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b2132752a35e6ad2/Documents/"/>
    </mc:Choice>
  </mc:AlternateContent>
  <xr:revisionPtr revIDLastSave="164" documentId="11_C32AE22C9C53F4187F5AE7E2AA11311EC01893A8" xr6:coauthVersionLast="47" xr6:coauthVersionMax="47" xr10:uidLastSave="{D7742121-54BC-4A9D-8575-1EB96087BD20}"/>
  <bookViews>
    <workbookView xWindow="-120" yWindow="-120" windowWidth="20730" windowHeight="11160" firstSheet="1" activeTab="1" xr2:uid="{00000000-000D-0000-FFFF-FFFF00000000}"/>
  </bookViews>
  <sheets>
    <sheet name="Sheet6" sheetId="6" r:id="rId1"/>
    <sheet name="Sheet3" sheetId="3" r:id="rId2"/>
    <sheet name="Sheet18" sheetId="18" r:id="rId3"/>
    <sheet name="Sheet14" sheetId="14" r:id="rId4"/>
    <sheet name="INTEGRATED DATA SET" sheetId="1" r:id="rId5"/>
  </sheets>
  <definedNames>
    <definedName name="_xlnm._FilterDatabase" localSheetId="4" hidden="1">'INTEGRATED DATA SET'!$A$2:$N$461</definedName>
    <definedName name="_xlnm._FilterDatabase" localSheetId="0" hidden="1">Sheet6!$A$1:$A$53</definedName>
    <definedName name="_xlchart.v1.0" hidden="1">Sheet14!$H$1</definedName>
    <definedName name="_xlchart.v1.1" hidden="1">Sheet14!$H$2:$H$52</definedName>
    <definedName name="_xlchart.v1.2" hidden="1">Sheet14!$H$1</definedName>
    <definedName name="_xlchart.v1.3" hidden="1">Sheet14!$H$2:$H$52</definedName>
    <definedName name="_xlchart.v1.4" hidden="1">Sheet14!$A$1:$A$51</definedName>
    <definedName name="_xlchart.v1.5" hidden="1">Sheet14!$A$52</definedName>
    <definedName name="_xlchart.v1.6" hidden="1">Sheet14!$H$52</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1" i="14" l="1"/>
  <c r="G60" i="14"/>
  <c r="G58" i="14"/>
  <c r="U461" i="1" l="1"/>
  <c r="S461" i="1"/>
  <c r="R461" i="1"/>
  <c r="Q461" i="1"/>
  <c r="N461" i="1"/>
  <c r="M461" i="1"/>
  <c r="L461" i="1"/>
  <c r="F461" i="1"/>
  <c r="U460" i="1"/>
  <c r="S460" i="1"/>
  <c r="R460" i="1"/>
  <c r="Q460" i="1"/>
  <c r="N460" i="1"/>
  <c r="M460" i="1"/>
  <c r="L460" i="1"/>
  <c r="F460" i="1"/>
  <c r="U459" i="1"/>
  <c r="S459" i="1"/>
  <c r="R459" i="1"/>
  <c r="T459" i="1" s="1"/>
  <c r="Q459" i="1"/>
  <c r="N459" i="1"/>
  <c r="M459" i="1"/>
  <c r="L459" i="1"/>
  <c r="F459" i="1"/>
  <c r="U458" i="1"/>
  <c r="S458" i="1"/>
  <c r="R458" i="1"/>
  <c r="Q458" i="1"/>
  <c r="N458" i="1"/>
  <c r="M458" i="1"/>
  <c r="L458" i="1"/>
  <c r="F458" i="1"/>
  <c r="U457" i="1"/>
  <c r="S457" i="1"/>
  <c r="R457" i="1"/>
  <c r="T457" i="1" s="1"/>
  <c r="Q457" i="1"/>
  <c r="N457" i="1"/>
  <c r="M457" i="1"/>
  <c r="L457" i="1"/>
  <c r="F457" i="1"/>
  <c r="U456" i="1"/>
  <c r="S456" i="1"/>
  <c r="R456" i="1"/>
  <c r="Q456" i="1"/>
  <c r="N456" i="1"/>
  <c r="M456" i="1"/>
  <c r="L456" i="1"/>
  <c r="F456" i="1"/>
  <c r="U455" i="1"/>
  <c r="S455" i="1"/>
  <c r="R455" i="1"/>
  <c r="Q455" i="1"/>
  <c r="T455" i="1" s="1"/>
  <c r="N455" i="1"/>
  <c r="M455" i="1"/>
  <c r="L455" i="1"/>
  <c r="F455" i="1"/>
  <c r="U454" i="1"/>
  <c r="S454" i="1"/>
  <c r="R454" i="1"/>
  <c r="Q454" i="1"/>
  <c r="T454" i="1" s="1"/>
  <c r="N454" i="1"/>
  <c r="M454" i="1"/>
  <c r="L454" i="1"/>
  <c r="F454" i="1"/>
  <c r="U453" i="1"/>
  <c r="S453" i="1"/>
  <c r="R453" i="1"/>
  <c r="Q453" i="1"/>
  <c r="N453" i="1"/>
  <c r="M453" i="1"/>
  <c r="L453" i="1"/>
  <c r="F453" i="1"/>
  <c r="U452" i="1"/>
  <c r="S452" i="1"/>
  <c r="R452" i="1"/>
  <c r="Q452" i="1"/>
  <c r="N452" i="1"/>
  <c r="M452" i="1"/>
  <c r="L452" i="1"/>
  <c r="F452" i="1"/>
  <c r="U451" i="1"/>
  <c r="S451" i="1"/>
  <c r="R451" i="1"/>
  <c r="T451" i="1" s="1"/>
  <c r="Q451" i="1"/>
  <c r="N451" i="1"/>
  <c r="M451" i="1"/>
  <c r="L451" i="1"/>
  <c r="F451" i="1"/>
  <c r="U450" i="1"/>
  <c r="S450" i="1"/>
  <c r="R450" i="1"/>
  <c r="Q450" i="1"/>
  <c r="N450" i="1"/>
  <c r="M450" i="1"/>
  <c r="L450" i="1"/>
  <c r="F450" i="1"/>
  <c r="U449" i="1"/>
  <c r="S449" i="1"/>
  <c r="R449" i="1"/>
  <c r="T449" i="1" s="1"/>
  <c r="Q449" i="1"/>
  <c r="N449" i="1"/>
  <c r="M449" i="1"/>
  <c r="L449" i="1"/>
  <c r="F449" i="1"/>
  <c r="U448" i="1"/>
  <c r="S448" i="1"/>
  <c r="R448" i="1"/>
  <c r="Q448" i="1"/>
  <c r="N448" i="1"/>
  <c r="M448" i="1"/>
  <c r="L448" i="1"/>
  <c r="F448" i="1"/>
  <c r="U447" i="1"/>
  <c r="S447" i="1"/>
  <c r="R447" i="1"/>
  <c r="Q447" i="1"/>
  <c r="N447" i="1"/>
  <c r="M447" i="1"/>
  <c r="L447" i="1"/>
  <c r="F447" i="1"/>
  <c r="U446" i="1"/>
  <c r="S446" i="1"/>
  <c r="R446" i="1"/>
  <c r="Q446" i="1"/>
  <c r="N446" i="1"/>
  <c r="M446" i="1"/>
  <c r="L446" i="1"/>
  <c r="F446" i="1"/>
  <c r="U445" i="1"/>
  <c r="S445" i="1"/>
  <c r="R445" i="1"/>
  <c r="Q445" i="1"/>
  <c r="N445" i="1"/>
  <c r="M445" i="1"/>
  <c r="L445" i="1"/>
  <c r="F445" i="1"/>
  <c r="U444" i="1"/>
  <c r="S444" i="1"/>
  <c r="T444" i="1" s="1"/>
  <c r="R444" i="1"/>
  <c r="Q444" i="1"/>
  <c r="N444" i="1"/>
  <c r="M444" i="1"/>
  <c r="L444" i="1"/>
  <c r="F444" i="1"/>
  <c r="U443" i="1"/>
  <c r="T443" i="1"/>
  <c r="S443" i="1"/>
  <c r="R443" i="1"/>
  <c r="Q443" i="1"/>
  <c r="N443" i="1"/>
  <c r="M443" i="1"/>
  <c r="L443" i="1"/>
  <c r="F443" i="1"/>
  <c r="U442" i="1"/>
  <c r="S442" i="1"/>
  <c r="R442" i="1"/>
  <c r="Q442" i="1"/>
  <c r="N442" i="1"/>
  <c r="M442" i="1"/>
  <c r="L442" i="1"/>
  <c r="F442" i="1"/>
  <c r="U441" i="1"/>
  <c r="S441" i="1"/>
  <c r="R441" i="1"/>
  <c r="T441" i="1" s="1"/>
  <c r="Q441" i="1"/>
  <c r="N441" i="1"/>
  <c r="M441" i="1"/>
  <c r="L441" i="1"/>
  <c r="F441" i="1"/>
  <c r="U440" i="1"/>
  <c r="S440" i="1"/>
  <c r="R440" i="1"/>
  <c r="Q440" i="1"/>
  <c r="N440" i="1"/>
  <c r="M440" i="1"/>
  <c r="L440" i="1"/>
  <c r="F440" i="1"/>
  <c r="U439" i="1"/>
  <c r="S439" i="1"/>
  <c r="R439" i="1"/>
  <c r="Q439" i="1"/>
  <c r="T439" i="1" s="1"/>
  <c r="N439" i="1"/>
  <c r="M439" i="1"/>
  <c r="L439" i="1"/>
  <c r="F439" i="1"/>
  <c r="U438" i="1"/>
  <c r="S438" i="1"/>
  <c r="R438" i="1"/>
  <c r="Q438" i="1"/>
  <c r="T438" i="1" s="1"/>
  <c r="N438" i="1"/>
  <c r="M438" i="1"/>
  <c r="L438" i="1"/>
  <c r="F438" i="1"/>
  <c r="U437" i="1"/>
  <c r="S437" i="1"/>
  <c r="R437" i="1"/>
  <c r="Q437" i="1"/>
  <c r="N437" i="1"/>
  <c r="M437" i="1"/>
  <c r="L437" i="1"/>
  <c r="F437" i="1"/>
  <c r="U436" i="1"/>
  <c r="S436" i="1"/>
  <c r="R436" i="1"/>
  <c r="Q436" i="1"/>
  <c r="N436" i="1"/>
  <c r="M436" i="1"/>
  <c r="L436" i="1"/>
  <c r="F436" i="1"/>
  <c r="U435" i="1"/>
  <c r="S435" i="1"/>
  <c r="R435" i="1"/>
  <c r="T435" i="1" s="1"/>
  <c r="Q435" i="1"/>
  <c r="N435" i="1"/>
  <c r="M435" i="1"/>
  <c r="L435" i="1"/>
  <c r="F435" i="1"/>
  <c r="U434" i="1"/>
  <c r="S434" i="1"/>
  <c r="R434" i="1"/>
  <c r="Q434" i="1"/>
  <c r="N434" i="1"/>
  <c r="M434" i="1"/>
  <c r="L434" i="1"/>
  <c r="F434" i="1"/>
  <c r="U433" i="1"/>
  <c r="S433" i="1"/>
  <c r="R433" i="1"/>
  <c r="T433" i="1" s="1"/>
  <c r="Q433" i="1"/>
  <c r="N433" i="1"/>
  <c r="M433" i="1"/>
  <c r="L433" i="1"/>
  <c r="F433" i="1"/>
  <c r="U432" i="1"/>
  <c r="S432" i="1"/>
  <c r="R432" i="1"/>
  <c r="Q432" i="1"/>
  <c r="N432" i="1"/>
  <c r="M432" i="1"/>
  <c r="L432" i="1"/>
  <c r="F432" i="1"/>
  <c r="U431" i="1"/>
  <c r="S431" i="1"/>
  <c r="R431" i="1"/>
  <c r="Q431" i="1"/>
  <c r="N431" i="1"/>
  <c r="M431" i="1"/>
  <c r="L431" i="1"/>
  <c r="F431" i="1"/>
  <c r="U430" i="1"/>
  <c r="S430" i="1"/>
  <c r="R430" i="1"/>
  <c r="Q430" i="1"/>
  <c r="N430" i="1"/>
  <c r="M430" i="1"/>
  <c r="L430" i="1"/>
  <c r="F430" i="1"/>
  <c r="U429" i="1"/>
  <c r="S429" i="1"/>
  <c r="R429" i="1"/>
  <c r="T429" i="1" s="1"/>
  <c r="Q429" i="1"/>
  <c r="N429" i="1"/>
  <c r="M429" i="1"/>
  <c r="L429" i="1"/>
  <c r="F429" i="1"/>
  <c r="U428" i="1"/>
  <c r="S428" i="1"/>
  <c r="R428" i="1"/>
  <c r="Q428" i="1"/>
  <c r="N428" i="1"/>
  <c r="M428" i="1"/>
  <c r="L428" i="1"/>
  <c r="F428" i="1"/>
  <c r="U427" i="1"/>
  <c r="S427" i="1"/>
  <c r="R427" i="1"/>
  <c r="T427" i="1" s="1"/>
  <c r="Q427" i="1"/>
  <c r="N427" i="1"/>
  <c r="M427" i="1"/>
  <c r="L427" i="1"/>
  <c r="F427" i="1"/>
  <c r="U426" i="1"/>
  <c r="S426" i="1"/>
  <c r="R426" i="1"/>
  <c r="Q426" i="1"/>
  <c r="N426" i="1"/>
  <c r="M426" i="1"/>
  <c r="L426" i="1"/>
  <c r="F426" i="1"/>
  <c r="U425" i="1"/>
  <c r="S425" i="1"/>
  <c r="R425" i="1"/>
  <c r="Q425" i="1"/>
  <c r="N425" i="1"/>
  <c r="M425" i="1"/>
  <c r="L425" i="1"/>
  <c r="F425" i="1"/>
  <c r="U424" i="1"/>
  <c r="S424" i="1"/>
  <c r="T424" i="1" s="1"/>
  <c r="R424" i="1"/>
  <c r="Q424" i="1"/>
  <c r="N424" i="1"/>
  <c r="M424" i="1"/>
  <c r="L424" i="1"/>
  <c r="F424" i="1"/>
  <c r="U423" i="1"/>
  <c r="T423" i="1"/>
  <c r="S423" i="1"/>
  <c r="R423" i="1"/>
  <c r="Q423" i="1"/>
  <c r="N423" i="1"/>
  <c r="M423" i="1"/>
  <c r="L423" i="1"/>
  <c r="F423" i="1"/>
  <c r="U422" i="1"/>
  <c r="S422" i="1"/>
  <c r="R422" i="1"/>
  <c r="Q422" i="1"/>
  <c r="N422" i="1"/>
  <c r="M422" i="1"/>
  <c r="L422" i="1"/>
  <c r="F422" i="1"/>
  <c r="U421" i="1"/>
  <c r="S421" i="1"/>
  <c r="R421" i="1"/>
  <c r="Q421" i="1"/>
  <c r="N421" i="1"/>
  <c r="M421" i="1"/>
  <c r="L421" i="1"/>
  <c r="F421" i="1"/>
  <c r="U420" i="1"/>
  <c r="S420" i="1"/>
  <c r="T420" i="1" s="1"/>
  <c r="R420" i="1"/>
  <c r="Q420" i="1"/>
  <c r="N420" i="1"/>
  <c r="M420" i="1"/>
  <c r="L420" i="1"/>
  <c r="F420" i="1"/>
  <c r="U419" i="1"/>
  <c r="S419" i="1"/>
  <c r="R419" i="1"/>
  <c r="Q419" i="1"/>
  <c r="T419" i="1" s="1"/>
  <c r="N419" i="1"/>
  <c r="M419" i="1"/>
  <c r="L419" i="1"/>
  <c r="F419" i="1"/>
  <c r="U418" i="1"/>
  <c r="S418" i="1"/>
  <c r="R418" i="1"/>
  <c r="Q418" i="1"/>
  <c r="T418" i="1" s="1"/>
  <c r="N418" i="1"/>
  <c r="M418" i="1"/>
  <c r="L418" i="1"/>
  <c r="F418" i="1"/>
  <c r="U417" i="1"/>
  <c r="S417" i="1"/>
  <c r="R417" i="1"/>
  <c r="Q417" i="1"/>
  <c r="N417" i="1"/>
  <c r="M417" i="1"/>
  <c r="L417" i="1"/>
  <c r="F417" i="1"/>
  <c r="U416" i="1"/>
  <c r="S416" i="1"/>
  <c r="R416" i="1"/>
  <c r="Q416" i="1"/>
  <c r="N416" i="1"/>
  <c r="M416" i="1"/>
  <c r="L416" i="1"/>
  <c r="F416" i="1"/>
  <c r="U415" i="1"/>
  <c r="S415" i="1"/>
  <c r="R415" i="1"/>
  <c r="Q415" i="1"/>
  <c r="T415" i="1" s="1"/>
  <c r="N415" i="1"/>
  <c r="M415" i="1"/>
  <c r="L415" i="1"/>
  <c r="F415" i="1"/>
  <c r="U414" i="1"/>
  <c r="S414" i="1"/>
  <c r="R414" i="1"/>
  <c r="Q414" i="1"/>
  <c r="T414" i="1" s="1"/>
  <c r="N414" i="1"/>
  <c r="M414" i="1"/>
  <c r="L414" i="1"/>
  <c r="F414" i="1"/>
  <c r="U413" i="1"/>
  <c r="S413" i="1"/>
  <c r="R413" i="1"/>
  <c r="Q413" i="1"/>
  <c r="N413" i="1"/>
  <c r="M413" i="1"/>
  <c r="L413" i="1"/>
  <c r="F413" i="1"/>
  <c r="U412" i="1"/>
  <c r="S412" i="1"/>
  <c r="R412" i="1"/>
  <c r="Q412" i="1"/>
  <c r="N412" i="1"/>
  <c r="M412" i="1"/>
  <c r="L412" i="1"/>
  <c r="F412" i="1"/>
  <c r="U411" i="1"/>
  <c r="S411" i="1"/>
  <c r="R411" i="1"/>
  <c r="T411" i="1" s="1"/>
  <c r="Q411" i="1"/>
  <c r="N411" i="1"/>
  <c r="M411" i="1"/>
  <c r="L411" i="1"/>
  <c r="F411" i="1"/>
  <c r="U410" i="1"/>
  <c r="S410" i="1"/>
  <c r="R410" i="1"/>
  <c r="Q410" i="1"/>
  <c r="N410" i="1"/>
  <c r="M410" i="1"/>
  <c r="L410" i="1"/>
  <c r="F410" i="1"/>
  <c r="U409" i="1"/>
  <c r="S409" i="1"/>
  <c r="R409" i="1"/>
  <c r="T409" i="1" s="1"/>
  <c r="Q409" i="1"/>
  <c r="N409" i="1"/>
  <c r="M409" i="1"/>
  <c r="L409" i="1"/>
  <c r="F409" i="1"/>
  <c r="U408" i="1"/>
  <c r="S408" i="1"/>
  <c r="R408" i="1"/>
  <c r="Q408" i="1"/>
  <c r="N408" i="1"/>
  <c r="M408" i="1"/>
  <c r="L408" i="1"/>
  <c r="F408" i="1"/>
  <c r="U407" i="1"/>
  <c r="S407" i="1"/>
  <c r="R407" i="1"/>
  <c r="Q407" i="1"/>
  <c r="T407" i="1" s="1"/>
  <c r="N407" i="1"/>
  <c r="M407" i="1"/>
  <c r="L407" i="1"/>
  <c r="F407" i="1"/>
  <c r="U406" i="1"/>
  <c r="S406" i="1"/>
  <c r="R406" i="1"/>
  <c r="Q406" i="1"/>
  <c r="N406" i="1"/>
  <c r="M406" i="1"/>
  <c r="L406" i="1"/>
  <c r="F406" i="1"/>
  <c r="U405" i="1"/>
  <c r="S405" i="1"/>
  <c r="R405" i="1"/>
  <c r="Q405" i="1"/>
  <c r="N405" i="1"/>
  <c r="M405" i="1"/>
  <c r="L405" i="1"/>
  <c r="F405" i="1"/>
  <c r="U404" i="1"/>
  <c r="S404" i="1"/>
  <c r="R404" i="1"/>
  <c r="Q404" i="1"/>
  <c r="N404" i="1"/>
  <c r="M404" i="1"/>
  <c r="L404" i="1"/>
  <c r="F404" i="1"/>
  <c r="U403" i="1"/>
  <c r="T403" i="1"/>
  <c r="S403" i="1"/>
  <c r="R403" i="1"/>
  <c r="Q403" i="1"/>
  <c r="N403" i="1"/>
  <c r="M403" i="1"/>
  <c r="L403" i="1"/>
  <c r="F403" i="1"/>
  <c r="U402" i="1"/>
  <c r="S402" i="1"/>
  <c r="R402" i="1"/>
  <c r="Q402" i="1"/>
  <c r="N402" i="1"/>
  <c r="M402" i="1"/>
  <c r="L402" i="1"/>
  <c r="F402" i="1"/>
  <c r="U401" i="1"/>
  <c r="S401" i="1"/>
  <c r="R401" i="1"/>
  <c r="T401" i="1" s="1"/>
  <c r="Q401" i="1"/>
  <c r="N401" i="1"/>
  <c r="M401" i="1"/>
  <c r="L401" i="1"/>
  <c r="F401" i="1"/>
  <c r="U400" i="1"/>
  <c r="S400" i="1"/>
  <c r="R400" i="1"/>
  <c r="Q400" i="1"/>
  <c r="N400" i="1"/>
  <c r="M400" i="1"/>
  <c r="L400" i="1"/>
  <c r="F400" i="1"/>
  <c r="U399" i="1"/>
  <c r="S399" i="1"/>
  <c r="R399" i="1"/>
  <c r="Q399" i="1"/>
  <c r="N399" i="1"/>
  <c r="M399" i="1"/>
  <c r="L399" i="1"/>
  <c r="F399" i="1"/>
  <c r="U398" i="1"/>
  <c r="S398" i="1"/>
  <c r="R398" i="1"/>
  <c r="Q398" i="1"/>
  <c r="N398" i="1"/>
  <c r="M398" i="1"/>
  <c r="L398" i="1"/>
  <c r="F398" i="1"/>
  <c r="U397" i="1"/>
  <c r="S397" i="1"/>
  <c r="R397" i="1"/>
  <c r="T397" i="1" s="1"/>
  <c r="Q397" i="1"/>
  <c r="N397" i="1"/>
  <c r="M397" i="1"/>
  <c r="L397" i="1"/>
  <c r="F397" i="1"/>
  <c r="U396" i="1"/>
  <c r="S396" i="1"/>
  <c r="R396" i="1"/>
  <c r="Q396" i="1"/>
  <c r="N396" i="1"/>
  <c r="M396" i="1"/>
  <c r="L396" i="1"/>
  <c r="F396" i="1"/>
  <c r="U395" i="1"/>
  <c r="S395" i="1"/>
  <c r="T395" i="1" s="1"/>
  <c r="R395" i="1"/>
  <c r="Q395" i="1"/>
  <c r="N395" i="1"/>
  <c r="M395" i="1"/>
  <c r="L395" i="1"/>
  <c r="F395" i="1"/>
  <c r="U394" i="1"/>
  <c r="S394" i="1"/>
  <c r="R394" i="1"/>
  <c r="Q394" i="1"/>
  <c r="N394" i="1"/>
  <c r="M394" i="1"/>
  <c r="L394" i="1"/>
  <c r="F394" i="1"/>
  <c r="U393" i="1"/>
  <c r="S393" i="1"/>
  <c r="R393" i="1"/>
  <c r="Q393" i="1"/>
  <c r="N393" i="1"/>
  <c r="M393" i="1"/>
  <c r="L393" i="1"/>
  <c r="F393" i="1"/>
  <c r="U392" i="1"/>
  <c r="S392" i="1"/>
  <c r="R392" i="1"/>
  <c r="Q392" i="1"/>
  <c r="N392" i="1"/>
  <c r="M392" i="1"/>
  <c r="L392" i="1"/>
  <c r="F392" i="1"/>
  <c r="U391" i="1"/>
  <c r="T391" i="1"/>
  <c r="S391" i="1"/>
  <c r="R391" i="1"/>
  <c r="Q391" i="1"/>
  <c r="N391" i="1"/>
  <c r="M391" i="1"/>
  <c r="L391" i="1"/>
  <c r="F391" i="1"/>
  <c r="U390" i="1"/>
  <c r="S390" i="1"/>
  <c r="R390" i="1"/>
  <c r="Q390" i="1"/>
  <c r="T390" i="1" s="1"/>
  <c r="N390" i="1"/>
  <c r="M390" i="1"/>
  <c r="L390" i="1"/>
  <c r="F390" i="1"/>
  <c r="U389" i="1"/>
  <c r="S389" i="1"/>
  <c r="R389" i="1"/>
  <c r="Q389" i="1"/>
  <c r="N389" i="1"/>
  <c r="M389" i="1"/>
  <c r="L389" i="1"/>
  <c r="F389" i="1"/>
  <c r="U388" i="1"/>
  <c r="S388" i="1"/>
  <c r="R388" i="1"/>
  <c r="Q388" i="1"/>
  <c r="N388" i="1"/>
  <c r="M388" i="1"/>
  <c r="L388" i="1"/>
  <c r="F388" i="1"/>
  <c r="U387" i="1"/>
  <c r="S387" i="1"/>
  <c r="R387" i="1"/>
  <c r="Q387" i="1"/>
  <c r="T387" i="1" s="1"/>
  <c r="N387" i="1"/>
  <c r="M387" i="1"/>
  <c r="L387" i="1"/>
  <c r="F387" i="1"/>
  <c r="U386" i="1"/>
  <c r="S386" i="1"/>
  <c r="R386" i="1"/>
  <c r="Q386" i="1"/>
  <c r="T386" i="1" s="1"/>
  <c r="N386" i="1"/>
  <c r="M386" i="1"/>
  <c r="L386" i="1"/>
  <c r="F386" i="1"/>
  <c r="U385" i="1"/>
  <c r="S385" i="1"/>
  <c r="R385" i="1"/>
  <c r="Q385" i="1"/>
  <c r="N385" i="1"/>
  <c r="M385" i="1"/>
  <c r="L385" i="1"/>
  <c r="F385" i="1"/>
  <c r="U384" i="1"/>
  <c r="S384" i="1"/>
  <c r="R384" i="1"/>
  <c r="Q384" i="1"/>
  <c r="T384" i="1" s="1"/>
  <c r="N384" i="1"/>
  <c r="M384" i="1"/>
  <c r="L384" i="1"/>
  <c r="F384" i="1"/>
  <c r="U383" i="1"/>
  <c r="S383" i="1"/>
  <c r="R383" i="1"/>
  <c r="Q383" i="1"/>
  <c r="N383" i="1"/>
  <c r="M383" i="1"/>
  <c r="L383" i="1"/>
  <c r="F383" i="1"/>
  <c r="U382" i="1"/>
  <c r="S382" i="1"/>
  <c r="R382" i="1"/>
  <c r="Q382" i="1"/>
  <c r="N382" i="1"/>
  <c r="M382" i="1"/>
  <c r="L382" i="1"/>
  <c r="F382" i="1"/>
  <c r="U381" i="1"/>
  <c r="S381" i="1"/>
  <c r="R381" i="1"/>
  <c r="Q381" i="1"/>
  <c r="N381" i="1"/>
  <c r="M381" i="1"/>
  <c r="L381" i="1"/>
  <c r="F381" i="1"/>
  <c r="U380" i="1"/>
  <c r="S380" i="1"/>
  <c r="R380" i="1"/>
  <c r="Q380" i="1"/>
  <c r="N380" i="1"/>
  <c r="M380" i="1"/>
  <c r="L380" i="1"/>
  <c r="F380" i="1"/>
  <c r="U379" i="1"/>
  <c r="T379" i="1"/>
  <c r="S379" i="1"/>
  <c r="R379" i="1"/>
  <c r="Q379" i="1"/>
  <c r="N379" i="1"/>
  <c r="M379" i="1"/>
  <c r="L379" i="1"/>
  <c r="F379" i="1"/>
  <c r="U378" i="1"/>
  <c r="S378" i="1"/>
  <c r="R378" i="1"/>
  <c r="Q378" i="1"/>
  <c r="N378" i="1"/>
  <c r="M378" i="1"/>
  <c r="L378" i="1"/>
  <c r="F378" i="1"/>
  <c r="U377" i="1"/>
  <c r="S377" i="1"/>
  <c r="R377" i="1"/>
  <c r="T377" i="1" s="1"/>
  <c r="Q377" i="1"/>
  <c r="N377" i="1"/>
  <c r="M377" i="1"/>
  <c r="L377" i="1"/>
  <c r="F377" i="1"/>
  <c r="U376" i="1"/>
  <c r="S376" i="1"/>
  <c r="R376" i="1"/>
  <c r="Q376" i="1"/>
  <c r="N376" i="1"/>
  <c r="M376" i="1"/>
  <c r="L376" i="1"/>
  <c r="F376" i="1"/>
  <c r="U375" i="1"/>
  <c r="S375" i="1"/>
  <c r="R375" i="1"/>
  <c r="Q375" i="1"/>
  <c r="T375" i="1" s="1"/>
  <c r="N375" i="1"/>
  <c r="M375" i="1"/>
  <c r="L375" i="1"/>
  <c r="F375" i="1"/>
  <c r="U374" i="1"/>
  <c r="S374" i="1"/>
  <c r="R374" i="1"/>
  <c r="Q374" i="1"/>
  <c r="T374" i="1" s="1"/>
  <c r="N374" i="1"/>
  <c r="M374" i="1"/>
  <c r="L374" i="1"/>
  <c r="F374" i="1"/>
  <c r="U373" i="1"/>
  <c r="S373" i="1"/>
  <c r="R373" i="1"/>
  <c r="Q373" i="1"/>
  <c r="N373" i="1"/>
  <c r="M373" i="1"/>
  <c r="L373" i="1"/>
  <c r="F373" i="1"/>
  <c r="U372" i="1"/>
  <c r="S372" i="1"/>
  <c r="R372" i="1"/>
  <c r="Q372" i="1"/>
  <c r="N372" i="1"/>
  <c r="M372" i="1"/>
  <c r="L372" i="1"/>
  <c r="F372" i="1"/>
  <c r="U371" i="1"/>
  <c r="S371" i="1"/>
  <c r="R371" i="1"/>
  <c r="T371" i="1" s="1"/>
  <c r="Q371" i="1"/>
  <c r="N371" i="1"/>
  <c r="M371" i="1"/>
  <c r="L371" i="1"/>
  <c r="F371" i="1"/>
  <c r="U370" i="1"/>
  <c r="S370" i="1"/>
  <c r="R370" i="1"/>
  <c r="Q370" i="1"/>
  <c r="N370" i="1"/>
  <c r="M370" i="1"/>
  <c r="L370" i="1"/>
  <c r="F370" i="1"/>
  <c r="U369" i="1"/>
  <c r="S369" i="1"/>
  <c r="R369" i="1"/>
  <c r="T369" i="1" s="1"/>
  <c r="Q369" i="1"/>
  <c r="N369" i="1"/>
  <c r="M369" i="1"/>
  <c r="L369" i="1"/>
  <c r="F369" i="1"/>
  <c r="U368" i="1"/>
  <c r="S368" i="1"/>
  <c r="R368" i="1"/>
  <c r="Q368" i="1"/>
  <c r="N368" i="1"/>
  <c r="M368" i="1"/>
  <c r="L368" i="1"/>
  <c r="F368" i="1"/>
  <c r="U367" i="1"/>
  <c r="S367" i="1"/>
  <c r="R367" i="1"/>
  <c r="Q367" i="1"/>
  <c r="N367" i="1"/>
  <c r="M367" i="1"/>
  <c r="L367" i="1"/>
  <c r="F367" i="1"/>
  <c r="U366" i="1"/>
  <c r="S366" i="1"/>
  <c r="R366" i="1"/>
  <c r="Q366" i="1"/>
  <c r="N366" i="1"/>
  <c r="M366" i="1"/>
  <c r="L366" i="1"/>
  <c r="F366" i="1"/>
  <c r="U365" i="1"/>
  <c r="S365" i="1"/>
  <c r="R365" i="1"/>
  <c r="T365" i="1" s="1"/>
  <c r="Q365" i="1"/>
  <c r="N365" i="1"/>
  <c r="M365" i="1"/>
  <c r="L365" i="1"/>
  <c r="F365" i="1"/>
  <c r="U364" i="1"/>
  <c r="S364" i="1"/>
  <c r="R364" i="1"/>
  <c r="Q364" i="1"/>
  <c r="N364" i="1"/>
  <c r="M364" i="1"/>
  <c r="L364" i="1"/>
  <c r="F364" i="1"/>
  <c r="U363" i="1"/>
  <c r="S363" i="1"/>
  <c r="R363" i="1"/>
  <c r="T363" i="1" s="1"/>
  <c r="Q363" i="1"/>
  <c r="N363" i="1"/>
  <c r="M363" i="1"/>
  <c r="L363" i="1"/>
  <c r="F363" i="1"/>
  <c r="U362" i="1"/>
  <c r="S362" i="1"/>
  <c r="R362" i="1"/>
  <c r="Q362" i="1"/>
  <c r="N362" i="1"/>
  <c r="M362" i="1"/>
  <c r="L362" i="1"/>
  <c r="F362" i="1"/>
  <c r="U361" i="1"/>
  <c r="S361" i="1"/>
  <c r="R361" i="1"/>
  <c r="Q361" i="1"/>
  <c r="N361" i="1"/>
  <c r="M361" i="1"/>
  <c r="L361" i="1"/>
  <c r="F361" i="1"/>
  <c r="U360" i="1"/>
  <c r="S360" i="1"/>
  <c r="R360" i="1"/>
  <c r="Q360" i="1"/>
  <c r="N360" i="1"/>
  <c r="M360" i="1"/>
  <c r="L360" i="1"/>
  <c r="F360" i="1"/>
  <c r="U359" i="1"/>
  <c r="T359" i="1"/>
  <c r="S359" i="1"/>
  <c r="R359" i="1"/>
  <c r="Q359" i="1"/>
  <c r="N359" i="1"/>
  <c r="M359" i="1"/>
  <c r="L359" i="1"/>
  <c r="F359" i="1"/>
  <c r="U358" i="1"/>
  <c r="S358" i="1"/>
  <c r="R358" i="1"/>
  <c r="Q358" i="1"/>
  <c r="N358" i="1"/>
  <c r="M358" i="1"/>
  <c r="L358" i="1"/>
  <c r="F358" i="1"/>
  <c r="U357" i="1"/>
  <c r="S357" i="1"/>
  <c r="R357" i="1"/>
  <c r="Q357" i="1"/>
  <c r="N357" i="1"/>
  <c r="M357" i="1"/>
  <c r="L357" i="1"/>
  <c r="F357" i="1"/>
  <c r="U356" i="1"/>
  <c r="S356" i="1"/>
  <c r="R356" i="1"/>
  <c r="Q356" i="1"/>
  <c r="N356" i="1"/>
  <c r="M356" i="1"/>
  <c r="L356" i="1"/>
  <c r="F356" i="1"/>
  <c r="U355" i="1"/>
  <c r="S355" i="1"/>
  <c r="R355" i="1"/>
  <c r="Q355" i="1"/>
  <c r="T355" i="1" s="1"/>
  <c r="N355" i="1"/>
  <c r="M355" i="1"/>
  <c r="L355" i="1"/>
  <c r="F355" i="1"/>
  <c r="U354" i="1"/>
  <c r="S354" i="1"/>
  <c r="R354" i="1"/>
  <c r="Q354" i="1"/>
  <c r="T354" i="1" s="1"/>
  <c r="N354" i="1"/>
  <c r="M354" i="1"/>
  <c r="L354" i="1"/>
  <c r="F354" i="1"/>
  <c r="U353" i="1"/>
  <c r="S353" i="1"/>
  <c r="R353" i="1"/>
  <c r="Q353" i="1"/>
  <c r="N353" i="1"/>
  <c r="M353" i="1"/>
  <c r="L353" i="1"/>
  <c r="F353" i="1"/>
  <c r="U352" i="1"/>
  <c r="S352" i="1"/>
  <c r="R352" i="1"/>
  <c r="Q352" i="1"/>
  <c r="T352" i="1" s="1"/>
  <c r="N352" i="1"/>
  <c r="M352" i="1"/>
  <c r="L352" i="1"/>
  <c r="F352" i="1"/>
  <c r="U351" i="1"/>
  <c r="S351" i="1"/>
  <c r="R351" i="1"/>
  <c r="Q351" i="1"/>
  <c r="T351" i="1" s="1"/>
  <c r="N351" i="1"/>
  <c r="M351" i="1"/>
  <c r="L351" i="1"/>
  <c r="F351" i="1"/>
  <c r="U350" i="1"/>
  <c r="S350" i="1"/>
  <c r="R350" i="1"/>
  <c r="Q350" i="1"/>
  <c r="T350" i="1" s="1"/>
  <c r="N350" i="1"/>
  <c r="M350" i="1"/>
  <c r="L350" i="1"/>
  <c r="F350" i="1"/>
  <c r="U349" i="1"/>
  <c r="S349" i="1"/>
  <c r="R349" i="1"/>
  <c r="Q349" i="1"/>
  <c r="N349" i="1"/>
  <c r="M349" i="1"/>
  <c r="L349" i="1"/>
  <c r="F349" i="1"/>
  <c r="U348" i="1"/>
  <c r="S348" i="1"/>
  <c r="R348" i="1"/>
  <c r="Q348" i="1"/>
  <c r="T348" i="1" s="1"/>
  <c r="N348" i="1"/>
  <c r="M348" i="1"/>
  <c r="L348" i="1"/>
  <c r="F348" i="1"/>
  <c r="U347" i="1"/>
  <c r="S347" i="1"/>
  <c r="R347" i="1"/>
  <c r="T347" i="1" s="1"/>
  <c r="Q347" i="1"/>
  <c r="N347" i="1"/>
  <c r="M347" i="1"/>
  <c r="L347" i="1"/>
  <c r="F347" i="1"/>
  <c r="U346" i="1"/>
  <c r="S346" i="1"/>
  <c r="R346" i="1"/>
  <c r="Q346" i="1"/>
  <c r="N346" i="1"/>
  <c r="M346" i="1"/>
  <c r="L346" i="1"/>
  <c r="F346" i="1"/>
  <c r="U345" i="1"/>
  <c r="S345" i="1"/>
  <c r="R345" i="1"/>
  <c r="T345" i="1" s="1"/>
  <c r="Q345" i="1"/>
  <c r="N345" i="1"/>
  <c r="M345" i="1"/>
  <c r="L345" i="1"/>
  <c r="F345" i="1"/>
  <c r="U344" i="1"/>
  <c r="S344" i="1"/>
  <c r="R344" i="1"/>
  <c r="Q344" i="1"/>
  <c r="N344" i="1"/>
  <c r="M344" i="1"/>
  <c r="L344" i="1"/>
  <c r="F344" i="1"/>
  <c r="U343" i="1"/>
  <c r="S343" i="1"/>
  <c r="R343" i="1"/>
  <c r="Q343" i="1"/>
  <c r="T343" i="1" s="1"/>
  <c r="N343" i="1"/>
  <c r="M343" i="1"/>
  <c r="L343" i="1"/>
  <c r="F343" i="1"/>
  <c r="U342" i="1"/>
  <c r="S342" i="1"/>
  <c r="R342" i="1"/>
  <c r="Q342" i="1"/>
  <c r="N342" i="1"/>
  <c r="M342" i="1"/>
  <c r="L342" i="1"/>
  <c r="F342" i="1"/>
  <c r="U341" i="1"/>
  <c r="S341" i="1"/>
  <c r="R341" i="1"/>
  <c r="Q341" i="1"/>
  <c r="N341" i="1"/>
  <c r="M341" i="1"/>
  <c r="L341" i="1"/>
  <c r="F341" i="1"/>
  <c r="U340" i="1"/>
  <c r="S340" i="1"/>
  <c r="R340" i="1"/>
  <c r="Q340" i="1"/>
  <c r="N340" i="1"/>
  <c r="M340" i="1"/>
  <c r="L340" i="1"/>
  <c r="F340" i="1"/>
  <c r="U339" i="1"/>
  <c r="T339" i="1"/>
  <c r="S339" i="1"/>
  <c r="R339" i="1"/>
  <c r="Q339" i="1"/>
  <c r="N339" i="1"/>
  <c r="M339" i="1"/>
  <c r="L339" i="1"/>
  <c r="F339" i="1"/>
  <c r="U338" i="1"/>
  <c r="S338" i="1"/>
  <c r="R338" i="1"/>
  <c r="Q338" i="1"/>
  <c r="N338" i="1"/>
  <c r="M338" i="1"/>
  <c r="L338" i="1"/>
  <c r="F338" i="1"/>
  <c r="U337" i="1"/>
  <c r="S337" i="1"/>
  <c r="R337" i="1"/>
  <c r="T337" i="1" s="1"/>
  <c r="Q337" i="1"/>
  <c r="N337" i="1"/>
  <c r="M337" i="1"/>
  <c r="L337" i="1"/>
  <c r="F337" i="1"/>
  <c r="U336" i="1"/>
  <c r="S336" i="1"/>
  <c r="R336" i="1"/>
  <c r="Q336" i="1"/>
  <c r="N336" i="1"/>
  <c r="M336" i="1"/>
  <c r="L336" i="1"/>
  <c r="F336" i="1"/>
  <c r="U335" i="1"/>
  <c r="S335" i="1"/>
  <c r="R335" i="1"/>
  <c r="Q335" i="1"/>
  <c r="N335" i="1"/>
  <c r="M335" i="1"/>
  <c r="L335" i="1"/>
  <c r="F335" i="1"/>
  <c r="U334" i="1"/>
  <c r="S334" i="1"/>
  <c r="R334" i="1"/>
  <c r="Q334" i="1"/>
  <c r="N334" i="1"/>
  <c r="M334" i="1"/>
  <c r="L334" i="1"/>
  <c r="F334" i="1"/>
  <c r="U333" i="1"/>
  <c r="S333" i="1"/>
  <c r="R333" i="1"/>
  <c r="T333" i="1" s="1"/>
  <c r="Q333" i="1"/>
  <c r="N333" i="1"/>
  <c r="M333" i="1"/>
  <c r="L333" i="1"/>
  <c r="F333" i="1"/>
  <c r="U332" i="1"/>
  <c r="S332" i="1"/>
  <c r="R332" i="1"/>
  <c r="Q332" i="1"/>
  <c r="N332" i="1"/>
  <c r="M332" i="1"/>
  <c r="L332" i="1"/>
  <c r="F332" i="1"/>
  <c r="U331" i="1"/>
  <c r="S331" i="1"/>
  <c r="R331" i="1"/>
  <c r="T331" i="1" s="1"/>
  <c r="Q331" i="1"/>
  <c r="N331" i="1"/>
  <c r="M331" i="1"/>
  <c r="L331" i="1"/>
  <c r="F331" i="1"/>
  <c r="U330" i="1"/>
  <c r="S330" i="1"/>
  <c r="R330" i="1"/>
  <c r="Q330" i="1"/>
  <c r="N330" i="1"/>
  <c r="M330" i="1"/>
  <c r="L330" i="1"/>
  <c r="F330" i="1"/>
  <c r="U329" i="1"/>
  <c r="S329" i="1"/>
  <c r="R329" i="1"/>
  <c r="Q329" i="1"/>
  <c r="N329" i="1"/>
  <c r="M329" i="1"/>
  <c r="L329" i="1"/>
  <c r="F329" i="1"/>
  <c r="U328" i="1"/>
  <c r="S328" i="1"/>
  <c r="R328" i="1"/>
  <c r="Q328" i="1"/>
  <c r="N328" i="1"/>
  <c r="M328" i="1"/>
  <c r="L328" i="1"/>
  <c r="F328" i="1"/>
  <c r="U327" i="1"/>
  <c r="T327" i="1"/>
  <c r="S327" i="1"/>
  <c r="R327" i="1"/>
  <c r="Q327" i="1"/>
  <c r="N327" i="1"/>
  <c r="M327" i="1"/>
  <c r="L327" i="1"/>
  <c r="F327" i="1"/>
  <c r="U326" i="1"/>
  <c r="S326" i="1"/>
  <c r="R326" i="1"/>
  <c r="Q326" i="1"/>
  <c r="T326" i="1" s="1"/>
  <c r="N326" i="1"/>
  <c r="M326" i="1"/>
  <c r="L326" i="1"/>
  <c r="F326" i="1"/>
  <c r="U325" i="1"/>
  <c r="S325" i="1"/>
  <c r="R325" i="1"/>
  <c r="Q325" i="1"/>
  <c r="N325" i="1"/>
  <c r="M325" i="1"/>
  <c r="L325" i="1"/>
  <c r="F325" i="1"/>
  <c r="U324" i="1"/>
  <c r="S324" i="1"/>
  <c r="R324" i="1"/>
  <c r="Q324" i="1"/>
  <c r="N324" i="1"/>
  <c r="M324" i="1"/>
  <c r="L324" i="1"/>
  <c r="F324" i="1"/>
  <c r="U323" i="1"/>
  <c r="S323" i="1"/>
  <c r="R323" i="1"/>
  <c r="Q323" i="1"/>
  <c r="T323" i="1" s="1"/>
  <c r="N323" i="1"/>
  <c r="M323" i="1"/>
  <c r="L323" i="1"/>
  <c r="F323" i="1"/>
  <c r="U322" i="1"/>
  <c r="S322" i="1"/>
  <c r="R322" i="1"/>
  <c r="Q322" i="1"/>
  <c r="T322" i="1" s="1"/>
  <c r="N322" i="1"/>
  <c r="M322" i="1"/>
  <c r="L322" i="1"/>
  <c r="F322" i="1"/>
  <c r="U321" i="1"/>
  <c r="S321" i="1"/>
  <c r="R321" i="1"/>
  <c r="Q321" i="1"/>
  <c r="N321" i="1"/>
  <c r="M321" i="1"/>
  <c r="L321" i="1"/>
  <c r="F321" i="1"/>
  <c r="U320" i="1"/>
  <c r="S320" i="1"/>
  <c r="R320" i="1"/>
  <c r="Q320" i="1"/>
  <c r="N320" i="1"/>
  <c r="M320" i="1"/>
  <c r="L320" i="1"/>
  <c r="F320" i="1"/>
  <c r="U319" i="1"/>
  <c r="S319" i="1"/>
  <c r="R319" i="1"/>
  <c r="Q319" i="1"/>
  <c r="N319" i="1"/>
  <c r="M319" i="1"/>
  <c r="L319" i="1"/>
  <c r="F319" i="1"/>
  <c r="U318" i="1"/>
  <c r="S318" i="1"/>
  <c r="R318" i="1"/>
  <c r="Q318" i="1"/>
  <c r="N318" i="1"/>
  <c r="M318" i="1"/>
  <c r="L318" i="1"/>
  <c r="F318" i="1"/>
  <c r="U317" i="1"/>
  <c r="S317" i="1"/>
  <c r="R317" i="1"/>
  <c r="Q317" i="1"/>
  <c r="N317" i="1"/>
  <c r="M317" i="1"/>
  <c r="L317" i="1"/>
  <c r="F317" i="1"/>
  <c r="U316" i="1"/>
  <c r="S316" i="1"/>
  <c r="R316" i="1"/>
  <c r="Q316" i="1"/>
  <c r="N316" i="1"/>
  <c r="M316" i="1"/>
  <c r="L316" i="1"/>
  <c r="F316" i="1"/>
  <c r="U315" i="1"/>
  <c r="T315" i="1"/>
  <c r="S315" i="1"/>
  <c r="R315" i="1"/>
  <c r="Q315" i="1"/>
  <c r="N315" i="1"/>
  <c r="M315" i="1"/>
  <c r="L315" i="1"/>
  <c r="F315" i="1"/>
  <c r="U314" i="1"/>
  <c r="S314" i="1"/>
  <c r="R314" i="1"/>
  <c r="Q314" i="1"/>
  <c r="N314" i="1"/>
  <c r="M314" i="1"/>
  <c r="L314" i="1"/>
  <c r="F314" i="1"/>
  <c r="U313" i="1"/>
  <c r="S313" i="1"/>
  <c r="R313" i="1"/>
  <c r="Q313" i="1"/>
  <c r="T313" i="1" s="1"/>
  <c r="N313" i="1"/>
  <c r="M313" i="1"/>
  <c r="L313" i="1"/>
  <c r="F313" i="1"/>
  <c r="U312" i="1"/>
  <c r="S312" i="1"/>
  <c r="R312" i="1"/>
  <c r="Q312" i="1"/>
  <c r="T312" i="1" s="1"/>
  <c r="N312" i="1"/>
  <c r="M312" i="1"/>
  <c r="L312" i="1"/>
  <c r="F312" i="1"/>
  <c r="U311" i="1"/>
  <c r="S311" i="1"/>
  <c r="R311" i="1"/>
  <c r="Q311" i="1"/>
  <c r="N311" i="1"/>
  <c r="M311" i="1"/>
  <c r="L311" i="1"/>
  <c r="F311" i="1"/>
  <c r="U310" i="1"/>
  <c r="S310" i="1"/>
  <c r="R310" i="1"/>
  <c r="Q310" i="1"/>
  <c r="T310" i="1" s="1"/>
  <c r="N310" i="1"/>
  <c r="M310" i="1"/>
  <c r="L310" i="1"/>
  <c r="F310" i="1"/>
  <c r="U309" i="1"/>
  <c r="S309" i="1"/>
  <c r="R309" i="1"/>
  <c r="Q309" i="1"/>
  <c r="N309" i="1"/>
  <c r="M309" i="1"/>
  <c r="L309" i="1"/>
  <c r="F309" i="1"/>
  <c r="U308" i="1"/>
  <c r="S308" i="1"/>
  <c r="R308" i="1"/>
  <c r="Q308" i="1"/>
  <c r="N308" i="1"/>
  <c r="M308" i="1"/>
  <c r="L308" i="1"/>
  <c r="F308" i="1"/>
  <c r="U307" i="1"/>
  <c r="S307" i="1"/>
  <c r="R307" i="1"/>
  <c r="T307" i="1" s="1"/>
  <c r="Q307" i="1"/>
  <c r="N307" i="1"/>
  <c r="M307" i="1"/>
  <c r="L307" i="1"/>
  <c r="F307" i="1"/>
  <c r="U306" i="1"/>
  <c r="S306" i="1"/>
  <c r="R306" i="1"/>
  <c r="Q306" i="1"/>
  <c r="N306" i="1"/>
  <c r="M306" i="1"/>
  <c r="L306" i="1"/>
  <c r="F306" i="1"/>
  <c r="U305" i="1"/>
  <c r="S305" i="1"/>
  <c r="R305" i="1"/>
  <c r="Q305" i="1"/>
  <c r="N305" i="1"/>
  <c r="M305" i="1"/>
  <c r="L305" i="1"/>
  <c r="F305" i="1"/>
  <c r="U304" i="1"/>
  <c r="S304" i="1"/>
  <c r="R304" i="1"/>
  <c r="Q304" i="1"/>
  <c r="N304" i="1"/>
  <c r="M304" i="1"/>
  <c r="L304" i="1"/>
  <c r="F304" i="1"/>
  <c r="U303" i="1"/>
  <c r="S303" i="1"/>
  <c r="R303" i="1"/>
  <c r="T303" i="1" s="1"/>
  <c r="Q303" i="1"/>
  <c r="N303" i="1"/>
  <c r="M303" i="1"/>
  <c r="L303" i="1"/>
  <c r="F303" i="1"/>
  <c r="U302" i="1"/>
  <c r="S302" i="1"/>
  <c r="R302" i="1"/>
  <c r="Q302" i="1"/>
  <c r="N302" i="1"/>
  <c r="M302" i="1"/>
  <c r="L302" i="1"/>
  <c r="F302" i="1"/>
  <c r="U301" i="1"/>
  <c r="S301" i="1"/>
  <c r="R301" i="1"/>
  <c r="T301" i="1" s="1"/>
  <c r="Q301" i="1"/>
  <c r="N301" i="1"/>
  <c r="M301" i="1"/>
  <c r="L301" i="1"/>
  <c r="F301" i="1"/>
  <c r="U300" i="1"/>
  <c r="S300" i="1"/>
  <c r="R300" i="1"/>
  <c r="Q300" i="1"/>
  <c r="N300" i="1"/>
  <c r="M300" i="1"/>
  <c r="L300" i="1"/>
  <c r="F300" i="1"/>
  <c r="U299" i="1"/>
  <c r="S299" i="1"/>
  <c r="R299" i="1"/>
  <c r="T299" i="1" s="1"/>
  <c r="Q299" i="1"/>
  <c r="N299" i="1"/>
  <c r="M299" i="1"/>
  <c r="L299" i="1"/>
  <c r="F299" i="1"/>
  <c r="U298" i="1"/>
  <c r="S298" i="1"/>
  <c r="R298" i="1"/>
  <c r="Q298" i="1"/>
  <c r="N298" i="1"/>
  <c r="M298" i="1"/>
  <c r="L298" i="1"/>
  <c r="F298" i="1"/>
  <c r="U297" i="1"/>
  <c r="T297" i="1"/>
  <c r="S297" i="1"/>
  <c r="R297" i="1"/>
  <c r="Q297" i="1"/>
  <c r="N297" i="1"/>
  <c r="M297" i="1"/>
  <c r="L297" i="1"/>
  <c r="F297" i="1"/>
  <c r="U296" i="1"/>
  <c r="S296" i="1"/>
  <c r="R296" i="1"/>
  <c r="Q296" i="1"/>
  <c r="N296" i="1"/>
  <c r="M296" i="1"/>
  <c r="L296" i="1"/>
  <c r="F296" i="1"/>
  <c r="U295" i="1"/>
  <c r="S295" i="1"/>
  <c r="R295" i="1"/>
  <c r="Q295" i="1"/>
  <c r="N295" i="1"/>
  <c r="M295" i="1"/>
  <c r="L295" i="1"/>
  <c r="F295" i="1"/>
  <c r="U294" i="1"/>
  <c r="S294" i="1"/>
  <c r="R294" i="1"/>
  <c r="Q294" i="1"/>
  <c r="N294" i="1"/>
  <c r="M294" i="1"/>
  <c r="L294" i="1"/>
  <c r="F294" i="1"/>
  <c r="U293" i="1"/>
  <c r="S293" i="1"/>
  <c r="R293" i="1"/>
  <c r="Q293" i="1"/>
  <c r="N293" i="1"/>
  <c r="M293" i="1"/>
  <c r="L293" i="1"/>
  <c r="F293" i="1"/>
  <c r="U292" i="1"/>
  <c r="S292" i="1"/>
  <c r="R292" i="1"/>
  <c r="Q292" i="1"/>
  <c r="N292" i="1"/>
  <c r="M292" i="1"/>
  <c r="L292" i="1"/>
  <c r="F292" i="1"/>
  <c r="U291" i="1"/>
  <c r="S291" i="1"/>
  <c r="R291" i="1"/>
  <c r="Q291" i="1"/>
  <c r="T291" i="1" s="1"/>
  <c r="N291" i="1"/>
  <c r="M291" i="1"/>
  <c r="L291" i="1"/>
  <c r="F291" i="1"/>
  <c r="U290" i="1"/>
  <c r="S290" i="1"/>
  <c r="R290" i="1"/>
  <c r="Q290" i="1"/>
  <c r="N290" i="1"/>
  <c r="M290" i="1"/>
  <c r="L290" i="1"/>
  <c r="F290" i="1"/>
  <c r="U289" i="1"/>
  <c r="S289" i="1"/>
  <c r="R289" i="1"/>
  <c r="Q289" i="1"/>
  <c r="T289" i="1" s="1"/>
  <c r="N289" i="1"/>
  <c r="M289" i="1"/>
  <c r="L289" i="1"/>
  <c r="F289" i="1"/>
  <c r="U288" i="1"/>
  <c r="S288" i="1"/>
  <c r="R288" i="1"/>
  <c r="Q288" i="1"/>
  <c r="T288" i="1" s="1"/>
  <c r="N288" i="1"/>
  <c r="M288" i="1"/>
  <c r="L288" i="1"/>
  <c r="F288" i="1"/>
  <c r="U287" i="1"/>
  <c r="S287" i="1"/>
  <c r="R287" i="1"/>
  <c r="Q287" i="1"/>
  <c r="N287" i="1"/>
  <c r="M287" i="1"/>
  <c r="L287" i="1"/>
  <c r="F287" i="1"/>
  <c r="U286" i="1"/>
  <c r="S286" i="1"/>
  <c r="R286" i="1"/>
  <c r="Q286" i="1"/>
  <c r="T286" i="1" s="1"/>
  <c r="N286" i="1"/>
  <c r="M286" i="1"/>
  <c r="L286" i="1"/>
  <c r="F286" i="1"/>
  <c r="U285" i="1"/>
  <c r="S285" i="1"/>
  <c r="R285" i="1"/>
  <c r="Q285" i="1"/>
  <c r="N285" i="1"/>
  <c r="M285" i="1"/>
  <c r="L285" i="1"/>
  <c r="F285" i="1"/>
  <c r="U284" i="1"/>
  <c r="S284" i="1"/>
  <c r="R284" i="1"/>
  <c r="Q284" i="1"/>
  <c r="N284" i="1"/>
  <c r="M284" i="1"/>
  <c r="L284" i="1"/>
  <c r="F284" i="1"/>
  <c r="U283" i="1"/>
  <c r="S283" i="1"/>
  <c r="R283" i="1"/>
  <c r="T283" i="1" s="1"/>
  <c r="Q283" i="1"/>
  <c r="N283" i="1"/>
  <c r="M283" i="1"/>
  <c r="L283" i="1"/>
  <c r="F283" i="1"/>
  <c r="U282" i="1"/>
  <c r="S282" i="1"/>
  <c r="R282" i="1"/>
  <c r="Q282" i="1"/>
  <c r="N282" i="1"/>
  <c r="M282" i="1"/>
  <c r="L282" i="1"/>
  <c r="F282" i="1"/>
  <c r="U281" i="1"/>
  <c r="S281" i="1"/>
  <c r="R281" i="1"/>
  <c r="Q281" i="1"/>
  <c r="T281" i="1" s="1"/>
  <c r="N281" i="1"/>
  <c r="M281" i="1"/>
  <c r="L281" i="1"/>
  <c r="F281" i="1"/>
  <c r="U280" i="1"/>
  <c r="S280" i="1"/>
  <c r="R280" i="1"/>
  <c r="Q280" i="1"/>
  <c r="N280" i="1"/>
  <c r="M280" i="1"/>
  <c r="L280" i="1"/>
  <c r="F280" i="1"/>
  <c r="U279" i="1"/>
  <c r="S279" i="1"/>
  <c r="R279" i="1"/>
  <c r="Q279" i="1"/>
  <c r="N279" i="1"/>
  <c r="M279" i="1"/>
  <c r="L279" i="1"/>
  <c r="F279" i="1"/>
  <c r="U278" i="1"/>
  <c r="S278" i="1"/>
  <c r="R278" i="1"/>
  <c r="Q278" i="1"/>
  <c r="N278" i="1"/>
  <c r="M278" i="1"/>
  <c r="L278" i="1"/>
  <c r="F278" i="1"/>
  <c r="U277" i="1"/>
  <c r="S277" i="1"/>
  <c r="R277" i="1"/>
  <c r="Q277" i="1"/>
  <c r="N277" i="1"/>
  <c r="M277" i="1"/>
  <c r="L277" i="1"/>
  <c r="F277" i="1"/>
  <c r="U276" i="1"/>
  <c r="S276" i="1"/>
  <c r="R276" i="1"/>
  <c r="Q276" i="1"/>
  <c r="N276" i="1"/>
  <c r="M276" i="1"/>
  <c r="L276" i="1"/>
  <c r="F276" i="1"/>
  <c r="U275" i="1"/>
  <c r="T275" i="1"/>
  <c r="S275" i="1"/>
  <c r="R275" i="1"/>
  <c r="Q275" i="1"/>
  <c r="N275" i="1"/>
  <c r="M275" i="1"/>
  <c r="L275" i="1"/>
  <c r="F275" i="1"/>
  <c r="U274" i="1"/>
  <c r="S274" i="1"/>
  <c r="R274" i="1"/>
  <c r="Q274" i="1"/>
  <c r="N274" i="1"/>
  <c r="M274" i="1"/>
  <c r="L274" i="1"/>
  <c r="F274" i="1"/>
  <c r="U273" i="1"/>
  <c r="S273" i="1"/>
  <c r="R273" i="1"/>
  <c r="Q273" i="1"/>
  <c r="N273" i="1"/>
  <c r="M273" i="1"/>
  <c r="L273" i="1"/>
  <c r="F273" i="1"/>
  <c r="U272" i="1"/>
  <c r="S272" i="1"/>
  <c r="R272" i="1"/>
  <c r="Q272" i="1"/>
  <c r="N272" i="1"/>
  <c r="M272" i="1"/>
  <c r="L272" i="1"/>
  <c r="F272" i="1"/>
  <c r="U271" i="1"/>
  <c r="S271" i="1"/>
  <c r="R271" i="1"/>
  <c r="T271" i="1" s="1"/>
  <c r="Q271" i="1"/>
  <c r="N271" i="1"/>
  <c r="M271" i="1"/>
  <c r="L271" i="1"/>
  <c r="F271" i="1"/>
  <c r="U270" i="1"/>
  <c r="S270" i="1"/>
  <c r="R270" i="1"/>
  <c r="Q270" i="1"/>
  <c r="N270" i="1"/>
  <c r="M270" i="1"/>
  <c r="L270" i="1"/>
  <c r="F270" i="1"/>
  <c r="U269" i="1"/>
  <c r="S269" i="1"/>
  <c r="R269" i="1"/>
  <c r="T269" i="1" s="1"/>
  <c r="Q269" i="1"/>
  <c r="N269" i="1"/>
  <c r="M269" i="1"/>
  <c r="L269" i="1"/>
  <c r="F269" i="1"/>
  <c r="U268" i="1"/>
  <c r="S268" i="1"/>
  <c r="R268" i="1"/>
  <c r="Q268" i="1"/>
  <c r="N268" i="1"/>
  <c r="M268" i="1"/>
  <c r="L268" i="1"/>
  <c r="F268" i="1"/>
  <c r="U267" i="1"/>
  <c r="S267" i="1"/>
  <c r="R267" i="1"/>
  <c r="T267" i="1" s="1"/>
  <c r="Q267" i="1"/>
  <c r="N267" i="1"/>
  <c r="M267" i="1"/>
  <c r="L267" i="1"/>
  <c r="F267" i="1"/>
  <c r="U266" i="1"/>
  <c r="S266" i="1"/>
  <c r="R266" i="1"/>
  <c r="Q266" i="1"/>
  <c r="N266" i="1"/>
  <c r="M266" i="1"/>
  <c r="L266" i="1"/>
  <c r="F266" i="1"/>
  <c r="U265" i="1"/>
  <c r="T265" i="1"/>
  <c r="S265" i="1"/>
  <c r="R265" i="1"/>
  <c r="Q265" i="1"/>
  <c r="N265" i="1"/>
  <c r="M265" i="1"/>
  <c r="L265" i="1"/>
  <c r="F265" i="1"/>
  <c r="U264" i="1"/>
  <c r="S264" i="1"/>
  <c r="R264" i="1"/>
  <c r="Q264" i="1"/>
  <c r="N264" i="1"/>
  <c r="M264" i="1"/>
  <c r="L264" i="1"/>
  <c r="F264" i="1"/>
  <c r="U263" i="1"/>
  <c r="S263" i="1"/>
  <c r="R263" i="1"/>
  <c r="Q263" i="1"/>
  <c r="N263" i="1"/>
  <c r="M263" i="1"/>
  <c r="L263" i="1"/>
  <c r="F263" i="1"/>
  <c r="U262" i="1"/>
  <c r="S262" i="1"/>
  <c r="R262" i="1"/>
  <c r="Q262" i="1"/>
  <c r="N262" i="1"/>
  <c r="M262" i="1"/>
  <c r="L262" i="1"/>
  <c r="F262" i="1"/>
  <c r="U261" i="1"/>
  <c r="S261" i="1"/>
  <c r="R261" i="1"/>
  <c r="Q261" i="1"/>
  <c r="N261" i="1"/>
  <c r="M261" i="1"/>
  <c r="L261" i="1"/>
  <c r="F261" i="1"/>
  <c r="U260" i="1"/>
  <c r="S260" i="1"/>
  <c r="R260" i="1"/>
  <c r="Q260" i="1"/>
  <c r="N260" i="1"/>
  <c r="M260" i="1"/>
  <c r="L260" i="1"/>
  <c r="F260" i="1"/>
  <c r="U259" i="1"/>
  <c r="S259" i="1"/>
  <c r="R259" i="1"/>
  <c r="Q259" i="1"/>
  <c r="T259" i="1" s="1"/>
  <c r="N259" i="1"/>
  <c r="M259" i="1"/>
  <c r="L259" i="1"/>
  <c r="F259" i="1"/>
  <c r="U258" i="1"/>
  <c r="S258" i="1"/>
  <c r="R258" i="1"/>
  <c r="Q258" i="1"/>
  <c r="N258" i="1"/>
  <c r="M258" i="1"/>
  <c r="L258" i="1"/>
  <c r="F258" i="1"/>
  <c r="U257" i="1"/>
  <c r="S257" i="1"/>
  <c r="R257" i="1"/>
  <c r="Q257" i="1"/>
  <c r="N257" i="1"/>
  <c r="M257" i="1"/>
  <c r="L257" i="1"/>
  <c r="F257" i="1"/>
  <c r="U256" i="1"/>
  <c r="S256" i="1"/>
  <c r="R256" i="1"/>
  <c r="Q256" i="1"/>
  <c r="N256" i="1"/>
  <c r="M256" i="1"/>
  <c r="L256" i="1"/>
  <c r="F256" i="1"/>
  <c r="U255" i="1"/>
  <c r="S255" i="1"/>
  <c r="R255" i="1"/>
  <c r="Q255" i="1"/>
  <c r="N255" i="1"/>
  <c r="M255" i="1"/>
  <c r="L255" i="1"/>
  <c r="F255" i="1"/>
  <c r="U254" i="1"/>
  <c r="S254" i="1"/>
  <c r="R254" i="1"/>
  <c r="Q254" i="1"/>
  <c r="N254" i="1"/>
  <c r="M254" i="1"/>
  <c r="L254" i="1"/>
  <c r="F254" i="1"/>
  <c r="U253" i="1"/>
  <c r="S253" i="1"/>
  <c r="R253" i="1"/>
  <c r="Q253" i="1"/>
  <c r="N253" i="1"/>
  <c r="M253" i="1"/>
  <c r="L253" i="1"/>
  <c r="F253" i="1"/>
  <c r="U252" i="1"/>
  <c r="S252" i="1"/>
  <c r="R252" i="1"/>
  <c r="Q252" i="1"/>
  <c r="N252" i="1"/>
  <c r="M252" i="1"/>
  <c r="L252" i="1"/>
  <c r="F252" i="1"/>
  <c r="U251" i="1"/>
  <c r="T251" i="1"/>
  <c r="S251" i="1"/>
  <c r="R251" i="1"/>
  <c r="Q251" i="1"/>
  <c r="N251" i="1"/>
  <c r="M251" i="1"/>
  <c r="L251" i="1"/>
  <c r="F251" i="1"/>
  <c r="U250" i="1"/>
  <c r="S250" i="1"/>
  <c r="R250" i="1"/>
  <c r="Q250" i="1"/>
  <c r="N250" i="1"/>
  <c r="M250" i="1"/>
  <c r="L250" i="1"/>
  <c r="F250" i="1"/>
  <c r="U249" i="1"/>
  <c r="S249" i="1"/>
  <c r="R249" i="1"/>
  <c r="Q249" i="1"/>
  <c r="T249" i="1" s="1"/>
  <c r="N249" i="1"/>
  <c r="M249" i="1"/>
  <c r="L249" i="1"/>
  <c r="F249" i="1"/>
  <c r="U248" i="1"/>
  <c r="S248" i="1"/>
  <c r="R248" i="1"/>
  <c r="Q248" i="1"/>
  <c r="T248" i="1" s="1"/>
  <c r="N248" i="1"/>
  <c r="M248" i="1"/>
  <c r="L248" i="1"/>
  <c r="F248" i="1"/>
  <c r="U247" i="1"/>
  <c r="S247" i="1"/>
  <c r="R247" i="1"/>
  <c r="Q247" i="1"/>
  <c r="N247" i="1"/>
  <c r="M247" i="1"/>
  <c r="L247" i="1"/>
  <c r="F247" i="1"/>
  <c r="U246" i="1"/>
  <c r="S246" i="1"/>
  <c r="R246" i="1"/>
  <c r="Q246" i="1"/>
  <c r="T246" i="1" s="1"/>
  <c r="N246" i="1"/>
  <c r="M246" i="1"/>
  <c r="L246" i="1"/>
  <c r="F246" i="1"/>
  <c r="U245" i="1"/>
  <c r="S245" i="1"/>
  <c r="R245" i="1"/>
  <c r="Q245" i="1"/>
  <c r="N245" i="1"/>
  <c r="M245" i="1"/>
  <c r="L245" i="1"/>
  <c r="F245" i="1"/>
  <c r="U244" i="1"/>
  <c r="S244" i="1"/>
  <c r="R244" i="1"/>
  <c r="Q244" i="1"/>
  <c r="N244" i="1"/>
  <c r="M244" i="1"/>
  <c r="L244" i="1"/>
  <c r="F244" i="1"/>
  <c r="U243" i="1"/>
  <c r="S243" i="1"/>
  <c r="R243" i="1"/>
  <c r="T243" i="1" s="1"/>
  <c r="Q243" i="1"/>
  <c r="N243" i="1"/>
  <c r="M243" i="1"/>
  <c r="L243" i="1"/>
  <c r="F243" i="1"/>
  <c r="U242" i="1"/>
  <c r="S242" i="1"/>
  <c r="R242" i="1"/>
  <c r="Q242" i="1"/>
  <c r="N242" i="1"/>
  <c r="M242" i="1"/>
  <c r="L242" i="1"/>
  <c r="F242" i="1"/>
  <c r="U241" i="1"/>
  <c r="S241" i="1"/>
  <c r="R241" i="1"/>
  <c r="Q241" i="1"/>
  <c r="N241" i="1"/>
  <c r="M241" i="1"/>
  <c r="L241" i="1"/>
  <c r="F241" i="1"/>
  <c r="U240" i="1"/>
  <c r="S240" i="1"/>
  <c r="R240" i="1"/>
  <c r="Q240" i="1"/>
  <c r="N240" i="1"/>
  <c r="M240" i="1"/>
  <c r="L240" i="1"/>
  <c r="F240" i="1"/>
  <c r="U239" i="1"/>
  <c r="S239" i="1"/>
  <c r="R239" i="1"/>
  <c r="T239" i="1" s="1"/>
  <c r="Q239" i="1"/>
  <c r="N239" i="1"/>
  <c r="M239" i="1"/>
  <c r="L239" i="1"/>
  <c r="F239" i="1"/>
  <c r="U238" i="1"/>
  <c r="S238" i="1"/>
  <c r="R238" i="1"/>
  <c r="Q238" i="1"/>
  <c r="N238" i="1"/>
  <c r="M238" i="1"/>
  <c r="L238" i="1"/>
  <c r="F238" i="1"/>
  <c r="U237" i="1"/>
  <c r="S237" i="1"/>
  <c r="R237" i="1"/>
  <c r="T237" i="1" s="1"/>
  <c r="Q237" i="1"/>
  <c r="N237" i="1"/>
  <c r="M237" i="1"/>
  <c r="L237" i="1"/>
  <c r="F237" i="1"/>
  <c r="U236" i="1"/>
  <c r="S236" i="1"/>
  <c r="R236" i="1"/>
  <c r="Q236" i="1"/>
  <c r="N236" i="1"/>
  <c r="M236" i="1"/>
  <c r="L236" i="1"/>
  <c r="F236" i="1"/>
  <c r="U235" i="1"/>
  <c r="S235" i="1"/>
  <c r="R235" i="1"/>
  <c r="T235" i="1" s="1"/>
  <c r="Q235" i="1"/>
  <c r="N235" i="1"/>
  <c r="M235" i="1"/>
  <c r="L235" i="1"/>
  <c r="F235" i="1"/>
  <c r="U234" i="1"/>
  <c r="S234" i="1"/>
  <c r="R234" i="1"/>
  <c r="Q234" i="1"/>
  <c r="N234" i="1"/>
  <c r="M234" i="1"/>
  <c r="L234" i="1"/>
  <c r="F234" i="1"/>
  <c r="U233" i="1"/>
  <c r="T233" i="1"/>
  <c r="S233" i="1"/>
  <c r="R233" i="1"/>
  <c r="Q233" i="1"/>
  <c r="N233" i="1"/>
  <c r="M233" i="1"/>
  <c r="L233" i="1"/>
  <c r="F233" i="1"/>
  <c r="U232" i="1"/>
  <c r="S232" i="1"/>
  <c r="R232" i="1"/>
  <c r="Q232" i="1"/>
  <c r="N232" i="1"/>
  <c r="M232" i="1"/>
  <c r="L232" i="1"/>
  <c r="F232" i="1"/>
  <c r="U231" i="1"/>
  <c r="S231" i="1"/>
  <c r="R231" i="1"/>
  <c r="Q231" i="1"/>
  <c r="N231" i="1"/>
  <c r="M231" i="1"/>
  <c r="L231" i="1"/>
  <c r="F231" i="1"/>
  <c r="U230" i="1"/>
  <c r="S230" i="1"/>
  <c r="R230" i="1"/>
  <c r="Q230" i="1"/>
  <c r="N230" i="1"/>
  <c r="M230" i="1"/>
  <c r="L230" i="1"/>
  <c r="F230" i="1"/>
  <c r="U229" i="1"/>
  <c r="S229" i="1"/>
  <c r="R229" i="1"/>
  <c r="Q229" i="1"/>
  <c r="N229" i="1"/>
  <c r="M229" i="1"/>
  <c r="L229" i="1"/>
  <c r="F229" i="1"/>
  <c r="U228" i="1"/>
  <c r="S228" i="1"/>
  <c r="R228" i="1"/>
  <c r="Q228" i="1"/>
  <c r="N228" i="1"/>
  <c r="M228" i="1"/>
  <c r="L228" i="1"/>
  <c r="F228" i="1"/>
  <c r="U227" i="1"/>
  <c r="S227" i="1"/>
  <c r="R227" i="1"/>
  <c r="Q227" i="1"/>
  <c r="T227" i="1" s="1"/>
  <c r="N227" i="1"/>
  <c r="M227" i="1"/>
  <c r="L227" i="1"/>
  <c r="F227" i="1"/>
  <c r="U226" i="1"/>
  <c r="S226" i="1"/>
  <c r="R226" i="1"/>
  <c r="Q226" i="1"/>
  <c r="N226" i="1"/>
  <c r="M226" i="1"/>
  <c r="L226" i="1"/>
  <c r="F226" i="1"/>
  <c r="U225" i="1"/>
  <c r="S225" i="1"/>
  <c r="R225" i="1"/>
  <c r="Q225" i="1"/>
  <c r="T225" i="1" s="1"/>
  <c r="N225" i="1"/>
  <c r="M225" i="1"/>
  <c r="L225" i="1"/>
  <c r="F225" i="1"/>
  <c r="U224" i="1"/>
  <c r="S224" i="1"/>
  <c r="R224" i="1"/>
  <c r="Q224" i="1"/>
  <c r="T224" i="1" s="1"/>
  <c r="N224" i="1"/>
  <c r="M224" i="1"/>
  <c r="L224" i="1"/>
  <c r="F224" i="1"/>
  <c r="U223" i="1"/>
  <c r="S223" i="1"/>
  <c r="R223" i="1"/>
  <c r="Q223" i="1"/>
  <c r="N223" i="1"/>
  <c r="M223" i="1"/>
  <c r="L223" i="1"/>
  <c r="F223" i="1"/>
  <c r="U222" i="1"/>
  <c r="S222" i="1"/>
  <c r="R222" i="1"/>
  <c r="Q222" i="1"/>
  <c r="T222" i="1" s="1"/>
  <c r="N222" i="1"/>
  <c r="M222" i="1"/>
  <c r="L222" i="1"/>
  <c r="F222" i="1"/>
  <c r="U221" i="1"/>
  <c r="S221" i="1"/>
  <c r="R221" i="1"/>
  <c r="Q221" i="1"/>
  <c r="N221" i="1"/>
  <c r="M221" i="1"/>
  <c r="L221" i="1"/>
  <c r="F221" i="1"/>
  <c r="U220" i="1"/>
  <c r="S220" i="1"/>
  <c r="R220" i="1"/>
  <c r="Q220" i="1"/>
  <c r="N220" i="1"/>
  <c r="M220" i="1"/>
  <c r="L220" i="1"/>
  <c r="F220" i="1"/>
  <c r="U219" i="1"/>
  <c r="S219" i="1"/>
  <c r="R219" i="1"/>
  <c r="T219" i="1" s="1"/>
  <c r="Q219" i="1"/>
  <c r="N219" i="1"/>
  <c r="M219" i="1"/>
  <c r="L219" i="1"/>
  <c r="F219" i="1"/>
  <c r="U218" i="1"/>
  <c r="S218" i="1"/>
  <c r="R218" i="1"/>
  <c r="Q218" i="1"/>
  <c r="N218" i="1"/>
  <c r="M218" i="1"/>
  <c r="L218" i="1"/>
  <c r="F218" i="1"/>
  <c r="U217" i="1"/>
  <c r="S217" i="1"/>
  <c r="R217" i="1"/>
  <c r="Q217" i="1"/>
  <c r="T217" i="1" s="1"/>
  <c r="N217" i="1"/>
  <c r="M217" i="1"/>
  <c r="L217" i="1"/>
  <c r="F217" i="1"/>
  <c r="U216" i="1"/>
  <c r="S216" i="1"/>
  <c r="R216" i="1"/>
  <c r="Q216" i="1"/>
  <c r="N216" i="1"/>
  <c r="M216" i="1"/>
  <c r="L216" i="1"/>
  <c r="F216" i="1"/>
  <c r="U215" i="1"/>
  <c r="S215" i="1"/>
  <c r="R215" i="1"/>
  <c r="Q215" i="1"/>
  <c r="N215" i="1"/>
  <c r="M215" i="1"/>
  <c r="L215" i="1"/>
  <c r="F215" i="1"/>
  <c r="U214" i="1"/>
  <c r="S214" i="1"/>
  <c r="R214" i="1"/>
  <c r="Q214" i="1"/>
  <c r="N214" i="1"/>
  <c r="M214" i="1"/>
  <c r="L214" i="1"/>
  <c r="F214" i="1"/>
  <c r="U213" i="1"/>
  <c r="S213" i="1"/>
  <c r="R213" i="1"/>
  <c r="Q213" i="1"/>
  <c r="N213" i="1"/>
  <c r="M213" i="1"/>
  <c r="L213" i="1"/>
  <c r="F213" i="1"/>
  <c r="U212" i="1"/>
  <c r="S212" i="1"/>
  <c r="R212" i="1"/>
  <c r="Q212" i="1"/>
  <c r="N212" i="1"/>
  <c r="M212" i="1"/>
  <c r="L212" i="1"/>
  <c r="F212" i="1"/>
  <c r="U211" i="1"/>
  <c r="T211" i="1"/>
  <c r="S211" i="1"/>
  <c r="R211" i="1"/>
  <c r="Q211" i="1"/>
  <c r="N211" i="1"/>
  <c r="M211" i="1"/>
  <c r="L211" i="1"/>
  <c r="F211" i="1"/>
  <c r="U210" i="1"/>
  <c r="S210" i="1"/>
  <c r="R210" i="1"/>
  <c r="Q210" i="1"/>
  <c r="N210" i="1"/>
  <c r="M210" i="1"/>
  <c r="L210" i="1"/>
  <c r="F210" i="1"/>
  <c r="U209" i="1"/>
  <c r="S209" i="1"/>
  <c r="R209" i="1"/>
  <c r="Q209" i="1"/>
  <c r="N209" i="1"/>
  <c r="M209" i="1"/>
  <c r="L209" i="1"/>
  <c r="F209" i="1"/>
  <c r="U208" i="1"/>
  <c r="S208" i="1"/>
  <c r="R208" i="1"/>
  <c r="Q208" i="1"/>
  <c r="N208" i="1"/>
  <c r="M208" i="1"/>
  <c r="L208" i="1"/>
  <c r="F208" i="1"/>
  <c r="U207" i="1"/>
  <c r="S207" i="1"/>
  <c r="R207" i="1"/>
  <c r="T207" i="1" s="1"/>
  <c r="Q207" i="1"/>
  <c r="N207" i="1"/>
  <c r="M207" i="1"/>
  <c r="L207" i="1"/>
  <c r="F207" i="1"/>
  <c r="U206" i="1"/>
  <c r="S206" i="1"/>
  <c r="R206" i="1"/>
  <c r="Q206" i="1"/>
  <c r="N206" i="1"/>
  <c r="M206" i="1"/>
  <c r="L206" i="1"/>
  <c r="F206" i="1"/>
  <c r="U205" i="1"/>
  <c r="S205" i="1"/>
  <c r="R205" i="1"/>
  <c r="T205" i="1" s="1"/>
  <c r="Q205" i="1"/>
  <c r="N205" i="1"/>
  <c r="M205" i="1"/>
  <c r="L205" i="1"/>
  <c r="F205" i="1"/>
  <c r="U204" i="1"/>
  <c r="S204" i="1"/>
  <c r="R204" i="1"/>
  <c r="Q204" i="1"/>
  <c r="N204" i="1"/>
  <c r="M204" i="1"/>
  <c r="L204" i="1"/>
  <c r="F204" i="1"/>
  <c r="U203" i="1"/>
  <c r="S203" i="1"/>
  <c r="R203" i="1"/>
  <c r="T203" i="1" s="1"/>
  <c r="Q203" i="1"/>
  <c r="N203" i="1"/>
  <c r="M203" i="1"/>
  <c r="L203" i="1"/>
  <c r="F203" i="1"/>
  <c r="U202" i="1"/>
  <c r="S202" i="1"/>
  <c r="R202" i="1"/>
  <c r="Q202" i="1"/>
  <c r="N202" i="1"/>
  <c r="M202" i="1"/>
  <c r="L202" i="1"/>
  <c r="F202" i="1"/>
  <c r="U201" i="1"/>
  <c r="T201" i="1"/>
  <c r="S201" i="1"/>
  <c r="R201" i="1"/>
  <c r="Q201" i="1"/>
  <c r="N201" i="1"/>
  <c r="M201" i="1"/>
  <c r="L201" i="1"/>
  <c r="F201" i="1"/>
  <c r="U200" i="1"/>
  <c r="S200" i="1"/>
  <c r="R200" i="1"/>
  <c r="Q200" i="1"/>
  <c r="N200" i="1"/>
  <c r="M200" i="1"/>
  <c r="L200" i="1"/>
  <c r="F200" i="1"/>
  <c r="U199" i="1"/>
  <c r="S199" i="1"/>
  <c r="R199" i="1"/>
  <c r="Q199" i="1"/>
  <c r="N199" i="1"/>
  <c r="M199" i="1"/>
  <c r="L199" i="1"/>
  <c r="F199" i="1"/>
  <c r="U198" i="1"/>
  <c r="S198" i="1"/>
  <c r="R198" i="1"/>
  <c r="Q198" i="1"/>
  <c r="N198" i="1"/>
  <c r="M198" i="1"/>
  <c r="L198" i="1"/>
  <c r="F198" i="1"/>
  <c r="U197" i="1"/>
  <c r="S197" i="1"/>
  <c r="R197" i="1"/>
  <c r="Q197" i="1"/>
  <c r="N197" i="1"/>
  <c r="M197" i="1"/>
  <c r="L197" i="1"/>
  <c r="F197" i="1"/>
  <c r="U196" i="1"/>
  <c r="S196" i="1"/>
  <c r="R196" i="1"/>
  <c r="Q196" i="1"/>
  <c r="T196" i="1" s="1"/>
  <c r="N196" i="1"/>
  <c r="M196" i="1"/>
  <c r="L196" i="1"/>
  <c r="F196" i="1"/>
  <c r="U195" i="1"/>
  <c r="S195" i="1"/>
  <c r="R195" i="1"/>
  <c r="Q195" i="1"/>
  <c r="T195" i="1" s="1"/>
  <c r="N195" i="1"/>
  <c r="M195" i="1"/>
  <c r="L195" i="1"/>
  <c r="F195" i="1"/>
  <c r="U194" i="1"/>
  <c r="S194" i="1"/>
  <c r="R194" i="1"/>
  <c r="Q194" i="1"/>
  <c r="T194" i="1" s="1"/>
  <c r="N194" i="1"/>
  <c r="M194" i="1"/>
  <c r="L194" i="1"/>
  <c r="F194" i="1"/>
  <c r="U193" i="1"/>
  <c r="S193" i="1"/>
  <c r="R193" i="1"/>
  <c r="Q193" i="1"/>
  <c r="N193" i="1"/>
  <c r="M193" i="1"/>
  <c r="L193" i="1"/>
  <c r="F193" i="1"/>
  <c r="U192" i="1"/>
  <c r="S192" i="1"/>
  <c r="R192" i="1"/>
  <c r="Q192" i="1"/>
  <c r="N192" i="1"/>
  <c r="M192" i="1"/>
  <c r="L192" i="1"/>
  <c r="F192" i="1"/>
  <c r="U191" i="1"/>
  <c r="S191" i="1"/>
  <c r="R191" i="1"/>
  <c r="Q191" i="1"/>
  <c r="N191" i="1"/>
  <c r="M191" i="1"/>
  <c r="L191" i="1"/>
  <c r="F191" i="1"/>
  <c r="U190" i="1"/>
  <c r="S190" i="1"/>
  <c r="R190" i="1"/>
  <c r="Q190" i="1"/>
  <c r="N190" i="1"/>
  <c r="M190" i="1"/>
  <c r="L190" i="1"/>
  <c r="F190" i="1"/>
  <c r="U189" i="1"/>
  <c r="T189" i="1"/>
  <c r="S189" i="1"/>
  <c r="R189" i="1"/>
  <c r="Q189" i="1"/>
  <c r="N189" i="1"/>
  <c r="M189" i="1"/>
  <c r="L189" i="1"/>
  <c r="F189" i="1"/>
  <c r="U188" i="1"/>
  <c r="S188" i="1"/>
  <c r="R188" i="1"/>
  <c r="Q188" i="1"/>
  <c r="N188" i="1"/>
  <c r="M188" i="1"/>
  <c r="L188" i="1"/>
  <c r="F188" i="1"/>
  <c r="U187" i="1"/>
  <c r="S187" i="1"/>
  <c r="R187" i="1"/>
  <c r="T187" i="1" s="1"/>
  <c r="Q187" i="1"/>
  <c r="N187" i="1"/>
  <c r="M187" i="1"/>
  <c r="L187" i="1"/>
  <c r="F187" i="1"/>
  <c r="U186" i="1"/>
  <c r="S186" i="1"/>
  <c r="R186" i="1"/>
  <c r="Q186" i="1"/>
  <c r="N186" i="1"/>
  <c r="M186" i="1"/>
  <c r="L186" i="1"/>
  <c r="F186" i="1"/>
  <c r="U185" i="1"/>
  <c r="S185" i="1"/>
  <c r="R185" i="1"/>
  <c r="Q185" i="1"/>
  <c r="T185" i="1" s="1"/>
  <c r="N185" i="1"/>
  <c r="M185" i="1"/>
  <c r="L185" i="1"/>
  <c r="F185" i="1"/>
  <c r="U184" i="1"/>
  <c r="S184" i="1"/>
  <c r="R184" i="1"/>
  <c r="Q184" i="1"/>
  <c r="T184" i="1" s="1"/>
  <c r="N184" i="1"/>
  <c r="M184" i="1"/>
  <c r="L184" i="1"/>
  <c r="F184" i="1"/>
  <c r="U183" i="1"/>
  <c r="S183" i="1"/>
  <c r="R183" i="1"/>
  <c r="Q183" i="1"/>
  <c r="T183" i="1" s="1"/>
  <c r="N183" i="1"/>
  <c r="M183" i="1"/>
  <c r="L183" i="1"/>
  <c r="F183" i="1"/>
  <c r="U182" i="1"/>
  <c r="S182" i="1"/>
  <c r="R182" i="1"/>
  <c r="Q182" i="1"/>
  <c r="N182" i="1"/>
  <c r="M182" i="1"/>
  <c r="L182" i="1"/>
  <c r="F182" i="1"/>
  <c r="U181" i="1"/>
  <c r="S181" i="1"/>
  <c r="R181" i="1"/>
  <c r="Q181" i="1"/>
  <c r="N181" i="1"/>
  <c r="M181" i="1"/>
  <c r="L181" i="1"/>
  <c r="F181" i="1"/>
  <c r="U180" i="1"/>
  <c r="S180" i="1"/>
  <c r="R180" i="1"/>
  <c r="T180" i="1" s="1"/>
  <c r="Q180" i="1"/>
  <c r="N180" i="1"/>
  <c r="M180" i="1"/>
  <c r="L180" i="1"/>
  <c r="F180" i="1"/>
  <c r="U179" i="1"/>
  <c r="S179" i="1"/>
  <c r="R179" i="1"/>
  <c r="Q179" i="1"/>
  <c r="N179" i="1"/>
  <c r="M179" i="1"/>
  <c r="L179" i="1"/>
  <c r="F179" i="1"/>
  <c r="U178" i="1"/>
  <c r="S178" i="1"/>
  <c r="R178" i="1"/>
  <c r="Q178" i="1"/>
  <c r="N178" i="1"/>
  <c r="M178" i="1"/>
  <c r="L178" i="1"/>
  <c r="F178" i="1"/>
  <c r="U177" i="1"/>
  <c r="S177" i="1"/>
  <c r="R177" i="1"/>
  <c r="T177" i="1" s="1"/>
  <c r="Q177" i="1"/>
  <c r="N177" i="1"/>
  <c r="M177" i="1"/>
  <c r="L177" i="1"/>
  <c r="F177" i="1"/>
  <c r="U176" i="1"/>
  <c r="S176" i="1"/>
  <c r="R176" i="1"/>
  <c r="Q176" i="1"/>
  <c r="N176" i="1"/>
  <c r="M176" i="1"/>
  <c r="L176" i="1"/>
  <c r="F176" i="1"/>
  <c r="U175" i="1"/>
  <c r="S175" i="1"/>
  <c r="R175" i="1"/>
  <c r="Q175" i="1"/>
  <c r="N175" i="1"/>
  <c r="M175" i="1"/>
  <c r="L175" i="1"/>
  <c r="F175" i="1"/>
  <c r="U174" i="1"/>
  <c r="S174" i="1"/>
  <c r="R174" i="1"/>
  <c r="Q174" i="1"/>
  <c r="N174" i="1"/>
  <c r="M174" i="1"/>
  <c r="L174" i="1"/>
  <c r="F174" i="1"/>
  <c r="U173" i="1"/>
  <c r="S173" i="1"/>
  <c r="R173" i="1"/>
  <c r="T173" i="1" s="1"/>
  <c r="Q173" i="1"/>
  <c r="N173" i="1"/>
  <c r="M173" i="1"/>
  <c r="L173" i="1"/>
  <c r="F173" i="1"/>
  <c r="U172" i="1"/>
  <c r="S172" i="1"/>
  <c r="R172" i="1"/>
  <c r="Q172" i="1"/>
  <c r="N172" i="1"/>
  <c r="M172" i="1"/>
  <c r="L172" i="1"/>
  <c r="F172" i="1"/>
  <c r="U171" i="1"/>
  <c r="S171" i="1"/>
  <c r="R171" i="1"/>
  <c r="Q171" i="1"/>
  <c r="N171" i="1"/>
  <c r="M171" i="1"/>
  <c r="L171" i="1"/>
  <c r="F171" i="1"/>
  <c r="U170" i="1"/>
  <c r="S170" i="1"/>
  <c r="R170" i="1"/>
  <c r="Q170" i="1"/>
  <c r="N170" i="1"/>
  <c r="M170" i="1"/>
  <c r="L170" i="1"/>
  <c r="F170" i="1"/>
  <c r="U169" i="1"/>
  <c r="T169" i="1"/>
  <c r="S169" i="1"/>
  <c r="R169" i="1"/>
  <c r="Q169" i="1"/>
  <c r="N169" i="1"/>
  <c r="M169" i="1"/>
  <c r="L169" i="1"/>
  <c r="F169" i="1"/>
  <c r="U168" i="1"/>
  <c r="S168" i="1"/>
  <c r="R168" i="1"/>
  <c r="Q168" i="1"/>
  <c r="N168" i="1"/>
  <c r="M168" i="1"/>
  <c r="L168" i="1"/>
  <c r="F168" i="1"/>
  <c r="U167" i="1"/>
  <c r="S167" i="1"/>
  <c r="R167" i="1"/>
  <c r="Q167" i="1"/>
  <c r="N167" i="1"/>
  <c r="M167" i="1"/>
  <c r="L167" i="1"/>
  <c r="F167" i="1"/>
  <c r="U166" i="1"/>
  <c r="S166" i="1"/>
  <c r="R166" i="1"/>
  <c r="Q166" i="1"/>
  <c r="N166" i="1"/>
  <c r="M166" i="1"/>
  <c r="L166" i="1"/>
  <c r="F166" i="1"/>
  <c r="U165" i="1"/>
  <c r="S165" i="1"/>
  <c r="R165" i="1"/>
  <c r="Q165" i="1"/>
  <c r="N165" i="1"/>
  <c r="M165" i="1"/>
  <c r="L165" i="1"/>
  <c r="F165" i="1"/>
  <c r="U164" i="1"/>
  <c r="S164" i="1"/>
  <c r="R164" i="1"/>
  <c r="Q164" i="1"/>
  <c r="T164" i="1" s="1"/>
  <c r="N164" i="1"/>
  <c r="M164" i="1"/>
  <c r="L164" i="1"/>
  <c r="F164" i="1"/>
  <c r="U163" i="1"/>
  <c r="S163" i="1"/>
  <c r="R163" i="1"/>
  <c r="Q163" i="1"/>
  <c r="T163" i="1" s="1"/>
  <c r="N163" i="1"/>
  <c r="M163" i="1"/>
  <c r="L163" i="1"/>
  <c r="F163" i="1"/>
  <c r="U162" i="1"/>
  <c r="S162" i="1"/>
  <c r="R162" i="1"/>
  <c r="Q162" i="1"/>
  <c r="T162" i="1" s="1"/>
  <c r="N162" i="1"/>
  <c r="M162" i="1"/>
  <c r="L162" i="1"/>
  <c r="F162" i="1"/>
  <c r="U161" i="1"/>
  <c r="S161" i="1"/>
  <c r="R161" i="1"/>
  <c r="Q161" i="1"/>
  <c r="N161" i="1"/>
  <c r="M161" i="1"/>
  <c r="L161" i="1"/>
  <c r="F161" i="1"/>
  <c r="U160" i="1"/>
  <c r="S160" i="1"/>
  <c r="R160" i="1"/>
  <c r="Q160" i="1"/>
  <c r="N160" i="1"/>
  <c r="M160" i="1"/>
  <c r="L160" i="1"/>
  <c r="F160" i="1"/>
  <c r="U159" i="1"/>
  <c r="S159" i="1"/>
  <c r="R159" i="1"/>
  <c r="Q159" i="1"/>
  <c r="T159" i="1" s="1"/>
  <c r="N159" i="1"/>
  <c r="M159" i="1"/>
  <c r="L159" i="1"/>
  <c r="F159" i="1"/>
  <c r="U158" i="1"/>
  <c r="S158" i="1"/>
  <c r="R158" i="1"/>
  <c r="Q158" i="1"/>
  <c r="N158" i="1"/>
  <c r="M158" i="1"/>
  <c r="L158" i="1"/>
  <c r="F158" i="1"/>
  <c r="U157" i="1"/>
  <c r="S157" i="1"/>
  <c r="R157" i="1"/>
  <c r="T157" i="1" s="1"/>
  <c r="Q157" i="1"/>
  <c r="N157" i="1"/>
  <c r="M157" i="1"/>
  <c r="L157" i="1"/>
  <c r="F157" i="1"/>
  <c r="U156" i="1"/>
  <c r="S156" i="1"/>
  <c r="R156" i="1"/>
  <c r="Q156" i="1"/>
  <c r="N156" i="1"/>
  <c r="M156" i="1"/>
  <c r="L156" i="1"/>
  <c r="F156" i="1"/>
  <c r="U155" i="1"/>
  <c r="S155" i="1"/>
  <c r="R155" i="1"/>
  <c r="T155" i="1" s="1"/>
  <c r="Q155" i="1"/>
  <c r="N155" i="1"/>
  <c r="M155" i="1"/>
  <c r="L155" i="1"/>
  <c r="F155" i="1"/>
  <c r="U154" i="1"/>
  <c r="S154" i="1"/>
  <c r="R154" i="1"/>
  <c r="Q154" i="1"/>
  <c r="N154" i="1"/>
  <c r="M154" i="1"/>
  <c r="L154" i="1"/>
  <c r="F154" i="1"/>
  <c r="U153" i="1"/>
  <c r="S153" i="1"/>
  <c r="R153" i="1"/>
  <c r="Q153" i="1"/>
  <c r="T153" i="1" s="1"/>
  <c r="N153" i="1"/>
  <c r="M153" i="1"/>
  <c r="L153" i="1"/>
  <c r="F153" i="1"/>
  <c r="U152" i="1"/>
  <c r="S152" i="1"/>
  <c r="R152" i="1"/>
  <c r="Q152" i="1"/>
  <c r="N152" i="1"/>
  <c r="M152" i="1"/>
  <c r="L152" i="1"/>
  <c r="F152" i="1"/>
  <c r="U151" i="1"/>
  <c r="S151" i="1"/>
  <c r="R151" i="1"/>
  <c r="Q151" i="1"/>
  <c r="N151" i="1"/>
  <c r="M151" i="1"/>
  <c r="L151" i="1"/>
  <c r="F151" i="1"/>
  <c r="U150" i="1"/>
  <c r="S150" i="1"/>
  <c r="R150" i="1"/>
  <c r="Q150" i="1"/>
  <c r="N150" i="1"/>
  <c r="M150" i="1"/>
  <c r="L150" i="1"/>
  <c r="F150" i="1"/>
  <c r="U149" i="1"/>
  <c r="S149" i="1"/>
  <c r="R149" i="1"/>
  <c r="Q149" i="1"/>
  <c r="N149" i="1"/>
  <c r="M149" i="1"/>
  <c r="L149" i="1"/>
  <c r="F149" i="1"/>
  <c r="U148" i="1"/>
  <c r="T148" i="1"/>
  <c r="S148" i="1"/>
  <c r="R148" i="1"/>
  <c r="Q148" i="1"/>
  <c r="N148" i="1"/>
  <c r="M148" i="1"/>
  <c r="L148" i="1"/>
  <c r="F148" i="1"/>
  <c r="U147" i="1"/>
  <c r="S147" i="1"/>
  <c r="R147" i="1"/>
  <c r="Q147" i="1"/>
  <c r="N147" i="1"/>
  <c r="M147" i="1"/>
  <c r="L147" i="1"/>
  <c r="F147" i="1"/>
  <c r="U146" i="1"/>
  <c r="S146" i="1"/>
  <c r="R146" i="1"/>
  <c r="Q146" i="1"/>
  <c r="N146" i="1"/>
  <c r="M146" i="1"/>
  <c r="L146" i="1"/>
  <c r="F146" i="1"/>
  <c r="U145" i="1"/>
  <c r="S145" i="1"/>
  <c r="R145" i="1"/>
  <c r="T145" i="1" s="1"/>
  <c r="Q145" i="1"/>
  <c r="N145" i="1"/>
  <c r="M145" i="1"/>
  <c r="L145" i="1"/>
  <c r="F145" i="1"/>
  <c r="U144" i="1"/>
  <c r="S144" i="1"/>
  <c r="R144" i="1"/>
  <c r="Q144" i="1"/>
  <c r="N144" i="1"/>
  <c r="M144" i="1"/>
  <c r="L144" i="1"/>
  <c r="F144" i="1"/>
  <c r="U143" i="1"/>
  <c r="S143" i="1"/>
  <c r="R143" i="1"/>
  <c r="Q143" i="1"/>
  <c r="N143" i="1"/>
  <c r="M143" i="1"/>
  <c r="L143" i="1"/>
  <c r="F143" i="1"/>
  <c r="U142" i="1"/>
  <c r="S142" i="1"/>
  <c r="R142" i="1"/>
  <c r="Q142" i="1"/>
  <c r="N142" i="1"/>
  <c r="M142" i="1"/>
  <c r="L142" i="1"/>
  <c r="F142" i="1"/>
  <c r="U141" i="1"/>
  <c r="S141" i="1"/>
  <c r="R141" i="1"/>
  <c r="T141" i="1" s="1"/>
  <c r="Q141" i="1"/>
  <c r="N141" i="1"/>
  <c r="M141" i="1"/>
  <c r="L141" i="1"/>
  <c r="F141" i="1"/>
  <c r="U140" i="1"/>
  <c r="S140" i="1"/>
  <c r="R140" i="1"/>
  <c r="Q140" i="1"/>
  <c r="N140" i="1"/>
  <c r="M140" i="1"/>
  <c r="L140" i="1"/>
  <c r="F140" i="1"/>
  <c r="U139" i="1"/>
  <c r="S139" i="1"/>
  <c r="R139" i="1"/>
  <c r="Q139" i="1"/>
  <c r="N139" i="1"/>
  <c r="M139" i="1"/>
  <c r="L139" i="1"/>
  <c r="F139" i="1"/>
  <c r="U138" i="1"/>
  <c r="S138" i="1"/>
  <c r="R138" i="1"/>
  <c r="Q138" i="1"/>
  <c r="N138" i="1"/>
  <c r="M138" i="1"/>
  <c r="L138" i="1"/>
  <c r="F138" i="1"/>
  <c r="U137" i="1"/>
  <c r="T137" i="1"/>
  <c r="S137" i="1"/>
  <c r="R137" i="1"/>
  <c r="Q137" i="1"/>
  <c r="N137" i="1"/>
  <c r="M137" i="1"/>
  <c r="L137" i="1"/>
  <c r="F137" i="1"/>
  <c r="U136" i="1"/>
  <c r="S136" i="1"/>
  <c r="R136" i="1"/>
  <c r="Q136" i="1"/>
  <c r="N136" i="1"/>
  <c r="M136" i="1"/>
  <c r="L136" i="1"/>
  <c r="F136" i="1"/>
  <c r="U135" i="1"/>
  <c r="S135" i="1"/>
  <c r="R135" i="1"/>
  <c r="Q135" i="1"/>
  <c r="N135" i="1"/>
  <c r="M135" i="1"/>
  <c r="L135" i="1"/>
  <c r="F135" i="1"/>
  <c r="U134" i="1"/>
  <c r="S134" i="1"/>
  <c r="R134" i="1"/>
  <c r="Q134" i="1"/>
  <c r="N134" i="1"/>
  <c r="M134" i="1"/>
  <c r="L134" i="1"/>
  <c r="F134" i="1"/>
  <c r="U133" i="1"/>
  <c r="S133" i="1"/>
  <c r="R133" i="1"/>
  <c r="Q133" i="1"/>
  <c r="N133" i="1"/>
  <c r="M133" i="1"/>
  <c r="L133" i="1"/>
  <c r="F133" i="1"/>
  <c r="U132" i="1"/>
  <c r="S132" i="1"/>
  <c r="R132" i="1"/>
  <c r="Q132" i="1"/>
  <c r="T132" i="1" s="1"/>
  <c r="N132" i="1"/>
  <c r="M132" i="1"/>
  <c r="L132" i="1"/>
  <c r="F132" i="1"/>
  <c r="U131" i="1"/>
  <c r="S131" i="1"/>
  <c r="R131" i="1"/>
  <c r="Q131" i="1"/>
  <c r="T131" i="1" s="1"/>
  <c r="N131" i="1"/>
  <c r="M131" i="1"/>
  <c r="L131" i="1"/>
  <c r="F131" i="1"/>
  <c r="U130" i="1"/>
  <c r="S130" i="1"/>
  <c r="R130" i="1"/>
  <c r="Q130" i="1"/>
  <c r="T130" i="1" s="1"/>
  <c r="N130" i="1"/>
  <c r="M130" i="1"/>
  <c r="L130" i="1"/>
  <c r="F130" i="1"/>
  <c r="U129" i="1"/>
  <c r="S129" i="1"/>
  <c r="R129" i="1"/>
  <c r="Q129" i="1"/>
  <c r="N129" i="1"/>
  <c r="M129" i="1"/>
  <c r="L129" i="1"/>
  <c r="F129" i="1"/>
  <c r="U128" i="1"/>
  <c r="S128" i="1"/>
  <c r="R128" i="1"/>
  <c r="Q128" i="1"/>
  <c r="T128" i="1" s="1"/>
  <c r="N128" i="1"/>
  <c r="M128" i="1"/>
  <c r="L128" i="1"/>
  <c r="F128" i="1"/>
  <c r="U127" i="1"/>
  <c r="S127" i="1"/>
  <c r="R127" i="1"/>
  <c r="Q127" i="1"/>
  <c r="N127" i="1"/>
  <c r="M127" i="1"/>
  <c r="L127" i="1"/>
  <c r="F127" i="1"/>
  <c r="U126" i="1"/>
  <c r="S126" i="1"/>
  <c r="R126" i="1"/>
  <c r="Q126" i="1"/>
  <c r="N126" i="1"/>
  <c r="M126" i="1"/>
  <c r="L126" i="1"/>
  <c r="F126" i="1"/>
  <c r="U125" i="1"/>
  <c r="T125" i="1"/>
  <c r="S125" i="1"/>
  <c r="R125" i="1"/>
  <c r="Q125" i="1"/>
  <c r="N125" i="1"/>
  <c r="M125" i="1"/>
  <c r="L125" i="1"/>
  <c r="F125" i="1"/>
  <c r="U124" i="1"/>
  <c r="S124" i="1"/>
  <c r="R124" i="1"/>
  <c r="Q124" i="1"/>
  <c r="N124" i="1"/>
  <c r="M124" i="1"/>
  <c r="L124" i="1"/>
  <c r="F124" i="1"/>
  <c r="U123" i="1"/>
  <c r="S123" i="1"/>
  <c r="R123" i="1"/>
  <c r="T123" i="1" s="1"/>
  <c r="Q123" i="1"/>
  <c r="N123" i="1"/>
  <c r="M123" i="1"/>
  <c r="L123" i="1"/>
  <c r="F123" i="1"/>
  <c r="U122" i="1"/>
  <c r="S122" i="1"/>
  <c r="R122" i="1"/>
  <c r="Q122" i="1"/>
  <c r="N122" i="1"/>
  <c r="M122" i="1"/>
  <c r="L122" i="1"/>
  <c r="F122" i="1"/>
  <c r="U121" i="1"/>
  <c r="S121" i="1"/>
  <c r="R121" i="1"/>
  <c r="Q121" i="1"/>
  <c r="T121" i="1" s="1"/>
  <c r="N121" i="1"/>
  <c r="M121" i="1"/>
  <c r="L121" i="1"/>
  <c r="F121" i="1"/>
  <c r="U120" i="1"/>
  <c r="S120" i="1"/>
  <c r="R120" i="1"/>
  <c r="Q120" i="1"/>
  <c r="T120" i="1" s="1"/>
  <c r="N120" i="1"/>
  <c r="M120" i="1"/>
  <c r="L120" i="1"/>
  <c r="F120" i="1"/>
  <c r="U119" i="1"/>
  <c r="S119" i="1"/>
  <c r="R119" i="1"/>
  <c r="Q119" i="1"/>
  <c r="T119" i="1" s="1"/>
  <c r="N119" i="1"/>
  <c r="M119" i="1"/>
  <c r="L119" i="1"/>
  <c r="F119" i="1"/>
  <c r="U118" i="1"/>
  <c r="S118" i="1"/>
  <c r="R118" i="1"/>
  <c r="Q118" i="1"/>
  <c r="T118" i="1" s="1"/>
  <c r="N118" i="1"/>
  <c r="M118" i="1"/>
  <c r="L118" i="1"/>
  <c r="F118" i="1"/>
  <c r="U117" i="1"/>
  <c r="S117" i="1"/>
  <c r="R117" i="1"/>
  <c r="T117" i="1" s="1"/>
  <c r="Q117" i="1"/>
  <c r="N117" i="1"/>
  <c r="M117" i="1"/>
  <c r="L117" i="1"/>
  <c r="F117" i="1"/>
  <c r="U116" i="1"/>
  <c r="S116" i="1"/>
  <c r="R116" i="1"/>
  <c r="Q116" i="1"/>
  <c r="N116" i="1"/>
  <c r="M116" i="1"/>
  <c r="L116" i="1"/>
  <c r="F116" i="1"/>
  <c r="U115" i="1"/>
  <c r="S115" i="1"/>
  <c r="R115" i="1"/>
  <c r="Q115" i="1"/>
  <c r="N115" i="1"/>
  <c r="M115" i="1"/>
  <c r="L115" i="1"/>
  <c r="F115" i="1"/>
  <c r="U114" i="1"/>
  <c r="S114" i="1"/>
  <c r="R114" i="1"/>
  <c r="Q114" i="1"/>
  <c r="N114" i="1"/>
  <c r="M114" i="1"/>
  <c r="L114" i="1"/>
  <c r="F114" i="1"/>
  <c r="U113" i="1"/>
  <c r="S113" i="1"/>
  <c r="R113" i="1"/>
  <c r="Q113" i="1"/>
  <c r="N113" i="1"/>
  <c r="M113" i="1"/>
  <c r="L113" i="1"/>
  <c r="F113" i="1"/>
  <c r="U112" i="1"/>
  <c r="S112" i="1"/>
  <c r="R112" i="1"/>
  <c r="Q112" i="1"/>
  <c r="N112" i="1"/>
  <c r="M112" i="1"/>
  <c r="L112" i="1"/>
  <c r="F112" i="1"/>
  <c r="U111" i="1"/>
  <c r="S111" i="1"/>
  <c r="R111" i="1"/>
  <c r="Q111" i="1"/>
  <c r="N111" i="1"/>
  <c r="M111" i="1"/>
  <c r="L111" i="1"/>
  <c r="F111" i="1"/>
  <c r="U110" i="1"/>
  <c r="S110" i="1"/>
  <c r="R110" i="1"/>
  <c r="Q110" i="1"/>
  <c r="N110" i="1"/>
  <c r="M110" i="1"/>
  <c r="L110" i="1"/>
  <c r="F110" i="1"/>
  <c r="U109" i="1"/>
  <c r="S109" i="1"/>
  <c r="R109" i="1"/>
  <c r="T109" i="1" s="1"/>
  <c r="Q109" i="1"/>
  <c r="N109" i="1"/>
  <c r="M109" i="1"/>
  <c r="L109" i="1"/>
  <c r="F109" i="1"/>
  <c r="U108" i="1"/>
  <c r="S108" i="1"/>
  <c r="R108" i="1"/>
  <c r="Q108" i="1"/>
  <c r="N108" i="1"/>
  <c r="M108" i="1"/>
  <c r="L108" i="1"/>
  <c r="F108" i="1"/>
  <c r="U107" i="1"/>
  <c r="S107" i="1"/>
  <c r="R107" i="1"/>
  <c r="Q107" i="1"/>
  <c r="N107" i="1"/>
  <c r="M107" i="1"/>
  <c r="L107" i="1"/>
  <c r="F107" i="1"/>
  <c r="U106" i="1"/>
  <c r="S106" i="1"/>
  <c r="R106" i="1"/>
  <c r="Q106" i="1"/>
  <c r="N106" i="1"/>
  <c r="M106" i="1"/>
  <c r="L106" i="1"/>
  <c r="F106" i="1"/>
  <c r="U105" i="1"/>
  <c r="T105" i="1"/>
  <c r="S105" i="1"/>
  <c r="R105" i="1"/>
  <c r="Q105" i="1"/>
  <c r="N105" i="1"/>
  <c r="M105" i="1"/>
  <c r="L105" i="1"/>
  <c r="F105" i="1"/>
  <c r="U104" i="1"/>
  <c r="S104" i="1"/>
  <c r="R104" i="1"/>
  <c r="Q104" i="1"/>
  <c r="N104" i="1"/>
  <c r="M104" i="1"/>
  <c r="L104" i="1"/>
  <c r="F104" i="1"/>
  <c r="U103" i="1"/>
  <c r="S103" i="1"/>
  <c r="R103" i="1"/>
  <c r="Q103" i="1"/>
  <c r="N103" i="1"/>
  <c r="M103" i="1"/>
  <c r="L103" i="1"/>
  <c r="F103" i="1"/>
  <c r="U102" i="1"/>
  <c r="S102" i="1"/>
  <c r="R102" i="1"/>
  <c r="Q102" i="1"/>
  <c r="N102" i="1"/>
  <c r="M102" i="1"/>
  <c r="L102" i="1"/>
  <c r="F102" i="1"/>
  <c r="U101" i="1"/>
  <c r="S101" i="1"/>
  <c r="R101" i="1"/>
  <c r="Q101" i="1"/>
  <c r="T101" i="1" s="1"/>
  <c r="N101" i="1"/>
  <c r="M101" i="1"/>
  <c r="L101" i="1"/>
  <c r="F101" i="1"/>
  <c r="U100" i="1"/>
  <c r="S100" i="1"/>
  <c r="R100" i="1"/>
  <c r="Q100" i="1"/>
  <c r="T100" i="1" s="1"/>
  <c r="N100" i="1"/>
  <c r="M100" i="1"/>
  <c r="L100" i="1"/>
  <c r="F100" i="1"/>
  <c r="U99" i="1"/>
  <c r="S99" i="1"/>
  <c r="R99" i="1"/>
  <c r="Q99" i="1"/>
  <c r="T99" i="1" s="1"/>
  <c r="N99" i="1"/>
  <c r="M99" i="1"/>
  <c r="L99" i="1"/>
  <c r="F99" i="1"/>
  <c r="U98" i="1"/>
  <c r="S98" i="1"/>
  <c r="R98" i="1"/>
  <c r="Q98" i="1"/>
  <c r="T98" i="1" s="1"/>
  <c r="N98" i="1"/>
  <c r="M98" i="1"/>
  <c r="L98" i="1"/>
  <c r="F98" i="1"/>
  <c r="U97" i="1"/>
  <c r="S97" i="1"/>
  <c r="R97" i="1"/>
  <c r="Q97" i="1"/>
  <c r="T97" i="1" s="1"/>
  <c r="N97" i="1"/>
  <c r="M97" i="1"/>
  <c r="L97" i="1"/>
  <c r="F97" i="1"/>
  <c r="U96" i="1"/>
  <c r="S96" i="1"/>
  <c r="R96" i="1"/>
  <c r="Q96" i="1"/>
  <c r="T96" i="1" s="1"/>
  <c r="N96" i="1"/>
  <c r="M96" i="1"/>
  <c r="L96" i="1"/>
  <c r="F96" i="1"/>
  <c r="U95" i="1"/>
  <c r="S95" i="1"/>
  <c r="R95" i="1"/>
  <c r="Q95" i="1"/>
  <c r="T95" i="1" s="1"/>
  <c r="N95" i="1"/>
  <c r="M95" i="1"/>
  <c r="L95" i="1"/>
  <c r="F95" i="1"/>
  <c r="U94" i="1"/>
  <c r="S94" i="1"/>
  <c r="R94" i="1"/>
  <c r="Q94" i="1"/>
  <c r="T94" i="1" s="1"/>
  <c r="N94" i="1"/>
  <c r="M94" i="1"/>
  <c r="L94" i="1"/>
  <c r="F94" i="1"/>
  <c r="U93" i="1"/>
  <c r="S93" i="1"/>
  <c r="R93" i="1"/>
  <c r="T93" i="1" s="1"/>
  <c r="Q93" i="1"/>
  <c r="N93" i="1"/>
  <c r="M93" i="1"/>
  <c r="L93" i="1"/>
  <c r="F93" i="1"/>
  <c r="U92" i="1"/>
  <c r="S92" i="1"/>
  <c r="R92" i="1"/>
  <c r="Q92" i="1"/>
  <c r="N92" i="1"/>
  <c r="M92" i="1"/>
  <c r="L92" i="1"/>
  <c r="F92" i="1"/>
  <c r="U91" i="1"/>
  <c r="S91" i="1"/>
  <c r="R91" i="1"/>
  <c r="Q91" i="1"/>
  <c r="N91" i="1"/>
  <c r="M91" i="1"/>
  <c r="L91" i="1"/>
  <c r="F91" i="1"/>
  <c r="U90" i="1"/>
  <c r="S90" i="1"/>
  <c r="R90" i="1"/>
  <c r="Q90" i="1"/>
  <c r="N90" i="1"/>
  <c r="M90" i="1"/>
  <c r="L90" i="1"/>
  <c r="F90" i="1"/>
  <c r="U89" i="1"/>
  <c r="S89" i="1"/>
  <c r="R89" i="1"/>
  <c r="Q89" i="1"/>
  <c r="T89" i="1" s="1"/>
  <c r="N89" i="1"/>
  <c r="M89" i="1"/>
  <c r="L89" i="1"/>
  <c r="F89" i="1"/>
  <c r="U88" i="1"/>
  <c r="S88" i="1"/>
  <c r="R88" i="1"/>
  <c r="Q88" i="1"/>
  <c r="N88" i="1"/>
  <c r="M88" i="1"/>
  <c r="L88" i="1"/>
  <c r="F88" i="1"/>
  <c r="U87" i="1"/>
  <c r="S87" i="1"/>
  <c r="R87" i="1"/>
  <c r="Q87" i="1"/>
  <c r="N87" i="1"/>
  <c r="M87" i="1"/>
  <c r="L87" i="1"/>
  <c r="F87" i="1"/>
  <c r="U86" i="1"/>
  <c r="S86" i="1"/>
  <c r="R86" i="1"/>
  <c r="Q86" i="1"/>
  <c r="N86" i="1"/>
  <c r="M86" i="1"/>
  <c r="L86" i="1"/>
  <c r="F86" i="1"/>
  <c r="U85" i="1"/>
  <c r="T85" i="1"/>
  <c r="S85" i="1"/>
  <c r="R85" i="1"/>
  <c r="Q85" i="1"/>
  <c r="N85" i="1"/>
  <c r="M85" i="1"/>
  <c r="L85" i="1"/>
  <c r="F85" i="1"/>
  <c r="U84" i="1"/>
  <c r="S84" i="1"/>
  <c r="R84" i="1"/>
  <c r="Q84" i="1"/>
  <c r="N84" i="1"/>
  <c r="M84" i="1"/>
  <c r="L84" i="1"/>
  <c r="F84" i="1"/>
  <c r="U83" i="1"/>
  <c r="S83" i="1"/>
  <c r="R83" i="1"/>
  <c r="Q83" i="1"/>
  <c r="N83" i="1"/>
  <c r="M83" i="1"/>
  <c r="L83" i="1"/>
  <c r="F83" i="1"/>
  <c r="U82" i="1"/>
  <c r="S82" i="1"/>
  <c r="R82" i="1"/>
  <c r="Q82" i="1"/>
  <c r="N82" i="1"/>
  <c r="M82" i="1"/>
  <c r="L82" i="1"/>
  <c r="F82" i="1"/>
  <c r="U81" i="1"/>
  <c r="S81" i="1"/>
  <c r="R81" i="1"/>
  <c r="Q81" i="1"/>
  <c r="N81" i="1"/>
  <c r="M81" i="1"/>
  <c r="L81" i="1"/>
  <c r="F81" i="1"/>
  <c r="U80" i="1"/>
  <c r="S80" i="1"/>
  <c r="R80" i="1"/>
  <c r="Q80" i="1"/>
  <c r="N80" i="1"/>
  <c r="M80" i="1"/>
  <c r="L80" i="1"/>
  <c r="F80" i="1"/>
  <c r="U79" i="1"/>
  <c r="S79" i="1"/>
  <c r="R79" i="1"/>
  <c r="Q79" i="1"/>
  <c r="N79" i="1"/>
  <c r="M79" i="1"/>
  <c r="L79" i="1"/>
  <c r="F79" i="1"/>
  <c r="U78" i="1"/>
  <c r="S78" i="1"/>
  <c r="R78" i="1"/>
  <c r="Q78" i="1"/>
  <c r="N78" i="1"/>
  <c r="M78" i="1"/>
  <c r="L78" i="1"/>
  <c r="F78" i="1"/>
  <c r="U77" i="1"/>
  <c r="S77" i="1"/>
  <c r="R77" i="1"/>
  <c r="T77" i="1" s="1"/>
  <c r="Q77" i="1"/>
  <c r="N77" i="1"/>
  <c r="M77" i="1"/>
  <c r="L77" i="1"/>
  <c r="F77" i="1"/>
  <c r="U76" i="1"/>
  <c r="S76" i="1"/>
  <c r="R76" i="1"/>
  <c r="Q76" i="1"/>
  <c r="N76" i="1"/>
  <c r="M76" i="1"/>
  <c r="L76" i="1"/>
  <c r="F76" i="1"/>
  <c r="U75" i="1"/>
  <c r="S75" i="1"/>
  <c r="R75" i="1"/>
  <c r="Q75" i="1"/>
  <c r="N75" i="1"/>
  <c r="M75" i="1"/>
  <c r="L75" i="1"/>
  <c r="F75" i="1"/>
  <c r="U74" i="1"/>
  <c r="S74" i="1"/>
  <c r="R74" i="1"/>
  <c r="Q74" i="1"/>
  <c r="T74" i="1" s="1"/>
  <c r="N74" i="1"/>
  <c r="M74" i="1"/>
  <c r="L74" i="1"/>
  <c r="F74" i="1"/>
  <c r="U73" i="1"/>
  <c r="S73" i="1"/>
  <c r="R73" i="1"/>
  <c r="T73" i="1" s="1"/>
  <c r="Q73" i="1"/>
  <c r="N73" i="1"/>
  <c r="M73" i="1"/>
  <c r="L73" i="1"/>
  <c r="F73" i="1"/>
  <c r="U72" i="1"/>
  <c r="S72" i="1"/>
  <c r="R72" i="1"/>
  <c r="Q72" i="1"/>
  <c r="N72" i="1"/>
  <c r="M72" i="1"/>
  <c r="L72" i="1"/>
  <c r="F72" i="1"/>
  <c r="U71" i="1"/>
  <c r="S71" i="1"/>
  <c r="R71" i="1"/>
  <c r="Q71" i="1"/>
  <c r="N71" i="1"/>
  <c r="M71" i="1"/>
  <c r="L71" i="1"/>
  <c r="F71" i="1"/>
  <c r="U70" i="1"/>
  <c r="S70" i="1"/>
  <c r="R70" i="1"/>
  <c r="Q70" i="1"/>
  <c r="N70" i="1"/>
  <c r="M70" i="1"/>
  <c r="L70" i="1"/>
  <c r="F70" i="1"/>
  <c r="U69" i="1"/>
  <c r="S69" i="1"/>
  <c r="R69" i="1"/>
  <c r="Q69" i="1"/>
  <c r="T69" i="1" s="1"/>
  <c r="N69" i="1"/>
  <c r="M69" i="1"/>
  <c r="L69" i="1"/>
  <c r="F69" i="1"/>
  <c r="U68" i="1"/>
  <c r="S68" i="1"/>
  <c r="R68" i="1"/>
  <c r="Q68" i="1"/>
  <c r="N68" i="1"/>
  <c r="M68" i="1"/>
  <c r="L68" i="1"/>
  <c r="F68" i="1"/>
  <c r="U67" i="1"/>
  <c r="S67" i="1"/>
  <c r="R67" i="1"/>
  <c r="Q67" i="1"/>
  <c r="N67" i="1"/>
  <c r="M67" i="1"/>
  <c r="L67" i="1"/>
  <c r="F67" i="1"/>
  <c r="U66" i="1"/>
  <c r="S66" i="1"/>
  <c r="R66" i="1"/>
  <c r="Q66" i="1"/>
  <c r="N66" i="1"/>
  <c r="M66" i="1"/>
  <c r="L66" i="1"/>
  <c r="F66" i="1"/>
  <c r="U65" i="1"/>
  <c r="T65" i="1"/>
  <c r="S65" i="1"/>
  <c r="R65" i="1"/>
  <c r="Q65" i="1"/>
  <c r="N65" i="1"/>
  <c r="M65" i="1"/>
  <c r="L65" i="1"/>
  <c r="F65" i="1"/>
  <c r="U64" i="1"/>
  <c r="S64" i="1"/>
  <c r="R64" i="1"/>
  <c r="Q64" i="1"/>
  <c r="N64" i="1"/>
  <c r="M64" i="1"/>
  <c r="L64" i="1"/>
  <c r="F64" i="1"/>
  <c r="U63" i="1"/>
  <c r="S63" i="1"/>
  <c r="R63" i="1"/>
  <c r="Q63" i="1"/>
  <c r="N63" i="1"/>
  <c r="M63" i="1"/>
  <c r="L63" i="1"/>
  <c r="F63" i="1"/>
  <c r="U62" i="1"/>
  <c r="S62" i="1"/>
  <c r="R62" i="1"/>
  <c r="Q62" i="1"/>
  <c r="N62" i="1"/>
  <c r="M62" i="1"/>
  <c r="L62" i="1"/>
  <c r="F62" i="1"/>
  <c r="U61" i="1"/>
  <c r="S61" i="1"/>
  <c r="R61" i="1"/>
  <c r="Q61" i="1"/>
  <c r="T61" i="1" s="1"/>
  <c r="N61" i="1"/>
  <c r="M61" i="1"/>
  <c r="L61" i="1"/>
  <c r="F61" i="1"/>
  <c r="U60" i="1"/>
  <c r="S60" i="1"/>
  <c r="R60" i="1"/>
  <c r="Q60" i="1"/>
  <c r="T60" i="1" s="1"/>
  <c r="N60" i="1"/>
  <c r="M60" i="1"/>
  <c r="L60" i="1"/>
  <c r="F60" i="1"/>
  <c r="U59" i="1"/>
  <c r="S59" i="1"/>
  <c r="R59" i="1"/>
  <c r="Q59" i="1"/>
  <c r="T59" i="1" s="1"/>
  <c r="N59" i="1"/>
  <c r="M59" i="1"/>
  <c r="L59" i="1"/>
  <c r="F59" i="1"/>
  <c r="U58" i="1"/>
  <c r="S58" i="1"/>
  <c r="R58" i="1"/>
  <c r="Q58" i="1"/>
  <c r="T58" i="1" s="1"/>
  <c r="N58" i="1"/>
  <c r="M58" i="1"/>
  <c r="L58" i="1"/>
  <c r="F58" i="1"/>
  <c r="U57" i="1"/>
  <c r="S57" i="1"/>
  <c r="R57" i="1"/>
  <c r="T57" i="1" s="1"/>
  <c r="Q57" i="1"/>
  <c r="N57" i="1"/>
  <c r="M57" i="1"/>
  <c r="L57" i="1"/>
  <c r="F57" i="1"/>
  <c r="U56" i="1"/>
  <c r="S56" i="1"/>
  <c r="R56" i="1"/>
  <c r="Q56" i="1"/>
  <c r="N56" i="1"/>
  <c r="M56" i="1"/>
  <c r="L56" i="1"/>
  <c r="F56" i="1"/>
  <c r="U55" i="1"/>
  <c r="S55" i="1"/>
  <c r="R55" i="1"/>
  <c r="Q55" i="1"/>
  <c r="N55" i="1"/>
  <c r="M55" i="1"/>
  <c r="L55" i="1"/>
  <c r="F55" i="1"/>
  <c r="U54" i="1"/>
  <c r="S54" i="1"/>
  <c r="R54" i="1"/>
  <c r="Q54" i="1"/>
  <c r="N54" i="1"/>
  <c r="M54" i="1"/>
  <c r="L54" i="1"/>
  <c r="F54" i="1"/>
  <c r="U53" i="1"/>
  <c r="S53" i="1"/>
  <c r="R53" i="1"/>
  <c r="Q53" i="1"/>
  <c r="T53" i="1" s="1"/>
  <c r="N53" i="1"/>
  <c r="M53" i="1"/>
  <c r="L53" i="1"/>
  <c r="F53" i="1"/>
  <c r="U52" i="1"/>
  <c r="S52" i="1"/>
  <c r="R52" i="1"/>
  <c r="Q52" i="1"/>
  <c r="N52" i="1"/>
  <c r="M52" i="1"/>
  <c r="L52" i="1"/>
  <c r="F52" i="1"/>
  <c r="U51" i="1"/>
  <c r="S51" i="1"/>
  <c r="R51" i="1"/>
  <c r="Q51" i="1"/>
  <c r="N51" i="1"/>
  <c r="M51" i="1"/>
  <c r="L51" i="1"/>
  <c r="F51" i="1"/>
  <c r="U50" i="1"/>
  <c r="S50" i="1"/>
  <c r="R50" i="1"/>
  <c r="Q50" i="1"/>
  <c r="N50" i="1"/>
  <c r="M50" i="1"/>
  <c r="L50" i="1"/>
  <c r="F50" i="1"/>
  <c r="U49" i="1"/>
  <c r="T49" i="1"/>
  <c r="S49" i="1"/>
  <c r="R49" i="1"/>
  <c r="Q49" i="1"/>
  <c r="N49" i="1"/>
  <c r="M49" i="1"/>
  <c r="L49" i="1"/>
  <c r="F49" i="1"/>
  <c r="U48" i="1"/>
  <c r="S48" i="1"/>
  <c r="R48" i="1"/>
  <c r="Q48" i="1"/>
  <c r="N48" i="1"/>
  <c r="M48" i="1"/>
  <c r="L48" i="1"/>
  <c r="F48" i="1"/>
  <c r="U47" i="1"/>
  <c r="S47" i="1"/>
  <c r="R47" i="1"/>
  <c r="Q47" i="1"/>
  <c r="N47" i="1"/>
  <c r="M47" i="1"/>
  <c r="L47" i="1"/>
  <c r="F47" i="1"/>
  <c r="U46" i="1"/>
  <c r="S46" i="1"/>
  <c r="R46" i="1"/>
  <c r="Q46" i="1"/>
  <c r="N46" i="1"/>
  <c r="M46" i="1"/>
  <c r="L46" i="1"/>
  <c r="F46" i="1"/>
  <c r="U45" i="1"/>
  <c r="S45" i="1"/>
  <c r="R45" i="1"/>
  <c r="Q45" i="1"/>
  <c r="T45" i="1" s="1"/>
  <c r="N45" i="1"/>
  <c r="M45" i="1"/>
  <c r="L45" i="1"/>
  <c r="F45" i="1"/>
  <c r="U44" i="1"/>
  <c r="S44" i="1"/>
  <c r="R44" i="1"/>
  <c r="Q44" i="1"/>
  <c r="T44" i="1" s="1"/>
  <c r="N44" i="1"/>
  <c r="M44" i="1"/>
  <c r="L44" i="1"/>
  <c r="F44" i="1"/>
  <c r="U43" i="1"/>
  <c r="S43" i="1"/>
  <c r="R43" i="1"/>
  <c r="Q43" i="1"/>
  <c r="T43" i="1" s="1"/>
  <c r="N43" i="1"/>
  <c r="M43" i="1"/>
  <c r="L43" i="1"/>
  <c r="F43" i="1"/>
  <c r="U42" i="1"/>
  <c r="S42" i="1"/>
  <c r="R42" i="1"/>
  <c r="Q42" i="1"/>
  <c r="T42" i="1" s="1"/>
  <c r="N42" i="1"/>
  <c r="M42" i="1"/>
  <c r="L42" i="1"/>
  <c r="F42" i="1"/>
  <c r="U41" i="1"/>
  <c r="S41" i="1"/>
  <c r="R41" i="1"/>
  <c r="T41" i="1" s="1"/>
  <c r="Q41" i="1"/>
  <c r="N41" i="1"/>
  <c r="M41" i="1"/>
  <c r="L41" i="1"/>
  <c r="F41" i="1"/>
  <c r="U40" i="1"/>
  <c r="S40" i="1"/>
  <c r="R40" i="1"/>
  <c r="Q40" i="1"/>
  <c r="N40" i="1"/>
  <c r="M40" i="1"/>
  <c r="L40" i="1"/>
  <c r="F40" i="1"/>
  <c r="U39" i="1"/>
  <c r="S39" i="1"/>
  <c r="R39" i="1"/>
  <c r="Q39" i="1"/>
  <c r="N39" i="1"/>
  <c r="M39" i="1"/>
  <c r="L39" i="1"/>
  <c r="F39" i="1"/>
  <c r="U38" i="1"/>
  <c r="S38" i="1"/>
  <c r="R38" i="1"/>
  <c r="Q38" i="1"/>
  <c r="N38" i="1"/>
  <c r="M38" i="1"/>
  <c r="L38" i="1"/>
  <c r="F38" i="1"/>
  <c r="U37" i="1"/>
  <c r="S37" i="1"/>
  <c r="R37" i="1"/>
  <c r="Q37" i="1"/>
  <c r="T37" i="1" s="1"/>
  <c r="N37" i="1"/>
  <c r="M37" i="1"/>
  <c r="L37" i="1"/>
  <c r="F37" i="1"/>
  <c r="U36" i="1"/>
  <c r="S36" i="1"/>
  <c r="R36" i="1"/>
  <c r="Q36" i="1"/>
  <c r="N36" i="1"/>
  <c r="M36" i="1"/>
  <c r="L36" i="1"/>
  <c r="F36" i="1"/>
  <c r="U35" i="1"/>
  <c r="S35" i="1"/>
  <c r="R35" i="1"/>
  <c r="Q35" i="1"/>
  <c r="N35" i="1"/>
  <c r="M35" i="1"/>
  <c r="L35" i="1"/>
  <c r="F35" i="1"/>
  <c r="U34" i="1"/>
  <c r="S34" i="1"/>
  <c r="R34" i="1"/>
  <c r="Q34" i="1"/>
  <c r="N34" i="1"/>
  <c r="M34" i="1"/>
  <c r="L34" i="1"/>
  <c r="F34" i="1"/>
  <c r="U33" i="1"/>
  <c r="T33" i="1"/>
  <c r="S33" i="1"/>
  <c r="R33" i="1"/>
  <c r="Q33" i="1"/>
  <c r="N33" i="1"/>
  <c r="M33" i="1"/>
  <c r="L33" i="1"/>
  <c r="F33" i="1"/>
  <c r="U32" i="1"/>
  <c r="S32" i="1"/>
  <c r="R32" i="1"/>
  <c r="Q32" i="1"/>
  <c r="N32" i="1"/>
  <c r="M32" i="1"/>
  <c r="L32" i="1"/>
  <c r="F32" i="1"/>
  <c r="U31" i="1"/>
  <c r="S31" i="1"/>
  <c r="R31" i="1"/>
  <c r="Q31" i="1"/>
  <c r="N31" i="1"/>
  <c r="M31" i="1"/>
  <c r="L31" i="1"/>
  <c r="F31" i="1"/>
  <c r="U30" i="1"/>
  <c r="S30" i="1"/>
  <c r="R30" i="1"/>
  <c r="Q30" i="1"/>
  <c r="N30" i="1"/>
  <c r="M30" i="1"/>
  <c r="L30" i="1"/>
  <c r="F30" i="1"/>
  <c r="U29" i="1"/>
  <c r="S29" i="1"/>
  <c r="R29" i="1"/>
  <c r="Q29" i="1"/>
  <c r="T29" i="1" s="1"/>
  <c r="N29" i="1"/>
  <c r="M29" i="1"/>
  <c r="L29" i="1"/>
  <c r="F29" i="1"/>
  <c r="U28" i="1"/>
  <c r="S28" i="1"/>
  <c r="R28" i="1"/>
  <c r="Q28" i="1"/>
  <c r="T28" i="1" s="1"/>
  <c r="N28" i="1"/>
  <c r="M28" i="1"/>
  <c r="L28" i="1"/>
  <c r="F28" i="1"/>
  <c r="U27" i="1"/>
  <c r="S27" i="1"/>
  <c r="R27" i="1"/>
  <c r="Q27" i="1"/>
  <c r="T27" i="1" s="1"/>
  <c r="N27" i="1"/>
  <c r="M27" i="1"/>
  <c r="L27" i="1"/>
  <c r="F27" i="1"/>
  <c r="U26" i="1"/>
  <c r="S26" i="1"/>
  <c r="R26" i="1"/>
  <c r="Q26" i="1"/>
  <c r="T26" i="1" s="1"/>
  <c r="N26" i="1"/>
  <c r="M26" i="1"/>
  <c r="L26" i="1"/>
  <c r="F26" i="1"/>
  <c r="U25" i="1"/>
  <c r="S25" i="1"/>
  <c r="R25" i="1"/>
  <c r="T25" i="1" s="1"/>
  <c r="Q25" i="1"/>
  <c r="N25" i="1"/>
  <c r="M25" i="1"/>
  <c r="L25" i="1"/>
  <c r="F25" i="1"/>
  <c r="U24" i="1"/>
  <c r="S24" i="1"/>
  <c r="R24" i="1"/>
  <c r="Q24" i="1"/>
  <c r="N24" i="1"/>
  <c r="M24" i="1"/>
  <c r="L24" i="1"/>
  <c r="F24" i="1"/>
  <c r="U23" i="1"/>
  <c r="S23" i="1"/>
  <c r="R23" i="1"/>
  <c r="Q23" i="1"/>
  <c r="N23" i="1"/>
  <c r="M23" i="1"/>
  <c r="L23" i="1"/>
  <c r="F23" i="1"/>
  <c r="U22" i="1"/>
  <c r="S22" i="1"/>
  <c r="R22" i="1"/>
  <c r="Q22" i="1"/>
  <c r="N22" i="1"/>
  <c r="M22" i="1"/>
  <c r="L22" i="1"/>
  <c r="F22" i="1"/>
  <c r="U21" i="1"/>
  <c r="S21" i="1"/>
  <c r="R21" i="1"/>
  <c r="Q21" i="1"/>
  <c r="T21" i="1" s="1"/>
  <c r="N21" i="1"/>
  <c r="M21" i="1"/>
  <c r="L21" i="1"/>
  <c r="F21" i="1"/>
  <c r="U20" i="1"/>
  <c r="S20" i="1"/>
  <c r="R20" i="1"/>
  <c r="Q20" i="1"/>
  <c r="N20" i="1"/>
  <c r="M20" i="1"/>
  <c r="L20" i="1"/>
  <c r="F20" i="1"/>
  <c r="U19" i="1"/>
  <c r="S19" i="1"/>
  <c r="R19" i="1"/>
  <c r="Q19" i="1"/>
  <c r="N19" i="1"/>
  <c r="M19" i="1"/>
  <c r="L19" i="1"/>
  <c r="F19" i="1"/>
  <c r="U18" i="1"/>
  <c r="S18" i="1"/>
  <c r="R18" i="1"/>
  <c r="Q18" i="1"/>
  <c r="N18" i="1"/>
  <c r="M18" i="1"/>
  <c r="L18" i="1"/>
  <c r="F18" i="1"/>
  <c r="U17" i="1"/>
  <c r="T17" i="1"/>
  <c r="S17" i="1"/>
  <c r="R17" i="1"/>
  <c r="Q17" i="1"/>
  <c r="N17" i="1"/>
  <c r="M17" i="1"/>
  <c r="L17" i="1"/>
  <c r="F17" i="1"/>
  <c r="U16" i="1"/>
  <c r="S16" i="1"/>
  <c r="R16" i="1"/>
  <c r="Q16" i="1"/>
  <c r="N16" i="1"/>
  <c r="M16" i="1"/>
  <c r="L16" i="1"/>
  <c r="F16" i="1"/>
  <c r="U15" i="1"/>
  <c r="S15" i="1"/>
  <c r="R15" i="1"/>
  <c r="Q15" i="1"/>
  <c r="N15" i="1"/>
  <c r="M15" i="1"/>
  <c r="L15" i="1"/>
  <c r="F15" i="1"/>
  <c r="U14" i="1"/>
  <c r="S14" i="1"/>
  <c r="R14" i="1"/>
  <c r="Q14" i="1"/>
  <c r="N14" i="1"/>
  <c r="M14" i="1"/>
  <c r="L14" i="1"/>
  <c r="F14" i="1"/>
  <c r="U13" i="1"/>
  <c r="S13" i="1"/>
  <c r="R13" i="1"/>
  <c r="Q13" i="1"/>
  <c r="T13" i="1" s="1"/>
  <c r="N13" i="1"/>
  <c r="M13" i="1"/>
  <c r="L13" i="1"/>
  <c r="F13" i="1"/>
  <c r="U12" i="1"/>
  <c r="S12" i="1"/>
  <c r="R12" i="1"/>
  <c r="Q12" i="1"/>
  <c r="T12" i="1" s="1"/>
  <c r="N12" i="1"/>
  <c r="M12" i="1"/>
  <c r="L12" i="1"/>
  <c r="F12" i="1"/>
  <c r="U11" i="1"/>
  <c r="S11" i="1"/>
  <c r="R11" i="1"/>
  <c r="Q11" i="1"/>
  <c r="T11" i="1" s="1"/>
  <c r="N11" i="1"/>
  <c r="M11" i="1"/>
  <c r="L11" i="1"/>
  <c r="F11" i="1"/>
  <c r="U10" i="1"/>
  <c r="S10" i="1"/>
  <c r="R10" i="1"/>
  <c r="Q10" i="1"/>
  <c r="T10" i="1" s="1"/>
  <c r="N10" i="1"/>
  <c r="M10" i="1"/>
  <c r="L10" i="1"/>
  <c r="F10" i="1"/>
  <c r="U9" i="1"/>
  <c r="S9" i="1"/>
  <c r="R9" i="1"/>
  <c r="Q9" i="1"/>
  <c r="N9" i="1"/>
  <c r="M9" i="1"/>
  <c r="L9" i="1"/>
  <c r="F9" i="1"/>
  <c r="U8" i="1"/>
  <c r="S8" i="1"/>
  <c r="R8" i="1"/>
  <c r="Q8" i="1"/>
  <c r="T8" i="1" s="1"/>
  <c r="N8" i="1"/>
  <c r="M8" i="1"/>
  <c r="L8" i="1"/>
  <c r="F8" i="1"/>
  <c r="U7" i="1"/>
  <c r="S7" i="1"/>
  <c r="R7" i="1"/>
  <c r="Q7" i="1"/>
  <c r="T7" i="1" s="1"/>
  <c r="N7" i="1"/>
  <c r="M7" i="1"/>
  <c r="L7" i="1"/>
  <c r="F7" i="1"/>
  <c r="U6" i="1"/>
  <c r="S6" i="1"/>
  <c r="R6" i="1"/>
  <c r="Q6" i="1"/>
  <c r="T6" i="1" s="1"/>
  <c r="N6" i="1"/>
  <c r="M6" i="1"/>
  <c r="L6" i="1"/>
  <c r="F6" i="1"/>
  <c r="U5" i="1"/>
  <c r="S5" i="1"/>
  <c r="R5" i="1"/>
  <c r="Q5" i="1"/>
  <c r="T5" i="1" s="1"/>
  <c r="N5" i="1"/>
  <c r="M5" i="1"/>
  <c r="L5" i="1"/>
  <c r="F5" i="1"/>
  <c r="U4" i="1"/>
  <c r="S4" i="1"/>
  <c r="R4" i="1"/>
  <c r="T4" i="1" s="1"/>
  <c r="Q4" i="1"/>
  <c r="N4" i="1"/>
  <c r="M4" i="1"/>
  <c r="L4" i="1"/>
  <c r="F4" i="1"/>
  <c r="U3" i="1"/>
  <c r="S3" i="1"/>
  <c r="R3" i="1"/>
  <c r="Q3" i="1"/>
  <c r="N3" i="1"/>
  <c r="M3" i="1"/>
  <c r="L3" i="1"/>
  <c r="F3" i="1"/>
  <c r="Z2" i="1"/>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T9" i="1" l="1"/>
  <c r="T18" i="1"/>
  <c r="T19" i="1"/>
  <c r="T20" i="1"/>
  <c r="T34" i="1"/>
  <c r="T35" i="1"/>
  <c r="T36" i="1"/>
  <c r="T50" i="1"/>
  <c r="T51" i="1"/>
  <c r="T52" i="1"/>
  <c r="T66" i="1"/>
  <c r="T67" i="1"/>
  <c r="T68" i="1"/>
  <c r="T86" i="1"/>
  <c r="T87" i="1"/>
  <c r="T88" i="1"/>
  <c r="T127" i="1"/>
  <c r="T151" i="1"/>
  <c r="T152" i="1"/>
  <c r="T191" i="1"/>
  <c r="T214" i="1"/>
  <c r="T216" i="1"/>
  <c r="T254" i="1"/>
  <c r="T256" i="1"/>
  <c r="T257" i="1"/>
  <c r="T278" i="1"/>
  <c r="T280" i="1"/>
  <c r="T318" i="1"/>
  <c r="T320" i="1"/>
  <c r="T321" i="1"/>
  <c r="T342" i="1"/>
  <c r="T380" i="1"/>
  <c r="T382" i="1"/>
  <c r="T383" i="1"/>
  <c r="T406" i="1"/>
  <c r="T412" i="1"/>
  <c r="T436" i="1"/>
  <c r="T446" i="1"/>
  <c r="T447" i="1"/>
  <c r="T460" i="1"/>
  <c r="AB11" i="14"/>
  <c r="AB10" i="14"/>
  <c r="H60" i="14"/>
  <c r="H61" i="14"/>
  <c r="H58" i="14"/>
  <c r="AB8" i="14"/>
  <c r="T3" i="1"/>
  <c r="T22" i="1"/>
  <c r="T23" i="1"/>
  <c r="T24" i="1"/>
  <c r="T38" i="1"/>
  <c r="T39" i="1"/>
  <c r="T40" i="1"/>
  <c r="T54" i="1"/>
  <c r="T55" i="1"/>
  <c r="T56" i="1"/>
  <c r="T70" i="1"/>
  <c r="T71" i="1"/>
  <c r="T72" i="1"/>
  <c r="T110" i="1"/>
  <c r="T111" i="1"/>
  <c r="T112" i="1"/>
  <c r="T113" i="1"/>
  <c r="T114" i="1"/>
  <c r="T115" i="1"/>
  <c r="T116" i="1"/>
  <c r="T129" i="1"/>
  <c r="T135" i="1"/>
  <c r="T136" i="1"/>
  <c r="T171" i="1"/>
  <c r="T175" i="1"/>
  <c r="T178" i="1"/>
  <c r="T179" i="1"/>
  <c r="T193" i="1"/>
  <c r="T199" i="1"/>
  <c r="T200" i="1"/>
  <c r="T238" i="1"/>
  <c r="T240" i="1"/>
  <c r="T241" i="1"/>
  <c r="T253" i="1"/>
  <c r="T255" i="1"/>
  <c r="T262" i="1"/>
  <c r="T264" i="1"/>
  <c r="T302" i="1"/>
  <c r="T304" i="1"/>
  <c r="T305" i="1"/>
  <c r="T317" i="1"/>
  <c r="T319" i="1"/>
  <c r="T361" i="1"/>
  <c r="T364" i="1"/>
  <c r="T366" i="1"/>
  <c r="T367" i="1"/>
  <c r="T368" i="1"/>
  <c r="T370" i="1"/>
  <c r="T381" i="1"/>
  <c r="T385" i="1"/>
  <c r="T425" i="1"/>
  <c r="T430" i="1"/>
  <c r="T431" i="1"/>
  <c r="T434" i="1"/>
  <c r="T440" i="1"/>
  <c r="T445" i="1"/>
  <c r="T14" i="1"/>
  <c r="T15" i="1"/>
  <c r="T16" i="1"/>
  <c r="T30" i="1"/>
  <c r="T31" i="1"/>
  <c r="T32" i="1"/>
  <c r="T46" i="1"/>
  <c r="T47" i="1"/>
  <c r="T48" i="1"/>
  <c r="T62" i="1"/>
  <c r="T63" i="1"/>
  <c r="T64" i="1"/>
  <c r="T78" i="1"/>
  <c r="T79" i="1"/>
  <c r="T80" i="1"/>
  <c r="T81" i="1"/>
  <c r="T82" i="1"/>
  <c r="T83" i="1"/>
  <c r="T84" i="1"/>
  <c r="T102" i="1"/>
  <c r="T103" i="1"/>
  <c r="T104" i="1"/>
  <c r="T139" i="1"/>
  <c r="T143" i="1"/>
  <c r="T146" i="1"/>
  <c r="T147" i="1"/>
  <c r="T161" i="1"/>
  <c r="T167" i="1"/>
  <c r="T168" i="1"/>
  <c r="T206" i="1"/>
  <c r="T208" i="1"/>
  <c r="T209" i="1"/>
  <c r="T221" i="1"/>
  <c r="T223" i="1"/>
  <c r="T230" i="1"/>
  <c r="T232" i="1"/>
  <c r="T270" i="1"/>
  <c r="T272" i="1"/>
  <c r="T273" i="1"/>
  <c r="T285" i="1"/>
  <c r="T287" i="1"/>
  <c r="T294" i="1"/>
  <c r="T296" i="1"/>
  <c r="T329" i="1"/>
  <c r="T332" i="1"/>
  <c r="T334" i="1"/>
  <c r="T335" i="1"/>
  <c r="T338" i="1"/>
  <c r="T349" i="1"/>
  <c r="T353" i="1"/>
  <c r="T358" i="1"/>
  <c r="T393" i="1"/>
  <c r="T396" i="1"/>
  <c r="T398" i="1"/>
  <c r="T399" i="1"/>
  <c r="T400" i="1"/>
  <c r="T402" i="1"/>
  <c r="T413" i="1"/>
  <c r="T417" i="1"/>
  <c r="T422" i="1"/>
  <c r="T428" i="1"/>
  <c r="T452" i="1"/>
  <c r="T75" i="1"/>
  <c r="T76" i="1"/>
  <c r="T90" i="1"/>
  <c r="T91" i="1"/>
  <c r="T92" i="1"/>
  <c r="T106" i="1"/>
  <c r="T107" i="1"/>
  <c r="T108" i="1"/>
  <c r="T124" i="1"/>
  <c r="T133" i="1"/>
  <c r="T140" i="1"/>
  <c r="T144" i="1"/>
  <c r="T149" i="1"/>
  <c r="T156" i="1"/>
  <c r="T160" i="1"/>
  <c r="T165" i="1"/>
  <c r="T172" i="1"/>
  <c r="T176" i="1"/>
  <c r="T181" i="1"/>
  <c r="T188" i="1"/>
  <c r="T192" i="1"/>
  <c r="T197" i="1"/>
  <c r="T213" i="1"/>
  <c r="T215" i="1"/>
  <c r="T229" i="1"/>
  <c r="T231" i="1"/>
  <c r="T245" i="1"/>
  <c r="T247" i="1"/>
  <c r="T261" i="1"/>
  <c r="T263" i="1"/>
  <c r="T277" i="1"/>
  <c r="T279" i="1"/>
  <c r="T293" i="1"/>
  <c r="T295" i="1"/>
  <c r="T309" i="1"/>
  <c r="T311" i="1"/>
  <c r="T325" i="1"/>
  <c r="T328" i="1"/>
  <c r="T330" i="1"/>
  <c r="T341" i="1"/>
  <c r="T344" i="1"/>
  <c r="T346" i="1"/>
  <c r="T357" i="1"/>
  <c r="T360" i="1"/>
  <c r="T362" i="1"/>
  <c r="T373" i="1"/>
  <c r="T376" i="1"/>
  <c r="T378" i="1"/>
  <c r="T389" i="1"/>
  <c r="T394" i="1"/>
  <c r="T405" i="1"/>
  <c r="T410" i="1"/>
  <c r="T416" i="1"/>
  <c r="T421" i="1"/>
  <c r="T426" i="1"/>
  <c r="T432" i="1"/>
  <c r="T437" i="1"/>
  <c r="T442" i="1"/>
  <c r="T448" i="1"/>
  <c r="T453" i="1"/>
  <c r="T458" i="1"/>
  <c r="T450" i="1"/>
  <c r="T456" i="1"/>
  <c r="T461" i="1"/>
  <c r="T126" i="1"/>
  <c r="T142" i="1"/>
  <c r="T158" i="1"/>
  <c r="T174" i="1"/>
  <c r="T190" i="1"/>
  <c r="T202" i="1"/>
  <c r="T210" i="1"/>
  <c r="T218" i="1"/>
  <c r="T226" i="1"/>
  <c r="T234" i="1"/>
  <c r="T242" i="1"/>
  <c r="T250" i="1"/>
  <c r="T258" i="1"/>
  <c r="T266" i="1"/>
  <c r="T274" i="1"/>
  <c r="T282" i="1"/>
  <c r="T290" i="1"/>
  <c r="T298" i="1"/>
  <c r="T306" i="1"/>
  <c r="T314" i="1"/>
  <c r="T336" i="1"/>
  <c r="T122" i="1"/>
  <c r="T138" i="1"/>
  <c r="T154" i="1"/>
  <c r="T170" i="1"/>
  <c r="T186" i="1"/>
  <c r="T204" i="1"/>
  <c r="T212" i="1"/>
  <c r="T220" i="1"/>
  <c r="T228" i="1"/>
  <c r="T236" i="1"/>
  <c r="T244" i="1"/>
  <c r="T252" i="1"/>
  <c r="T260" i="1"/>
  <c r="T268" i="1"/>
  <c r="T276" i="1"/>
  <c r="T284" i="1"/>
  <c r="T292" i="1"/>
  <c r="T300" i="1"/>
  <c r="T308" i="1"/>
  <c r="T316" i="1"/>
  <c r="T324" i="1"/>
  <c r="T340" i="1"/>
  <c r="T356" i="1"/>
  <c r="T372" i="1"/>
  <c r="T388" i="1"/>
  <c r="T404" i="1"/>
  <c r="T134" i="1"/>
  <c r="T150" i="1"/>
  <c r="T166" i="1"/>
  <c r="T182" i="1"/>
  <c r="T198" i="1"/>
  <c r="T392" i="1"/>
  <c r="T408" i="1"/>
</calcChain>
</file>

<file path=xl/sharedStrings.xml><?xml version="1.0" encoding="utf-8"?>
<sst xmlns="http://schemas.openxmlformats.org/spreadsheetml/2006/main" count="690" uniqueCount="107">
  <si>
    <t>Mean</t>
  </si>
  <si>
    <t>Standard Deviation</t>
  </si>
  <si>
    <t>State</t>
  </si>
  <si>
    <t>Average of % Population 85+ years</t>
  </si>
  <si>
    <t>Average of % Population 75-84 years</t>
  </si>
  <si>
    <t>Average of % Population 65-74 years</t>
  </si>
  <si>
    <t>SUM</t>
  </si>
  <si>
    <t>Florida</t>
  </si>
  <si>
    <t>West Virginia</t>
  </si>
  <si>
    <t>Maine</t>
  </si>
  <si>
    <t>Delaware</t>
  </si>
  <si>
    <t>Montana</t>
  </si>
  <si>
    <t>South Carolina</t>
  </si>
  <si>
    <t>Vermont</t>
  </si>
  <si>
    <t>Arkansas</t>
  </si>
  <si>
    <t>Arizona</t>
  </si>
  <si>
    <t>Pennsylvania</t>
  </si>
  <si>
    <t>Alabama</t>
  </si>
  <si>
    <t>Oregon</t>
  </si>
  <si>
    <t>Tennessee</t>
  </si>
  <si>
    <t>New Hampshire</t>
  </si>
  <si>
    <t>Hawaii</t>
  </si>
  <si>
    <t>Kentucky</t>
  </si>
  <si>
    <t>New Mexico</t>
  </si>
  <si>
    <t>Ohio</t>
  </si>
  <si>
    <t>Missouri</t>
  </si>
  <si>
    <t>Nevada</t>
  </si>
  <si>
    <t>Michigan</t>
  </si>
  <si>
    <t>Oklahoma</t>
  </si>
  <si>
    <t>North Carolina</t>
  </si>
  <si>
    <t>Iowa</t>
  </si>
  <si>
    <t>Connecticut</t>
  </si>
  <si>
    <t>Mississippi</t>
  </si>
  <si>
    <t>Rhode Island</t>
  </si>
  <si>
    <t>South Dakota</t>
  </si>
  <si>
    <t>Massachusetts</t>
  </si>
  <si>
    <t>Wyoming</t>
  </si>
  <si>
    <t>Wisconsin</t>
  </si>
  <si>
    <t>New York</t>
  </si>
  <si>
    <t>New Jersey</t>
  </si>
  <si>
    <t>Idaho</t>
  </si>
  <si>
    <t>Louisiana</t>
  </si>
  <si>
    <t>Indiana</t>
  </si>
  <si>
    <t>Washington</t>
  </si>
  <si>
    <t>Virginia</t>
  </si>
  <si>
    <t>Maryland</t>
  </si>
  <si>
    <t>North Dokota</t>
  </si>
  <si>
    <t>Minnesota</t>
  </si>
  <si>
    <t>Nebraska</t>
  </si>
  <si>
    <t>Kansas</t>
  </si>
  <si>
    <t>Illinois</t>
  </si>
  <si>
    <t>Colorado</t>
  </si>
  <si>
    <t>Georgia</t>
  </si>
  <si>
    <t>California</t>
  </si>
  <si>
    <t>District of Columbia</t>
  </si>
  <si>
    <t>Texas</t>
  </si>
  <si>
    <t>Alaska</t>
  </si>
  <si>
    <t>Utah</t>
  </si>
  <si>
    <t>Sum of Sum of 65 to 74 years</t>
  </si>
  <si>
    <t>Sum of Sum of 75 to 84 years</t>
  </si>
  <si>
    <t>Sum of Sum of 85 years and over</t>
  </si>
  <si>
    <t>Sum of Grand Total Deaths</t>
  </si>
  <si>
    <t>Sum of Sum of Total population</t>
  </si>
  <si>
    <t>North Dakota</t>
  </si>
  <si>
    <t>Grand Total</t>
  </si>
  <si>
    <t>Proportion of Elderly</t>
  </si>
  <si>
    <t>Mortality Rate</t>
  </si>
  <si>
    <t>Observations</t>
  </si>
  <si>
    <t>df</t>
  </si>
  <si>
    <t>t Stat</t>
  </si>
  <si>
    <t>t-Test: Two-Sample Assuming Unequal Variances</t>
  </si>
  <si>
    <t>Variance</t>
  </si>
  <si>
    <t>Hypothesized Mean Difference</t>
  </si>
  <si>
    <t>P(T&lt;=t) one-tail</t>
  </si>
  <si>
    <t>t Critical one-tail</t>
  </si>
  <si>
    <t>P(T&lt;=t) two-tail</t>
  </si>
  <si>
    <t>t Critical two-tail</t>
  </si>
  <si>
    <t>Influenza Data Set</t>
  </si>
  <si>
    <t>Population Data Set</t>
  </si>
  <si>
    <t>Deaths</t>
  </si>
  <si>
    <t>Population</t>
  </si>
  <si>
    <t>year</t>
  </si>
  <si>
    <t>65-74 years</t>
  </si>
  <si>
    <t>75-84 years</t>
  </si>
  <si>
    <t>85+ years</t>
  </si>
  <si>
    <t>Sum of 65+ years</t>
  </si>
  <si>
    <t>Grand Total Deaths</t>
  </si>
  <si>
    <t>Sum of 65 to 74 years</t>
  </si>
  <si>
    <t>Sum of 75 to 84 years</t>
  </si>
  <si>
    <t>Sum of 85 years and over</t>
  </si>
  <si>
    <t>Sum of Total population</t>
  </si>
  <si>
    <t>% Population 65-74 years</t>
  </si>
  <si>
    <t>% Population 75-84 years</t>
  </si>
  <si>
    <t>% Population 85+ years</t>
  </si>
  <si>
    <t>65+ years</t>
  </si>
  <si>
    <t>0-64 years</t>
  </si>
  <si>
    <t>0 to 64 years</t>
  </si>
  <si>
    <t>I opt to represent the mortality rate per 100,000 population in percentage form.</t>
  </si>
  <si>
    <t>Puerto Rico data from the US Census was excluded to align with the dataset of Influenza deaths for precise data integration using filter.</t>
  </si>
  <si>
    <t>A significant portion of the influenza mortality data spanning from 2009 to 2017 pertains to the age group over 65 years old, indicating their vulnerability. However, it's important to note that the dataset also contains data for lower age groups, particularly those under 5 years old, albeit with suppressed values due to data constraints or ethical considerations. I have opted to retain these suppressed values in my analysis, as reflected in zeros on the Influenza Mortality Pivot table. Consequently, the numbers presented may not represent the actual figures. Nonetheless, the trend remains consistent: higher mortality rates are observed among older age groups across the United States in the past nine years.</t>
  </si>
  <si>
    <t>For % of Elderly Population</t>
  </si>
  <si>
    <t xml:space="preserve">Upper threshold = 13.72% + (3*1.66%) = 18.7% </t>
  </si>
  <si>
    <t>Lower threshold = 13.72% - (3*1.66%) = 8.74%</t>
  </si>
  <si>
    <t>For Mortality Rate</t>
  </si>
  <si>
    <t>Lower threshold = 12.35 - (3*6.31) = - 6.58</t>
  </si>
  <si>
    <t>Upper threshold = 12.35 + (3*6.31) = 31.28</t>
  </si>
  <si>
    <t>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</si>
</sst>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charset val="134"/>
      <scheme val="minor"/>
    </font>
    <font>
      <sz val="11"/>
      <color theme="1"/>
      <name val="Aptos Narrow"/>
      <family val="2"/>
      <scheme val="minor"/>
    </font>
    <font>
      <b/>
      <sz val="14"/>
      <color theme="1"/>
      <name val="Aptos Narrow"/>
      <charset val="134"/>
      <scheme val="minor"/>
    </font>
    <font>
      <b/>
      <sz val="11"/>
      <color theme="1"/>
      <name val="Aptos Narrow"/>
      <charset val="134"/>
      <scheme val="minor"/>
    </font>
    <font>
      <sz val="11"/>
      <color theme="1"/>
      <name val="Aptos Display"/>
      <family val="2"/>
      <scheme val="major"/>
    </font>
    <font>
      <b/>
      <sz val="11"/>
      <color theme="1"/>
      <name val="Aptos Narrow"/>
      <family val="2"/>
      <scheme val="minor"/>
    </font>
    <font>
      <b/>
      <sz val="11"/>
      <color theme="1"/>
      <name val="Aptos Display"/>
      <family val="2"/>
      <scheme val="major"/>
    </font>
    <font>
      <i/>
      <sz val="11"/>
      <color theme="1"/>
      <name val="Aptos Display"/>
      <family val="2"/>
      <scheme val="major"/>
    </font>
    <font>
      <b/>
      <sz val="14"/>
      <color theme="1"/>
      <name val="Aptos Display"/>
      <family val="2"/>
      <scheme val="major"/>
    </font>
  </fonts>
  <fills count="6">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right/>
      <top style="medium">
        <color auto="1"/>
      </top>
      <bottom style="thin">
        <color auto="1"/>
      </bottom>
      <diagonal/>
    </border>
    <border>
      <left/>
      <right/>
      <top/>
      <bottom style="medium">
        <color auto="1"/>
      </bottom>
      <diagonal/>
    </border>
  </borders>
  <cellStyleXfs count="1">
    <xf numFmtId="0" fontId="0" fillId="0" borderId="0"/>
  </cellStyleXfs>
  <cellXfs count="23">
    <xf numFmtId="0" fontId="0" fillId="0" borderId="0" xfId="0"/>
    <xf numFmtId="0" fontId="2" fillId="0" borderId="0" xfId="0" applyFont="1"/>
    <xf numFmtId="0" fontId="3" fillId="3" borderId="0" xfId="0" applyFont="1" applyFill="1"/>
    <xf numFmtId="1" fontId="0" fillId="0" borderId="0" xfId="0" applyNumberFormat="1"/>
    <xf numFmtId="2" fontId="0" fillId="0" borderId="0" xfId="0" applyNumberFormat="1"/>
    <xf numFmtId="0" fontId="3" fillId="4" borderId="0" xfId="0" applyFont="1" applyFill="1"/>
    <xf numFmtId="10" fontId="0" fillId="0" borderId="0" xfId="0" applyNumberFormat="1"/>
    <xf numFmtId="0" fontId="3" fillId="0" borderId="0" xfId="0" applyFont="1"/>
    <xf numFmtId="0" fontId="3" fillId="5" borderId="0" xfId="0" applyFont="1" applyFill="1"/>
    <xf numFmtId="0" fontId="4" fillId="0" borderId="0" xfId="0" applyFont="1"/>
    <xf numFmtId="0" fontId="7" fillId="0" borderId="1" xfId="0" applyFont="1" applyBorder="1" applyAlignment="1">
      <alignment horizontal="center"/>
    </xf>
    <xf numFmtId="0" fontId="4" fillId="0" borderId="2" xfId="0" applyFont="1" applyBorder="1"/>
    <xf numFmtId="0" fontId="6" fillId="0" borderId="0" xfId="0" applyFont="1"/>
    <xf numFmtId="10" fontId="6" fillId="0" borderId="0" xfId="0" applyNumberFormat="1" applyFont="1"/>
    <xf numFmtId="10" fontId="4" fillId="0" borderId="0" xfId="0" applyNumberFormat="1" applyFont="1"/>
    <xf numFmtId="1" fontId="4" fillId="0" borderId="0" xfId="0" applyNumberFormat="1" applyFont="1"/>
    <xf numFmtId="0" fontId="8" fillId="0" borderId="0" xfId="0" applyFont="1"/>
    <xf numFmtId="0" fontId="6" fillId="2" borderId="0" xfId="0" applyFont="1" applyFill="1"/>
    <xf numFmtId="0" fontId="6" fillId="3" borderId="0" xfId="0" applyFont="1" applyFill="1"/>
    <xf numFmtId="0" fontId="4" fillId="0" borderId="0" xfId="0" applyFont="1" applyAlignment="1">
      <alignment horizontal="left"/>
    </xf>
    <xf numFmtId="2" fontId="4" fillId="0" borderId="0" xfId="0" applyNumberFormat="1" applyFont="1"/>
    <xf numFmtId="0" fontId="1" fillId="0" borderId="0" xfId="0" applyFont="1"/>
    <xf numFmtId="0" fontId="5" fillId="0" borderId="0" xfId="0" applyFont="1"/>
  </cellXfs>
  <cellStyles count="1">
    <cellStyle name="Normal" xfId="0" builtinId="0"/>
  </cellStyles>
  <dxfs count="17">
    <dxf>
      <font>
        <strike val="0"/>
        <outline val="0"/>
        <shadow val="0"/>
        <u val="none"/>
        <vertAlign val="baseline"/>
        <sz val="11"/>
        <color theme="1"/>
        <name val="Aptos Display"/>
        <family val="2"/>
        <scheme val="major"/>
      </font>
    </dxf>
    <dxf>
      <font>
        <strike val="0"/>
        <outline val="0"/>
        <shadow val="0"/>
        <u val="none"/>
        <vertAlign val="baseline"/>
        <sz val="11"/>
        <color theme="1"/>
        <name val="Aptos Display"/>
        <family val="2"/>
        <scheme val="major"/>
      </font>
    </dxf>
    <dxf>
      <font>
        <strike val="0"/>
        <outline val="0"/>
        <shadow val="0"/>
        <u val="none"/>
        <vertAlign val="baseline"/>
        <sz val="11"/>
        <color theme="1"/>
        <name val="Aptos Display"/>
        <family val="2"/>
        <scheme val="major"/>
      </font>
      <numFmt numFmtId="1" formatCode="0"/>
    </dxf>
    <dxf>
      <font>
        <strike val="0"/>
        <outline val="0"/>
        <shadow val="0"/>
        <u val="none"/>
        <vertAlign val="baseline"/>
        <sz val="11"/>
        <color theme="1"/>
        <name val="Aptos Display"/>
        <family val="2"/>
        <scheme val="major"/>
      </font>
      <numFmt numFmtId="14" formatCode="0.00%"/>
    </dxf>
    <dxf>
      <font>
        <strike val="0"/>
        <outline val="0"/>
        <shadow val="0"/>
        <u val="none"/>
        <vertAlign val="baseline"/>
        <sz val="11"/>
        <color theme="1"/>
        <name val="Aptos Display"/>
        <family val="2"/>
        <scheme val="major"/>
      </font>
    </dxf>
    <dxf>
      <font>
        <strike val="0"/>
        <outline val="0"/>
        <shadow val="0"/>
        <u val="none"/>
        <vertAlign val="baseline"/>
        <sz val="11"/>
        <color theme="1"/>
        <name val="Aptos Display"/>
        <family val="2"/>
        <scheme val="major"/>
      </font>
    </dxf>
    <dxf>
      <font>
        <strike val="0"/>
        <outline val="0"/>
        <shadow val="0"/>
        <u val="none"/>
        <vertAlign val="baseline"/>
        <sz val="11"/>
        <color theme="1"/>
        <name val="Aptos Display"/>
        <family val="2"/>
        <scheme val="major"/>
      </font>
    </dxf>
    <dxf>
      <font>
        <strike val="0"/>
        <outline val="0"/>
        <shadow val="0"/>
        <u val="none"/>
        <vertAlign val="baseline"/>
        <sz val="11"/>
        <color theme="1"/>
        <name val="Aptos Display"/>
        <family val="2"/>
        <scheme val="major"/>
      </font>
    </dxf>
    <dxf>
      <font>
        <strike val="0"/>
        <outline val="0"/>
        <shadow val="0"/>
        <u val="none"/>
        <vertAlign val="baseline"/>
        <sz val="11"/>
        <color theme="1"/>
        <name val="Aptos Display"/>
        <family val="2"/>
        <scheme val="major"/>
      </font>
    </dxf>
    <dxf>
      <font>
        <strike val="0"/>
        <outline val="0"/>
        <shadow val="0"/>
        <u val="none"/>
        <vertAlign val="baseline"/>
        <sz val="11"/>
        <color theme="1"/>
        <name val="Aptos Display"/>
        <family val="2"/>
        <scheme val="major"/>
      </font>
    </dxf>
    <dxf>
      <font>
        <name val="Aptos Display"/>
        <family val="2"/>
        <scheme val="major"/>
      </font>
    </dxf>
    <dxf>
      <font>
        <name val="Aptos Display"/>
        <family val="2"/>
        <scheme val="major"/>
      </font>
    </dxf>
    <dxf>
      <font>
        <name val="Aptos Display"/>
        <family val="2"/>
        <scheme val="major"/>
      </font>
    </dxf>
    <dxf>
      <font>
        <name val="Aptos Display"/>
        <family val="2"/>
        <scheme val="major"/>
      </font>
    </dxf>
    <dxf>
      <font>
        <name val="Aptos Display"/>
        <family val="2"/>
        <scheme val="major"/>
      </font>
    </dxf>
    <dxf>
      <font>
        <name val="Aptos Display"/>
        <family val="2"/>
        <scheme val="major"/>
      </font>
    </dxf>
    <dxf>
      <font>
        <name val="Aptos Display"/>
        <family val="2"/>
        <scheme val="maj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Influenza Mortality Rate (Per 100,000 Population) Across States</a:t>
            </a:r>
          </a:p>
        </c:rich>
      </c:tx>
      <c:layout>
        <c:manualLayout>
          <c:xMode val="edge"/>
          <c:yMode val="edge"/>
          <c:x val="0.14707498696213461"/>
          <c:y val="2.4176562225333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3759350928039532"/>
          <c:y val="0.10528922914658763"/>
          <c:w val="0.663914437405422"/>
          <c:h val="0.75335177697382427"/>
        </c:manualLayout>
      </c:layout>
      <c:scatterChart>
        <c:scatterStyle val="lineMarker"/>
        <c:varyColors val="0"/>
        <c:ser>
          <c:idx val="0"/>
          <c:order val="0"/>
          <c:tx>
            <c:strRef>
              <c:f>Sheet14!$H$1</c:f>
              <c:strCache>
                <c:ptCount val="1"/>
                <c:pt idx="0">
                  <c:v>Mortality Rate</c:v>
                </c:pt>
              </c:strCache>
            </c:strRef>
          </c:tx>
          <c:spPr>
            <a:ln w="38100" cap="rnd">
              <a:noFill/>
              <a:round/>
            </a:ln>
            <a:effectLst/>
          </c:spPr>
          <c:marker>
            <c:symbol val="circle"/>
            <c:size val="5"/>
            <c:spPr>
              <a:solidFill>
                <a:schemeClr val="accent5"/>
              </a:solidFill>
              <a:ln w="9525">
                <a:solidFill>
                  <a:schemeClr val="accent5"/>
                </a:solidFill>
              </a:ln>
              <a:effectLst/>
            </c:spPr>
          </c:marker>
          <c:trendline>
            <c:spPr>
              <a:ln w="19050" cap="rnd" cmpd="sng">
                <a:solidFill>
                  <a:srgbClr val="FFC000"/>
                </a:solidFill>
                <a:prstDash val="solid"/>
                <a:tailEnd type="arrow"/>
              </a:ln>
              <a:effectLst/>
            </c:spPr>
            <c:trendlineType val="poly"/>
            <c:order val="2"/>
            <c:dispRSqr val="1"/>
            <c:dispEq val="1"/>
            <c:trendlineLbl>
              <c:layout>
                <c:manualLayout>
                  <c:x val="-0.30529790453717714"/>
                  <c:y val="-0.403152030938395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trendlineLbl>
          </c:trendline>
          <c:xVal>
            <c:numRef>
              <c:f>Sheet14!$G$2:$G$52</c:f>
              <c:numCache>
                <c:formatCode>0.00%</c:formatCode>
                <c:ptCount val="51"/>
                <c:pt idx="0">
                  <c:v>0.14276740966385201</c:v>
                </c:pt>
                <c:pt idx="1">
                  <c:v>8.4926203315637605E-2</c:v>
                </c:pt>
                <c:pt idx="2">
                  <c:v>0.14463360162039701</c:v>
                </c:pt>
                <c:pt idx="3">
                  <c:v>0.14619721098510599</c:v>
                </c:pt>
                <c:pt idx="4">
                  <c:v>0.11935655310806299</c:v>
                </c:pt>
                <c:pt idx="5">
                  <c:v>0.115616029565664</c:v>
                </c:pt>
                <c:pt idx="6">
                  <c:v>0.14633993423258199</c:v>
                </c:pt>
                <c:pt idx="7">
                  <c:v>0.151533987943894</c:v>
                </c:pt>
                <c:pt idx="8">
                  <c:v>0.114963806115687</c:v>
                </c:pt>
                <c:pt idx="9">
                  <c:v>0.17960326457303899</c:v>
                </c:pt>
                <c:pt idx="10">
                  <c:v>0.111220199436874</c:v>
                </c:pt>
                <c:pt idx="11">
                  <c:v>0.15056403109917599</c:v>
                </c:pt>
                <c:pt idx="12">
                  <c:v>0.128282495388995</c:v>
                </c:pt>
                <c:pt idx="13">
                  <c:v>0.12937107600834499</c:v>
                </c:pt>
                <c:pt idx="14">
                  <c:v>0.13383839673202499</c:v>
                </c:pt>
                <c:pt idx="15">
                  <c:v>0.14931125767029499</c:v>
                </c:pt>
                <c:pt idx="16">
                  <c:v>0.13467461395609401</c:v>
                </c:pt>
                <c:pt idx="17">
                  <c:v>0.13830947695910001</c:v>
                </c:pt>
                <c:pt idx="18">
                  <c:v>0.129136813842959</c:v>
                </c:pt>
                <c:pt idx="19">
                  <c:v>0.166056795737371</c:v>
                </c:pt>
                <c:pt idx="20">
                  <c:v>0.12773512821281899</c:v>
                </c:pt>
                <c:pt idx="21">
                  <c:v>0.142615168526251</c:v>
                </c:pt>
                <c:pt idx="22">
                  <c:v>0.14141762285909501</c:v>
                </c:pt>
                <c:pt idx="23">
                  <c:v>0.13241852217170499</c:v>
                </c:pt>
                <c:pt idx="24">
                  <c:v>0.13287610360909799</c:v>
                </c:pt>
                <c:pt idx="25">
                  <c:v>0.14269561519295701</c:v>
                </c:pt>
                <c:pt idx="26">
                  <c:v>0.15300149447828901</c:v>
                </c:pt>
                <c:pt idx="27">
                  <c:v>0.135398800453366</c:v>
                </c:pt>
                <c:pt idx="28">
                  <c:v>0.12772548726765701</c:v>
                </c:pt>
                <c:pt idx="29">
                  <c:v>0.14269329228422101</c:v>
                </c:pt>
                <c:pt idx="30">
                  <c:v>0.139570249197698</c:v>
                </c:pt>
                <c:pt idx="31">
                  <c:v>0.137657527856894</c:v>
                </c:pt>
                <c:pt idx="32">
                  <c:v>0.13944157171055499</c:v>
                </c:pt>
                <c:pt idx="33">
                  <c:v>0.134144632825035</c:v>
                </c:pt>
                <c:pt idx="34">
                  <c:v>0.14244244233578399</c:v>
                </c:pt>
                <c:pt idx="35">
                  <c:v>0.145420886579847</c:v>
                </c:pt>
                <c:pt idx="36">
                  <c:v>0.137826181176954</c:v>
                </c:pt>
                <c:pt idx="37">
                  <c:v>0.14489212005636901</c:v>
                </c:pt>
                <c:pt idx="38">
                  <c:v>0.15893749114813299</c:v>
                </c:pt>
                <c:pt idx="39">
                  <c:v>0.14913224193503999</c:v>
                </c:pt>
                <c:pt idx="40">
                  <c:v>0.14451210415878399</c:v>
                </c:pt>
                <c:pt idx="41">
                  <c:v>0.14587018355186601</c:v>
                </c:pt>
                <c:pt idx="42">
                  <c:v>0.139114501557218</c:v>
                </c:pt>
                <c:pt idx="43">
                  <c:v>0.10713767364518401</c:v>
                </c:pt>
                <c:pt idx="44">
                  <c:v>9.5363488382284506E-2</c:v>
                </c:pt>
                <c:pt idx="45">
                  <c:v>0.152573160914759</c:v>
                </c:pt>
                <c:pt idx="46">
                  <c:v>0.12551062335000801</c:v>
                </c:pt>
                <c:pt idx="47">
                  <c:v>0.12862065100081099</c:v>
                </c:pt>
                <c:pt idx="48">
                  <c:v>0.164772956379069</c:v>
                </c:pt>
                <c:pt idx="49">
                  <c:v>0.140296772345363</c:v>
                </c:pt>
                <c:pt idx="50">
                  <c:v>0.13057536619830301</c:v>
                </c:pt>
              </c:numCache>
            </c:numRef>
          </c:xVal>
          <c:yVal>
            <c:numRef>
              <c:f>Sheet14!$H$2:$H$52</c:f>
              <c:numCache>
                <c:formatCode>0</c:formatCode>
                <c:ptCount val="51"/>
                <c:pt idx="0">
                  <c:v>18.671703454101205</c:v>
                </c:pt>
                <c:pt idx="1">
                  <c:v>0</c:v>
                </c:pt>
                <c:pt idx="2">
                  <c:v>9.8845868468523062</c:v>
                </c:pt>
                <c:pt idx="3">
                  <c:v>19.30760108014967</c:v>
                </c:pt>
                <c:pt idx="4">
                  <c:v>15.975238067419108</c:v>
                </c:pt>
                <c:pt idx="5">
                  <c:v>7.9922227861007782</c:v>
                </c:pt>
                <c:pt idx="6">
                  <c:v>13.750446609338168</c:v>
                </c:pt>
                <c:pt idx="7">
                  <c:v>1.6408530280595666</c:v>
                </c:pt>
                <c:pt idx="8">
                  <c:v>0</c:v>
                </c:pt>
                <c:pt idx="9">
                  <c:v>12.934508054056131</c:v>
                </c:pt>
                <c:pt idx="10">
                  <c:v>13.702782126978056</c:v>
                </c:pt>
                <c:pt idx="11">
                  <c:v>20.475135036556427</c:v>
                </c:pt>
                <c:pt idx="12">
                  <c:v>4.3355916636190512</c:v>
                </c:pt>
                <c:pt idx="13">
                  <c:v>17.619321091727802</c:v>
                </c:pt>
                <c:pt idx="14">
                  <c:v>14.153018293171208</c:v>
                </c:pt>
                <c:pt idx="15">
                  <c:v>16.68468940272934</c:v>
                </c:pt>
                <c:pt idx="16">
                  <c:v>16.736720384826008</c:v>
                </c:pt>
                <c:pt idx="17">
                  <c:v>19.173221100056349</c:v>
                </c:pt>
                <c:pt idx="18">
                  <c:v>14.56532216821619</c:v>
                </c:pt>
                <c:pt idx="19">
                  <c:v>7.8868181969166464</c:v>
                </c:pt>
                <c:pt idx="20">
                  <c:v>14.599057379808192</c:v>
                </c:pt>
                <c:pt idx="21">
                  <c:v>18.977214352971515</c:v>
                </c:pt>
                <c:pt idx="22">
                  <c:v>16.242421706604567</c:v>
                </c:pt>
                <c:pt idx="23">
                  <c:v>9.361792894587861</c:v>
                </c:pt>
                <c:pt idx="24">
                  <c:v>19.317055002278696</c:v>
                </c:pt>
                <c:pt idx="25">
                  <c:v>19.501060161832878</c:v>
                </c:pt>
                <c:pt idx="26">
                  <c:v>4.710285127225899</c:v>
                </c:pt>
                <c:pt idx="27">
                  <c:v>10.730681813551202</c:v>
                </c:pt>
                <c:pt idx="28">
                  <c:v>12.923924420857153</c:v>
                </c:pt>
                <c:pt idx="29">
                  <c:v>6.3653294092145529</c:v>
                </c:pt>
                <c:pt idx="30">
                  <c:v>12.54452547165708</c:v>
                </c:pt>
                <c:pt idx="31">
                  <c:v>6.4703559913876099</c:v>
                </c:pt>
                <c:pt idx="32">
                  <c:v>23.378813012907564</c:v>
                </c:pt>
                <c:pt idx="33">
                  <c:v>18.498214229103439</c:v>
                </c:pt>
                <c:pt idx="34">
                  <c:v>3.1682419673118849</c:v>
                </c:pt>
                <c:pt idx="35">
                  <c:v>18.750155147637876</c:v>
                </c:pt>
                <c:pt idx="36">
                  <c:v>14.939992367156666</c:v>
                </c:pt>
                <c:pt idx="37">
                  <c:v>7.3336770572936114</c:v>
                </c:pt>
                <c:pt idx="38">
                  <c:v>19.738918292959891</c:v>
                </c:pt>
                <c:pt idx="39">
                  <c:v>6.9444890842431866</c:v>
                </c:pt>
                <c:pt idx="40">
                  <c:v>12.745884782329222</c:v>
                </c:pt>
                <c:pt idx="41">
                  <c:v>8.4722394286833271</c:v>
                </c:pt>
                <c:pt idx="42">
                  <c:v>22.456629663825229</c:v>
                </c:pt>
                <c:pt idx="43">
                  <c:v>11.852353471277235</c:v>
                </c:pt>
                <c:pt idx="44">
                  <c:v>6.0690733178760272</c:v>
                </c:pt>
                <c:pt idx="45">
                  <c:v>0.39058212750866017</c:v>
                </c:pt>
                <c:pt idx="46">
                  <c:v>15.312996787981604</c:v>
                </c:pt>
                <c:pt idx="47">
                  <c:v>8.9614768513851075</c:v>
                </c:pt>
                <c:pt idx="48">
                  <c:v>16.962968458376334</c:v>
                </c:pt>
                <c:pt idx="49">
                  <c:v>14.934065071518726</c:v>
                </c:pt>
                <c:pt idx="50">
                  <c:v>1.6066892392411014</c:v>
                </c:pt>
              </c:numCache>
            </c:numRef>
          </c:yVal>
          <c:smooth val="0"/>
          <c:extLst>
            <c:ext xmlns:c16="http://schemas.microsoft.com/office/drawing/2014/chart" uri="{C3380CC4-5D6E-409C-BE32-E72D297353CC}">
              <c16:uniqueId val="{00000000-F1E5-47E1-B470-A15AB7F693D5}"/>
            </c:ext>
          </c:extLst>
        </c:ser>
        <c:dLbls>
          <c:showLegendKey val="0"/>
          <c:showVal val="0"/>
          <c:showCatName val="0"/>
          <c:showSerName val="0"/>
          <c:showPercent val="0"/>
          <c:showBubbleSize val="0"/>
        </c:dLbls>
        <c:axId val="1177489407"/>
        <c:axId val="1177487007"/>
      </c:scatterChart>
      <c:valAx>
        <c:axId val="11774894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Percentage of Elderly (65+ Years) Population</a:t>
                </a:r>
              </a:p>
            </c:rich>
          </c:tx>
          <c:layout>
            <c:manualLayout>
              <c:xMode val="edge"/>
              <c:yMode val="edge"/>
              <c:x val="0.27761984149375463"/>
              <c:y val="0.936156340734544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77487007"/>
        <c:crosses val="autoZero"/>
        <c:crossBetween val="midCat"/>
      </c:valAx>
      <c:valAx>
        <c:axId val="117748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t>Count of Mortality</a:t>
                </a:r>
                <a:r>
                  <a:rPr lang="en-US" sz="1000" baseline="0"/>
                  <a:t> (per 100,000 Population)</a:t>
                </a:r>
                <a:endParaRPr lang="en-US" sz="1000"/>
              </a:p>
            </c:rich>
          </c:tx>
          <c:layout>
            <c:manualLayout>
              <c:xMode val="edge"/>
              <c:yMode val="edge"/>
              <c:x val="1.3888888888888888E-2"/>
              <c:y val="0.152129629629629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77489407"/>
        <c:crosses val="autoZero"/>
        <c:crossBetween val="midCat"/>
      </c:valAx>
      <c:spPr>
        <a:noFill/>
        <a:ln>
          <a:noFill/>
        </a:ln>
        <a:effectLst/>
      </c:spPr>
    </c:plotArea>
    <c:legend>
      <c:legendPos val="r"/>
      <c:layout>
        <c:manualLayout>
          <c:xMode val="edge"/>
          <c:yMode val="edge"/>
          <c:x val="0.82243641368933118"/>
          <c:y val="0.42306777472677343"/>
          <c:w val="0.15090204929595524"/>
          <c:h val="0.234783873724791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39BBD29B-5E6F-44D5-AFF5-36525F8C62D9}">
          <cx:tx>
            <cx:txData>
              <cx:f>_xlchart.v1.2</cx:f>
              <cx:v>Mortality Rate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190500</xdr:colOff>
      <xdr:row>1</xdr:row>
      <xdr:rowOff>0</xdr:rowOff>
    </xdr:from>
    <xdr:to>
      <xdr:col>15</xdr:col>
      <xdr:colOff>838200</xdr:colOff>
      <xdr:row>22</xdr:row>
      <xdr:rowOff>123825</xdr:rowOff>
    </xdr:to>
    <xdr:graphicFrame macro="">
      <xdr:nvGraphicFramePr>
        <xdr:cNvPr id="2" name="Chart 1">
          <a:extLst>
            <a:ext uri="{FF2B5EF4-FFF2-40B4-BE49-F238E27FC236}">
              <a16:creationId xmlns:a16="http://schemas.microsoft.com/office/drawing/2014/main" id="{278EF1B1-DD2B-1B04-0326-E1AF11C44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80961</xdr:rowOff>
    </xdr:from>
    <xdr:to>
      <xdr:col>25</xdr:col>
      <xdr:colOff>200024</xdr:colOff>
      <xdr:row>21</xdr:row>
      <xdr:rowOff>161924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7904DF9-734F-0A1D-219E-80D3AF5EB2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555199" y="271461"/>
              <a:ext cx="5076825" cy="3890963"/>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User" refreshedDate="45386.617033912" createdVersion="8" refreshedVersion="8" minRefreshableVersion="3" recordCount="459" xr:uid="{00000000-000A-0000-FFFF-FFFF00000000}">
  <cacheSource type="worksheet">
    <worksheetSource ref="A2:N461" sheet="INTEGRATED DATA SET"/>
  </cacheSource>
  <cacheFields count="14">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year" numFmtId="0">
      <sharedItems containsSemiMixedTypes="0" containsString="0" containsNumber="1" containsInteger="1" minValue="0" maxValue="2017" count="9">
        <n v="2009"/>
        <n v="2010"/>
        <n v="2011"/>
        <n v="2012"/>
        <n v="2013"/>
        <n v="2014"/>
        <n v="2015"/>
        <n v="2016"/>
        <n v="2017"/>
      </sharedItems>
    </cacheField>
    <cacheField name="65-74 years" numFmtId="0">
      <sharedItems containsSemiMixedTypes="0" containsNonDate="0" containsString="0"/>
    </cacheField>
    <cacheField name="75-84 years" numFmtId="0">
      <sharedItems containsSemiMixedTypes="0" containsNonDate="0" containsString="0"/>
    </cacheField>
    <cacheField name="85+ years" numFmtId="0">
      <sharedItems containsSemiMixedTypes="0" containsNonDate="0" containsString="0"/>
    </cacheField>
    <cacheField name="Sum of 65+ years" numFmtId="0">
      <sharedItems containsSemiMixedTypes="0" containsNonDate="0" containsString="0"/>
    </cacheField>
    <cacheField name="Grand Total Deaths" numFmtId="0">
      <sharedItems containsSemiMixedTypes="0" containsNonDate="0" containsString="0"/>
    </cacheField>
    <cacheField name="Sum of 65 to 74 years" numFmtId="1">
      <sharedItems containsSemiMixedTypes="0" containsNonDate="0" containsString="0"/>
    </cacheField>
    <cacheField name="Sum of 75 to 84 years" numFmtId="1">
      <sharedItems containsSemiMixedTypes="0" containsNonDate="0" containsString="0"/>
    </cacheField>
    <cacheField name="Sum of 85 years and over" numFmtId="0">
      <sharedItems containsSemiMixedTypes="0" containsNonDate="0" containsString="0"/>
    </cacheField>
    <cacheField name="Sum of Total population" numFmtId="0">
      <sharedItems containsSemiMixedTypes="0" containsNonDate="0" containsString="0"/>
    </cacheField>
    <cacheField name="% Population 65-74 years" numFmtId="2">
      <sharedItems containsSemiMixedTypes="0" containsNonDate="0" containsString="0"/>
    </cacheField>
    <cacheField name="% Population 75-84 years" numFmtId="2">
      <sharedItems containsSemiMixedTypes="0" containsNonDate="0" containsString="0"/>
    </cacheField>
    <cacheField name="% Population 85+ years" numFmtId="2">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n v="83"/>
    <n v="261"/>
    <n v="356"/>
    <n v="700"/>
    <n v="755"/>
    <n v="336355.46100000007"/>
    <n v="213823.889"/>
    <n v="76362.826000000015"/>
    <n v="4633360"/>
    <n v="7.259428600410935"/>
    <n v="4.6148775186905393"/>
    <n v="1.6481090612428133"/>
  </r>
  <r>
    <x v="0"/>
    <x v="1"/>
    <n v="143"/>
    <n v="263"/>
    <n v="348"/>
    <n v="754"/>
    <n v="809"/>
    <n v="352232.08499999996"/>
    <n v="206970.83499999996"/>
    <n v="73898.580999999962"/>
    <n v="4690952"/>
    <n v="7.5087548327077318"/>
    <n v="4.412128604172457"/>
    <n v="1.5753429367855387"/>
  </r>
  <r>
    <x v="0"/>
    <x v="2"/>
    <n v="116"/>
    <n v="292"/>
    <n v="348"/>
    <n v="756"/>
    <n v="776"/>
    <n v="360470.78399999999"/>
    <n v="209145.81499999997"/>
    <n v="74465.832000000009"/>
    <n v="4724265"/>
    <n v="7.6301982213106161"/>
    <n v="4.4270551080432607"/>
    <n v="1.5762416375880697"/>
  </r>
  <r>
    <x v="0"/>
    <x v="3"/>
    <n v="108"/>
    <n v="270"/>
    <n v="358"/>
    <n v="736"/>
    <n v="761"/>
    <n v="372130.75899999996"/>
    <n v="208944.766"/>
    <n v="77051.362999999983"/>
    <n v="4750975"/>
    <n v="7.8327239987581478"/>
    <n v="4.3979344450349664"/>
    <n v="1.6218010618872964"/>
  </r>
  <r>
    <x v="0"/>
    <x v="4"/>
    <n v="103"/>
    <n v="283"/>
    <n v="381"/>
    <n v="767"/>
    <n v="861"/>
    <n v="375177.946"/>
    <n v="207296.83000000002"/>
    <n v="76518.604999999981"/>
    <n v="4644134"/>
    <n v="8.0785340388541762"/>
    <n v="4.4636272338395058"/>
    <n v="1.6476399044472012"/>
  </r>
  <r>
    <x v="0"/>
    <x v="5"/>
    <n v="167"/>
    <n v="261"/>
    <n v="345"/>
    <n v="773"/>
    <n v="887"/>
    <n v="370208.027"/>
    <n v="201733.93700000001"/>
    <n v="74948.271000000022"/>
    <n v="4505293"/>
    <n v="8.2171798149421136"/>
    <n v="4.4777095962460152"/>
    <n v="1.6635604166033158"/>
  </r>
  <r>
    <x v="0"/>
    <x v="6"/>
    <n v="186"/>
    <n v="308"/>
    <n v="381"/>
    <n v="875"/>
    <n v="977"/>
    <n v="372908.18599999993"/>
    <n v="197623.58299999996"/>
    <n v="73346.554000000018"/>
    <n v="4394374"/>
    <n v="8.4860366004350105"/>
    <n v="4.4971953456851868"/>
    <n v="1.6691013099931873"/>
  </r>
  <r>
    <x v="0"/>
    <x v="7"/>
    <n v="191"/>
    <n v="277"/>
    <n v="289"/>
    <n v="757"/>
    <n v="875"/>
    <n v="405060.60700000008"/>
    <n v="209906.39199999999"/>
    <n v="76330.944000000003"/>
    <n v="4543394"/>
    <n v="8.9153748717368568"/>
    <n v="4.620034978256343"/>
    <n v="1.6800423648048135"/>
  </r>
  <r>
    <x v="0"/>
    <x v="8"/>
    <n v="227"/>
    <n v="338"/>
    <n v="375"/>
    <n v="940"/>
    <n v="1044"/>
    <n v="423307"/>
    <n v="216909"/>
    <n v="78846"/>
    <n v="4593132"/>
    <n v="9.2160861042095021"/>
    <n v="4.7224638873866454"/>
    <n v="1.7166064463202888"/>
  </r>
  <r>
    <x v="1"/>
    <x v="0"/>
    <n v="0"/>
    <n v="0"/>
    <n v="0"/>
    <n v="0"/>
    <n v="0"/>
    <n v="29675.831000000006"/>
    <n v="13770.125"/>
    <n v="4362.7529999999997"/>
    <n v="683142"/>
    <n v="4.3440208624268468"/>
    <n v="2.0157046412019755"/>
    <n v="0.6386304750696048"/>
  </r>
  <r>
    <x v="1"/>
    <x v="1"/>
    <n v="0"/>
    <n v="0"/>
    <n v="0"/>
    <n v="0"/>
    <n v="0"/>
    <n v="31164.146000000001"/>
    <n v="13707.310000000001"/>
    <n v="3951.8270000000011"/>
    <n v="674090"/>
    <n v="4.6231432004628461"/>
    <n v="2.0334539898233173"/>
    <n v="0.58624619857882498"/>
  </r>
  <r>
    <x v="1"/>
    <x v="2"/>
    <n v="0"/>
    <n v="0"/>
    <n v="0"/>
    <n v="0"/>
    <n v="0"/>
    <n v="32341.642"/>
    <n v="14472.802999999998"/>
    <n v="4042.532999999999"/>
    <n v="665600"/>
    <n v="4.859020733173077"/>
    <n v="2.1743994891826919"/>
    <n v="0.60735171274038446"/>
  </r>
  <r>
    <x v="1"/>
    <x v="3"/>
    <n v="0"/>
    <n v="0"/>
    <n v="0"/>
    <n v="0"/>
    <n v="0"/>
    <n v="32969.027999999998"/>
    <n v="14134.945"/>
    <n v="4272.4880000000003"/>
    <n v="664868"/>
    <n v="4.9587328612596782"/>
    <n v="2.1259776376664239"/>
    <n v="0.64260695356070685"/>
  </r>
  <r>
    <x v="1"/>
    <x v="4"/>
    <n v="0"/>
    <n v="0"/>
    <n v="0"/>
    <n v="0"/>
    <n v="0"/>
    <n v="36823.951000000001"/>
    <n v="15065.770999999997"/>
    <n v="4984.97"/>
    <n v="689969"/>
    <n v="5.3370442730035696"/>
    <n v="2.1835431736788169"/>
    <n v="0.72249188006997422"/>
  </r>
  <r>
    <x v="1"/>
    <x v="5"/>
    <n v="0"/>
    <n v="0"/>
    <n v="0"/>
    <n v="0"/>
    <n v="0"/>
    <n v="35244.050000000003"/>
    <n v="14214.12"/>
    <n v="4919.4150000000009"/>
    <n v="627424"/>
    <n v="5.6172620110164742"/>
    <n v="2.2654727903299845"/>
    <n v="0.78406548044065905"/>
  </r>
  <r>
    <x v="1"/>
    <x v="6"/>
    <n v="0"/>
    <n v="0"/>
    <n v="0"/>
    <n v="0"/>
    <n v="0"/>
    <n v="41746.287999999993"/>
    <n v="16399.745999999999"/>
    <n v="5561.7810000000027"/>
    <n v="680299"/>
    <n v="6.1364617616665607"/>
    <n v="2.4106673683189301"/>
    <n v="0.81754948926868964"/>
  </r>
  <r>
    <x v="1"/>
    <x v="7"/>
    <n v="0"/>
    <n v="0"/>
    <n v="0"/>
    <n v="0"/>
    <n v="0"/>
    <n v="46493.370999999999"/>
    <n v="17362.635999999999"/>
    <n v="6584.226999999998"/>
    <n v="699828"/>
    <n v="6.6435425561709449"/>
    <n v="2.480986185176929"/>
    <n v="0.94083503375115007"/>
  </r>
  <r>
    <x v="1"/>
    <x v="8"/>
    <n v="0"/>
    <n v="0"/>
    <n v="0"/>
    <n v="0"/>
    <n v="0"/>
    <n v="48531"/>
    <n v="17748"/>
    <n v="6030"/>
    <n v="697411"/>
    <n v="6.9587373872795233"/>
    <n v="2.5448408470758275"/>
    <n v="0.86462645412819694"/>
  </r>
  <r>
    <x v="2"/>
    <x v="0"/>
    <n v="151"/>
    <n v="278"/>
    <n v="350"/>
    <n v="779"/>
    <n v="848"/>
    <n v="422658.02"/>
    <n v="294833.44300000003"/>
    <n v="96568.51999999999"/>
    <n v="6324865"/>
    <n v="6.6824828672232535"/>
    <n v="4.6614978027199001"/>
    <n v="1.5268076077513115"/>
  </r>
  <r>
    <x v="2"/>
    <x v="1"/>
    <n v="57"/>
    <n v="208"/>
    <n v="295"/>
    <n v="560"/>
    <n v="586"/>
    <n v="459853.08299999998"/>
    <n v="277143.64399999997"/>
    <n v="94396.292999999991"/>
    <n v="6246816"/>
    <n v="7.3613995193711474"/>
    <n v="4.436558464344075"/>
    <n v="1.5111105081372653"/>
  </r>
  <r>
    <x v="2"/>
    <x v="2"/>
    <n v="65"/>
    <n v="188"/>
    <n v="269"/>
    <n v="522"/>
    <n v="532"/>
    <n v="476232.03200000001"/>
    <n v="280020.772"/>
    <n v="96203.976999999999"/>
    <n v="6257995"/>
    <n v="7.6099778283619592"/>
    <n v="4.4746084328926443"/>
    <n v="1.5372971215221489"/>
  </r>
  <r>
    <x v="2"/>
    <x v="3"/>
    <n v="35"/>
    <n v="199"/>
    <n v="273"/>
    <n v="507"/>
    <n v="518"/>
    <n v="502499.22300000011"/>
    <n v="284880.84899999999"/>
    <n v="104545.908"/>
    <n v="6410979"/>
    <n v="7.8381043363267944"/>
    <n v="4.4436403394863717"/>
    <n v="1.630732342127466"/>
  </r>
  <r>
    <x v="2"/>
    <x v="4"/>
    <n v="48"/>
    <n v="187"/>
    <n v="348"/>
    <n v="583"/>
    <n v="593"/>
    <n v="527865.26300000004"/>
    <n v="291075.45399999997"/>
    <n v="106610.3"/>
    <n v="6471024"/>
    <n v="8.1573683392303913"/>
    <n v="4.4981359055382883"/>
    <n v="1.6475027754494498"/>
  </r>
  <r>
    <x v="2"/>
    <x v="5"/>
    <n v="109"/>
    <n v="174"/>
    <n v="270"/>
    <n v="553"/>
    <n v="611"/>
    <n v="554320.38899999997"/>
    <n v="298935.28200000001"/>
    <n v="112907.53000000001"/>
    <n v="6524205"/>
    <n v="8.4963668217047115"/>
    <n v="4.5819418917707218"/>
    <n v="1.7305944555696826"/>
  </r>
  <r>
    <x v="2"/>
    <x v="6"/>
    <n v="72"/>
    <n v="203"/>
    <n v="321"/>
    <n v="596"/>
    <n v="608"/>
    <n v="581227.27799999993"/>
    <n v="309296.212"/>
    <n v="119063.27099999999"/>
    <n v="6522731"/>
    <n v="8.9107963826808128"/>
    <n v="4.7418207496215929"/>
    <n v="1.8253592092024029"/>
  </r>
  <r>
    <x v="2"/>
    <x v="7"/>
    <n v="137"/>
    <n v="213"/>
    <n v="299"/>
    <n v="649"/>
    <n v="742"/>
    <n v="584304.53399999999"/>
    <n v="306398.891"/>
    <n v="115515.61300000001"/>
    <n v="6508490"/>
    <n v="8.9775744297064293"/>
    <n v="4.7076801377892563"/>
    <n v="1.7748450562265599"/>
  </r>
  <r>
    <x v="2"/>
    <x v="8"/>
    <n v="124"/>
    <n v="203"/>
    <n v="339"/>
    <n v="666"/>
    <n v="696"/>
    <n v="637694"/>
    <n v="331749"/>
    <n v="123325"/>
    <n v="6742401"/>
    <n v="9.457966086561747"/>
    <n v="4.9203392085401028"/>
    <n v="1.8290961928844041"/>
  </r>
  <r>
    <x v="3"/>
    <x v="0"/>
    <n v="12"/>
    <n v="198"/>
    <n v="288"/>
    <n v="498"/>
    <n v="508"/>
    <n v="210652.32399999999"/>
    <n v="137259.10599999997"/>
    <n v="51320.077999999987"/>
    <n v="2838143"/>
    <n v="7.4221885225656354"/>
    <n v="4.8362293936563443"/>
    <n v="1.808227351475947"/>
  </r>
  <r>
    <x v="3"/>
    <x v="1"/>
    <n v="26"/>
    <n v="173"/>
    <n v="263"/>
    <n v="462"/>
    <n v="462"/>
    <n v="221412.565"/>
    <n v="131788.647"/>
    <n v="49469.617999999995"/>
    <n v="2850272"/>
    <n v="7.7681205513017701"/>
    <n v="4.6237217711151777"/>
    <n v="1.7356104259523299"/>
  </r>
  <r>
    <x v="3"/>
    <x v="2"/>
    <n v="33"/>
    <n v="187"/>
    <n v="343"/>
    <n v="563"/>
    <n v="574"/>
    <n v="221751.48800000001"/>
    <n v="129581.75599999998"/>
    <n v="48667.197999999997"/>
    <n v="2827954"/>
    <n v="7.8414107160158899"/>
    <n v="4.5821734016889941"/>
    <n v="1.7209331552069094"/>
  </r>
  <r>
    <x v="3"/>
    <x v="3"/>
    <n v="35"/>
    <n v="148"/>
    <n v="353"/>
    <n v="536"/>
    <n v="546"/>
    <n v="225537.25199999998"/>
    <n v="129616.06899999999"/>
    <n v="48125.057000000008"/>
    <n v="2801685"/>
    <n v="8.0500574475717297"/>
    <n v="4.6263612433232142"/>
    <n v="1.7177183373576974"/>
  </r>
  <r>
    <x v="3"/>
    <x v="4"/>
    <n v="105"/>
    <n v="179"/>
    <n v="335"/>
    <n v="619"/>
    <n v="619"/>
    <n v="228420.31199999998"/>
    <n v="128298.06599999999"/>
    <n v="48689.701999999997"/>
    <n v="2812846"/>
    <n v="8.1206120775897421"/>
    <n v="4.5611478907839249"/>
    <n v="1.7309764558742284"/>
  </r>
  <r>
    <x v="3"/>
    <x v="5"/>
    <n v="55"/>
    <n v="170"/>
    <n v="260"/>
    <n v="485"/>
    <n v="528"/>
    <n v="217512.02799999999"/>
    <n v="118880.57"/>
    <n v="44469.146000000008"/>
    <n v="2605417"/>
    <n v="8.3484535488944758"/>
    <n v="4.5628231488471904"/>
    <n v="1.7067957259816759"/>
  </r>
  <r>
    <x v="3"/>
    <x v="6"/>
    <n v="75"/>
    <n v="178"/>
    <n v="268"/>
    <n v="521"/>
    <n v="521"/>
    <n v="237981.69200000001"/>
    <n v="127393.90499999998"/>
    <n v="48999.754000000008"/>
    <n v="2738361"/>
    <n v="8.6906617498569396"/>
    <n v="4.6521954190846273"/>
    <n v="1.7893825540168009"/>
  </r>
  <r>
    <x v="3"/>
    <x v="7"/>
    <n v="88"/>
    <n v="164"/>
    <n v="239"/>
    <n v="491"/>
    <n v="491"/>
    <n v="229480.63899999997"/>
    <n v="120414.78199999998"/>
    <n v="46708.431000000004"/>
    <n v="2626239"/>
    <n v="8.7379952471957036"/>
    <n v="4.5850656394943483"/>
    <n v="1.7785293341542794"/>
  </r>
  <r>
    <x v="3"/>
    <x v="8"/>
    <n v="89"/>
    <n v="220"/>
    <n v="240"/>
    <n v="549"/>
    <n v="560"/>
    <n v="255784"/>
    <n v="131583"/>
    <n v="51579"/>
    <n v="2806372"/>
    <n v="9.1144010843893835"/>
    <n v="4.6887226639946524"/>
    <n v="1.837924551698777"/>
  </r>
  <r>
    <x v="4"/>
    <x v="0"/>
    <n v="708"/>
    <n v="1633"/>
    <n v="2856"/>
    <n v="5197"/>
    <n v="6261"/>
    <n v="2053164.0649999999"/>
    <n v="1375527.5409999993"/>
    <n v="543363.00399999996"/>
    <n v="36308527"/>
    <n v="5.6547710266516731"/>
    <n v="3.7884421502420058"/>
    <n v="1.4965162425895162"/>
  </r>
  <r>
    <x v="4"/>
    <x v="1"/>
    <n v="695"/>
    <n v="1579"/>
    <n v="2955"/>
    <n v="5229"/>
    <n v="5732"/>
    <n v="2113248.1669999999"/>
    <n v="1351939.3490000002"/>
    <n v="555556.43999999971"/>
    <n v="36388689"/>
    <n v="5.8074314438753198"/>
    <n v="3.7152735813043445"/>
    <n v="1.5267283743033437"/>
  </r>
  <r>
    <x v="4"/>
    <x v="2"/>
    <n v="671"/>
    <n v="1617"/>
    <n v="3050"/>
    <n v="5338"/>
    <n v="6046"/>
    <n v="2219960.1390000004"/>
    <n v="1380683.5559999999"/>
    <n v="582011.06799999997"/>
    <n v="36968289"/>
    <n v="6.0050389105105744"/>
    <n v="3.7347780850771861"/>
    <n v="1.5743521914146474"/>
  </r>
  <r>
    <x v="4"/>
    <x v="3"/>
    <n v="738"/>
    <n v="1443"/>
    <n v="2938"/>
    <n v="5119"/>
    <n v="5682"/>
    <n v="2301643.8829999999"/>
    <n v="1390369.4260000002"/>
    <n v="613606.24099999992"/>
    <n v="37285546"/>
    <n v="6.1730191184541052"/>
    <n v="3.7289769767619876"/>
    <n v="1.6456946640931578"/>
  </r>
  <r>
    <x v="4"/>
    <x v="4"/>
    <n v="828"/>
    <n v="1602"/>
    <n v="3264"/>
    <n v="5694"/>
    <n v="6387"/>
    <n v="2418596.5970000005"/>
    <n v="1390860.459"/>
    <n v="626661.42899999989"/>
    <n v="37571447"/>
    <n v="6.4373261881555965"/>
    <n v="3.7019081511553176"/>
    <n v="1.6679193351270178"/>
  </r>
  <r>
    <x v="4"/>
    <x v="5"/>
    <n v="800"/>
    <n v="1450"/>
    <n v="2638"/>
    <n v="4888"/>
    <n v="5836"/>
    <n v="2544986.6710000001"/>
    <n v="1413095.5920000002"/>
    <n v="650995.01199999987"/>
    <n v="38025540"/>
    <n v="6.6928350550708808"/>
    <n v="3.7161749497837508"/>
    <n v="1.7119941281570226"/>
  </r>
  <r>
    <x v="4"/>
    <x v="6"/>
    <n v="869"/>
    <n v="1537"/>
    <n v="3017"/>
    <n v="5423"/>
    <n v="6043"/>
    <n v="2680944.0040000002"/>
    <n v="1441997.9070000001"/>
    <n v="659838.44600000011"/>
    <n v="38394172"/>
    <n v="6.9826847783043737"/>
    <n v="3.7557728995952826"/>
    <n v="1.7185901183127485"/>
  </r>
  <r>
    <x v="4"/>
    <x v="7"/>
    <n v="921"/>
    <n v="1439"/>
    <n v="2725"/>
    <n v="5085"/>
    <n v="5818"/>
    <n v="2812507.1560000004"/>
    <n v="1472974.4059999995"/>
    <n v="673535.57299999986"/>
    <n v="38572021"/>
    <n v="7.2915732260956725"/>
    <n v="3.8187638806895796"/>
    <n v="1.7461765174295634"/>
  </r>
  <r>
    <x v="4"/>
    <x v="8"/>
    <n v="930"/>
    <n v="1595"/>
    <n v="2985"/>
    <n v="5510"/>
    <n v="6197"/>
    <n v="2909151"/>
    <n v="1488220"/>
    <n v="681333"/>
    <n v="38521420"/>
    <n v="7.5520346861564294"/>
    <n v="3.8633570621228395"/>
    <n v="1.768712056824489"/>
  </r>
  <r>
    <x v="5"/>
    <x v="0"/>
    <n v="10"/>
    <n v="135"/>
    <n v="266"/>
    <n v="411"/>
    <n v="450"/>
    <n v="269309.02100000001"/>
    <n v="164052.90499999997"/>
    <n v="63253.125000000015"/>
    <n v="4843211"/>
    <n v="5.5605469387974216"/>
    <n v="3.3872756111596209"/>
    <n v="1.3060162978651975"/>
  </r>
  <r>
    <x v="5"/>
    <x v="1"/>
    <n v="0"/>
    <n v="125"/>
    <n v="260"/>
    <n v="385"/>
    <n v="385"/>
    <n v="279423.63699999993"/>
    <n v="164547.44699999993"/>
    <n v="65537.263999999996"/>
    <n v="4846647"/>
    <n v="5.7652978853215417"/>
    <n v="3.3950780199176864"/>
    <n v="1.352218636925693"/>
  </r>
  <r>
    <x v="5"/>
    <x v="2"/>
    <n v="20"/>
    <n v="116"/>
    <n v="272"/>
    <n v="408"/>
    <n v="408"/>
    <n v="295441.40700000001"/>
    <n v="166762.25199999995"/>
    <n v="67838.427999999985"/>
    <n v="4941571"/>
    <n v="5.978693961899971"/>
    <n v="3.374680885896407"/>
    <n v="1.3728109542491647"/>
  </r>
  <r>
    <x v="5"/>
    <x v="3"/>
    <n v="10"/>
    <n v="111"/>
    <n v="254"/>
    <n v="375"/>
    <n v="375"/>
    <n v="308210.28500000003"/>
    <n v="167007.00500000006"/>
    <n v="69746.900999999998"/>
    <n v="4918239"/>
    <n v="6.266679699786855"/>
    <n v="3.395666721361041"/>
    <n v="1.4181275249128802"/>
  </r>
  <r>
    <x v="5"/>
    <x v="4"/>
    <n v="11"/>
    <n v="84"/>
    <n v="280"/>
    <n v="375"/>
    <n v="397"/>
    <n v="332618.28899999999"/>
    <n v="172144.11200000002"/>
    <n v="72189.206999999995"/>
    <n v="5066830"/>
    <n v="6.5646230285997351"/>
    <n v="3.3974716341381104"/>
    <n v="1.4247410511108523"/>
  </r>
  <r>
    <x v="5"/>
    <x v="5"/>
    <n v="33"/>
    <n v="108"/>
    <n v="286"/>
    <n v="427"/>
    <n v="460"/>
    <n v="345345.82099999994"/>
    <n v="172295.23999999993"/>
    <n v="73396.257000000027"/>
    <n v="5040592"/>
    <n v="6.8512948677456924"/>
    <n v="3.4181548516523441"/>
    <n v="1.4561039060491312"/>
  </r>
  <r>
    <x v="5"/>
    <x v="6"/>
    <n v="21"/>
    <n v="117"/>
    <n v="302"/>
    <n v="440"/>
    <n v="440"/>
    <n v="370677.58299999998"/>
    <n v="179829.179"/>
    <n v="74365.219000000012"/>
    <n v="5162330"/>
    <n v="7.1804317624018603"/>
    <n v="3.4834886378825063"/>
    <n v="1.440535940166553"/>
  </r>
  <r>
    <x v="5"/>
    <x v="7"/>
    <n v="25"/>
    <n v="74"/>
    <n v="220"/>
    <n v="319"/>
    <n v="331"/>
    <n v="396733.64000000013"/>
    <n v="185165.53899999999"/>
    <n v="75474.670999999988"/>
    <n v="5226520"/>
    <n v="7.5907800984211322"/>
    <n v="3.5428074320963088"/>
    <n v="1.4440712175596762"/>
  </r>
  <r>
    <x v="5"/>
    <x v="8"/>
    <n v="33"/>
    <n v="65"/>
    <n v="236"/>
    <n v="334"/>
    <n v="376"/>
    <n v="423589"/>
    <n v="199032"/>
    <n v="85624"/>
    <n v="5273117"/>
    <n v="8.0329907339435103"/>
    <n v="3.7744658424988482"/>
    <n v="1.6237834282834991"/>
  </r>
  <r>
    <x v="6"/>
    <x v="0"/>
    <n v="12"/>
    <n v="170"/>
    <n v="364"/>
    <n v="546"/>
    <n v="546"/>
    <n v="233949.85399999999"/>
    <n v="164920.69400000002"/>
    <n v="77304.618000000002"/>
    <n v="3494487"/>
    <n v="6.6948268515521727"/>
    <n v="4.7194536422656608"/>
    <n v="2.2121878833717226"/>
  </r>
  <r>
    <x v="6"/>
    <x v="1"/>
    <n v="20"/>
    <n v="100"/>
    <n v="339"/>
    <n v="459"/>
    <n v="459"/>
    <n v="239997.74700000003"/>
    <n v="171018.71299999999"/>
    <n v="80632.789000000004"/>
    <n v="3545837"/>
    <n v="6.7684370996185113"/>
    <n v="4.823084450864493"/>
    <n v="2.2740128494344214"/>
  </r>
  <r>
    <x v="6"/>
    <x v="2"/>
    <n v="0"/>
    <n v="119"/>
    <n v="415"/>
    <n v="534"/>
    <n v="534"/>
    <n v="248604.04199999999"/>
    <n v="166614.00900000002"/>
    <n v="84415.731"/>
    <n v="3558172"/>
    <n v="6.986847235040913"/>
    <n v="4.6825732145607351"/>
    <n v="2.3724466102257002"/>
  </r>
  <r>
    <x v="6"/>
    <x v="3"/>
    <n v="0"/>
    <n v="113"/>
    <n v="317"/>
    <n v="430"/>
    <n v="430"/>
    <n v="258418.13399999999"/>
    <n v="167108.36599999998"/>
    <n v="84749.743999999992"/>
    <n v="3572213"/>
    <n v="7.2341188501357552"/>
    <n v="4.6780067705929067"/>
    <n v="2.3724717423065198"/>
  </r>
  <r>
    <x v="6"/>
    <x v="4"/>
    <n v="11"/>
    <n v="79"/>
    <n v="377"/>
    <n v="467"/>
    <n v="467"/>
    <n v="269149.79800000001"/>
    <n v="163767.89500000002"/>
    <n v="86889.545999999988"/>
    <n v="3583561"/>
    <n v="7.5106799633102375"/>
    <n v="4.5699764842847665"/>
    <n v="2.4246704883773429"/>
  </r>
  <r>
    <x v="6"/>
    <x v="5"/>
    <n v="30"/>
    <n v="103"/>
    <n v="364"/>
    <n v="497"/>
    <n v="497"/>
    <n v="281209.19599999994"/>
    <n v="163445.33199999999"/>
    <n v="86810.755999999994"/>
    <n v="3592053"/>
    <n v="7.8286482966704538"/>
    <n v="4.5501926614111756"/>
    <n v="2.4167448531522222"/>
  </r>
  <r>
    <x v="6"/>
    <x v="6"/>
    <n v="14"/>
    <n v="137"/>
    <n v="397"/>
    <n v="548"/>
    <n v="548"/>
    <n v="292294.24700000003"/>
    <n v="162165.48300000001"/>
    <n v="87955.889999999985"/>
    <n v="3593222"/>
    <n v="8.1346002835338318"/>
    <n v="4.5130939029094224"/>
    <n v="2.4478278826078652"/>
  </r>
  <r>
    <x v="6"/>
    <x v="7"/>
    <n v="0"/>
    <n v="92"/>
    <n v="307"/>
    <n v="399"/>
    <n v="399"/>
    <n v="303525.87199999997"/>
    <n v="162787.73600000003"/>
    <n v="87324.955000000002"/>
    <n v="3588570"/>
    <n v="8.4581287811022214"/>
    <n v="4.5362842580749438"/>
    <n v="2.4334193007242439"/>
  </r>
  <r>
    <x v="6"/>
    <x v="8"/>
    <n v="33"/>
    <n v="105"/>
    <n v="389"/>
    <n v="527"/>
    <n v="537"/>
    <n v="318515"/>
    <n v="167133"/>
    <n v="90109"/>
    <n v="3594478"/>
    <n v="8.8612310327118422"/>
    <n v="4.6497154802449758"/>
    <n v="2.5068730424834982"/>
  </r>
  <r>
    <x v="7"/>
    <x v="0"/>
    <n v="0"/>
    <n v="0"/>
    <n v="0"/>
    <n v="0"/>
    <n v="0"/>
    <n v="63093.334000000003"/>
    <n v="40563.035999999993"/>
    <n v="15490.835999999999"/>
    <n v="863832"/>
    <n v="7.3038894136822909"/>
    <n v="4.6957088878393014"/>
    <n v="1.7932695246297889"/>
  </r>
  <r>
    <x v="7"/>
    <x v="1"/>
    <n v="0"/>
    <n v="0"/>
    <n v="10"/>
    <n v="10"/>
    <n v="10"/>
    <n v="67709.214000000007"/>
    <n v="39449.732000000004"/>
    <n v="15622.119999999999"/>
    <n v="881278"/>
    <n v="7.6830709492350895"/>
    <n v="4.4764231037198252"/>
    <n v="1.7726665138582829"/>
  </r>
  <r>
    <x v="7"/>
    <x v="2"/>
    <n v="0"/>
    <n v="0"/>
    <n v="0"/>
    <n v="0"/>
    <n v="0"/>
    <n v="70359.245999999999"/>
    <n v="40071.9"/>
    <n v="16151.268"/>
    <n v="890856"/>
    <n v="7.89793704032975"/>
    <n v="4.4981343786201142"/>
    <n v="1.8130054688973303"/>
  </r>
  <r>
    <x v="7"/>
    <x v="3"/>
    <n v="0"/>
    <n v="0"/>
    <n v="21"/>
    <n v="21"/>
    <n v="21"/>
    <n v="73350.815000000002"/>
    <n v="41219.456999999995"/>
    <n v="16162.742999999999"/>
    <n v="900131"/>
    <n v="8.1489044372430239"/>
    <n v="4.5792731280224768"/>
    <n v="1.7955989739271281"/>
  </r>
  <r>
    <x v="7"/>
    <x v="4"/>
    <n v="0"/>
    <n v="0"/>
    <n v="10"/>
    <n v="10"/>
    <n v="10"/>
    <n v="77609.5"/>
    <n v="41069.712"/>
    <n v="16718.577999999998"/>
    <n v="908446"/>
    <n v="8.5431054790268224"/>
    <n v="4.5208754290293536"/>
    <n v="1.8403491236683298"/>
  </r>
  <r>
    <x v="7"/>
    <x v="5"/>
    <n v="0"/>
    <n v="11"/>
    <n v="20"/>
    <n v="31"/>
    <n v="31"/>
    <n v="81244.688999999998"/>
    <n v="42241.995999999999"/>
    <n v="17598.285"/>
    <n v="917060"/>
    <n v="8.8592555557978745"/>
    <n v="4.6062412492094298"/>
    <n v="1.9189894881469043"/>
  </r>
  <r>
    <x v="7"/>
    <x v="6"/>
    <n v="10"/>
    <n v="0"/>
    <n v="42"/>
    <n v="52"/>
    <n v="52"/>
    <n v="85953.712"/>
    <n v="43807.406999999999"/>
    <n v="17788.268"/>
    <n v="926454"/>
    <n v="9.2777096326423116"/>
    <n v="4.7285031960572246"/>
    <n v="1.9200379079803205"/>
  </r>
  <r>
    <x v="7"/>
    <x v="7"/>
    <n v="0"/>
    <n v="0"/>
    <n v="0"/>
    <n v="0"/>
    <n v="0"/>
    <n v="90855.747000000003"/>
    <n v="44843.163"/>
    <n v="17960.129999999997"/>
    <n v="934695"/>
    <n v="9.7203630061142938"/>
    <n v="4.7976252146422098"/>
    <n v="1.9214963169804051"/>
  </r>
  <r>
    <x v="7"/>
    <x v="8"/>
    <n v="0"/>
    <n v="10"/>
    <n v="0"/>
    <n v="10"/>
    <n v="10"/>
    <n v="95605"/>
    <n v="46641"/>
    <n v="18319"/>
    <n v="943732"/>
    <n v="10.130524343775564"/>
    <n v="4.9421869768112137"/>
    <n v="1.9411231154607453"/>
  </r>
  <r>
    <x v="8"/>
    <x v="0"/>
    <n v="0"/>
    <n v="0"/>
    <n v="0"/>
    <n v="0"/>
    <n v="0"/>
    <n v="36482.845999999998"/>
    <n v="23537.32"/>
    <n v="10003.361000000001"/>
    <n v="588433"/>
    <n v="6.2"/>
    <n v="4"/>
    <n v="1.7000000000000002"/>
  </r>
  <r>
    <x v="8"/>
    <x v="1"/>
    <n v="0"/>
    <n v="0"/>
    <n v="0"/>
    <n v="0"/>
    <n v="0"/>
    <n v="35648.400000000001"/>
    <n v="22207.200000000001"/>
    <n v="9350.4"/>
    <n v="584400"/>
    <n v="6.1000000000000005"/>
    <n v="3.8"/>
    <n v="1.6"/>
  </r>
  <r>
    <x v="8"/>
    <x v="2"/>
    <n v="0"/>
    <n v="0"/>
    <n v="0"/>
    <n v="0"/>
    <n v="0"/>
    <n v="35637.300000000003"/>
    <n v="21382.38"/>
    <n v="10097.235000000001"/>
    <n v="593955"/>
    <n v="6.0000000000000009"/>
    <n v="3.6000000000000005"/>
    <n v="1.7000000000000002"/>
  </r>
  <r>
    <x v="8"/>
    <x v="3"/>
    <n v="0"/>
    <n v="0"/>
    <n v="0"/>
    <n v="0"/>
    <n v="0"/>
    <n v="37557.058000000005"/>
    <n v="21807.324000000001"/>
    <n v="10297.903"/>
    <n v="605759"/>
    <n v="6.2000000000000011"/>
    <n v="3.6000000000000005"/>
    <n v="1.7000000000000002"/>
  </r>
  <r>
    <x v="8"/>
    <x v="4"/>
    <n v="0"/>
    <n v="0"/>
    <n v="0"/>
    <n v="0"/>
    <n v="0"/>
    <n v="38401.002"/>
    <n v="21677.985000000001"/>
    <n v="9909.9359999999997"/>
    <n v="619371"/>
    <n v="6.2"/>
    <n v="3.5000000000000004"/>
    <n v="1.6"/>
  </r>
  <r>
    <x v="8"/>
    <x v="5"/>
    <n v="0"/>
    <n v="0"/>
    <n v="0"/>
    <n v="0"/>
    <n v="0"/>
    <n v="39925.368000000002"/>
    <n v="21547.023999999998"/>
    <n v="10139.776"/>
    <n v="633736"/>
    <n v="6.3"/>
    <n v="3.3999999999999995"/>
    <n v="1.6"/>
  </r>
  <r>
    <x v="8"/>
    <x v="6"/>
    <n v="0"/>
    <n v="0"/>
    <n v="0"/>
    <n v="0"/>
    <n v="0"/>
    <n v="41438.975999999995"/>
    <n v="22014.455999999998"/>
    <n v="10359.744000000001"/>
    <n v="647484"/>
    <n v="6.3999999999999986"/>
    <n v="3.3999999999999995"/>
    <n v="1.6"/>
  </r>
  <r>
    <x v="8"/>
    <x v="7"/>
    <n v="0"/>
    <n v="0"/>
    <n v="0"/>
    <n v="0"/>
    <n v="0"/>
    <n v="42835.584999999999"/>
    <n v="21747.296999999999"/>
    <n v="10544.144"/>
    <n v="659009"/>
    <n v="6.5"/>
    <n v="3.2999999999999994"/>
    <n v="1.6"/>
  </r>
  <r>
    <x v="8"/>
    <x v="8"/>
    <n v="0"/>
    <n v="0"/>
    <n v="0"/>
    <n v="0"/>
    <n v="0"/>
    <n v="45582"/>
    <n v="23058"/>
    <n v="11129"/>
    <n v="672391"/>
    <n v="6.7790913322754163"/>
    <n v="3.4292547044799822"/>
    <n v="1.6551381562216032"/>
  </r>
  <r>
    <x v="9"/>
    <x v="0"/>
    <n v="284"/>
    <n v="604"/>
    <n v="973"/>
    <n v="1861"/>
    <n v="2254"/>
    <n v="1478978.5720000002"/>
    <n v="1165060.933"/>
    <n v="427425.42700000003"/>
    <n v="18222420"/>
    <n v="8.1162577308612143"/>
    <n v="6.3935576778495946"/>
    <n v="2.3456018849307614"/>
  </r>
  <r>
    <x v="9"/>
    <x v="1"/>
    <n v="294"/>
    <n v="648"/>
    <n v="962"/>
    <n v="1904"/>
    <n v="2104"/>
    <n v="1633381.02"/>
    <n v="1086536.3300000003"/>
    <n v="412305.614"/>
    <n v="18500150"/>
    <n v="8.8290150079864222"/>
    <n v="5.8731217314454218"/>
    <n v="2.2286609243708835"/>
  </r>
  <r>
    <x v="9"/>
    <x v="2"/>
    <n v="327"/>
    <n v="629"/>
    <n v="1078"/>
    <n v="2034"/>
    <n v="2311"/>
    <n v="1673538.5950000004"/>
    <n v="1090709.936"/>
    <n v="429136.14400000009"/>
    <n v="18587927"/>
    <n v="9.0033632852119574"/>
    <n v="5.8678406473190909"/>
    <n v="2.3086821031737434"/>
  </r>
  <r>
    <x v="9"/>
    <x v="3"/>
    <n v="324"/>
    <n v="606"/>
    <n v="1055"/>
    <n v="1985"/>
    <n v="2196"/>
    <n v="1724960.9839999999"/>
    <n v="1091114.2210000001"/>
    <n v="443784.38100000005"/>
    <n v="18613958"/>
    <n v="9.2670295269818492"/>
    <n v="5.8618066130803568"/>
    <n v="2.3841483955212537"/>
  </r>
  <r>
    <x v="9"/>
    <x v="4"/>
    <n v="374"/>
    <n v="609"/>
    <n v="1153"/>
    <n v="2136"/>
    <n v="2542"/>
    <n v="1769631.2790000003"/>
    <n v="1087892.1810000003"/>
    <n v="456121.97899999993"/>
    <n v="18717080"/>
    <n v="9.4546333028442486"/>
    <n v="5.8122964746637846"/>
    <n v="2.4369291524105252"/>
  </r>
  <r>
    <x v="9"/>
    <x v="5"/>
    <n v="388"/>
    <n v="671"/>
    <n v="1084"/>
    <n v="2143"/>
    <n v="2594"/>
    <n v="1866727.54"/>
    <n v="1121856.0129999998"/>
    <n v="476025.81299999985"/>
    <n v="19138571"/>
    <n v="9.7537456688903266"/>
    <n v="5.8617543232459717"/>
    <n v="2.4872589129042071"/>
  </r>
  <r>
    <x v="9"/>
    <x v="6"/>
    <n v="441"/>
    <n v="733"/>
    <n v="1097"/>
    <n v="2271"/>
    <n v="2551"/>
    <n v="1952561.0159999996"/>
    <n v="1152340.2390000001"/>
    <n v="492651.68300000002"/>
    <n v="19266113"/>
    <n v="10.134690977884327"/>
    <n v="5.9811765819083496"/>
    <n v="2.557089138841862"/>
  </r>
  <r>
    <x v="9"/>
    <x v="7"/>
    <n v="471"/>
    <n v="701"/>
    <n v="1088"/>
    <n v="2260"/>
    <n v="2672"/>
    <n v="2076941.713"/>
    <n v="1193940.3330000003"/>
    <n v="514060.26300000004"/>
    <n v="19861484"/>
    <n v="10.457132573779482"/>
    <n v="6.0113349687264073"/>
    <n v="2.5882268565631854"/>
  </r>
  <r>
    <x v="9"/>
    <x v="8"/>
    <n v="516"/>
    <n v="744"/>
    <n v="1294"/>
    <n v="2554"/>
    <n v="2905"/>
    <n v="2159116"/>
    <n v="1229573"/>
    <n v="521049"/>
    <n v="20177273"/>
    <n v="10.700732452794785"/>
    <n v="6.0938512354964915"/>
    <n v="2.5823559011170638"/>
  </r>
  <r>
    <x v="10"/>
    <x v="0"/>
    <n v="189"/>
    <n v="410"/>
    <n v="562"/>
    <n v="1161"/>
    <n v="1318"/>
    <n v="529997.60300000024"/>
    <n v="304765.27400000009"/>
    <n v="111636.011"/>
    <n v="9497667"/>
    <n v="5.5802925392098945"/>
    <n v="3.2088435402083491"/>
    <n v="1.1754045598777045"/>
  </r>
  <r>
    <x v="10"/>
    <x v="1"/>
    <n v="223"/>
    <n v="392"/>
    <n v="557"/>
    <n v="1172"/>
    <n v="1285"/>
    <n v="556261.70500000007"/>
    <n v="297921.51599999995"/>
    <n v="108187.29200000002"/>
    <n v="9411980"/>
    <n v="5.9101454210484938"/>
    <n v="3.1653437002628557"/>
    <n v="1.1494636835182397"/>
  </r>
  <r>
    <x v="10"/>
    <x v="2"/>
    <n v="253"/>
    <n v="376"/>
    <n v="544"/>
    <n v="1173"/>
    <n v="1315"/>
    <n v="574548.26199999987"/>
    <n v="301849.76800000004"/>
    <n v="109612.06999999998"/>
    <n v="9455367"/>
    <n v="6.0764247648980714"/>
    <n v="3.1923643788760399"/>
    <n v="1.1592576998862125"/>
  </r>
  <r>
    <x v="10"/>
    <x v="3"/>
    <n v="156"/>
    <n v="419"/>
    <n v="533"/>
    <n v="1108"/>
    <n v="1230"/>
    <n v="592994.93100000022"/>
    <n v="303012.5780000001"/>
    <n v="112049.67500000002"/>
    <n v="9452262"/>
    <n v="6.2735769596737825"/>
    <n v="3.2057149706599342"/>
    <n v="1.1854270967097613"/>
  </r>
  <r>
    <x v="10"/>
    <x v="4"/>
    <n v="222"/>
    <n v="398"/>
    <n v="531"/>
    <n v="1151"/>
    <n v="1323"/>
    <n v="632557.40199999977"/>
    <n v="314549.0579999999"/>
    <n v="116858.79200000006"/>
    <n v="9590792"/>
    <n v="6.5954657550700695"/>
    <n v="3.2796984649442908"/>
    <n v="1.2184477778268996"/>
  </r>
  <r>
    <x v="10"/>
    <x v="5"/>
    <n v="257"/>
    <n v="348"/>
    <n v="528"/>
    <n v="1133"/>
    <n v="1381"/>
    <n v="640930.48800000013"/>
    <n v="311844.62199999997"/>
    <n v="113925.14099999999"/>
    <n v="9478952"/>
    <n v="6.7616176134239332"/>
    <n v="3.2898639216656012"/>
    <n v="1.2018748591616457"/>
  </r>
  <r>
    <x v="10"/>
    <x v="6"/>
    <n v="241"/>
    <n v="419"/>
    <n v="499"/>
    <n v="1159"/>
    <n v="1332"/>
    <n v="687388.326"/>
    <n v="326161.30199999979"/>
    <n v="117757.39100000002"/>
    <n v="9631395"/>
    <n v="7.1369549893862727"/>
    <n v="3.3864388492009705"/>
    <n v="1.2226410712051579"/>
  </r>
  <r>
    <x v="10"/>
    <x v="7"/>
    <n v="266"/>
    <n v="351"/>
    <n v="451"/>
    <n v="1068"/>
    <n v="1270"/>
    <n v="710083.0149999999"/>
    <n v="329408.11900000006"/>
    <n v="118974.02500000007"/>
    <n v="9574997"/>
    <n v="7.4160129240771546"/>
    <n v="3.4402947489174154"/>
    <n v="1.2425489532790461"/>
  </r>
  <r>
    <x v="10"/>
    <x v="8"/>
    <n v="274"/>
    <n v="391"/>
    <n v="452"/>
    <n v="1117"/>
    <n v="1286"/>
    <n v="744856"/>
    <n v="341221"/>
    <n v="119554"/>
    <n v="9582620"/>
    <n v="7.7729890155301993"/>
    <n v="3.5608320062780328"/>
    <n v="1.247612865792445"/>
  </r>
  <r>
    <x v="11"/>
    <x v="0"/>
    <n v="0"/>
    <n v="0"/>
    <n v="105"/>
    <n v="105"/>
    <n v="105"/>
    <n v="86906.005000000005"/>
    <n v="67847.144"/>
    <n v="25893.421000000002"/>
    <n v="1280241"/>
    <n v="6.7882535397632173"/>
    <n v="5.2995603171590346"/>
    <n v="2.0225427087556169"/>
  </r>
  <r>
    <x v="11"/>
    <x v="1"/>
    <n v="0"/>
    <n v="22"/>
    <n v="119"/>
    <n v="141"/>
    <n v="141"/>
    <n v="93984.444000000003"/>
    <n v="64883.703000000001"/>
    <n v="27040.289000000001"/>
    <n v="1333591"/>
    <n v="7.0474713761565582"/>
    <n v="4.8653374985284099"/>
    <n v="2.0276298355342828"/>
  </r>
  <r>
    <x v="11"/>
    <x v="2"/>
    <n v="0"/>
    <n v="11"/>
    <n v="182"/>
    <n v="193"/>
    <n v="193"/>
    <n v="97991.891999999993"/>
    <n v="65051.873999999996"/>
    <n v="28777.923999999999"/>
    <n v="1346554"/>
    <n v="7.2772344814986996"/>
    <n v="4.830988879762713"/>
    <n v="2.1371533558995779"/>
  </r>
  <r>
    <x v="11"/>
    <x v="3"/>
    <n v="0"/>
    <n v="31"/>
    <n v="239"/>
    <n v="270"/>
    <n v="270"/>
    <n v="102127.91"/>
    <n v="63200.142"/>
    <n v="31781.493000000002"/>
    <n v="1362730"/>
    <n v="7.4943613188232447"/>
    <n v="4.6377596442435411"/>
    <n v="2.3321929509147079"/>
  </r>
  <r>
    <x v="11"/>
    <x v="4"/>
    <n v="0"/>
    <n v="67"/>
    <n v="252"/>
    <n v="319"/>
    <n v="319"/>
    <n v="106876.09300000001"/>
    <n v="62754.051000000007"/>
    <n v="32578.109000000004"/>
    <n v="1376298"/>
    <n v="7.7654761541468496"/>
    <n v="4.5596266942188404"/>
    <n v="2.3670824923090787"/>
  </r>
  <r>
    <x v="11"/>
    <x v="5"/>
    <n v="0"/>
    <n v="62"/>
    <n v="224"/>
    <n v="286"/>
    <n v="286"/>
    <n v="112912.48300000001"/>
    <n v="64472.092000000004"/>
    <n v="35489.490000000005"/>
    <n v="1391072"/>
    <n v="8.116940244645857"/>
    <n v="4.6347056083365921"/>
    <n v="2.5512331496859981"/>
  </r>
  <r>
    <x v="11"/>
    <x v="6"/>
    <n v="0"/>
    <n v="79"/>
    <n v="326"/>
    <n v="405"/>
    <n v="405"/>
    <n v="119782.58900000001"/>
    <n v="63347.563999999998"/>
    <n v="36780.498999999996"/>
    <n v="1406214"/>
    <n v="8.5180910586866574"/>
    <n v="4.5048309858954614"/>
    <n v="2.6155691096803184"/>
  </r>
  <r>
    <x v="11"/>
    <x v="7"/>
    <n v="0"/>
    <n v="45"/>
    <n v="303"/>
    <n v="348"/>
    <n v="348"/>
    <n v="126288.821"/>
    <n v="63877.966999999997"/>
    <n v="37988.300000000003"/>
    <n v="1413673"/>
    <n v="8.9333828261556949"/>
    <n v="4.5185815248646604"/>
    <n v="2.6872055984658405"/>
  </r>
  <r>
    <x v="11"/>
    <x v="8"/>
    <n v="0"/>
    <n v="76"/>
    <n v="382"/>
    <n v="458"/>
    <n v="458"/>
    <n v="133674"/>
    <n v="66599"/>
    <n v="37853"/>
    <n v="1421658"/>
    <n v="9.4026833457835863"/>
    <n v="4.6846006564166629"/>
    <n v="2.6625953640045634"/>
  </r>
  <r>
    <x v="12"/>
    <x v="0"/>
    <n v="0"/>
    <n v="0"/>
    <n v="10"/>
    <n v="10"/>
    <n v="10"/>
    <n v="93117.267000000007"/>
    <n v="57869.106"/>
    <n v="23393.019999999997"/>
    <n v="1488444"/>
    <n v="6.2560141328797059"/>
    <n v="3.8878927255576965"/>
    <n v="1.5716426012668261"/>
  </r>
  <r>
    <x v="12"/>
    <x v="1"/>
    <n v="0"/>
    <n v="10"/>
    <n v="68"/>
    <n v="78"/>
    <n v="78"/>
    <n v="97975.626999999979"/>
    <n v="56860.577999999987"/>
    <n v="23060.665000000005"/>
    <n v="1500717"/>
    <n v="6.5285878016974541"/>
    <n v="3.7888941086160801"/>
    <n v="1.536643151240374"/>
  </r>
  <r>
    <x v="12"/>
    <x v="2"/>
    <n v="0"/>
    <n v="0"/>
    <n v="61"/>
    <n v="61"/>
    <n v="61"/>
    <n v="103768.05100000002"/>
    <n v="59070.705999999991"/>
    <n v="23949.446"/>
    <n v="1529400"/>
    <n v="6.7848862952791951"/>
    <n v="3.8623451026546354"/>
    <n v="1.5659373610566234"/>
  </r>
  <r>
    <x v="12"/>
    <x v="3"/>
    <n v="0"/>
    <n v="0"/>
    <n v="46"/>
    <n v="46"/>
    <n v="46"/>
    <n v="108055.36599999998"/>
    <n v="59283.277000000016"/>
    <n v="23963.851999999999"/>
    <n v="1536407"/>
    <n v="7.0329909978280476"/>
    <n v="3.858565926867036"/>
    <n v="1.559733325870033"/>
  </r>
  <r>
    <x v="12"/>
    <x v="4"/>
    <n v="0"/>
    <n v="12"/>
    <n v="94"/>
    <n v="106"/>
    <n v="106"/>
    <n v="112203.31699999998"/>
    <n v="59270.092999999986"/>
    <n v="24265.836000000003"/>
    <n v="1553580"/>
    <n v="7.2222426267073452"/>
    <n v="3.8150653973403359"/>
    <n v="1.5619302514193028"/>
  </r>
  <r>
    <x v="12"/>
    <x v="5"/>
    <n v="0"/>
    <n v="0"/>
    <n v="56"/>
    <n v="56"/>
    <n v="56"/>
    <n v="109409.83100000001"/>
    <n v="57199.572"/>
    <n v="22841.778000000002"/>
    <n v="1447565"/>
    <n v="7.5581981465426429"/>
    <n v="3.9514337525430641"/>
    <n v="1.5779448936662603"/>
  </r>
  <r>
    <x v="12"/>
    <x v="6"/>
    <n v="0"/>
    <n v="13"/>
    <n v="69"/>
    <n v="82"/>
    <n v="82"/>
    <n v="115193.95199999998"/>
    <n v="57896.127999999997"/>
    <n v="22252.799000000003"/>
    <n v="1484099"/>
    <n v="7.761877880114465"/>
    <n v="3.9010960859080153"/>
    <n v="1.4994147290713089"/>
  </r>
  <r>
    <x v="12"/>
    <x v="7"/>
    <n v="0"/>
    <n v="0"/>
    <n v="42"/>
    <n v="42"/>
    <n v="42"/>
    <n v="124425.43799999999"/>
    <n v="60701.626999999986"/>
    <n v="24139.109"/>
    <n v="1498415"/>
    <n v="8.3038035524203906"/>
    <n v="4.0510557489080119"/>
    <n v="1.6109761981827464"/>
  </r>
  <r>
    <x v="12"/>
    <x v="8"/>
    <n v="0"/>
    <n v="26"/>
    <n v="79"/>
    <n v="105"/>
    <n v="105"/>
    <n v="128357"/>
    <n v="61454"/>
    <n v="23893"/>
    <n v="1477406"/>
    <n v="8.6879977474032177"/>
    <n v="4.1595878181082249"/>
    <n v="1.6172264089898105"/>
  </r>
  <r>
    <x v="13"/>
    <x v="0"/>
    <n v="263"/>
    <n v="589"/>
    <n v="1154"/>
    <n v="2006"/>
    <n v="2268"/>
    <n v="796071.0070000001"/>
    <n v="534055.47799999977"/>
    <n v="221032.01100000003"/>
    <n v="12785043"/>
    <n v="6.2265805989076464"/>
    <n v="4.1771895331130269"/>
    <n v="1.7288327540235886"/>
  </r>
  <r>
    <x v="13"/>
    <x v="1"/>
    <n v="247"/>
    <n v="597"/>
    <n v="1068"/>
    <n v="1912"/>
    <n v="2080"/>
    <n v="807321.60000000044"/>
    <n v="524032.36900000006"/>
    <n v="224866.4599999999"/>
    <n v="12699765"/>
    <n v="6.3569806212949649"/>
    <n v="4.1263154790659522"/>
    <n v="1.7706348109590997"/>
  </r>
  <r>
    <x v="13"/>
    <x v="2"/>
    <n v="256"/>
    <n v="625"/>
    <n v="1168"/>
    <n v="2049"/>
    <n v="2291"/>
    <n v="817205.45299999951"/>
    <n v="517529.01899999997"/>
    <n v="224885.51399999997"/>
    <n v="12597962"/>
    <n v="6.4868067787472254"/>
    <n v="4.1080376254508462"/>
    <n v="1.7850943986019323"/>
  </r>
  <r>
    <x v="13"/>
    <x v="3"/>
    <n v="292"/>
    <n v="559"/>
    <n v="1132"/>
    <n v="1983"/>
    <n v="2201"/>
    <n v="846993.17999999993"/>
    <n v="522505.18699999998"/>
    <n v="232126.89200000002"/>
    <n v="12694550"/>
    <n v="6.6721008621810141"/>
    <n v="4.1159803774060517"/>
    <n v="1.8285554982256167"/>
  </r>
  <r>
    <x v="13"/>
    <x v="4"/>
    <n v="315"/>
    <n v="600"/>
    <n v="1207"/>
    <n v="2122"/>
    <n v="2307"/>
    <n v="866207.41100000008"/>
    <n v="505570.7579999998"/>
    <n v="234078.35400000005"/>
    <n v="12580101"/>
    <n v="6.8855362210525977"/>
    <n v="4.018813187588874"/>
    <n v="1.8607032964202754"/>
  </r>
  <r>
    <x v="13"/>
    <x v="5"/>
    <n v="333"/>
    <n v="577"/>
    <n v="1215"/>
    <n v="2125"/>
    <n v="2354"/>
    <n v="893303.80000000016"/>
    <n v="503550.80800000008"/>
    <n v="233847.42200000002"/>
    <n v="12558195"/>
    <n v="7.1133136569387574"/>
    <n v="4.0097387243947082"/>
    <n v="1.8621101360506029"/>
  </r>
  <r>
    <x v="13"/>
    <x v="6"/>
    <n v="315"/>
    <n v="541"/>
    <n v="1141"/>
    <n v="1997"/>
    <n v="2211"/>
    <n v="923824.55500000005"/>
    <n v="510100.87300000002"/>
    <n v="233360.25199999992"/>
    <n v="12514525"/>
    <n v="7.3820185344629543"/>
    <n v="4.0760705899744494"/>
    <n v="1.8647152169179406"/>
  </r>
  <r>
    <x v="13"/>
    <x v="7"/>
    <n v="333"/>
    <n v="519"/>
    <n v="947"/>
    <n v="1799"/>
    <n v="2041"/>
    <n v="979686.75399999996"/>
    <n v="521369.37799999979"/>
    <n v="240786.943"/>
    <n v="12613152"/>
    <n v="7.767184237532379"/>
    <n v="4.1335375804557009"/>
    <n v="1.9090148362598025"/>
  </r>
  <r>
    <x v="13"/>
    <x v="8"/>
    <n v="370"/>
    <n v="587"/>
    <n v="1069"/>
    <n v="2026"/>
    <n v="2251"/>
    <n v="1006169"/>
    <n v="526767"/>
    <n v="240827"/>
    <n v="12491161"/>
    <n v="8.0550478854607679"/>
    <n v="4.2171180084861604"/>
    <n v="1.9279793127316189"/>
  </r>
  <r>
    <x v="14"/>
    <x v="0"/>
    <n v="98"/>
    <n v="296"/>
    <n v="537"/>
    <n v="931"/>
    <n v="976"/>
    <n v="412614.74799999996"/>
    <n v="277850.85500000004"/>
    <n v="108053.95500000005"/>
    <n v="6342469"/>
    <n v="6.5055855692790931"/>
    <n v="4.3807995750550779"/>
    <n v="1.7036575976957877"/>
  </r>
  <r>
    <x v="14"/>
    <x v="1"/>
    <n v="91"/>
    <n v="311"/>
    <n v="549"/>
    <n v="951"/>
    <n v="1004"/>
    <n v="429819.46799999999"/>
    <n v="279231.98899999994"/>
    <n v="107913.81699999997"/>
    <n v="6417398"/>
    <n v="6.6977218492604003"/>
    <n v="4.3511714405121822"/>
    <n v="1.6815821147449475"/>
  </r>
  <r>
    <x v="14"/>
    <x v="2"/>
    <n v="77"/>
    <n v="250"/>
    <n v="458"/>
    <n v="785"/>
    <n v="797"/>
    <n v="415771.44899999985"/>
    <n v="262994.35599999991"/>
    <n v="104097.71399999999"/>
    <n v="6122854"/>
    <n v="6.7904844538184292"/>
    <n v="4.2952903335601329"/>
    <n v="1.7001501913976715"/>
  </r>
  <r>
    <x v="14"/>
    <x v="3"/>
    <n v="35"/>
    <n v="244"/>
    <n v="472"/>
    <n v="751"/>
    <n v="751"/>
    <n v="434146.70100000012"/>
    <n v="264627.89500000002"/>
    <n v="107469.41999999998"/>
    <n v="6196359"/>
    <n v="7.0064807574900048"/>
    <n v="4.270699857771314"/>
    <n v="1.7343962801380615"/>
  </r>
  <r>
    <x v="14"/>
    <x v="4"/>
    <n v="95"/>
    <n v="265"/>
    <n v="532"/>
    <n v="892"/>
    <n v="947"/>
    <n v="453974.14399999997"/>
    <n v="264685.44899999996"/>
    <n v="113043.44000000005"/>
    <n v="6295415"/>
    <n v="7.2111869352536715"/>
    <n v="4.2044162140224266"/>
    <n v="1.7956471495524924"/>
  </r>
  <r>
    <x v="14"/>
    <x v="5"/>
    <n v="100"/>
    <n v="250"/>
    <n v="455"/>
    <n v="805"/>
    <n v="882"/>
    <n v="466232.04400000011"/>
    <n v="262371.69399999996"/>
    <n v="115554.06200000002"/>
    <n v="6228350"/>
    <n v="7.4856429712524211"/>
    <n v="4.2125393402747111"/>
    <n v="1.8552917225268333"/>
  </r>
  <r>
    <x v="14"/>
    <x v="6"/>
    <n v="97"/>
    <n v="273"/>
    <n v="480"/>
    <n v="850"/>
    <n v="863"/>
    <n v="469508.99499999994"/>
    <n v="252907.283"/>
    <n v="111659.117"/>
    <n v="6085821"/>
    <n v="7.7148012568887578"/>
    <n v="4.1556806057884383"/>
    <n v="1.8347420504152192"/>
  </r>
  <r>
    <x v="14"/>
    <x v="7"/>
    <n v="133"/>
    <n v="229"/>
    <n v="387"/>
    <n v="749"/>
    <n v="812"/>
    <n v="503322.27600000001"/>
    <n v="262931.31799999997"/>
    <n v="116767.31999999999"/>
    <n v="6207101"/>
    <n v="8.1088140180093742"/>
    <n v="4.2359761505411297"/>
    <n v="1.8811893023812563"/>
  </r>
  <r>
    <x v="14"/>
    <x v="8"/>
    <n v="150"/>
    <n v="276"/>
    <n v="456"/>
    <n v="882"/>
    <n v="939"/>
    <n v="541672"/>
    <n v="274937"/>
    <n v="123639"/>
    <n v="6424375"/>
    <n v="8.4315127930732565"/>
    <n v="4.2795913999416282"/>
    <n v="1.9245296235042322"/>
  </r>
  <r>
    <x v="15"/>
    <x v="0"/>
    <n v="16"/>
    <n v="148"/>
    <n v="342"/>
    <n v="506"/>
    <n v="528"/>
    <n v="206739.25599999999"/>
    <n v="154806.75"/>
    <n v="69911.267999999996"/>
    <n v="2939403"/>
    <n v="7.0333756888728765"/>
    <n v="5.2666051575779163"/>
    <n v="2.3784172500334249"/>
  </r>
  <r>
    <x v="15"/>
    <x v="1"/>
    <n v="10"/>
    <n v="105"/>
    <n v="319"/>
    <n v="434"/>
    <n v="434"/>
    <n v="207605.64499999999"/>
    <n v="150624.49100000004"/>
    <n v="68008.944000000003"/>
    <n v="2899335"/>
    <n v="7.1604573117628689"/>
    <n v="5.1951392646934567"/>
    <n v="2.3456738872879472"/>
  </r>
  <r>
    <x v="15"/>
    <x v="2"/>
    <n v="0"/>
    <n v="109"/>
    <n v="388"/>
    <n v="497"/>
    <n v="497"/>
    <n v="206047.24500000002"/>
    <n v="144826.75"/>
    <n v="66546.44"/>
    <n v="2839877"/>
    <n v="7.2554989177348181"/>
    <n v="5.0997543203455642"/>
    <n v="2.3432859944286322"/>
  </r>
  <r>
    <x v="15"/>
    <x v="3"/>
    <n v="0"/>
    <n v="102"/>
    <n v="411"/>
    <n v="513"/>
    <n v="513"/>
    <n v="220048.81599999999"/>
    <n v="148370.77300000002"/>
    <n v="70490.616999999998"/>
    <n v="2961052"/>
    <n v="7.4314404475166258"/>
    <n v="5.0107452689111849"/>
    <n v="2.3805936876488487"/>
  </r>
  <r>
    <x v="15"/>
    <x v="4"/>
    <n v="15"/>
    <n v="154"/>
    <n v="452"/>
    <n v="621"/>
    <n v="621"/>
    <n v="215175.44299999991"/>
    <n v="140479.33899999998"/>
    <n v="68351.840999999986"/>
    <n v="2869003"/>
    <n v="7.5000075984584162"/>
    <n v="4.8964514502076151"/>
    <n v="2.3824248702423798"/>
  </r>
  <r>
    <x v="15"/>
    <x v="5"/>
    <n v="0"/>
    <n v="87"/>
    <n v="333"/>
    <n v="420"/>
    <n v="420"/>
    <n v="207970.78700000001"/>
    <n v="129990.05500000002"/>
    <n v="62331.765000000007"/>
    <n v="2715855"/>
    <n v="7.6576542930311087"/>
    <n v="4.7863400291989082"/>
    <n v="2.2951065134184265"/>
  </r>
  <r>
    <x v="15"/>
    <x v="6"/>
    <n v="13"/>
    <n v="85"/>
    <n v="353"/>
    <n v="451"/>
    <n v="462"/>
    <n v="229336.61500000008"/>
    <n v="138595.91600000003"/>
    <n v="67486.192999999985"/>
    <n v="2858834"/>
    <n v="8.0220332834994998"/>
    <n v="4.847987536177337"/>
    <n v="2.3606195043153955"/>
  </r>
  <r>
    <x v="15"/>
    <x v="7"/>
    <n v="0"/>
    <n v="68"/>
    <n v="294"/>
    <n v="362"/>
    <n v="362"/>
    <n v="225782.21800000005"/>
    <n v="128107.07499999998"/>
    <n v="62700.05000000001"/>
    <n v="2728192"/>
    <n v="8.2758917994041497"/>
    <n v="4.6956766605869369"/>
    <n v="2.298227177559351"/>
  </r>
  <r>
    <x v="15"/>
    <x v="8"/>
    <n v="25"/>
    <n v="61"/>
    <n v="327"/>
    <n v="413"/>
    <n v="413"/>
    <n v="227642"/>
    <n v="124672"/>
    <n v="60676"/>
    <n v="2660904"/>
    <n v="8.555062490040978"/>
    <n v="4.68532498729755"/>
    <n v="2.2802776800666238"/>
  </r>
  <r>
    <x v="16"/>
    <x v="0"/>
    <n v="0"/>
    <n v="127"/>
    <n v="322"/>
    <n v="449"/>
    <n v="449"/>
    <n v="174046.21699999998"/>
    <n v="125547.88200000001"/>
    <n v="57578.03899999999"/>
    <n v="2765788"/>
    <n v="6.2928256612582016"/>
    <n v="4.5393168963058628"/>
    <n v="2.0817950978166073"/>
  </r>
  <r>
    <x v="16"/>
    <x v="1"/>
    <n v="0"/>
    <n v="99"/>
    <n v="303"/>
    <n v="402"/>
    <n v="402"/>
    <n v="176182.49900000001"/>
    <n v="123569.095"/>
    <n v="56191.848000000005"/>
    <n v="2728651"/>
    <n v="6.4567619310787636"/>
    <n v="4.5285782241847716"/>
    <n v="2.0593270447558156"/>
  </r>
  <r>
    <x v="16"/>
    <x v="2"/>
    <n v="0"/>
    <n v="107"/>
    <n v="374"/>
    <n v="481"/>
    <n v="481"/>
    <n v="179600.13799999998"/>
    <n v="120835.99800000001"/>
    <n v="54983.761999999995"/>
    <n v="2733429"/>
    <n v="6.5705067883599675"/>
    <n v="4.420674471515448"/>
    <n v="2.0115306452079054"/>
  </r>
  <r>
    <x v="16"/>
    <x v="3"/>
    <n v="0"/>
    <n v="144"/>
    <n v="348"/>
    <n v="492"/>
    <n v="492"/>
    <n v="185634.47999999995"/>
    <n v="121128.58200000001"/>
    <n v="57438.913000000015"/>
    <n v="2782137"/>
    <n v="6.6723701960040058"/>
    <n v="4.3537964521517099"/>
    <n v="2.0645609112707253"/>
  </r>
  <r>
    <x v="16"/>
    <x v="4"/>
    <n v="13"/>
    <n v="121"/>
    <n v="403"/>
    <n v="537"/>
    <n v="548"/>
    <n v="183621.69599999997"/>
    <n v="113377.156"/>
    <n v="55206.286"/>
    <n v="2671957"/>
    <n v="6.8721800537957751"/>
    <n v="4.2432253213655766"/>
    <n v="2.0661367679195437"/>
  </r>
  <r>
    <x v="16"/>
    <x v="5"/>
    <n v="21"/>
    <n v="125"/>
    <n v="307"/>
    <n v="453"/>
    <n v="465"/>
    <n v="193843.139"/>
    <n v="117802.83700000003"/>
    <n v="56415.146000000008"/>
    <n v="2722708"/>
    <n v="7.1194979042923432"/>
    <n v="4.3266790636381138"/>
    <n v="2.0720233679116529"/>
  </r>
  <r>
    <x v="16"/>
    <x v="6"/>
    <n v="28"/>
    <n v="109"/>
    <n v="360"/>
    <n v="497"/>
    <n v="497"/>
    <n v="208160.74300000002"/>
    <n v="119857.69399999999"/>
    <n v="57200.35500000001"/>
    <n v="2767279"/>
    <n v="7.5222174200722076"/>
    <n v="4.3312471926394123"/>
    <n v="2.067025225862662"/>
  </r>
  <r>
    <x v="16"/>
    <x v="7"/>
    <n v="34"/>
    <n v="78"/>
    <n v="272"/>
    <n v="384"/>
    <n v="384"/>
    <n v="210824.185"/>
    <n v="117966.87400000003"/>
    <n v="56078.606999999996"/>
    <n v="2741649"/>
    <n v="7.689685477608549"/>
    <n v="4.3027708506814708"/>
    <n v="2.045433496410372"/>
  </r>
  <r>
    <x v="16"/>
    <x v="8"/>
    <n v="34"/>
    <n v="90"/>
    <n v="280"/>
    <n v="404"/>
    <n v="404"/>
    <n v="218254"/>
    <n v="118126"/>
    <n v="57359"/>
    <n v="2714883"/>
    <n v="8.0391678020747115"/>
    <n v="4.3510530656385562"/>
    <n v="2.1127613970841468"/>
  </r>
  <r>
    <x v="17"/>
    <x v="0"/>
    <n v="128"/>
    <n v="268"/>
    <n v="398"/>
    <n v="794"/>
    <n v="828"/>
    <n v="296069.71299999999"/>
    <n v="183843.73200000005"/>
    <n v="67024.43200000003"/>
    <n v="4238868"/>
    <n v="6.9846410173659574"/>
    <n v="4.3370949980041855"/>
    <n v="1.5811870527697496"/>
  </r>
  <r>
    <x v="17"/>
    <x v="1"/>
    <n v="61"/>
    <n v="266"/>
    <n v="407"/>
    <n v="734"/>
    <n v="745"/>
    <n v="289623.99199999997"/>
    <n v="170315.22299999994"/>
    <n v="64334.701000000001"/>
    <n v="4032123"/>
    <n v="7.1829156005409551"/>
    <n v="4.2239590161312028"/>
    <n v="1.5955540294777713"/>
  </r>
  <r>
    <x v="17"/>
    <x v="2"/>
    <n v="101"/>
    <n v="256"/>
    <n v="386"/>
    <n v="743"/>
    <n v="800"/>
    <n v="300973.71100000001"/>
    <n v="172507.9340000001"/>
    <n v="67744.048000000024"/>
    <n v="4079507"/>
    <n v="7.3776981140123059"/>
    <n v="4.2286465987189157"/>
    <n v="1.6605939884402705"/>
  </r>
  <r>
    <x v="17"/>
    <x v="3"/>
    <n v="90"/>
    <n v="244"/>
    <n v="357"/>
    <n v="691"/>
    <n v="714"/>
    <n v="316964.4059999999"/>
    <n v="175875.62900000002"/>
    <n v="68813.034999999974"/>
    <n v="4189112"/>
    <n v="7.5663865277414377"/>
    <n v="4.1983988253357758"/>
    <n v="1.6426640061187188"/>
  </r>
  <r>
    <x v="17"/>
    <x v="4"/>
    <n v="135"/>
    <n v="224"/>
    <n v="377"/>
    <n v="736"/>
    <n v="757"/>
    <n v="318364.83399999992"/>
    <n v="172849.66599999997"/>
    <n v="68394.593000000037"/>
    <n v="4094900"/>
    <n v="7.7746668783120452"/>
    <n v="4.2210961439839796"/>
    <n v="1.6702384185205996"/>
  </r>
  <r>
    <x v="17"/>
    <x v="5"/>
    <n v="154"/>
    <n v="257"/>
    <n v="374"/>
    <n v="785"/>
    <n v="860"/>
    <n v="322116.45600000006"/>
    <n v="170647.06900000002"/>
    <n v="68682.324999999983"/>
    <n v="4030950"/>
    <n v="7.9910804152867208"/>
    <n v="4.2334206328532975"/>
    <n v="1.7038743968543391"/>
  </r>
  <r>
    <x v="17"/>
    <x v="6"/>
    <n v="161"/>
    <n v="228"/>
    <n v="390"/>
    <n v="779"/>
    <n v="835"/>
    <n v="346556.70199999993"/>
    <n v="177615.29699999996"/>
    <n v="72086.804999999978"/>
    <n v="4141008"/>
    <n v="8.368897186385535"/>
    <n v="4.2891802430712511"/>
    <n v="1.7408033261466769"/>
  </r>
  <r>
    <x v="17"/>
    <x v="7"/>
    <n v="160"/>
    <n v="213"/>
    <n v="318"/>
    <n v="691"/>
    <n v="744"/>
    <n v="353202.14999999997"/>
    <n v="177935.41100000002"/>
    <n v="70876.893999999986"/>
    <n v="4055532"/>
    <n v="8.709144694210277"/>
    <n v="4.3874739738214377"/>
    <n v="1.7476595918858484"/>
  </r>
  <r>
    <x v="17"/>
    <x v="8"/>
    <n v="126"/>
    <n v="270"/>
    <n v="328"/>
    <n v="724"/>
    <n v="763"/>
    <n v="346758"/>
    <n v="173347"/>
    <n v="69235"/>
    <n v="3887172"/>
    <n v="8.9205725910764944"/>
    <n v="4.4594630749552628"/>
    <n v="1.7811149082160502"/>
  </r>
  <r>
    <x v="18"/>
    <x v="0"/>
    <n v="73"/>
    <n v="243"/>
    <n v="345"/>
    <n v="661"/>
    <n v="661"/>
    <n v="286259.62800000008"/>
    <n v="183083.848"/>
    <n v="65448.53"/>
    <n v="4411546"/>
    <n v="6.488873243076239"/>
    <n v="4.1501062892691136"/>
    <n v="1.4835735590198991"/>
  </r>
  <r>
    <x v="18"/>
    <x v="1"/>
    <n v="122"/>
    <n v="247"/>
    <n v="338"/>
    <n v="707"/>
    <n v="718"/>
    <n v="294896.34999999998"/>
    <n v="176744.69999999998"/>
    <n v="63535.936999999998"/>
    <n v="4421938"/>
    <n v="6.6689390488966591"/>
    <n v="3.9969963396139883"/>
    <n v="1.4368346412817186"/>
  </r>
  <r>
    <x v="18"/>
    <x v="2"/>
    <n v="35"/>
    <n v="242"/>
    <n v="341"/>
    <n v="618"/>
    <n v="656"/>
    <n v="302953.02799999993"/>
    <n v="178119.12699999998"/>
    <n v="65560.430999999997"/>
    <n v="4465332"/>
    <n v="6.7845577439706597"/>
    <n v="3.9889335664179049"/>
    <n v="1.4682095530634676"/>
  </r>
  <r>
    <x v="18"/>
    <x v="3"/>
    <n v="78"/>
    <n v="209"/>
    <n v="313"/>
    <n v="600"/>
    <n v="612"/>
    <n v="303897.57400000008"/>
    <n v="171602.111"/>
    <n v="64827.034999999996"/>
    <n v="4385910"/>
    <n v="6.9289514376720014"/>
    <n v="3.9125771162654956"/>
    <n v="1.4780749034977918"/>
  </r>
  <r>
    <x v="18"/>
    <x v="4"/>
    <n v="107"/>
    <n v="185"/>
    <n v="344"/>
    <n v="636"/>
    <n v="730"/>
    <n v="309637.57500000001"/>
    <n v="172335.70299999995"/>
    <n v="65107.310000000005"/>
    <n v="4326373"/>
    <n v="7.1569782586938304"/>
    <n v="3.9833759826071389"/>
    <n v="1.5048935910056762"/>
  </r>
  <r>
    <x v="18"/>
    <x v="5"/>
    <n v="114"/>
    <n v="162"/>
    <n v="292"/>
    <n v="568"/>
    <n v="665"/>
    <n v="332663.91899999994"/>
    <n v="179415.64799999993"/>
    <n v="68595.265000000014"/>
    <n v="4461998"/>
    <n v="7.4554923377374873"/>
    <n v="4.0209710537745629"/>
    <n v="1.5373217334476621"/>
  </r>
  <r>
    <x v="18"/>
    <x v="6"/>
    <n v="74"/>
    <n v="178"/>
    <n v="291"/>
    <n v="543"/>
    <n v="569"/>
    <n v="337259.22599999991"/>
    <n v="177791.95699999999"/>
    <n v="68925.246999999988"/>
    <n v="4389027"/>
    <n v="7.6841456204302201"/>
    <n v="4.0508285093712111"/>
    <n v="1.570399247942653"/>
  </r>
  <r>
    <x v="18"/>
    <x v="7"/>
    <n v="81"/>
    <n v="175"/>
    <n v="253"/>
    <n v="509"/>
    <n v="540"/>
    <n v="383147.96100000013"/>
    <n v="193613.89299999998"/>
    <n v="75358.881000000008"/>
    <n v="4481311"/>
    <n v="8.5499078506267505"/>
    <n v="4.3204743656488018"/>
    <n v="1.6816257787062761"/>
  </r>
  <r>
    <x v="18"/>
    <x v="8"/>
    <n v="121"/>
    <n v="183"/>
    <n v="266"/>
    <n v="570"/>
    <n v="628"/>
    <n v="356898"/>
    <n v="176640"/>
    <n v="69369"/>
    <n v="4332996"/>
    <n v="8.2367488915290945"/>
    <n v="4.0766250418878762"/>
    <n v="1.6009477045443845"/>
  </r>
  <r>
    <x v="19"/>
    <x v="0"/>
    <n v="0"/>
    <n v="11"/>
    <n v="70"/>
    <n v="81"/>
    <n v="81"/>
    <n v="101939.62"/>
    <n v="68907.930999999997"/>
    <n v="26937.315999999992"/>
    <n v="1316380"/>
    <n v="7.7439356416840122"/>
    <n v="5.2346534435345413"/>
    <n v="2.0463176286482621"/>
  </r>
  <r>
    <x v="19"/>
    <x v="1"/>
    <n v="0"/>
    <n v="0"/>
    <n v="100"/>
    <n v="100"/>
    <n v="100"/>
    <n v="106281.59300000001"/>
    <n v="69812.343999999997"/>
    <n v="27321.834999999999"/>
    <n v="1327665"/>
    <n v="8.0051513747820415"/>
    <n v="5.2582800631183311"/>
    <n v="2.0578862137662739"/>
  </r>
  <r>
    <x v="19"/>
    <x v="2"/>
    <n v="0"/>
    <n v="31"/>
    <n v="117"/>
    <n v="148"/>
    <n v="148"/>
    <n v="109255.71400000001"/>
    <n v="68953.613000000012"/>
    <n v="26903.402999999998"/>
    <n v="1328640"/>
    <n v="8.2231239462909436"/>
    <n v="5.1897890323940281"/>
    <n v="2.0248828125"/>
  </r>
  <r>
    <x v="19"/>
    <x v="3"/>
    <n v="0"/>
    <n v="13"/>
    <n v="38"/>
    <n v="51"/>
    <n v="51"/>
    <n v="112263.77100000001"/>
    <n v="69188.3"/>
    <n v="28274.793000000005"/>
    <n v="1311652"/>
    <n v="8.558960074775932"/>
    <n v="5.2748976100368088"/>
    <n v="2.1556627062666016"/>
  </r>
  <r>
    <x v="19"/>
    <x v="4"/>
    <n v="0"/>
    <n v="23"/>
    <n v="82"/>
    <n v="105"/>
    <n v="105"/>
    <n v="120085.68299999999"/>
    <n v="70659.910999999993"/>
    <n v="29655.079000000002"/>
    <n v="1328320"/>
    <n v="9.0404181974223086"/>
    <n v="5.3194946247892068"/>
    <n v="2.2325252198265479"/>
  </r>
  <r>
    <x v="19"/>
    <x v="5"/>
    <n v="0"/>
    <n v="0"/>
    <n v="61"/>
    <n v="61"/>
    <n v="61"/>
    <n v="125861.024"/>
    <n v="70951.417000000001"/>
    <n v="29861.784999999996"/>
    <n v="1328535"/>
    <n v="9.4736701705261819"/>
    <n v="5.3405756716985255"/>
    <n v="2.2477228676700269"/>
  </r>
  <r>
    <x v="19"/>
    <x v="6"/>
    <n v="0"/>
    <n v="37"/>
    <n v="133"/>
    <n v="170"/>
    <n v="170"/>
    <n v="127684.69500000001"/>
    <n v="69236.835999999981"/>
    <n v="29402.300999999999"/>
    <n v="1293764"/>
    <n v="9.8692416082067531"/>
    <n v="5.3515815867499779"/>
    <n v="2.2726170306176399"/>
  </r>
  <r>
    <x v="19"/>
    <x v="7"/>
    <n v="0"/>
    <n v="10"/>
    <n v="70"/>
    <n v="80"/>
    <n v="80"/>
    <n v="131577.86499999999"/>
    <n v="67546.743000000002"/>
    <n v="29568.532999999996"/>
    <n v="1262864"/>
    <n v="10.41900513436126"/>
    <n v="5.3486949505251555"/>
    <n v="2.3413869585323517"/>
  </r>
  <r>
    <x v="19"/>
    <x v="8"/>
    <n v="0"/>
    <n v="12"/>
    <n v="118"/>
    <n v="130"/>
    <n v="130"/>
    <n v="134718"/>
    <n v="67276"/>
    <n v="29565"/>
    <n v="1243290"/>
    <n v="10.835605530487658"/>
    <n v="5.4111269293567874"/>
    <n v="2.3779649156673024"/>
  </r>
  <r>
    <x v="20"/>
    <x v="0"/>
    <n v="10"/>
    <n v="284"/>
    <n v="398"/>
    <n v="692"/>
    <n v="724"/>
    <n v="353991.51100000006"/>
    <n v="224763.68699999998"/>
    <n v="84359.324999999997"/>
    <n v="5637418"/>
    <n v="6.2793199120590319"/>
    <n v="3.9869970082048201"/>
    <n v="1.4964177749459062"/>
  </r>
  <r>
    <x v="20"/>
    <x v="1"/>
    <n v="62"/>
    <n v="252"/>
    <n v="412"/>
    <n v="726"/>
    <n v="739"/>
    <n v="362631.3280000001"/>
    <n v="224595.25400000002"/>
    <n v="89221.076000000001"/>
    <n v="5696345"/>
    <n v="6.3660352032750849"/>
    <n v="3.9427958454061338"/>
    <n v="1.5662863818817157"/>
  </r>
  <r>
    <x v="20"/>
    <x v="2"/>
    <n v="111"/>
    <n v="279"/>
    <n v="457"/>
    <n v="847"/>
    <n v="877"/>
    <n v="373862.88899999991"/>
    <n v="225387.41899999999"/>
    <n v="92728.934000000023"/>
    <n v="5704065"/>
    <n v="6.5543237848797284"/>
    <n v="3.9513473110842883"/>
    <n v="1.6256640483584957"/>
  </r>
  <r>
    <x v="20"/>
    <x v="3"/>
    <n v="52"/>
    <n v="250"/>
    <n v="450"/>
    <n v="752"/>
    <n v="763"/>
    <n v="392613.01400000008"/>
    <n v="225661.41000000003"/>
    <n v="98018.225000000006"/>
    <n v="5785496"/>
    <n v="6.786159976603563"/>
    <n v="3.9004678250576963"/>
    <n v="1.694206080170136"/>
  </r>
  <r>
    <x v="20"/>
    <x v="4"/>
    <n v="112"/>
    <n v="275"/>
    <n v="513"/>
    <n v="900"/>
    <n v="943"/>
    <n v="408910.84400000004"/>
    <n v="224541.05299999999"/>
    <n v="100625.353"/>
    <n v="5801682"/>
    <n v="7.0481430040460689"/>
    <n v="3.8702750857423758"/>
    <n v="1.7344168984098061"/>
  </r>
  <r>
    <x v="20"/>
    <x v="5"/>
    <n v="137"/>
    <n v="242"/>
    <n v="418"/>
    <n v="797"/>
    <n v="855"/>
    <n v="431084.08499999996"/>
    <n v="229181.16"/>
    <n v="103575.16099999999"/>
    <n v="5887776"/>
    <n v="7.3216794422885645"/>
    <n v="3.8924911545547927"/>
    <n v="1.7591559359595201"/>
  </r>
  <r>
    <x v="20"/>
    <x v="6"/>
    <n v="170"/>
    <n v="305"/>
    <n v="518"/>
    <n v="993"/>
    <n v="1018"/>
    <n v="450932.39799999993"/>
    <n v="229863.69900000002"/>
    <n v="105434.622"/>
    <n v="5930195"/>
    <n v="7.6040062426277713"/>
    <n v="3.8761575125269911"/>
    <n v="1.7779284155074158"/>
  </r>
  <r>
    <x v="20"/>
    <x v="7"/>
    <n v="139"/>
    <n v="254"/>
    <n v="440"/>
    <n v="833"/>
    <n v="871"/>
    <n v="467880.52400000009"/>
    <n v="230968.103"/>
    <n v="105973.87500000001"/>
    <n v="5878915"/>
    <n v="7.9586203236481579"/>
    <n v="3.9287539112234149"/>
    <n v="1.8026094100697154"/>
  </r>
  <r>
    <x v="20"/>
    <x v="8"/>
    <n v="145"/>
    <n v="235"/>
    <n v="442"/>
    <n v="822"/>
    <n v="837"/>
    <n v="489182"/>
    <n v="240311"/>
    <n v="106981"/>
    <n v="5921207"/>
    <n v="8.2615250573067271"/>
    <n v="4.0584799686955719"/>
    <n v="1.8067431184216325"/>
  </r>
  <r>
    <x v="21"/>
    <x v="0"/>
    <n v="92"/>
    <n v="362"/>
    <n v="706"/>
    <n v="1160"/>
    <n v="1173"/>
    <n v="426481.35699999996"/>
    <n v="305548.37600000005"/>
    <n v="136968.65"/>
    <n v="6511176"/>
    <n v="6.5499896946419502"/>
    <n v="4.6926757316957808"/>
    <n v="2.1035931143621367"/>
  </r>
  <r>
    <x v="21"/>
    <x v="1"/>
    <n v="78"/>
    <n v="340"/>
    <n v="703"/>
    <n v="1121"/>
    <n v="1133"/>
    <n v="430182.69400000002"/>
    <n v="306678.924"/>
    <n v="137755.10800000001"/>
    <n v="6476616"/>
    <n v="6.6420904682321762"/>
    <n v="4.7351722566229029"/>
    <n v="2.1269611784919777"/>
  </r>
  <r>
    <x v="21"/>
    <x v="2"/>
    <n v="88"/>
    <n v="318"/>
    <n v="838"/>
    <n v="1244"/>
    <n v="1257"/>
    <n v="445905.19900000002"/>
    <n v="307181.51"/>
    <n v="141603.038"/>
    <n v="6511549"/>
    <n v="6.8479128238150402"/>
    <n v="4.7174874979824306"/>
    <n v="2.1746444356020356"/>
  </r>
  <r>
    <x v="21"/>
    <x v="3"/>
    <n v="106"/>
    <n v="329"/>
    <n v="762"/>
    <n v="1197"/>
    <n v="1197"/>
    <n v="463308.01299999992"/>
    <n v="301728.52"/>
    <n v="144422.84900000002"/>
    <n v="6544014"/>
    <n v="7.0798750277734719"/>
    <n v="4.6107560283336806"/>
    <n v="2.2069459050668292"/>
  </r>
  <r>
    <x v="21"/>
    <x v="4"/>
    <n v="137"/>
    <n v="363"/>
    <n v="883"/>
    <n v="1383"/>
    <n v="1422"/>
    <n v="486304.23700000008"/>
    <n v="300782.68400000001"/>
    <n v="148437.78499999997"/>
    <n v="6605058"/>
    <n v="7.3626035834961652"/>
    <n v="4.5538235091955288"/>
    <n v="2.2473350726064778"/>
  </r>
  <r>
    <x v="21"/>
    <x v="5"/>
    <n v="148"/>
    <n v="310"/>
    <n v="720"/>
    <n v="1178"/>
    <n v="1252"/>
    <n v="509930.47400000005"/>
    <n v="299600.70699999994"/>
    <n v="151002.726"/>
    <n v="6657291"/>
    <n v="7.6597293704000631"/>
    <n v="4.500339657677574"/>
    <n v="2.2682308164086562"/>
  </r>
  <r>
    <x v="21"/>
    <x v="6"/>
    <n v="161"/>
    <n v="337"/>
    <n v="868"/>
    <n v="1366"/>
    <n v="1406"/>
    <n v="532939.72499999998"/>
    <n v="293687.66999999993"/>
    <n v="153639.87100000001"/>
    <n v="6688538"/>
    <n v="7.9679554037070579"/>
    <n v="4.3909097922445826"/>
    <n v="2.2970620933902151"/>
  </r>
  <r>
    <x v="21"/>
    <x v="7"/>
    <n v="150"/>
    <n v="292"/>
    <n v="654"/>
    <n v="1096"/>
    <n v="1118"/>
    <n v="560636.93900000001"/>
    <n v="300953.40399999998"/>
    <n v="155000.51"/>
    <n v="6741921"/>
    <n v="8.3156853810657232"/>
    <n v="4.4639117545281231"/>
    <n v="2.299055565913632"/>
  </r>
  <r>
    <x v="21"/>
    <x v="8"/>
    <n v="164"/>
    <n v="342"/>
    <n v="791"/>
    <n v="1297"/>
    <n v="1335"/>
    <n v="587061"/>
    <n v="304237"/>
    <n v="154794"/>
    <n v="6772044"/>
    <n v="8.6688893338554802"/>
    <n v="4.4925431671737517"/>
    <n v="2.2857795962341649"/>
  </r>
  <r>
    <x v="22"/>
    <x v="0"/>
    <n v="191"/>
    <n v="417"/>
    <n v="685"/>
    <n v="1293"/>
    <n v="1460"/>
    <n v="664946.86700000009"/>
    <n v="444405.15400000004"/>
    <n v="173978.43300000002"/>
    <n v="10008213"/>
    <n v="6.6440119429912219"/>
    <n v="4.4404046356727225"/>
    <n v="1.7383566177098753"/>
  </r>
  <r>
    <x v="22"/>
    <x v="1"/>
    <n v="193"/>
    <n v="433"/>
    <n v="643"/>
    <n v="1269"/>
    <n v="1331"/>
    <n v="683333.01599999995"/>
    <n v="451860.70299999986"/>
    <n v="178703.78200000001"/>
    <n v="9937232"/>
    <n v="6.8764925283016431"/>
    <n v="4.5471485721577176"/>
    <n v="1.7983255498110542"/>
  </r>
  <r>
    <x v="22"/>
    <x v="2"/>
    <n v="216"/>
    <n v="439"/>
    <n v="805"/>
    <n v="1460"/>
    <n v="1602"/>
    <n v="697414.61800000025"/>
    <n v="446755.277"/>
    <n v="183028.43399999998"/>
    <n v="9857189"/>
    <n v="7.0751876422375615"/>
    <n v="4.5322786952750933"/>
    <n v="1.8568015080161291"/>
  </r>
  <r>
    <x v="22"/>
    <x v="3"/>
    <n v="178"/>
    <n v="435"/>
    <n v="717"/>
    <n v="1330"/>
    <n v="1427"/>
    <n v="719111.25199999986"/>
    <n v="441106.51699999988"/>
    <n v="188165.75100000008"/>
    <n v="9778449"/>
    <n v="7.3540420571810508"/>
    <n v="4.5110069807594213"/>
    <n v="1.9242903552495909"/>
  </r>
  <r>
    <x v="22"/>
    <x v="4"/>
    <n v="267"/>
    <n v="472"/>
    <n v="847"/>
    <n v="1586"/>
    <n v="1767"/>
    <n v="740718.53999999992"/>
    <n v="431890.41699999996"/>
    <n v="189853.31899999996"/>
    <n v="9711943"/>
    <n v="7.626883106706865"/>
    <n v="4.4470032103771606"/>
    <n v="1.9548438350595752"/>
  </r>
  <r>
    <x v="22"/>
    <x v="5"/>
    <n v="267"/>
    <n v="457"/>
    <n v="829"/>
    <n v="1553"/>
    <n v="1726"/>
    <n v="777327.83199999994"/>
    <n v="437200.21400000004"/>
    <n v="196495.41899999999"/>
    <n v="9750020"/>
    <n v="7.9725767947142669"/>
    <n v="4.4840955608296191"/>
    <n v="2.0153334967518015"/>
  </r>
  <r>
    <x v="22"/>
    <x v="6"/>
    <n v="269"/>
    <n v="438"/>
    <n v="900"/>
    <n v="1607"/>
    <n v="1776"/>
    <n v="796332.85899999994"/>
    <n v="432723.76899999997"/>
    <n v="195686.24100000001"/>
    <n v="9637574"/>
    <n v="8.2627937175890942"/>
    <n v="4.4899657216639781"/>
    <n v="2.0304512421902028"/>
  </r>
  <r>
    <x v="22"/>
    <x v="7"/>
    <n v="272"/>
    <n v="442"/>
    <n v="640"/>
    <n v="1354"/>
    <n v="1514"/>
    <n v="827896.39400000009"/>
    <n v="429913.25699999998"/>
    <n v="197501.09499999997"/>
    <n v="9624709"/>
    <n v="8.6017810408605602"/>
    <n v="4.4667662887262356"/>
    <n v="2.0520214689088259"/>
  </r>
  <r>
    <x v="22"/>
    <x v="8"/>
    <n v="270"/>
    <n v="441"/>
    <n v="784"/>
    <n v="1495"/>
    <n v="1667"/>
    <n v="864182"/>
    <n v="436456"/>
    <n v="197450"/>
    <n v="9551028"/>
    <n v="9.0480522096679028"/>
    <n v="4.5697279915837328"/>
    <n v="2.067316732816614"/>
  </r>
  <r>
    <x v="23"/>
    <x v="0"/>
    <n v="0"/>
    <n v="91"/>
    <n v="348"/>
    <n v="439"/>
    <n v="450"/>
    <n v="321393.04700000002"/>
    <n v="219702.277"/>
    <n v="98819.255999999965"/>
    <n v="5168946"/>
    <n v="6.2177675487420458"/>
    <n v="4.2504270116190037"/>
    <n v="1.9117873547140938"/>
  </r>
  <r>
    <x v="23"/>
    <x v="1"/>
    <n v="0"/>
    <n v="84"/>
    <n v="355"/>
    <n v="439"/>
    <n v="439"/>
    <n v="331419.348"/>
    <n v="223261.59700000004"/>
    <n v="98524.02899999998"/>
    <n v="5228413"/>
    <n v="6.338813479348322"/>
    <n v="4.270159931895205"/>
    <n v="1.8843964507011972"/>
  </r>
  <r>
    <x v="23"/>
    <x v="2"/>
    <n v="0"/>
    <n v="107"/>
    <n v="394"/>
    <n v="501"/>
    <n v="501"/>
    <n v="323909.77600000007"/>
    <n v="209969.05000000005"/>
    <n v="95140.464999999997"/>
    <n v="5049930"/>
    <n v="6.41414387922209"/>
    <n v="4.1578606040083734"/>
    <n v="1.8839957187525371"/>
  </r>
  <r>
    <x v="23"/>
    <x v="3"/>
    <n v="20"/>
    <n v="131"/>
    <n v="366"/>
    <n v="517"/>
    <n v="517"/>
    <n v="332030.82399999996"/>
    <n v="206004.81400000001"/>
    <n v="94985.637999999948"/>
    <n v="5032187"/>
    <n v="6.5981416032432811"/>
    <n v="4.0937432174122312"/>
    <n v="1.8875617698626848"/>
  </r>
  <r>
    <x v="23"/>
    <x v="4"/>
    <n v="28"/>
    <n v="119"/>
    <n v="420"/>
    <n v="567"/>
    <n v="567"/>
    <n v="382088.15800000011"/>
    <n v="234822.932"/>
    <n v="107269.713"/>
    <n v="5190792"/>
    <n v="7.3608836185306616"/>
    <n v="4.5238362854839878"/>
    <n v="2.0665384588710163"/>
  </r>
  <r>
    <x v="23"/>
    <x v="5"/>
    <n v="11"/>
    <n v="77"/>
    <n v="337"/>
    <n v="425"/>
    <n v="445"/>
    <n v="372090.58100000001"/>
    <n v="213690.90700000001"/>
    <n v="100288.46399999999"/>
    <n v="5166404"/>
    <n v="7.2021193270986936"/>
    <n v="4.1361633159156739"/>
    <n v="1.9411657315223509"/>
  </r>
  <r>
    <x v="23"/>
    <x v="6"/>
    <n v="31"/>
    <n v="116"/>
    <n v="415"/>
    <n v="562"/>
    <n v="562"/>
    <n v="385699.78100000002"/>
    <n v="215767.39299999998"/>
    <n v="102889.86700000001"/>
    <n v="5152678"/>
    <n v="7.4854237155902243"/>
    <n v="4.187480626579033"/>
    <n v="1.9968231471091347"/>
  </r>
  <r>
    <x v="23"/>
    <x v="7"/>
    <n v="13"/>
    <n v="56"/>
    <n v="275"/>
    <n v="344"/>
    <n v="344"/>
    <n v="408009.49199999997"/>
    <n v="218535.73100000003"/>
    <n v="107132.14099999999"/>
    <n v="5195638"/>
    <n v="7.8529237795242848"/>
    <n v="4.2061385146540236"/>
    <n v="2.0619631506275069"/>
  </r>
  <r>
    <x v="23"/>
    <x v="8"/>
    <n v="27"/>
    <n v="88"/>
    <n v="377"/>
    <n v="492"/>
    <n v="492"/>
    <n v="398504"/>
    <n v="205756"/>
    <n v="98505"/>
    <n v="4927974"/>
    <n v="8.0865686385520696"/>
    <n v="4.1752655350860213"/>
    <n v="1.9988944746867576"/>
  </r>
  <r>
    <x v="24"/>
    <x v="0"/>
    <n v="26"/>
    <n v="159"/>
    <n v="219"/>
    <n v="404"/>
    <n v="404"/>
    <n v="194329.20300000004"/>
    <n v="124229.84300000001"/>
    <n v="46621.498"/>
    <n v="2922240"/>
    <n v="6.6500083155387664"/>
    <n v="4.2511854946890058"/>
    <n v="1.595402773215068"/>
  </r>
  <r>
    <x v="24"/>
    <x v="1"/>
    <n v="31"/>
    <n v="123"/>
    <n v="217"/>
    <n v="371"/>
    <n v="381"/>
    <n v="195663.83800000005"/>
    <n v="113743.39800000002"/>
    <n v="41388.429999999993"/>
    <n v="2821136"/>
    <n v="6.9356400400406093"/>
    <n v="4.0318296601085528"/>
    <n v="1.4670838272242102"/>
  </r>
  <r>
    <x v="24"/>
    <x v="2"/>
    <n v="21"/>
    <n v="201"/>
    <n v="217"/>
    <n v="439"/>
    <n v="439"/>
    <n v="195286.87199999997"/>
    <n v="111479.44099999998"/>
    <n v="40236.578000000001"/>
    <n v="2752624"/>
    <n v="7.0945712890681758"/>
    <n v="4.0499334816524151"/>
    <n v="1.4617535122850052"/>
  </r>
  <r>
    <x v="24"/>
    <x v="3"/>
    <n v="46"/>
    <n v="102"/>
    <n v="237"/>
    <n v="385"/>
    <n v="385"/>
    <n v="203701.18499999991"/>
    <n v="113241.24100000002"/>
    <n v="42044.556999999986"/>
    <n v="2787849"/>
    <n v="7.3067510112635192"/>
    <n v="4.061957480480471"/>
    <n v="1.5081360934541286"/>
  </r>
  <r>
    <x v="24"/>
    <x v="4"/>
    <n v="78"/>
    <n v="200"/>
    <n v="282"/>
    <n v="560"/>
    <n v="598"/>
    <n v="209363.90500000003"/>
    <n v="115259.754"/>
    <n v="43571.198000000004"/>
    <n v="2808240"/>
    <n v="7.4553423140472335"/>
    <n v="4.1043412956157592"/>
    <n v="1.5515482294960545"/>
  </r>
  <r>
    <x v="24"/>
    <x v="5"/>
    <n v="92"/>
    <n v="197"/>
    <n v="236"/>
    <n v="525"/>
    <n v="612"/>
    <n v="209974.33700000003"/>
    <n v="115418.14600000002"/>
    <n v="43631.316000000006"/>
    <n v="2684587"/>
    <n v="7.8214763388185977"/>
    <n v="4.2992887174079302"/>
    <n v="1.625252450376911"/>
  </r>
  <r>
    <x v="24"/>
    <x v="6"/>
    <n v="128"/>
    <n v="210"/>
    <n v="290"/>
    <n v="628"/>
    <n v="661"/>
    <n v="219899.87699999998"/>
    <n v="115155.11599999998"/>
    <n v="43534.560999999994"/>
    <n v="2747550"/>
    <n v="8.003489545231206"/>
    <n v="4.1911927353460348"/>
    <n v="1.5844865789521574"/>
  </r>
  <r>
    <x v="24"/>
    <x v="7"/>
    <n v="142"/>
    <n v="206"/>
    <n v="263"/>
    <n v="611"/>
    <n v="656"/>
    <n v="226882.89200000005"/>
    <n v="115817.72900000002"/>
    <n v="44504.654999999992"/>
    <n v="2734849"/>
    <n v="8.2959933802560961"/>
    <n v="4.2348856920436928"/>
    <n v="1.6273167184001747"/>
  </r>
  <r>
    <x v="24"/>
    <x v="8"/>
    <n v="136"/>
    <n v="212"/>
    <n v="219"/>
    <n v="567"/>
    <n v="621"/>
    <n v="204233"/>
    <n v="104380"/>
    <n v="38602"/>
    <n v="2366832"/>
    <n v="8.6289605683884627"/>
    <n v="4.4101144483427639"/>
    <n v="1.6309564852934217"/>
  </r>
  <r>
    <x v="25"/>
    <x v="0"/>
    <n v="142"/>
    <n v="346"/>
    <n v="620"/>
    <n v="1108"/>
    <n v="1178"/>
    <n v="399549.63699999999"/>
    <n v="269276.93200000003"/>
    <n v="108359.32899999998"/>
    <n v="5784755"/>
    <n v="6.9069413829972062"/>
    <n v="4.6549409957725096"/>
    <n v="1.8731878705321139"/>
  </r>
  <r>
    <x v="25"/>
    <x v="1"/>
    <n v="106"/>
    <n v="312"/>
    <n v="568"/>
    <n v="986"/>
    <n v="1008"/>
    <n v="414003.4250000001"/>
    <n v="264750.652"/>
    <n v="107837.817"/>
    <n v="5733300"/>
    <n v="7.2210319536741512"/>
    <n v="4.6177707777370802"/>
    <n v="1.8809030924598398"/>
  </r>
  <r>
    <x v="25"/>
    <x v="2"/>
    <n v="129"/>
    <n v="310"/>
    <n v="562"/>
    <n v="1001"/>
    <n v="1040"/>
    <n v="418201.08400000003"/>
    <n v="261058.69800000009"/>
    <n v="107997.07800000001"/>
    <n v="5750826"/>
    <n v="7.2720176892849837"/>
    <n v="4.5394991606423165"/>
    <n v="1.8779402819699291"/>
  </r>
  <r>
    <x v="25"/>
    <x v="3"/>
    <n v="129"/>
    <n v="317"/>
    <n v="573"/>
    <n v="1019"/>
    <n v="1088"/>
    <n v="434252.21000000008"/>
    <n v="260196.70300000004"/>
    <n v="110457.48900000002"/>
    <n v="5772855"/>
    <n v="7.5223127897721325"/>
    <n v="4.5072447341913149"/>
    <n v="1.9133944815866677"/>
  </r>
  <r>
    <x v="25"/>
    <x v="4"/>
    <n v="165"/>
    <n v="318"/>
    <n v="647"/>
    <n v="1130"/>
    <n v="1185"/>
    <n v="425056.95299999998"/>
    <n v="250309.04099999997"/>
    <n v="107825.95599999996"/>
    <n v="5560104"/>
    <n v="7.6447662309913618"/>
    <n v="4.5018769612942489"/>
    <n v="1.9392794811032306"/>
  </r>
  <r>
    <x v="25"/>
    <x v="5"/>
    <n v="149"/>
    <n v="355"/>
    <n v="586"/>
    <n v="1090"/>
    <n v="1177"/>
    <n v="459815.76800000004"/>
    <n v="262065.17499999999"/>
    <n v="112865.90399999998"/>
    <n v="5773588"/>
    <n v="7.9641250466780802"/>
    <n v="4.5390349120858637"/>
    <n v="1.9548659169999656"/>
  </r>
  <r>
    <x v="25"/>
    <x v="6"/>
    <n v="159"/>
    <n v="327"/>
    <n v="663"/>
    <n v="1149"/>
    <n v="1185"/>
    <n v="454149.41800000001"/>
    <n v="253259.23799999995"/>
    <n v="109650.774"/>
    <n v="5583743"/>
    <n v="8.1334226521528663"/>
    <n v="4.5356535571210914"/>
    <n v="1.9637503731815737"/>
  </r>
  <r>
    <x v="25"/>
    <x v="7"/>
    <n v="172"/>
    <n v="292"/>
    <n v="492"/>
    <n v="956"/>
    <n v="1027"/>
    <n v="496787.02"/>
    <n v="266535.12300000002"/>
    <n v="113788.27199999998"/>
    <n v="5777156"/>
    <n v="8.5991622867722466"/>
    <n v="4.613604392888127"/>
    <n v="1.9696243618832514"/>
  </r>
  <r>
    <x v="25"/>
    <x v="8"/>
    <n v="166"/>
    <n v="365"/>
    <n v="566"/>
    <n v="1097"/>
    <n v="1117"/>
    <n v="486467"/>
    <n v="256393"/>
    <n v="110075"/>
    <n v="5568576"/>
    <n v="8.7359317714259443"/>
    <n v="4.6042830339390175"/>
    <n v="1.976717207415325"/>
  </r>
  <r>
    <x v="26"/>
    <x v="0"/>
    <n v="0"/>
    <n v="0"/>
    <n v="27"/>
    <n v="27"/>
    <n v="27"/>
    <n v="67969.760999999984"/>
    <n v="45930.739000000001"/>
    <n v="17783.140999999996"/>
    <n v="937916"/>
    <n v="7.246892152388912"/>
    <n v="4.8971058175785469"/>
    <n v="1.8960270429334818"/>
  </r>
  <r>
    <x v="26"/>
    <x v="1"/>
    <n v="0"/>
    <n v="0"/>
    <n v="53"/>
    <n v="53"/>
    <n v="53"/>
    <n v="71833.939999999988"/>
    <n v="45056.373000000007"/>
    <n v="17196.359000000004"/>
    <n v="937821"/>
    <n v="7.6596642642892396"/>
    <n v="4.8043681043610675"/>
    <n v="1.8336504514187679"/>
  </r>
  <r>
    <x v="26"/>
    <x v="2"/>
    <n v="0"/>
    <n v="0"/>
    <n v="27"/>
    <n v="27"/>
    <n v="27"/>
    <n v="73037.945999999996"/>
    <n v="44198.577000000012"/>
    <n v="18023.067999999999"/>
    <n v="921330"/>
    <n v="7.9274468431506619"/>
    <n v="4.7972579857380104"/>
    <n v="1.9562011439983502"/>
  </r>
  <r>
    <x v="26"/>
    <x v="3"/>
    <n v="0"/>
    <n v="0"/>
    <n v="39"/>
    <n v="39"/>
    <n v="39"/>
    <n v="75368.89"/>
    <n v="43365.896999999997"/>
    <n v="18376.076999999994"/>
    <n v="916291"/>
    <n v="8.2254316587197724"/>
    <n v="4.7327647002971762"/>
    <n v="2.0054848296010759"/>
  </r>
  <r>
    <x v="26"/>
    <x v="4"/>
    <n v="0"/>
    <n v="14"/>
    <n v="57"/>
    <n v="71"/>
    <n v="71"/>
    <n v="75313.292000000016"/>
    <n v="42103.652000000002"/>
    <n v="18148.066999999999"/>
    <n v="892590"/>
    <n v="8.4376132378807753"/>
    <n v="4.7170203564906625"/>
    <n v="2.033191834997031"/>
  </r>
  <r>
    <x v="26"/>
    <x v="5"/>
    <n v="0"/>
    <n v="0"/>
    <n v="46"/>
    <n v="46"/>
    <n v="46"/>
    <n v="76946.489000000001"/>
    <n v="41460.132000000005"/>
    <n v="17786.078000000001"/>
    <n v="886141"/>
    <n v="8.6833234214419601"/>
    <n v="4.6787285544851214"/>
    <n v="2.0071385930681465"/>
  </r>
  <r>
    <x v="26"/>
    <x v="6"/>
    <n v="0"/>
    <n v="0"/>
    <n v="58"/>
    <n v="58"/>
    <n v="58"/>
    <n v="88342.13"/>
    <n v="45606.464999999997"/>
    <n v="19513.745000000003"/>
    <n v="950613"/>
    <n v="9.293175035477109"/>
    <n v="4.7975848215835466"/>
    <n v="2.0527538546180204"/>
  </r>
  <r>
    <x v="26"/>
    <x v="7"/>
    <n v="0"/>
    <n v="0"/>
    <n v="11"/>
    <n v="11"/>
    <n v="11"/>
    <n v="90457.668000000005"/>
    <n v="46102.582000000009"/>
    <n v="19355.627999999997"/>
    <n v="946419"/>
    <n v="9.5578879967540811"/>
    <n v="4.8712654754395261"/>
    <n v="2.0451436414526758"/>
  </r>
  <r>
    <x v="26"/>
    <x v="8"/>
    <n v="0"/>
    <n v="0"/>
    <n v="54"/>
    <n v="54"/>
    <n v="54"/>
    <n v="78825"/>
    <n v="39276"/>
    <n v="16444"/>
    <n v="805712"/>
    <n v="9.7832724348154176"/>
    <n v="4.8746946799849074"/>
    <n v="2.0409277756816331"/>
  </r>
  <r>
    <x v="27"/>
    <x v="0"/>
    <n v="0"/>
    <n v="10"/>
    <n v="120"/>
    <n v="130"/>
    <n v="130"/>
    <n v="112195.69300000003"/>
    <n v="83098.752999999997"/>
    <n v="36130.972999999984"/>
    <n v="1736643"/>
    <n v="6.4604926285943653"/>
    <n v="4.7850221951201259"/>
    <n v="2.0805066441404469"/>
  </r>
  <r>
    <x v="27"/>
    <x v="1"/>
    <n v="0"/>
    <n v="0"/>
    <n v="139"/>
    <n v="139"/>
    <n v="139"/>
    <n v="113781.80799999998"/>
    <n v="81608.408999999985"/>
    <n v="35917.661"/>
    <n v="1736701"/>
    <n v="6.5516060622985748"/>
    <n v="4.6990477347568751"/>
    <n v="2.0681545643147556"/>
  </r>
  <r>
    <x v="27"/>
    <x v="2"/>
    <n v="0"/>
    <n v="0"/>
    <n v="189"/>
    <n v="189"/>
    <n v="189"/>
    <n v="115113.584"/>
    <n v="79774.323000000033"/>
    <n v="35650.773000000016"/>
    <n v="1738683"/>
    <n v="6.6207344294503372"/>
    <n v="4.5882040026847921"/>
    <n v="2.0504469762458144"/>
  </r>
  <r>
    <x v="27"/>
    <x v="3"/>
    <n v="0"/>
    <n v="21"/>
    <n v="147"/>
    <n v="168"/>
    <n v="168"/>
    <n v="114648.65599999999"/>
    <n v="76659.370999999999"/>
    <n v="34208.580000000009"/>
    <n v="1704870"/>
    <n v="6.724774088346912"/>
    <n v="4.4964936329456204"/>
    <n v="2.0065213183409885"/>
  </r>
  <r>
    <x v="27"/>
    <x v="4"/>
    <n v="0"/>
    <n v="11"/>
    <n v="197"/>
    <n v="208"/>
    <n v="208"/>
    <n v="118380.70099999997"/>
    <n v="75196.06700000001"/>
    <n v="34816.172000000013"/>
    <n v="1725065"/>
    <n v="6.862390750493458"/>
    <n v="4.3590280366247081"/>
    <n v="2.0182527614901478"/>
  </r>
  <r>
    <x v="27"/>
    <x v="5"/>
    <n v="0"/>
    <n v="36"/>
    <n v="151"/>
    <n v="187"/>
    <n v="187"/>
    <n v="119119.41200000001"/>
    <n v="73817.130999999994"/>
    <n v="34244.006999999991"/>
    <n v="1668040"/>
    <n v="7.1412803050286575"/>
    <n v="4.4253813457710844"/>
    <n v="2.0529487901968775"/>
  </r>
  <r>
    <x v="27"/>
    <x v="6"/>
    <n v="0"/>
    <n v="25"/>
    <n v="183"/>
    <n v="208"/>
    <n v="208"/>
    <n v="122438.01700000005"/>
    <n v="69792.688999999998"/>
    <n v="32724.071000000007"/>
    <n v="1649860"/>
    <n v="7.4211155491981167"/>
    <n v="4.2302188670553864"/>
    <n v="1.9834453226334359"/>
  </r>
  <r>
    <x v="27"/>
    <x v="7"/>
    <n v="0"/>
    <n v="14"/>
    <n v="173"/>
    <n v="187"/>
    <n v="187"/>
    <n v="138783.97199999998"/>
    <n v="77503.010999999999"/>
    <n v="37013.792000000001"/>
    <n v="1795077"/>
    <n v="7.7313659525468816"/>
    <n v="4.3175312813879287"/>
    <n v="2.0619612417740298"/>
  </r>
  <r>
    <x v="27"/>
    <x v="8"/>
    <n v="0"/>
    <n v="33"/>
    <n v="210"/>
    <n v="243"/>
    <n v="243"/>
    <n v="134597"/>
    <n v="72353"/>
    <n v="33744"/>
    <n v="1705402"/>
    <n v="7.8923913540619743"/>
    <n v="4.2425774099010081"/>
    <n v="1.9786537133180329"/>
  </r>
  <r>
    <x v="28"/>
    <x v="0"/>
    <n v="35"/>
    <n v="101"/>
    <n v="135"/>
    <n v="271"/>
    <n v="281"/>
    <n v="164275.18400000001"/>
    <n v="94969.471999999994"/>
    <n v="28295.126999999993"/>
    <n v="2534911"/>
    <n v="6.4805109134009058"/>
    <n v="3.7464617889937752"/>
    <n v="1.1162177685922698"/>
  </r>
  <r>
    <x v="28"/>
    <x v="1"/>
    <n v="21"/>
    <n v="121"/>
    <n v="91"/>
    <n v="233"/>
    <n v="233"/>
    <n v="181075.54399999999"/>
    <n v="92019.991999999998"/>
    <n v="28664.335999999996"/>
    <n v="2633331"/>
    <n v="6.8762925739301286"/>
    <n v="3.4944331722825579"/>
    <n v="1.0885200531190342"/>
  </r>
  <r>
    <x v="28"/>
    <x v="2"/>
    <n v="48"/>
    <n v="115"/>
    <n v="77"/>
    <n v="240"/>
    <n v="240"/>
    <n v="190833.26699999996"/>
    <n v="93936.017999999982"/>
    <n v="29626.705999999995"/>
    <n v="2667327"/>
    <n v="7.1544758854088748"/>
    <n v="3.5217286069537024"/>
    <n v="1.1107264313674325"/>
  </r>
  <r>
    <x v="28"/>
    <x v="3"/>
    <n v="35"/>
    <n v="152"/>
    <n v="127"/>
    <n v="314"/>
    <n v="314"/>
    <n v="198102.46400000001"/>
    <n v="96029.72600000001"/>
    <n v="32284.492999999999"/>
    <n v="2669454"/>
    <n v="7.4210855103702862"/>
    <n v="3.5973545901146835"/>
    <n v="1.2094043575952236"/>
  </r>
  <r>
    <x v="28"/>
    <x v="4"/>
    <n v="69"/>
    <n v="92"/>
    <n v="92"/>
    <n v="253"/>
    <n v="276"/>
    <n v="211326.26199999999"/>
    <n v="99141.567999999999"/>
    <n v="33443.846999999994"/>
    <n v="2724791"/>
    <n v="7.7556870233350006"/>
    <n v="3.6385017419684669"/>
    <n v="1.2273912751473415"/>
  </r>
  <r>
    <x v="28"/>
    <x v="5"/>
    <n v="152"/>
    <n v="170"/>
    <n v="166"/>
    <n v="488"/>
    <n v="520"/>
    <n v="217576.88199999998"/>
    <n v="99077.527000000002"/>
    <n v="35485.931000000004"/>
    <n v="2710050"/>
    <n v="8.0285191048135633"/>
    <n v="3.655929853692736"/>
    <n v="1.3094197893027804"/>
  </r>
  <r>
    <x v="28"/>
    <x v="6"/>
    <n v="100"/>
    <n v="157"/>
    <n v="165"/>
    <n v="422"/>
    <n v="454"/>
    <n v="233707.88500000007"/>
    <n v="106893.36899999998"/>
    <n v="36376.643000000004"/>
    <n v="2786021"/>
    <n v="8.3885902152209209"/>
    <n v="3.8367754227265327"/>
    <n v="1.3056844510504408"/>
  </r>
  <r>
    <x v="28"/>
    <x v="7"/>
    <n v="87"/>
    <n v="144"/>
    <n v="96"/>
    <n v="327"/>
    <n v="374"/>
    <n v="250033.47399999993"/>
    <n v="114462.568"/>
    <n v="37416.021999999997"/>
    <n v="2821018"/>
    <n v="8.863235683005211"/>
    <n v="4.0574915863705936"/>
    <n v="1.3263304948780898"/>
  </r>
  <r>
    <x v="28"/>
    <x v="8"/>
    <n v="154"/>
    <n v="115"/>
    <n v="139"/>
    <n v="408"/>
    <n v="457"/>
    <n v="254183"/>
    <n v="114725"/>
    <n v="38154"/>
    <n v="2818761"/>
    <n v="9.0175435235552079"/>
    <n v="4.0700506357225743"/>
    <n v="1.3535734317311756"/>
  </r>
  <r>
    <x v="29"/>
    <x v="0"/>
    <n v="0"/>
    <n v="0"/>
    <n v="49"/>
    <n v="49"/>
    <n v="49"/>
    <n v="87886.144"/>
    <n v="57525.014000000003"/>
    <n v="23766.960000000003"/>
    <n v="1315419"/>
    <n v="6.6812281105868161"/>
    <n v="4.3731323631481684"/>
    <n v="1.8067976819553317"/>
  </r>
  <r>
    <x v="29"/>
    <x v="1"/>
    <n v="0"/>
    <n v="0"/>
    <n v="63"/>
    <n v="63"/>
    <n v="63"/>
    <n v="90483.39"/>
    <n v="56783.51400000001"/>
    <n v="23051.814000000002"/>
    <n v="1313939"/>
    <n v="6.8864224290473146"/>
    <n v="4.3216248242878859"/>
    <n v="1.754405189281999"/>
  </r>
  <r>
    <x v="29"/>
    <x v="2"/>
    <n v="0"/>
    <n v="10"/>
    <n v="103"/>
    <n v="113"/>
    <n v="113"/>
    <n v="88909.622999999992"/>
    <n v="53997.485000000001"/>
    <n v="21840.059000000005"/>
    <n v="1255618"/>
    <n v="7.0809452397146257"/>
    <n v="4.3004707641973914"/>
    <n v="1.73938721808703"/>
  </r>
  <r>
    <x v="29"/>
    <x v="3"/>
    <n v="0"/>
    <n v="0"/>
    <n v="98"/>
    <n v="98"/>
    <n v="98"/>
    <n v="99044.562999999995"/>
    <n v="57766.875"/>
    <n v="24345.947"/>
    <n v="1317474"/>
    <n v="7.5177622480595439"/>
    <n v="4.3846690712681999"/>
    <n v="1.8479261829834972"/>
  </r>
  <r>
    <x v="29"/>
    <x v="4"/>
    <n v="0"/>
    <n v="11"/>
    <n v="69"/>
    <n v="80"/>
    <n v="80"/>
    <n v="104007.09400000001"/>
    <n v="57908.990999999995"/>
    <n v="24943.477000000003"/>
    <n v="1319171"/>
    <n v="7.884276867820776"/>
    <n v="4.3898017012199322"/>
    <n v="1.8908448563529672"/>
  </r>
  <r>
    <x v="29"/>
    <x v="5"/>
    <n v="0"/>
    <n v="0"/>
    <n v="59"/>
    <n v="59"/>
    <n v="59"/>
    <n v="105526.042"/>
    <n v="56334.345999999998"/>
    <n v="24367.115000000002"/>
    <n v="1277778"/>
    <n v="8.2585583724246305"/>
    <n v="4.4087741376044978"/>
    <n v="1.9069912770449955"/>
  </r>
  <r>
    <x v="29"/>
    <x v="6"/>
    <n v="0"/>
    <n v="0"/>
    <n v="140"/>
    <n v="140"/>
    <n v="140"/>
    <n v="105753.231"/>
    <n v="54450.630999999994"/>
    <n v="23990.132000000001"/>
    <n v="1244818"/>
    <n v="8.4954773308226574"/>
    <n v="4.3741840975949895"/>
    <n v="1.927199960154818"/>
  </r>
  <r>
    <x v="29"/>
    <x v="7"/>
    <n v="0"/>
    <n v="0"/>
    <n v="45"/>
    <n v="45"/>
    <n v="45"/>
    <n v="123489.54599999999"/>
    <n v="59862.112999999998"/>
    <n v="27162.325000000001"/>
    <n v="1327503"/>
    <n v="9.3023929889423975"/>
    <n v="4.5093768526323474"/>
    <n v="2.0461215530209724"/>
  </r>
  <r>
    <x v="29"/>
    <x v="8"/>
    <n v="0"/>
    <n v="14"/>
    <n v="84"/>
    <n v="98"/>
    <n v="98"/>
    <n v="128218"/>
    <n v="60549"/>
    <n v="28123"/>
    <n v="1332309"/>
    <n v="9.6237434408984708"/>
    <n v="4.5446664399925245"/>
    <n v="2.1108466579449661"/>
  </r>
  <r>
    <x v="30"/>
    <x v="0"/>
    <n v="106"/>
    <n v="363"/>
    <n v="605"/>
    <n v="1074"/>
    <n v="1143"/>
    <n v="577340.72399999993"/>
    <n v="402428.85100000002"/>
    <n v="161651.43399999998"/>
    <n v="8650548"/>
    <n v="6.6740364194268373"/>
    <n v="4.6520619387349793"/>
    <n v="1.8686843191899516"/>
  </r>
  <r>
    <x v="30"/>
    <x v="1"/>
    <n v="92"/>
    <n v="286"/>
    <n v="546"/>
    <n v="924"/>
    <n v="955"/>
    <n v="586230.98400000005"/>
    <n v="402941.60300000006"/>
    <n v="166413.69899999999"/>
    <n v="8721577"/>
    <n v="6.7216167901745294"/>
    <n v="4.6200544121779821"/>
    <n v="1.9080689077216197"/>
  </r>
  <r>
    <x v="30"/>
    <x v="2"/>
    <n v="94"/>
    <n v="292"/>
    <n v="603"/>
    <n v="989"/>
    <n v="1047"/>
    <n v="600153.15600000008"/>
    <n v="400734.31099999999"/>
    <n v="172153.21099999998"/>
    <n v="8753064"/>
    <n v="6.8564922637375902"/>
    <n v="4.5782175361679061"/>
    <n v="1.9667765596138678"/>
  </r>
  <r>
    <x v="30"/>
    <x v="3"/>
    <n v="98"/>
    <n v="283"/>
    <n v="571"/>
    <n v="952"/>
    <n v="975"/>
    <n v="622646.61100000003"/>
    <n v="397869.21799999999"/>
    <n v="177893.38400000002"/>
    <n v="8793888"/>
    <n v="7.0804473629866571"/>
    <n v="4.524383503633433"/>
    <n v="2.0229207376759861"/>
  </r>
  <r>
    <x v="30"/>
    <x v="4"/>
    <n v="122"/>
    <n v="334"/>
    <n v="690"/>
    <n v="1146"/>
    <n v="1209"/>
    <n v="643651.13800000004"/>
    <n v="393734.27299999999"/>
    <n v="184432.49400000004"/>
    <n v="8832406"/>
    <n v="7.2873816941838951"/>
    <n v="4.4578371170890465"/>
    <n v="2.0881342411116521"/>
  </r>
  <r>
    <x v="30"/>
    <x v="5"/>
    <n v="119"/>
    <n v="274"/>
    <n v="633"/>
    <n v="1026"/>
    <n v="1069"/>
    <n v="669593.62400000007"/>
    <n v="389664.587"/>
    <n v="188698.62600000005"/>
    <n v="8874374"/>
    <n v="7.5452490958798899"/>
    <n v="4.3908966085945886"/>
    <n v="2.1263316826629128"/>
  </r>
  <r>
    <x v="30"/>
    <x v="6"/>
    <n v="140"/>
    <n v="331"/>
    <n v="754"/>
    <n v="1225"/>
    <n v="1278"/>
    <n v="699335.39599999995"/>
    <n v="388815.15599999996"/>
    <n v="191618.64100000003"/>
    <n v="8904413"/>
    <n v="7.8538068258963269"/>
    <n v="4.3665444987783015"/>
    <n v="2.1519514088126868"/>
  </r>
  <r>
    <x v="30"/>
    <x v="7"/>
    <n v="159"/>
    <n v="281"/>
    <n v="581"/>
    <n v="1021"/>
    <n v="1084"/>
    <n v="720345.48700000008"/>
    <n v="387963.20999999996"/>
    <n v="193387.77899999995"/>
    <n v="8850952"/>
    <n v="8.1386215516703739"/>
    <n v="4.3832935711322349"/>
    <n v="2.1849376089713282"/>
  </r>
  <r>
    <x v="30"/>
    <x v="8"/>
    <n v="131"/>
    <n v="343"/>
    <n v="650"/>
    <n v="1124"/>
    <n v="1193"/>
    <n v="755476"/>
    <n v="399788"/>
    <n v="198735"/>
    <n v="8960161"/>
    <n v="8.4315002821935892"/>
    <n v="4.4618394691791812"/>
    <n v="2.2179846991588654"/>
  </r>
  <r>
    <x v="31"/>
    <x v="0"/>
    <n v="0"/>
    <n v="0"/>
    <n v="112"/>
    <n v="112"/>
    <n v="112"/>
    <n v="132610.07299999997"/>
    <n v="84982.486999999965"/>
    <n v="31077.452000000001"/>
    <n v="1964860"/>
    <n v="6.7490850747635944"/>
    <n v="4.3251166495322808"/>
    <n v="1.5816624085176552"/>
  </r>
  <r>
    <x v="31"/>
    <x v="1"/>
    <n v="0"/>
    <n v="23"/>
    <n v="109"/>
    <n v="132"/>
    <n v="132"/>
    <n v="140986.38800000001"/>
    <n v="81642.289999999979"/>
    <n v="29812.348000000002"/>
    <n v="1986370"/>
    <n v="7.0976901584296979"/>
    <n v="4.110125001887865"/>
    <n v="1.5008456631946716"/>
  </r>
  <r>
    <x v="31"/>
    <x v="2"/>
    <n v="0"/>
    <n v="24"/>
    <n v="138"/>
    <n v="162"/>
    <n v="162"/>
    <n v="145805.10099999997"/>
    <n v="82249.373999999982"/>
    <n v="30365.834999999999"/>
    <n v="2004554"/>
    <n v="7.2736928513774117"/>
    <n v="4.1031258823658519"/>
    <n v="1.5148424537328502"/>
  </r>
  <r>
    <x v="31"/>
    <x v="3"/>
    <n v="0"/>
    <n v="10"/>
    <n v="93"/>
    <n v="103"/>
    <n v="103"/>
    <n v="148302.23200000002"/>
    <n v="82395.386999999988"/>
    <n v="31407.492999999991"/>
    <n v="2000640"/>
    <n v="7.4127395233525277"/>
    <n v="4.1184514455374268"/>
    <n v="1.5698722908669223"/>
  </r>
  <r>
    <x v="31"/>
    <x v="4"/>
    <n v="0"/>
    <n v="45"/>
    <n v="121"/>
    <n v="166"/>
    <n v="166"/>
    <n v="155461.50099999999"/>
    <n v="84645.186999999976"/>
    <n v="32424.165999999997"/>
    <n v="2011476"/>
    <n v="7.7287276109682637"/>
    <n v="4.208113196478604"/>
    <n v="1.6119588799468647"/>
  </r>
  <r>
    <x v="31"/>
    <x v="5"/>
    <n v="10"/>
    <n v="22"/>
    <n v="97"/>
    <n v="129"/>
    <n v="129"/>
    <n v="160794.44999999995"/>
    <n v="86369.568999999989"/>
    <n v="31741.363999999998"/>
    <n v="1983368"/>
    <n v="8.1071414886193551"/>
    <n v="4.3546920692478643"/>
    <n v="1.6003769345880339"/>
  </r>
  <r>
    <x v="31"/>
    <x v="6"/>
    <n v="11"/>
    <n v="30"/>
    <n v="74"/>
    <n v="115"/>
    <n v="115"/>
    <n v="163625.014"/>
    <n v="85489.934999999998"/>
    <n v="31939.522000000004"/>
    <n v="1938740"/>
    <n v="8.4397605661408956"/>
    <n v="4.4095616224970859"/>
    <n v="1.6474370983215907"/>
  </r>
  <r>
    <x v="31"/>
    <x v="7"/>
    <n v="0"/>
    <n v="38"/>
    <n v="81"/>
    <n v="119"/>
    <n v="119"/>
    <n v="177184.26199999999"/>
    <n v="88652.38499999998"/>
    <n v="33449.787000000004"/>
    <n v="1984131"/>
    <n v="8.9300687303408885"/>
    <n v="4.4680711606239703"/>
    <n v="1.6858658526075143"/>
  </r>
  <r>
    <x v="31"/>
    <x v="8"/>
    <n v="11"/>
    <n v="55"/>
    <n v="54"/>
    <n v="120"/>
    <n v="120"/>
    <n v="183480"/>
    <n v="91678"/>
    <n v="35086"/>
    <n v="2022867"/>
    <n v="9.0702947845804989"/>
    <n v="4.5320824354740079"/>
    <n v="1.7344689492685381"/>
  </r>
  <r>
    <x v="32"/>
    <x v="0"/>
    <n v="534"/>
    <n v="1254"/>
    <n v="2090"/>
    <n v="3878"/>
    <n v="4389"/>
    <n v="1304993.324"/>
    <n v="891487.54300000006"/>
    <n v="365830.23300000001"/>
    <n v="19423896"/>
    <n v="6.7184941888074361"/>
    <n v="4.5896433084279282"/>
    <n v="1.8834029640603513"/>
  </r>
  <r>
    <x v="32"/>
    <x v="1"/>
    <n v="523"/>
    <n v="1269"/>
    <n v="2273"/>
    <n v="4065"/>
    <n v="4522"/>
    <n v="1306542.328"/>
    <n v="883289.32200000004"/>
    <n v="366708.0610000001"/>
    <n v="19229752"/>
    <n v="6.7943795010980894"/>
    <n v="4.5933474441064037"/>
    <n v="1.9069827889616056"/>
  </r>
  <r>
    <x v="32"/>
    <x v="2"/>
    <n v="530"/>
    <n v="1268"/>
    <n v="2498"/>
    <n v="4296"/>
    <n v="4787"/>
    <n v="1330835.4980000001"/>
    <n v="873209.68900000025"/>
    <n v="376048.65199999994"/>
    <n v="19219373"/>
    <n v="6.9244480452093846"/>
    <n v="4.5433828096265172"/>
    <n v="1.956612486786119"/>
  </r>
  <r>
    <x v="32"/>
    <x v="3"/>
    <n v="509"/>
    <n v="1152"/>
    <n v="2208"/>
    <n v="3869"/>
    <n v="4292"/>
    <n v="1357349.8230000001"/>
    <n v="856409.27200000035"/>
    <n v="384980.28500000021"/>
    <n v="19158450"/>
    <n v="7.0848624131910469"/>
    <n v="4.4701386176856701"/>
    <n v="2.0094542355983922"/>
  </r>
  <r>
    <x v="32"/>
    <x v="4"/>
    <n v="636"/>
    <n v="1216"/>
    <n v="2430"/>
    <n v="4282"/>
    <n v="4767"/>
    <n v="1421781.4200000004"/>
    <n v="866502.95900000003"/>
    <n v="399894.11800000007"/>
    <n v="19427961"/>
    <n v="7.3182225350359742"/>
    <n v="4.4600818325711078"/>
    <n v="2.0583432198571949"/>
  </r>
  <r>
    <x v="32"/>
    <x v="5"/>
    <n v="615"/>
    <n v="1171"/>
    <n v="2244"/>
    <n v="4030"/>
    <n v="4601"/>
    <n v="1470911.2529999998"/>
    <n v="857353.13500000001"/>
    <n v="409762.80599999992"/>
    <n v="19503160"/>
    <n v="7.5419124541869094"/>
    <n v="4.3959703709552711"/>
    <n v="2.1010072521581113"/>
  </r>
  <r>
    <x v="32"/>
    <x v="6"/>
    <n v="620"/>
    <n v="1214"/>
    <n v="2464"/>
    <n v="4298"/>
    <n v="4753"/>
    <n v="1524700.9130000002"/>
    <n v="854353.20699999994"/>
    <n v="414236.19699999981"/>
    <n v="19540557"/>
    <n v="7.8027505203664376"/>
    <n v="4.3722049837166868"/>
    <n v="2.1198791672110464"/>
  </r>
  <r>
    <x v="32"/>
    <x v="7"/>
    <n v="695"/>
    <n v="1127"/>
    <n v="2081"/>
    <n v="3903"/>
    <n v="4372"/>
    <n v="1594041.6060000006"/>
    <n v="865857.85999999987"/>
    <n v="424766.72799999994"/>
    <n v="19651526"/>
    <n v="8.1115410884630563"/>
    <n v="4.4060591528617161"/>
    <n v="2.1614948783112311"/>
  </r>
  <r>
    <x v="32"/>
    <x v="8"/>
    <n v="655"/>
    <n v="1134"/>
    <n v="2166"/>
    <n v="3955"/>
    <n v="4392"/>
    <n v="1657882"/>
    <n v="886199"/>
    <n v="433729"/>
    <n v="19683115"/>
    <n v="8.4228639623352297"/>
    <n v="4.5023310588796539"/>
    <n v="2.2035587354948647"/>
  </r>
  <r>
    <x v="33"/>
    <x v="0"/>
    <n v="260"/>
    <n v="475"/>
    <n v="697"/>
    <n v="1432"/>
    <n v="1567"/>
    <n v="600753.60299999989"/>
    <n v="378439.97200000007"/>
    <n v="132036.57000000007"/>
    <n v="8979738"/>
    <n v="6.6901016822539798"/>
    <n v="4.2143765441708885"/>
    <n v="1.4703833229878207"/>
  </r>
  <r>
    <x v="33"/>
    <x v="1"/>
    <n v="213"/>
    <n v="440"/>
    <n v="783"/>
    <n v="1436"/>
    <n v="1572"/>
    <n v="646932.05300000007"/>
    <n v="379510.88500000001"/>
    <n v="134309.69200000007"/>
    <n v="9229081"/>
    <n v="7.0097125921855064"/>
    <n v="4.1121199933124437"/>
    <n v="1.455287823348826"/>
  </r>
  <r>
    <x v="33"/>
    <x v="2"/>
    <n v="223"/>
    <n v="412"/>
    <n v="709"/>
    <n v="1344"/>
    <n v="1432"/>
    <n v="659010.88199999998"/>
    <n v="380524.299"/>
    <n v="137430.04000000004"/>
    <n v="9277245"/>
    <n v="7.1035192236488314"/>
    <n v="4.1016950506319496"/>
    <n v="1.4813669359815338"/>
  </r>
  <r>
    <x v="33"/>
    <x v="3"/>
    <n v="293"/>
    <n v="510"/>
    <n v="794"/>
    <n v="1597"/>
    <n v="1787"/>
    <n v="684126.66299999994"/>
    <n v="381596.29299999995"/>
    <n v="140049.56700000001"/>
    <n v="9333264"/>
    <n v="7.329982983445019"/>
    <n v="4.0885620828897578"/>
    <n v="1.500542221885077"/>
  </r>
  <r>
    <x v="33"/>
    <x v="4"/>
    <n v="288"/>
    <n v="501"/>
    <n v="797"/>
    <n v="1586"/>
    <n v="1793"/>
    <n v="720958.55300000007"/>
    <n v="388435.28999999992"/>
    <n v="146756.73899999997"/>
    <n v="9484977"/>
    <n v="7.6010574722532285"/>
    <n v="4.0952686548422834"/>
    <n v="1.5472545584454234"/>
  </r>
  <r>
    <x v="33"/>
    <x v="5"/>
    <n v="304"/>
    <n v="479"/>
    <n v="745"/>
    <n v="1528"/>
    <n v="1744"/>
    <n v="766343.79999999981"/>
    <n v="401730.05099999998"/>
    <n v="155891.88399999999"/>
    <n v="9609925"/>
    <n v="7.9745034430549646"/>
    <n v="4.1803661422955951"/>
    <n v="1.6221966768731284"/>
  </r>
  <r>
    <x v="33"/>
    <x v="6"/>
    <n v="365"/>
    <n v="510"/>
    <n v="903"/>
    <n v="1778"/>
    <n v="1986"/>
    <n v="742216.82499999995"/>
    <n v="378201.20900000015"/>
    <n v="144175.75600000002"/>
    <n v="9108554"/>
    <n v="8.1485691911141984"/>
    <n v="4.1521542167944565"/>
    <n v="1.5828610776200045"/>
  </r>
  <r>
    <x v="33"/>
    <x v="7"/>
    <n v="323"/>
    <n v="487"/>
    <n v="740"/>
    <n v="1550"/>
    <n v="1783"/>
    <n v="794983.86499999999"/>
    <n v="398491.95499999984"/>
    <n v="152052.54899999997"/>
    <n v="9436298"/>
    <n v="8.42474310370444"/>
    <n v="4.2229691665100004"/>
    <n v="1.6113580664790363"/>
  </r>
  <r>
    <x v="33"/>
    <x v="8"/>
    <n v="363"/>
    <n v="514"/>
    <n v="813"/>
    <n v="1690"/>
    <n v="1933"/>
    <n v="874333"/>
    <n v="429212"/>
    <n v="162068"/>
    <n v="9857165"/>
    <n v="8.8700250021177478"/>
    <n v="4.3543148562492364"/>
    <n v="1.6441644225291956"/>
  </r>
  <r>
    <x v="34"/>
    <x v="0"/>
    <n v="0"/>
    <n v="0"/>
    <n v="21"/>
    <n v="21"/>
    <n v="21"/>
    <n v="40961.864000000001"/>
    <n v="32564.284999999996"/>
    <n v="15286.261"/>
    <n v="614109"/>
    <n v="6.6701292441569819"/>
    <n v="5.3026881221411832"/>
    <n v="2.4891771656171788"/>
  </r>
  <r>
    <x v="34"/>
    <x v="1"/>
    <n v="0"/>
    <n v="0"/>
    <n v="10"/>
    <n v="10"/>
    <n v="10"/>
    <n v="39193.004000000001"/>
    <n v="29374.663999999997"/>
    <n v="13776.968999999997"/>
    <n v="557840"/>
    <n v="7.0258504230603762"/>
    <n v="5.2657866054782732"/>
    <n v="2.4696990176394662"/>
  </r>
  <r>
    <x v="34"/>
    <x v="2"/>
    <n v="0"/>
    <n v="0"/>
    <n v="0"/>
    <n v="0"/>
    <n v="0"/>
    <n v="45038.945000000007"/>
    <n v="33402.345000000001"/>
    <n v="15838.497000000007"/>
    <n v="655121"/>
    <n v="6.8749047885810421"/>
    <n v="5.0986527679619487"/>
    <n v="2.4176445267362836"/>
  </r>
  <r>
    <x v="34"/>
    <x v="3"/>
    <n v="0"/>
    <n v="0"/>
    <n v="21"/>
    <n v="21"/>
    <n v="21"/>
    <n v="45268.493000000002"/>
    <n v="31167.890999999996"/>
    <n v="14947.589"/>
    <n v="644077"/>
    <n v="7.028428743768214"/>
    <n v="4.8391560325861649"/>
    <n v="2.3207767083749302"/>
  </r>
  <r>
    <x v="34"/>
    <x v="4"/>
    <n v="0"/>
    <n v="0"/>
    <n v="25"/>
    <n v="25"/>
    <n v="25"/>
    <n v="44860.287000000004"/>
    <n v="30600.975999999999"/>
    <n v="14456.888000000003"/>
    <n v="636576"/>
    <n v="7.0471219461619672"/>
    <n v="4.8071205951842355"/>
    <n v="2.2710388076207715"/>
  </r>
  <r>
    <x v="34"/>
    <x v="5"/>
    <n v="0"/>
    <n v="11"/>
    <n v="53"/>
    <n v="64"/>
    <n v="64"/>
    <n v="44025.642"/>
    <n v="27978.368000000002"/>
    <n v="13147.647999999997"/>
    <n v="626359"/>
    <n v="7.028819255411034"/>
    <n v="4.4668262130822738"/>
    <n v="2.0990594850556947"/>
  </r>
  <r>
    <x v="34"/>
    <x v="6"/>
    <n v="0"/>
    <n v="0"/>
    <n v="38"/>
    <n v="38"/>
    <n v="38"/>
    <n v="47167.546999999999"/>
    <n v="28891.247999999996"/>
    <n v="14632.178999999998"/>
    <n v="651126"/>
    <n v="7.2439968608226364"/>
    <n v="4.4371209259037414"/>
    <n v="2.2472115995982342"/>
  </r>
  <r>
    <x v="34"/>
    <x v="7"/>
    <n v="0"/>
    <n v="0"/>
    <n v="0"/>
    <n v="0"/>
    <n v="0"/>
    <n v="42129.402000000002"/>
    <n v="25164.021000000001"/>
    <n v="13460.289000000001"/>
    <n v="569318"/>
    <n v="7.3999771656613698"/>
    <n v="4.4200290523046872"/>
    <n v="2.3642830544616542"/>
  </r>
  <r>
    <x v="34"/>
    <x v="8"/>
    <n v="0"/>
    <n v="0"/>
    <n v="0"/>
    <n v="0"/>
    <n v="0"/>
    <n v="54231"/>
    <n v="31040"/>
    <n v="16168"/>
    <n v="695295"/>
    <n v="7.7997109140724437"/>
    <n v="4.4642921349930607"/>
    <n v="2.3253439187682927"/>
  </r>
  <r>
    <x v="35"/>
    <x v="0"/>
    <n v="245"/>
    <n v="570"/>
    <n v="825"/>
    <n v="1640"/>
    <n v="1900"/>
    <n v="793425.80099999998"/>
    <n v="551716.95000000007"/>
    <n v="212146.69900000008"/>
    <n v="11448785"/>
    <n v="6.9302183681499834"/>
    <n v="4.8190000074243695"/>
    <n v="1.8530062272983558"/>
  </r>
  <r>
    <x v="35"/>
    <x v="1"/>
    <n v="244"/>
    <n v="532"/>
    <n v="893"/>
    <n v="1669"/>
    <n v="1829"/>
    <n v="811120.67199999979"/>
    <n v="546898.27099999995"/>
    <n v="215826.77799999999"/>
    <n v="11441027"/>
    <n v="7.0895792134744537"/>
    <n v="4.7801501648409701"/>
    <n v="1.8864283599715304"/>
  </r>
  <r>
    <x v="35"/>
    <x v="2"/>
    <n v="275"/>
    <n v="592"/>
    <n v="1025"/>
    <n v="1892"/>
    <n v="2151"/>
    <n v="826714.66199999978"/>
    <n v="540927.31699999992"/>
    <n v="221086.8299999999"/>
    <n v="11424081"/>
    <n v="7.2365966417780108"/>
    <n v="4.7349744544003141"/>
    <n v="1.9352701543345139"/>
  </r>
  <r>
    <x v="35"/>
    <x v="3"/>
    <n v="254"/>
    <n v="574"/>
    <n v="1053"/>
    <n v="1881"/>
    <n v="2081"/>
    <n v="850556.59499999997"/>
    <n v="538197.4650000002"/>
    <n v="228884.58899999992"/>
    <n v="11411140"/>
    <n v="7.4537390216928374"/>
    <n v="4.7164215407049621"/>
    <n v="2.0057994994365149"/>
  </r>
  <r>
    <x v="35"/>
    <x v="4"/>
    <n v="310"/>
    <n v="641"/>
    <n v="1054"/>
    <n v="2005"/>
    <n v="2269"/>
    <n v="855745.39600000007"/>
    <n v="520648.41100000008"/>
    <n v="228111.48500000007"/>
    <n v="11150834"/>
    <n v="7.6742725790734587"/>
    <n v="4.6691432317977304"/>
    <n v="2.0456899008630214"/>
  </r>
  <r>
    <x v="35"/>
    <x v="5"/>
    <n v="360"/>
    <n v="590"/>
    <n v="1075"/>
    <n v="2025"/>
    <n v="2322"/>
    <n v="908882.17599999974"/>
    <n v="529690.26700000023"/>
    <n v="238200.67199999996"/>
    <n v="11418726"/>
    <n v="7.9595760157481639"/>
    <n v="4.638786034449029"/>
    <n v="2.0860529624758488"/>
  </r>
  <r>
    <x v="35"/>
    <x v="6"/>
    <n v="361"/>
    <n v="596"/>
    <n v="1136"/>
    <n v="2093"/>
    <n v="2341"/>
    <n v="907910.88799999992"/>
    <n v="508438.19499999995"/>
    <n v="235188.27099999998"/>
    <n v="10951050"/>
    <n v="8.2906286429155198"/>
    <n v="4.6428259847229256"/>
    <n v="2.1476321539943655"/>
  </r>
  <r>
    <x v="35"/>
    <x v="7"/>
    <n v="355"/>
    <n v="539"/>
    <n v="879"/>
    <n v="1773"/>
    <n v="2020"/>
    <n v="968571.00399999949"/>
    <n v="519739.94699999999"/>
    <n v="241161.90899999999"/>
    <n v="11161098"/>
    <n v="8.6780978358939187"/>
    <n v="4.6567098237108935"/>
    <n v="2.1607364167934016"/>
  </r>
  <r>
    <x v="35"/>
    <x v="8"/>
    <n v="381"/>
    <n v="544"/>
    <n v="963"/>
    <n v="1888"/>
    <n v="2129"/>
    <n v="1000157"/>
    <n v="524848"/>
    <n v="243639"/>
    <n v="11149752"/>
    <n v="8.9702174541640041"/>
    <n v="4.7072616503039715"/>
    <n v="2.1851517414916493"/>
  </r>
  <r>
    <x v="36"/>
    <x v="0"/>
    <n v="73"/>
    <n v="234"/>
    <n v="326"/>
    <n v="633"/>
    <n v="669"/>
    <n v="252411.476"/>
    <n v="164486.84400000004"/>
    <n v="60693.196000000004"/>
    <n v="3585543"/>
    <n v="7.0397001514136068"/>
    <n v="4.5875016420107091"/>
    <n v="1.6927197916745109"/>
  </r>
  <r>
    <x v="36"/>
    <x v="1"/>
    <n v="56"/>
    <n v="225"/>
    <n v="298"/>
    <n v="579"/>
    <n v="589"/>
    <n v="262033.00300000003"/>
    <n v="158677.04700000002"/>
    <n v="58731.873999999989"/>
    <n v="3615270"/>
    <n v="7.2479511350466224"/>
    <n v="4.3890787410068963"/>
    <n v="1.6245501442492534"/>
  </r>
  <r>
    <x v="36"/>
    <x v="2"/>
    <n v="115"/>
    <n v="219"/>
    <n v="326"/>
    <n v="660"/>
    <n v="696"/>
    <n v="256838.63400000002"/>
    <n v="153660.18400000001"/>
    <n v="56428.22"/>
    <n v="3516036"/>
    <n v="7.3047782787206961"/>
    <n v="4.3702676536872778"/>
    <n v="1.604881747513393"/>
  </r>
  <r>
    <x v="36"/>
    <x v="3"/>
    <n v="33"/>
    <n v="112"/>
    <n v="229"/>
    <n v="374"/>
    <n v="407"/>
    <n v="277931.41899999999"/>
    <n v="161864.98699999999"/>
    <n v="61579.676999999989"/>
    <n v="3700163"/>
    <n v="7.5113290684761722"/>
    <n v="4.3745366623037958"/>
    <n v="1.6642422779753214"/>
  </r>
  <r>
    <x v="36"/>
    <x v="4"/>
    <n v="66"/>
    <n v="135"/>
    <n v="305"/>
    <n v="506"/>
    <n v="553"/>
    <n v="280609.67000000004"/>
    <n v="160140.55399999997"/>
    <n v="61062.736999999986"/>
    <n v="3650821"/>
    <n v="7.6862072941949231"/>
    <n v="4.3864257929928634"/>
    <n v="1.6725754837062674"/>
  </r>
  <r>
    <x v="36"/>
    <x v="5"/>
    <n v="93"/>
    <n v="133"/>
    <n v="257"/>
    <n v="483"/>
    <n v="558"/>
    <n v="278355.12799999997"/>
    <n v="155768.64500000002"/>
    <n v="61222.389000000003"/>
    <n v="3585650"/>
    <n v="7.7630311937863423"/>
    <n v="4.3442233625702462"/>
    <n v="1.7074279140462678"/>
  </r>
  <r>
    <x v="36"/>
    <x v="6"/>
    <n v="78"/>
    <n v="206"/>
    <n v="256"/>
    <n v="540"/>
    <n v="566"/>
    <n v="295149.73700000008"/>
    <n v="161829.54399999999"/>
    <n v="64089.09399999999"/>
    <n v="3652845"/>
    <n v="8.0799961947468368"/>
    <n v="4.4302329827846512"/>
    <n v="1.7544980419371747"/>
  </r>
  <r>
    <x v="36"/>
    <x v="7"/>
    <n v="36"/>
    <n v="108"/>
    <n v="191"/>
    <n v="335"/>
    <n v="358"/>
    <n v="292960.85900000005"/>
    <n v="155918.28500000003"/>
    <n v="60734.858"/>
    <n v="3556746"/>
    <n v="8.2367663870290446"/>
    <n v="4.3837340366728474"/>
    <n v="1.7075961567117808"/>
  </r>
  <r>
    <x v="36"/>
    <x v="8"/>
    <n v="86"/>
    <n v="136"/>
    <n v="206"/>
    <n v="428"/>
    <n v="448"/>
    <n v="299506"/>
    <n v="155834"/>
    <n v="60226"/>
    <n v="3559968"/>
    <n v="8.4131655116001038"/>
    <n v="4.3773988979676224"/>
    <n v="1.6917567798362232"/>
  </r>
  <r>
    <x v="37"/>
    <x v="0"/>
    <n v="10"/>
    <n v="88"/>
    <n v="206"/>
    <n v="304"/>
    <n v="304"/>
    <n v="250652.08800000002"/>
    <n v="164591.23800000001"/>
    <n v="73065.760000000009"/>
    <n v="3694697"/>
    <n v="6.7841040280163707"/>
    <n v="4.454796645029349"/>
    <n v="1.9775846300792734"/>
  </r>
  <r>
    <x v="37"/>
    <x v="1"/>
    <n v="0"/>
    <n v="34"/>
    <n v="227"/>
    <n v="261"/>
    <n v="261"/>
    <n v="266703.67600000004"/>
    <n v="166284.67200000002"/>
    <n v="74236.012000000002"/>
    <n v="3754561"/>
    <n v="7.1034583270853782"/>
    <n v="4.4288712315501071"/>
    <n v="1.9772221572641917"/>
  </r>
  <r>
    <x v="37"/>
    <x v="2"/>
    <n v="0"/>
    <n v="34"/>
    <n v="203"/>
    <n v="237"/>
    <n v="237"/>
    <n v="273136.61699999997"/>
    <n v="163937.76999999999"/>
    <n v="72578.395999999993"/>
    <n v="3745417"/>
    <n v="7.2925555952781744"/>
    <n v="4.3770231725866564"/>
    <n v="1.9377921336929904"/>
  </r>
  <r>
    <x v="37"/>
    <x v="3"/>
    <n v="0"/>
    <n v="32"/>
    <n v="188"/>
    <n v="220"/>
    <n v="220"/>
    <n v="275602.658"/>
    <n v="156756.66700000002"/>
    <n v="72734.395000000004"/>
    <n v="3685999"/>
    <n v="7.4770139112897205"/>
    <n v="4.2527593469233178"/>
    <n v="1.9732613872114453"/>
  </r>
  <r>
    <x v="37"/>
    <x v="4"/>
    <n v="0"/>
    <n v="67"/>
    <n v="226"/>
    <n v="293"/>
    <n v="293"/>
    <n v="300919.31200000003"/>
    <n v="161693.02099999998"/>
    <n v="76256.415999999997"/>
    <n v="3766403"/>
    <n v="7.9895675529145462"/>
    <n v="4.2930355832872902"/>
    <n v="2.024648344853166"/>
  </r>
  <r>
    <x v="37"/>
    <x v="5"/>
    <n v="27"/>
    <n v="37"/>
    <n v="176"/>
    <n v="240"/>
    <n v="273"/>
    <n v="317239.18099999998"/>
    <n v="162959.386"/>
    <n v="76676.899000000005"/>
    <n v="3794733"/>
    <n v="8.3599868818175072"/>
    <n v="4.2943570996958158"/>
    <n v="2.0206138086658538"/>
  </r>
  <r>
    <x v="37"/>
    <x v="6"/>
    <n v="10"/>
    <n v="48"/>
    <n v="210"/>
    <n v="268"/>
    <n v="268"/>
    <n v="330949.71800000011"/>
    <n v="162555.11700000003"/>
    <n v="78316.396999999997"/>
    <n v="3777756"/>
    <n v="8.7604842133795859"/>
    <n v="4.3029543729134447"/>
    <n v="2.0730930478305107"/>
  </r>
  <r>
    <x v="37"/>
    <x v="7"/>
    <n v="40"/>
    <n v="45"/>
    <n v="160"/>
    <n v="245"/>
    <n v="245"/>
    <n v="373606.99099999998"/>
    <n v="175018.73500000002"/>
    <n v="84529.168999999994"/>
    <n v="3966871"/>
    <n v="9.4181784837470133"/>
    <n v="4.4120097426914064"/>
    <n v="2.1308776867208437"/>
  </r>
  <r>
    <x v="37"/>
    <x v="8"/>
    <n v="35"/>
    <n v="90"/>
    <n v="254"/>
    <n v="379"/>
    <n v="400"/>
    <n v="377179"/>
    <n v="172622"/>
    <n v="80447"/>
    <n v="3916510"/>
    <n v="9.6304873471534602"/>
    <n v="4.4075465146265422"/>
    <n v="2.0540481193715836"/>
  </r>
  <r>
    <x v="38"/>
    <x v="0"/>
    <n v="270"/>
    <n v="686"/>
    <n v="1232"/>
    <n v="2188"/>
    <n v="2432"/>
    <n v="916825.93900000001"/>
    <n v="714108.00600000005"/>
    <n v="284686.71100000001"/>
    <n v="12516596"/>
    <n v="7.3248824121190781"/>
    <n v="5.7052892495691321"/>
    <n v="2.2744739144732322"/>
  </r>
  <r>
    <x v="38"/>
    <x v="1"/>
    <n v="256"/>
    <n v="615"/>
    <n v="1176"/>
    <n v="2047"/>
    <n v="2174"/>
    <n v="937049.86599999992"/>
    <n v="696249.8180000002"/>
    <n v="286485.72899999999"/>
    <n v="12554832"/>
    <n v="7.4636591393656238"/>
    <n v="5.5456721205030872"/>
    <n v="2.2818762449390002"/>
  </r>
  <r>
    <x v="38"/>
    <x v="2"/>
    <n v="312"/>
    <n v="691"/>
    <n v="1423"/>
    <n v="2426"/>
    <n v="2638"/>
    <n v="947215.16099999973"/>
    <n v="677199.06099999975"/>
    <n v="292467.32800000004"/>
    <n v="12505696"/>
    <n v="7.5742698447171577"/>
    <n v="5.4151249238746866"/>
    <n v="2.3386729375158328"/>
  </r>
  <r>
    <x v="38"/>
    <x v="3"/>
    <n v="258"/>
    <n v="646"/>
    <n v="1208"/>
    <n v="2112"/>
    <n v="2190"/>
    <n v="985576.42500000005"/>
    <n v="670712.89900000009"/>
    <n v="303341.68100000016"/>
    <n v="12620483"/>
    <n v="7.8093399832637145"/>
    <n v="5.3144788436385522"/>
    <n v="2.4035663373580882"/>
  </r>
  <r>
    <x v="38"/>
    <x v="4"/>
    <n v="302"/>
    <n v="708"/>
    <n v="1526"/>
    <n v="2536"/>
    <n v="2741"/>
    <n v="1008631.4070000001"/>
    <n v="658688.98400000017"/>
    <n v="308211.10899999994"/>
    <n v="12582017"/>
    <n v="8.016452425712032"/>
    <n v="5.2351620888765309"/>
    <n v="2.449616059173978"/>
  </r>
  <r>
    <x v="38"/>
    <x v="5"/>
    <n v="320"/>
    <n v="611"/>
    <n v="1232"/>
    <n v="2163"/>
    <n v="2432"/>
    <n v="1040713.6540000001"/>
    <n v="647888.19599999976"/>
    <n v="313739.38500000001"/>
    <n v="12509418"/>
    <n v="8.319441032348589"/>
    <n v="5.1792033490287066"/>
    <n v="2.5080254333175214"/>
  </r>
  <r>
    <x v="38"/>
    <x v="6"/>
    <n v="355"/>
    <n v="697"/>
    <n v="1508"/>
    <n v="2560"/>
    <n v="2786"/>
    <n v="1066015.966"/>
    <n v="633377.90299999982"/>
    <n v="308740.5"/>
    <n v="12416464"/>
    <n v="8.5855036184214768"/>
    <n v="5.101113352400489"/>
    <n v="2.486541256834474"/>
  </r>
  <r>
    <x v="38"/>
    <x v="7"/>
    <n v="356"/>
    <n v="624"/>
    <n v="1191"/>
    <n v="2171"/>
    <n v="2329"/>
    <n v="1140570.2300000004"/>
    <n v="651995.60099999979"/>
    <n v="321261.679"/>
    <n v="12694911"/>
    <n v="8.9844681069445897"/>
    <n v="5.1358816221712758"/>
    <n v="2.5306335664739987"/>
  </r>
  <r>
    <x v="38"/>
    <x v="8"/>
    <n v="360"/>
    <n v="611"/>
    <n v="1422"/>
    <n v="2393"/>
    <n v="2612"/>
    <n v="1191125"/>
    <n v="656842"/>
    <n v="323585"/>
    <n v="12746614"/>
    <n v="9.3446385055670476"/>
    <n v="5.1530704546321093"/>
    <n v="2.5385957400137795"/>
  </r>
  <r>
    <x v="39"/>
    <x v="0"/>
    <n v="0"/>
    <n v="12"/>
    <n v="58"/>
    <n v="70"/>
    <n v="70"/>
    <n v="70282.955999999991"/>
    <n v="55547.461000000003"/>
    <n v="23552.728000000003"/>
    <n v="1057381"/>
    <n v="6.6468903829367081"/>
    <n v="5.253306140360003"/>
    <n v="2.2274589764711115"/>
  </r>
  <r>
    <x v="39"/>
    <x v="1"/>
    <n v="0"/>
    <n v="10"/>
    <n v="85"/>
    <n v="95"/>
    <n v="95"/>
    <n v="70635.231"/>
    <n v="54667.649000000005"/>
    <n v="24560.228999999999"/>
    <n v="1056389"/>
    <n v="6.6864792230892212"/>
    <n v="5.1749543965338534"/>
    <n v="2.3249228267238675"/>
  </r>
  <r>
    <x v="39"/>
    <x v="2"/>
    <n v="0"/>
    <n v="0"/>
    <n v="101"/>
    <n v="101"/>
    <n v="101"/>
    <n v="72231.608000000007"/>
    <n v="53682.701000000001"/>
    <n v="25087.219000000001"/>
    <n v="1053959"/>
    <n v="6.85336032995591"/>
    <n v="5.0934335206587731"/>
    <n v="2.3802841476755736"/>
  </r>
  <r>
    <x v="39"/>
    <x v="3"/>
    <n v="0"/>
    <n v="0"/>
    <n v="31"/>
    <n v="31"/>
    <n v="31"/>
    <n v="75064.736999999994"/>
    <n v="51452.987000000001"/>
    <n v="26116.228000000003"/>
    <n v="1052471"/>
    <n v="7.1322380379126828"/>
    <n v="4.8887795483200964"/>
    <n v="2.4814202006516095"/>
  </r>
  <r>
    <x v="39"/>
    <x v="4"/>
    <n v="0"/>
    <n v="10"/>
    <n v="61"/>
    <n v="71"/>
    <n v="71"/>
    <n v="78665.146000000008"/>
    <n v="50036.478999999999"/>
    <n v="27201.741999999998"/>
    <n v="1051695"/>
    <n v="7.4798440612535018"/>
    <n v="4.7576986673893096"/>
    <n v="2.5864667988342629"/>
  </r>
  <r>
    <x v="39"/>
    <x v="5"/>
    <n v="0"/>
    <n v="0"/>
    <n v="56"/>
    <n v="56"/>
    <n v="56"/>
    <n v="81733.797000000006"/>
    <n v="49353.993000000002"/>
    <n v="27806.086000000003"/>
    <n v="1053252"/>
    <n v="7.7601368903168471"/>
    <n v="4.6858674847045156"/>
    <n v="2.6400221409501246"/>
  </r>
  <r>
    <x v="39"/>
    <x v="6"/>
    <n v="0"/>
    <n v="0"/>
    <n v="135"/>
    <n v="135"/>
    <n v="135"/>
    <n v="85217.907999999996"/>
    <n v="48522.133000000002"/>
    <n v="28050.168000000005"/>
    <n v="1053763"/>
    <n v="8.0870089384425157"/>
    <n v="4.6046533233753708"/>
    <n v="2.6619048116132382"/>
  </r>
  <r>
    <x v="39"/>
    <x v="7"/>
    <n v="0"/>
    <n v="0"/>
    <n v="21"/>
    <n v="21"/>
    <n v="21"/>
    <n v="88888.597000000009"/>
    <n v="47755.512000000002"/>
    <n v="28938.930999999997"/>
    <n v="1054491"/>
    <n v="8.4295263781293546"/>
    <n v="4.5287737875429954"/>
    <n v="2.7443506867294265"/>
  </r>
  <r>
    <x v="39"/>
    <x v="8"/>
    <n v="0"/>
    <n v="0"/>
    <n v="79"/>
    <n v="79"/>
    <n v="79"/>
    <n v="93339"/>
    <n v="49153"/>
    <n v="27652"/>
    <n v="1056138"/>
    <n v="8.8377655192787294"/>
    <n v="4.6540319541575057"/>
    <n v="2.6182184525128345"/>
  </r>
  <r>
    <x v="40"/>
    <x v="0"/>
    <n v="47"/>
    <n v="197"/>
    <n v="296"/>
    <n v="540"/>
    <n v="562"/>
    <n v="314381.92900000012"/>
    <n v="195406.98300000007"/>
    <n v="66003.995999999999"/>
    <n v="4386090"/>
    <n v="7.1677035582945203"/>
    <n v="4.4551521514606414"/>
    <n v="1.5048481905296061"/>
  </r>
  <r>
    <x v="40"/>
    <x v="1"/>
    <n v="32"/>
    <n v="208"/>
    <n v="327"/>
    <n v="567"/>
    <n v="567"/>
    <n v="332557.25100000005"/>
    <n v="186231.94099999999"/>
    <n v="66375.846000000005"/>
    <n v="4464937"/>
    <n v="7.4481958200082117"/>
    <n v="4.1709869814512492"/>
    <n v="1.4866020729967748"/>
  </r>
  <r>
    <x v="40"/>
    <x v="2"/>
    <n v="66"/>
    <n v="212"/>
    <n v="313"/>
    <n v="591"/>
    <n v="601"/>
    <n v="340754.48799999995"/>
    <n v="182871.19400000002"/>
    <n v="64149.275000000009"/>
    <n v="4364414"/>
    <n v="7.8075656434059644"/>
    <n v="4.1900514937400528"/>
    <n v="1.4698256169098534"/>
  </r>
  <r>
    <x v="40"/>
    <x v="3"/>
    <n v="44"/>
    <n v="202"/>
    <n v="287"/>
    <n v="533"/>
    <n v="558"/>
    <n v="366670.24699999997"/>
    <n v="190555.05199999997"/>
    <n v="68607.135999999984"/>
    <n v="4528696"/>
    <n v="8.0965966141246835"/>
    <n v="4.2077245193759962"/>
    <n v="1.5149424028462053"/>
  </r>
  <r>
    <x v="40"/>
    <x v="4"/>
    <n v="89"/>
    <n v="171"/>
    <n v="282"/>
    <n v="542"/>
    <n v="559"/>
    <n v="382225.98200000008"/>
    <n v="193593.01700000002"/>
    <n v="71506.087999999989"/>
    <n v="4550845"/>
    <n v="8.3990112165982378"/>
    <n v="4.2540015535576359"/>
    <n v="1.5712705662355011"/>
  </r>
  <r>
    <x v="40"/>
    <x v="5"/>
    <n v="93"/>
    <n v="160"/>
    <n v="251"/>
    <n v="504"/>
    <n v="562"/>
    <n v="407449.97100000002"/>
    <n v="200168.272"/>
    <n v="73975.438999999998"/>
    <n v="4630485"/>
    <n v="8.7992936161114876"/>
    <n v="4.3228359880228533"/>
    <n v="1.5975743145696399"/>
  </r>
  <r>
    <x v="40"/>
    <x v="6"/>
    <n v="125"/>
    <n v="221"/>
    <n v="328"/>
    <n v="674"/>
    <n v="708"/>
    <n v="419461.80500000005"/>
    <n v="199650.15100000001"/>
    <n v="74919.368000000002"/>
    <n v="4561064"/>
    <n v="9.1965779256769924"/>
    <n v="4.3772714217559763"/>
    <n v="1.6425853265816925"/>
  </r>
  <r>
    <x v="40"/>
    <x v="7"/>
    <n v="79"/>
    <n v="156"/>
    <n v="244"/>
    <n v="479"/>
    <n v="533"/>
    <n v="464257.17999999993"/>
    <n v="210596.74099999998"/>
    <n v="79231.443999999989"/>
    <n v="4731177"/>
    <n v="9.8127205978554581"/>
    <n v="4.4512547511961609"/>
    <n v="1.6746666632848441"/>
  </r>
  <r>
    <x v="40"/>
    <x v="8"/>
    <n v="86"/>
    <n v="207"/>
    <n v="246"/>
    <n v="539"/>
    <n v="570"/>
    <n v="470145"/>
    <n v="215235"/>
    <n v="81425"/>
    <n v="4736687"/>
    <n v="9.92560834186426"/>
    <n v="4.5439987907159587"/>
    <n v="1.7190285108557943"/>
  </r>
  <r>
    <x v="41"/>
    <x v="0"/>
    <n v="0"/>
    <n v="0"/>
    <n v="30"/>
    <n v="30"/>
    <n v="30"/>
    <n v="53423.368999999992"/>
    <n v="40950.546999999999"/>
    <n v="18533.295000000002"/>
    <n v="786961"/>
    <n v="6.7885662694847637"/>
    <n v="5.2036310566851469"/>
    <n v="2.355046183991329"/>
  </r>
  <r>
    <x v="41"/>
    <x v="1"/>
    <n v="0"/>
    <n v="0"/>
    <n v="47"/>
    <n v="47"/>
    <n v="47"/>
    <n v="47010.895000000004"/>
    <n v="33666.924000000006"/>
    <n v="15679.570999999998"/>
    <n v="696942"/>
    <n v="6.7453095092561508"/>
    <n v="4.830663670721524"/>
    <n v="2.2497669820444166"/>
  </r>
  <r>
    <x v="41"/>
    <x v="2"/>
    <n v="0"/>
    <n v="0"/>
    <n v="40"/>
    <n v="40"/>
    <n v="40"/>
    <n v="53054.399000000005"/>
    <n v="36768.935999999987"/>
    <n v="17115.792000000001"/>
    <n v="765863"/>
    <n v="6.9274007231058299"/>
    <n v="4.8009808542781132"/>
    <n v="2.2348373011883327"/>
  </r>
  <r>
    <x v="41"/>
    <x v="3"/>
    <n v="0"/>
    <n v="0"/>
    <n v="70"/>
    <n v="70"/>
    <n v="70"/>
    <n v="51995.911999999997"/>
    <n v="35924.188999999998"/>
    <n v="17188.669000000002"/>
    <n v="730225"/>
    <n v="7.120532986408298"/>
    <n v="4.919605464069293"/>
    <n v="2.353886678763395"/>
  </r>
  <r>
    <x v="41"/>
    <x v="4"/>
    <n v="0"/>
    <n v="0"/>
    <n v="67"/>
    <n v="67"/>
    <n v="67"/>
    <n v="52096.198000000004"/>
    <n v="33034.76"/>
    <n v="15436.464"/>
    <n v="677707"/>
    <n v="7.6871270327737511"/>
    <n v="4.874490008218892"/>
    <n v="2.2777489387006482"/>
  </r>
  <r>
    <x v="41"/>
    <x v="5"/>
    <n v="0"/>
    <n v="0"/>
    <n v="69"/>
    <n v="69"/>
    <n v="69"/>
    <n v="45469.72"/>
    <n v="28208.976000000002"/>
    <n v="14028.979000000005"/>
    <n v="595696"/>
    <n v="7.6330410142085903"/>
    <n v="4.7354650694313882"/>
    <n v="2.3550567739249559"/>
  </r>
  <r>
    <x v="41"/>
    <x v="6"/>
    <n v="0"/>
    <n v="0"/>
    <n v="82"/>
    <n v="82"/>
    <n v="82"/>
    <n v="44863.489000000001"/>
    <n v="27783.054"/>
    <n v="13110.413999999999"/>
    <n v="566542"/>
    <n v="7.9188284363736496"/>
    <n v="4.9039707559192438"/>
    <n v="2.3141115751347647"/>
  </r>
  <r>
    <x v="41"/>
    <x v="7"/>
    <n v="0"/>
    <n v="11"/>
    <n v="59"/>
    <n v="70"/>
    <n v="70"/>
    <n v="57150.161999999997"/>
    <n v="32387.199999999993"/>
    <n v="15845.84"/>
    <n v="716943"/>
    <n v="7.9713675982609491"/>
    <n v="4.5174023597412898"/>
    <n v="2.2101952316990334"/>
  </r>
  <r>
    <x v="41"/>
    <x v="8"/>
    <n v="0"/>
    <n v="0"/>
    <n v="55"/>
    <n v="55"/>
    <n v="55"/>
    <n v="63031"/>
    <n v="33439"/>
    <n v="15326"/>
    <n v="718846"/>
    <n v="8.7683592869682805"/>
    <n v="4.6517612951870086"/>
    <n v="2.1320282786577374"/>
  </r>
  <r>
    <x v="42"/>
    <x v="0"/>
    <n v="155"/>
    <n v="378"/>
    <n v="554"/>
    <n v="1087"/>
    <n v="1207"/>
    <n v="426953.42299999995"/>
    <n v="262068.78399999993"/>
    <n v="94521.242999999973"/>
    <n v="6056214"/>
    <n v="7.0498404283600271"/>
    <n v="4.3272708659238255"/>
    <n v="1.5607315560513544"/>
  </r>
  <r>
    <x v="42"/>
    <x v="1"/>
    <n v="209"/>
    <n v="373"/>
    <n v="535"/>
    <n v="1117"/>
    <n v="1227"/>
    <n v="449259.08499999996"/>
    <n v="258202.30200000008"/>
    <n v="92773.649000000019"/>
    <n v="6137476"/>
    <n v="7.3199322490222363"/>
    <n v="4.20697860162712"/>
    <n v="1.51159285999652"/>
  </r>
  <r>
    <x v="42"/>
    <x v="2"/>
    <n v="236"/>
    <n v="406"/>
    <n v="550"/>
    <n v="1192"/>
    <n v="1306"/>
    <n v="466150.36599999998"/>
    <n v="263035.77800000005"/>
    <n v="97138.783999999985"/>
    <n v="6223143"/>
    <n v="7.4905938365870739"/>
    <n v="4.2267352365195539"/>
    <n v="1.560928039095357"/>
  </r>
  <r>
    <x v="42"/>
    <x v="3"/>
    <n v="211"/>
    <n v="355"/>
    <n v="630"/>
    <n v="1196"/>
    <n v="1279"/>
    <n v="469355.63199999998"/>
    <n v="258070.77400000003"/>
    <n v="95555.875999999989"/>
    <n v="6144968"/>
    <n v="7.6380484324735294"/>
    <n v="4.1997089976709399"/>
    <n v="1.5550264216184688"/>
  </r>
  <r>
    <x v="42"/>
    <x v="4"/>
    <n v="247"/>
    <n v="411"/>
    <n v="597"/>
    <n v="1255"/>
    <n v="1435"/>
    <n v="477131.48699999996"/>
    <n v="256273.83900000004"/>
    <n v="95541.607000000004"/>
    <n v="6009613"/>
    <n v="7.9394710940621298"/>
    <n v="4.2643983730732753"/>
    <n v="1.5898129713177871"/>
  </r>
  <r>
    <x v="42"/>
    <x v="5"/>
    <n v="257"/>
    <n v="409"/>
    <n v="582"/>
    <n v="1248"/>
    <n v="1485"/>
    <n v="509739.429"/>
    <n v="272248.82100000011"/>
    <n v="102246.62100000003"/>
    <n v="6157257"/>
    <n v="8.27867716095008"/>
    <n v="4.4215926182714176"/>
    <n v="1.6605871900425795"/>
  </r>
  <r>
    <x v="42"/>
    <x v="6"/>
    <n v="308"/>
    <n v="485"/>
    <n v="645"/>
    <n v="1438"/>
    <n v="1550"/>
    <n v="530108.76900000009"/>
    <n v="271634.598"/>
    <n v="102567.15499999998"/>
    <n v="6231143"/>
    <n v="8.5074081753540263"/>
    <n v="4.3593061176737553"/>
    <n v="1.6460407825658951"/>
  </r>
  <r>
    <x v="42"/>
    <x v="7"/>
    <n v="281"/>
    <n v="412"/>
    <n v="519"/>
    <n v="1212"/>
    <n v="1427"/>
    <n v="540836.60899999994"/>
    <n v="270946.55499999999"/>
    <n v="101073.51000000001"/>
    <n v="6148188"/>
    <n v="8.7966830064402703"/>
    <n v="4.4069334737324235"/>
    <n v="1.6439560729112384"/>
  </r>
  <r>
    <x v="42"/>
    <x v="8"/>
    <n v="337"/>
    <n v="439"/>
    <n v="545"/>
    <n v="1321"/>
    <n v="1526"/>
    <n v="561234"/>
    <n v="277018"/>
    <n v="105893"/>
    <n v="6296572"/>
    <n v="8.913326171764572"/>
    <n v="4.3995050004986842"/>
    <n v="1.6817563588568512"/>
  </r>
  <r>
    <x v="43"/>
    <x v="0"/>
    <n v="415"/>
    <n v="852"/>
    <n v="1245"/>
    <n v="2512"/>
    <n v="3168"/>
    <n v="1285094.7380000004"/>
    <n v="809215.82100000011"/>
    <n v="293159.61399999988"/>
    <n v="23721521"/>
    <n v="5.417421328084318"/>
    <n v="3.4113150712384765"/>
    <n v="1.2358381825516158"/>
  </r>
  <r>
    <x v="43"/>
    <x v="1"/>
    <n v="390"/>
    <n v="826"/>
    <n v="1219"/>
    <n v="2435"/>
    <n v="2854"/>
    <n v="1352724.574"/>
    <n v="787756.71499999985"/>
    <n v="286289.02"/>
    <n v="24014155"/>
    <n v="5.6330300774688933"/>
    <n v="3.2803849021545832"/>
    <n v="1.1921677860411912"/>
  </r>
  <r>
    <x v="43"/>
    <x v="2"/>
    <n v="405"/>
    <n v="803"/>
    <n v="1265"/>
    <n v="2473"/>
    <n v="2868"/>
    <n v="1413635.3400000008"/>
    <n v="802278.77199999988"/>
    <n v="297694.26100000006"/>
    <n v="24557189"/>
    <n v="5.7565030753316302"/>
    <n v="3.2669812982259487"/>
    <n v="1.2122489304455819"/>
  </r>
  <r>
    <x v="43"/>
    <x v="3"/>
    <n v="440"/>
    <n v="784"/>
    <n v="1211"/>
    <n v="2435"/>
    <n v="2815"/>
    <n v="1459942.7570000002"/>
    <n v="806883.06899999967"/>
    <n v="305638.36599999986"/>
    <n v="24741686"/>
    <n v="5.9007407862180461"/>
    <n v="3.2612291215723928"/>
    <n v="1.2353174557303808"/>
  </r>
  <r>
    <x v="43"/>
    <x v="4"/>
    <n v="490"/>
    <n v="841"/>
    <n v="1277"/>
    <n v="2608"/>
    <n v="3195"/>
    <n v="1528825.1800000011"/>
    <n v="825702.23899999959"/>
    <n v="314805.11800000007"/>
    <n v="25227175"/>
    <n v="6.0602313972928048"/>
    <n v="3.2730665998075468"/>
    <n v="1.2478809775569404"/>
  </r>
  <r>
    <x v="43"/>
    <x v="5"/>
    <n v="533"/>
    <n v="829"/>
    <n v="1190"/>
    <n v="2552"/>
    <n v="3311"/>
    <n v="1602629.929"/>
    <n v="845728.83299999963"/>
    <n v="324317.95399999985"/>
    <n v="25607357"/>
    <n v="6.2584745821288781"/>
    <n v="3.3026791206917592"/>
    <n v="1.2665030366077994"/>
  </r>
  <r>
    <x v="43"/>
    <x v="6"/>
    <n v="496"/>
    <n v="826"/>
    <n v="1253"/>
    <n v="2575"/>
    <n v="3070"/>
    <n v="1638987.3580000005"/>
    <n v="840216.57800000021"/>
    <n v="321165.09500000009"/>
    <n v="25410595"/>
    <n v="6.4500156647256803"/>
    <n v="3.3065600313569998"/>
    <n v="1.2639023013825534"/>
  </r>
  <r>
    <x v="43"/>
    <x v="7"/>
    <n v="518"/>
    <n v="716"/>
    <n v="1026"/>
    <n v="2260"/>
    <n v="2694"/>
    <n v="1748110.3089999999"/>
    <n v="874842.43700000038"/>
    <n v="337372.68300000008"/>
    <n v="26031252"/>
    <n v="6.7154292425120392"/>
    <n v="3.3607389955734757"/>
    <n v="1.2960294149509217"/>
  </r>
  <r>
    <x v="43"/>
    <x v="8"/>
    <n v="518"/>
    <n v="741"/>
    <n v="1031"/>
    <n v="2290"/>
    <n v="2784"/>
    <n v="1838134"/>
    <n v="901943"/>
    <n v="345326"/>
    <n v="26458577"/>
    <n v="6.9472141302232542"/>
    <n v="3.408887031226207"/>
    <n v="1.3051571140806251"/>
  </r>
  <r>
    <x v="44"/>
    <x v="0"/>
    <n v="0"/>
    <n v="22"/>
    <n v="98"/>
    <n v="120"/>
    <n v="120"/>
    <n v="123373.08500000001"/>
    <n v="79235.282999999996"/>
    <n v="29270.849000000002"/>
    <n v="2632280"/>
    <n v="4.6869286322123793"/>
    <n v="3.0101388530095581"/>
    <n v="1.1119960262586048"/>
  </r>
  <r>
    <x v="44"/>
    <x v="1"/>
    <n v="0"/>
    <n v="36"/>
    <n v="137"/>
    <n v="173"/>
    <n v="173"/>
    <n v="127544.44200000001"/>
    <n v="79058.746999999988"/>
    <n v="28516.637999999995"/>
    <n v="2655575"/>
    <n v="4.8028936106116378"/>
    <n v="2.9770858288694533"/>
    <n v="1.0738404300386921"/>
  </r>
  <r>
    <x v="44"/>
    <x v="2"/>
    <n v="0"/>
    <n v="41"/>
    <n v="135"/>
    <n v="176"/>
    <n v="176"/>
    <n v="131281.764"/>
    <n v="78622.377000000008"/>
    <n v="29556.431999999993"/>
    <n v="2633633"/>
    <n v="4.9848161835760711"/>
    <n v="2.9853201641990363"/>
    <n v="1.1222684405913805"/>
  </r>
  <r>
    <x v="44"/>
    <x v="3"/>
    <n v="0"/>
    <n v="34"/>
    <n v="123"/>
    <n v="157"/>
    <n v="157"/>
    <n v="137414.18200000003"/>
    <n v="81495.808000000019"/>
    <n v="30229.235000000004"/>
    <n v="2745765"/>
    <n v="5.0045864085236733"/>
    <n v="2.9680547315593291"/>
    <n v="1.1009403572410603"/>
  </r>
  <r>
    <x v="44"/>
    <x v="4"/>
    <n v="0"/>
    <n v="68"/>
    <n v="162"/>
    <n v="230"/>
    <n v="230"/>
    <n v="150357.59299999999"/>
    <n v="86331.502999999997"/>
    <n v="33042.895000000004"/>
    <n v="2748392"/>
    <n v="5.4707477317646092"/>
    <n v="3.1411641061391533"/>
    <n v="1.2022628140381721"/>
  </r>
  <r>
    <x v="44"/>
    <x v="5"/>
    <n v="0"/>
    <n v="59"/>
    <n v="127"/>
    <n v="186"/>
    <n v="186"/>
    <n v="151629.16699999999"/>
    <n v="83138.698000000004"/>
    <n v="32111.700999999997"/>
    <n v="2773794"/>
    <n v="5.4664898330589793"/>
    <n v="2.9972917238987469"/>
    <n v="1.157681536552462"/>
  </r>
  <r>
    <x v="44"/>
    <x v="6"/>
    <n v="0"/>
    <n v="29"/>
    <n v="141"/>
    <n v="170"/>
    <n v="170"/>
    <n v="159295.921"/>
    <n v="86409.808000000019"/>
    <n v="32956.731"/>
    <n v="2832328"/>
    <n v="5.6242045765885873"/>
    <n v="3.0508404393841397"/>
    <n v="1.1635916108586295"/>
  </r>
  <r>
    <x v="44"/>
    <x v="7"/>
    <n v="0"/>
    <n v="38"/>
    <n v="145"/>
    <n v="183"/>
    <n v="183"/>
    <n v="169074.08199999999"/>
    <n v="88032.416999999987"/>
    <n v="33245.294999999998"/>
    <n v="2875876"/>
    <n v="5.8790463149315197"/>
    <n v="3.0610644200236723"/>
    <n v="1.1560058569980067"/>
  </r>
  <r>
    <x v="44"/>
    <x v="8"/>
    <n v="0"/>
    <n v="42"/>
    <n v="67"/>
    <n v="109"/>
    <n v="109"/>
    <n v="177765"/>
    <n v="89950"/>
    <n v="34299"/>
    <n v="2883735"/>
    <n v="6.1644013752997413"/>
    <n v="3.1192186521993177"/>
    <n v="1.189395003355024"/>
  </r>
  <r>
    <x v="45"/>
    <x v="0"/>
    <n v="0"/>
    <n v="0"/>
    <n v="0"/>
    <n v="0"/>
    <n v="0"/>
    <n v="44563.913"/>
    <n v="30203.243000000002"/>
    <n v="10728.603000000001"/>
    <n v="620414"/>
    <n v="7.182931558604416"/>
    <n v="4.8682400783992632"/>
    <n v="1.729265135860893"/>
  </r>
  <r>
    <x v="45"/>
    <x v="1"/>
    <n v="0"/>
    <n v="0"/>
    <n v="0"/>
    <n v="0"/>
    <n v="0"/>
    <n v="42024.949000000008"/>
    <n v="27466.204999999998"/>
    <n v="10509.152"/>
    <n v="572962"/>
    <n v="7.3346834519566748"/>
    <n v="4.7937219222217182"/>
    <n v="1.8341795790994864"/>
  </r>
  <r>
    <x v="45"/>
    <x v="2"/>
    <n v="0"/>
    <n v="0"/>
    <n v="0"/>
    <n v="0"/>
    <n v="0"/>
    <n v="47535.459999999992"/>
    <n v="29255.417999999998"/>
    <n v="11795.152999999998"/>
    <n v="624949"/>
    <n v="7.6062942736127255"/>
    <n v="4.6812488699077841"/>
    <n v="1.8873784900847907"/>
  </r>
  <r>
    <x v="45"/>
    <x v="3"/>
    <n v="0"/>
    <n v="0"/>
    <n v="0"/>
    <n v="0"/>
    <n v="0"/>
    <n v="44276.389000000003"/>
    <n v="27021.145000000004"/>
    <n v="11497.047"/>
    <n v="556475"/>
    <n v="7.9565818769935763"/>
    <n v="4.8557698009793802"/>
    <n v="2.0660491486589696"/>
  </r>
  <r>
    <x v="45"/>
    <x v="4"/>
    <n v="0"/>
    <n v="0"/>
    <n v="0"/>
    <n v="0"/>
    <n v="0"/>
    <n v="44131.591"/>
    <n v="24901.285000000003"/>
    <n v="10590.282999999999"/>
    <n v="533260"/>
    <n v="8.2758112365450245"/>
    <n v="4.6696330120391556"/>
    <n v="1.9859511307804822"/>
  </r>
  <r>
    <x v="45"/>
    <x v="5"/>
    <n v="0"/>
    <n v="0"/>
    <n v="0"/>
    <n v="0"/>
    <n v="0"/>
    <n v="43401.055"/>
    <n v="23691.330999999998"/>
    <n v="10062.275"/>
    <n v="501606"/>
    <n v="8.6524194287947118"/>
    <n v="4.7230956168785854"/>
    <n v="2.0060116904502734"/>
  </r>
  <r>
    <x v="45"/>
    <x v="6"/>
    <n v="0"/>
    <n v="0"/>
    <n v="20"/>
    <n v="20"/>
    <n v="20"/>
    <n v="57916.83"/>
    <n v="29529.328000000001"/>
    <n v="12918.938"/>
    <n v="620040"/>
    <n v="9.3408215598993625"/>
    <n v="4.7624875814463588"/>
    <n v="2.0835652538545903"/>
  </r>
  <r>
    <x v="45"/>
    <x v="7"/>
    <n v="0"/>
    <n v="0"/>
    <n v="0"/>
    <n v="0"/>
    <n v="0"/>
    <n v="49081.433000000005"/>
    <n v="24436.006999999998"/>
    <n v="11370.297"/>
    <n v="502438"/>
    <n v="9.7686546399754803"/>
    <n v="4.8634870372065802"/>
    <n v="2.2630248906332722"/>
  </r>
  <r>
    <x v="45"/>
    <x v="8"/>
    <n v="0"/>
    <n v="0"/>
    <n v="0"/>
    <n v="0"/>
    <n v="0"/>
    <n v="60957"/>
    <n v="28694"/>
    <n v="12702"/>
    <n v="588418"/>
    <n v="10.359472347888746"/>
    <n v="4.8764653698561231"/>
    <n v="2.1586695172479429"/>
  </r>
  <r>
    <x v="46"/>
    <x v="0"/>
    <n v="110"/>
    <n v="351"/>
    <n v="550"/>
    <n v="1011"/>
    <n v="1055"/>
    <n v="488568.85600000003"/>
    <n v="298835.05899999995"/>
    <n v="111089.51500000004"/>
    <n v="7678761"/>
    <n v="6.3626001121795559"/>
    <n v="3.89170933956663"/>
    <n v="1.4467114551423081"/>
  </r>
  <r>
    <x v="46"/>
    <x v="1"/>
    <n v="113"/>
    <n v="329"/>
    <n v="581"/>
    <n v="1023"/>
    <n v="1023"/>
    <n v="487316.80099999998"/>
    <n v="285802.179"/>
    <n v="106553.46299999999"/>
    <n v="7512499"/>
    <n v="6.486746966621892"/>
    <n v="3.8043556345232128"/>
    <n v="1.4183491139233428"/>
  </r>
  <r>
    <x v="46"/>
    <x v="2"/>
    <n v="197"/>
    <n v="346"/>
    <n v="661"/>
    <n v="1204"/>
    <n v="1285"/>
    <n v="517553.06600000022"/>
    <n v="294182.09499999991"/>
    <n v="114073.197"/>
    <n v="7752924"/>
    <n v="6.6755854436339153"/>
    <n v="3.7944663845537492"/>
    <n v="1.4713570905635087"/>
  </r>
  <r>
    <x v="46"/>
    <x v="3"/>
    <n v="123"/>
    <n v="330"/>
    <n v="643"/>
    <n v="1096"/>
    <n v="1116"/>
    <n v="509520.31600000011"/>
    <n v="279046.17000000004"/>
    <n v="110440.63699999999"/>
    <n v="7438015"/>
    <n v="6.8502189898783499"/>
    <n v="3.7516215011666425"/>
    <n v="1.4848133137671808"/>
  </r>
  <r>
    <x v="46"/>
    <x v="4"/>
    <n v="195"/>
    <n v="382"/>
    <n v="649"/>
    <n v="1226"/>
    <n v="1272"/>
    <n v="545559.74599999993"/>
    <n v="289320.05400000006"/>
    <n v="116947.94100000004"/>
    <n v="7636698"/>
    <n v="7.1439219673214778"/>
    <n v="3.7885491085283203"/>
    <n v="1.5313940789592575"/>
  </r>
  <r>
    <x v="46"/>
    <x v="5"/>
    <n v="237"/>
    <n v="372"/>
    <n v="620"/>
    <n v="1229"/>
    <n v="1373"/>
    <n v="559351.79900000012"/>
    <n v="282431.12799999997"/>
    <n v="118009.59399999998"/>
    <n v="7602430"/>
    <n v="7.357539615622902"/>
    <n v="3.7150112266735764"/>
    <n v="1.5522615005991502"/>
  </r>
  <r>
    <x v="46"/>
    <x v="6"/>
    <n v="224"/>
    <n v="350"/>
    <n v="632"/>
    <n v="1206"/>
    <n v="1307"/>
    <n v="598720.02699999989"/>
    <n v="299227.62"/>
    <n v="128290.21400000001"/>
    <n v="7832482"/>
    <n v="7.6440651507402109"/>
    <n v="3.8203422618781633"/>
    <n v="1.6379254238950056"/>
  </r>
  <r>
    <x v="46"/>
    <x v="7"/>
    <n v="193"/>
    <n v="295"/>
    <n v="494"/>
    <n v="982"/>
    <n v="1062"/>
    <n v="621001.05799999973"/>
    <n v="301310.17599999992"/>
    <n v="125222.45600000001"/>
    <n v="7859259"/>
    <n v="7.9015217337919479"/>
    <n v="3.8338242320300164"/>
    <n v="1.5933112269235561"/>
  </r>
  <r>
    <x v="46"/>
    <x v="8"/>
    <n v="201"/>
    <n v="315"/>
    <n v="511"/>
    <n v="1027"/>
    <n v="1112"/>
    <n v="656843"/>
    <n v="315892"/>
    <n v="131117"/>
    <n v="7941828"/>
    <n v="8.2706777331365018"/>
    <n v="3.9775729214986772"/>
    <n v="1.6509675102507886"/>
  </r>
  <r>
    <x v="47"/>
    <x v="0"/>
    <n v="26"/>
    <n v="144"/>
    <n v="320"/>
    <n v="490"/>
    <n v="546"/>
    <n v="400285.47799999994"/>
    <n v="255177.587"/>
    <n v="103078.38500000001"/>
    <n v="6465755"/>
    <n v="6.190854401380812"/>
    <n v="3.9466015492390296"/>
    <n v="1.5942203965352848"/>
  </r>
  <r>
    <x v="47"/>
    <x v="1"/>
    <n v="0"/>
    <n v="102"/>
    <n v="298"/>
    <n v="400"/>
    <n v="411"/>
    <n v="415531.68199999991"/>
    <n v="253453.777"/>
    <n v="106946.40900000001"/>
    <n v="6541242"/>
    <n v="6.3524890533021088"/>
    <n v="3.8747041769743427"/>
    <n v="1.6349557010732825"/>
  </r>
  <r>
    <x v="47"/>
    <x v="2"/>
    <n v="46"/>
    <n v="158"/>
    <n v="365"/>
    <n v="569"/>
    <n v="581"/>
    <n v="437026.83799999987"/>
    <n v="256535.08400000009"/>
    <n v="111299.74999999999"/>
    <n v="6628098"/>
    <n v="6.5935482245434498"/>
    <n v="3.8704177880290862"/>
    <n v="1.679210989336609"/>
  </r>
  <r>
    <x v="47"/>
    <x v="3"/>
    <n v="10"/>
    <n v="155"/>
    <n v="356"/>
    <n v="521"/>
    <n v="521"/>
    <n v="460453.14"/>
    <n v="257692.83199999997"/>
    <n v="113637.50300000001"/>
    <n v="6707406"/>
    <n v="6.8648467082505524"/>
    <n v="3.8419149221025233"/>
    <n v="1.6942094007728177"/>
  </r>
  <r>
    <x v="47"/>
    <x v="4"/>
    <n v="22"/>
    <n v="158"/>
    <n v="416"/>
    <n v="596"/>
    <n v="606"/>
    <n v="486575.50699999998"/>
    <n v="257634.24499999997"/>
    <n v="117355.77699999996"/>
    <n v="6778098"/>
    <n v="7.1786437286684253"/>
    <n v="3.8009814110094005"/>
    <n v="1.7313968756426945"/>
  </r>
  <r>
    <x v="47"/>
    <x v="5"/>
    <n v="47"/>
    <n v="133"/>
    <n v="329"/>
    <n v="509"/>
    <n v="564"/>
    <n v="521783.40399999998"/>
    <n v="262628.70900000009"/>
    <n v="123225.58500000001"/>
    <n v="6894493"/>
    <n v="7.5681185549104191"/>
    <n v="3.8092533997786364"/>
    <n v="1.787304519708701"/>
  </r>
  <r>
    <x v="47"/>
    <x v="6"/>
    <n v="80"/>
    <n v="155"/>
    <n v="436"/>
    <n v="671"/>
    <n v="671"/>
    <n v="520472.94300000003"/>
    <n v="253044.14299999998"/>
    <n v="119933.531"/>
    <n v="6661778"/>
    <n v="7.8128232883173236"/>
    <n v="3.7984475465859111"/>
    <n v="1.8003231419599992"/>
  </r>
  <r>
    <x v="47"/>
    <x v="7"/>
    <n v="76"/>
    <n v="163"/>
    <n v="365"/>
    <n v="604"/>
    <n v="643"/>
    <n v="573990.179"/>
    <n v="269783.45299999998"/>
    <n v="123834.977"/>
    <n v="6962621"/>
    <n v="8.2438808460204864"/>
    <n v="3.8747398860285513"/>
    <n v="1.7785684011811069"/>
  </r>
  <r>
    <x v="47"/>
    <x v="8"/>
    <n v="115"/>
    <n v="234"/>
    <n v="488"/>
    <n v="837"/>
    <n v="889"/>
    <n v="598368"/>
    <n v="273108"/>
    <n v="123485"/>
    <n v="6975518"/>
    <n v="8.5781156324161145"/>
    <n v="3.9152361157981388"/>
    <n v="1.7702627962539841"/>
  </r>
  <r>
    <x v="48"/>
    <x v="0"/>
    <n v="10"/>
    <n v="94"/>
    <n v="174"/>
    <n v="278"/>
    <n v="288"/>
    <n v="143809.76700000002"/>
    <n v="96775.19"/>
    <n v="35053.653000000013"/>
    <n v="1771937"/>
    <n v="8.1159638858492151"/>
    <n v="5.4615480121471593"/>
    <n v="1.9782674553327808"/>
  </r>
  <r>
    <x v="48"/>
    <x v="1"/>
    <n v="0"/>
    <n v="108"/>
    <n v="186"/>
    <n v="294"/>
    <n v="294"/>
    <n v="149324.26500000001"/>
    <n v="95075.858999999997"/>
    <n v="34192.673000000003"/>
    <n v="1771762"/>
    <n v="8.4280092360034828"/>
    <n v="5.3661755359918546"/>
    <n v="1.9298682893074806"/>
  </r>
  <r>
    <x v="48"/>
    <x v="2"/>
    <n v="13"/>
    <n v="81"/>
    <n v="154"/>
    <n v="248"/>
    <n v="248"/>
    <n v="148633.46799999999"/>
    <n v="92471.065999999992"/>
    <n v="34439.434000000001"/>
    <n v="1713552"/>
    <n v="8.6739981045220684"/>
    <n v="5.3964551994920482"/>
    <n v="2.0098271893703838"/>
  </r>
  <r>
    <x v="48"/>
    <x v="3"/>
    <n v="0"/>
    <n v="98"/>
    <n v="170"/>
    <n v="268"/>
    <n v="268"/>
    <n v="146619.12"/>
    <n v="86244.850999999995"/>
    <n v="32526.326999999997"/>
    <n v="1665624"/>
    <n v="8.8026541404302527"/>
    <n v="5.1779303732414999"/>
    <n v="1.9528012924885807"/>
  </r>
  <r>
    <x v="48"/>
    <x v="4"/>
    <n v="37"/>
    <n v="98"/>
    <n v="189"/>
    <n v="324"/>
    <n v="324"/>
    <n v="153376.33399999997"/>
    <n v="88696.293000000034"/>
    <n v="33622.367999999988"/>
    <n v="1709774"/>
    <n v="8.9705618403367904"/>
    <n v="5.1876033323702453"/>
    <n v="1.9664802482667294"/>
  </r>
  <r>
    <x v="48"/>
    <x v="5"/>
    <n v="32"/>
    <n v="52"/>
    <n v="179"/>
    <n v="263"/>
    <n v="286"/>
    <n v="155814.01199999999"/>
    <n v="87244.389000000025"/>
    <n v="34261.348000000005"/>
    <n v="1648123"/>
    <n v="9.4540281277550271"/>
    <n v="5.2935605534295691"/>
    <n v="2.0788101373501862"/>
  </r>
  <r>
    <x v="48"/>
    <x v="6"/>
    <n v="45"/>
    <n v="93"/>
    <n v="207"/>
    <n v="345"/>
    <n v="345"/>
    <n v="146122.51800000004"/>
    <n v="78942.369000000006"/>
    <n v="32636.474999999995"/>
    <n v="1534068"/>
    <n v="9.525165638029085"/>
    <n v="5.145949788405729"/>
    <n v="2.127446436533452"/>
  </r>
  <r>
    <x v="48"/>
    <x v="7"/>
    <n v="13"/>
    <n v="51"/>
    <n v="143"/>
    <n v="207"/>
    <n v="207"/>
    <n v="170002.90899999999"/>
    <n v="88260.271999999983"/>
    <n v="33823.551999999989"/>
    <n v="1685760"/>
    <n v="10.084644848614275"/>
    <n v="5.2356368640850404"/>
    <n v="2.0064274867122243"/>
  </r>
  <r>
    <x v="48"/>
    <x v="8"/>
    <n v="33"/>
    <n v="101"/>
    <n v="160"/>
    <n v="294"/>
    <n v="294"/>
    <n v="164118"/>
    <n v="85728"/>
    <n v="33061"/>
    <n v="1555727"/>
    <n v="10.549280175763485"/>
    <n v="5.510478380847025"/>
    <n v="2.1251157818820396"/>
  </r>
  <r>
    <x v="49"/>
    <x v="0"/>
    <n v="25"/>
    <n v="234"/>
    <n v="514"/>
    <n v="773"/>
    <n v="795"/>
    <n v="369176.99"/>
    <n v="261492.45700000011"/>
    <n v="108896.36799999999"/>
    <n v="5599420"/>
    <n v="6.5931291098006577"/>
    <n v="4.6699918384404118"/>
    <n v="1.9447794235831566"/>
  </r>
  <r>
    <x v="49"/>
    <x v="1"/>
    <n v="0"/>
    <n v="225"/>
    <n v="501"/>
    <n v="726"/>
    <n v="726"/>
    <n v="369899.17299999995"/>
    <n v="256351.47899999999"/>
    <n v="109223.33700000001"/>
    <n v="5526493"/>
    <n v="6.6931989780861016"/>
    <n v="4.6385923043782018"/>
    <n v="1.9763589133289416"/>
  </r>
  <r>
    <x v="49"/>
    <x v="2"/>
    <n v="33"/>
    <n v="241"/>
    <n v="532"/>
    <n v="806"/>
    <n v="806"/>
    <n v="370696.66700000002"/>
    <n v="250209.516"/>
    <n v="108994.40299999999"/>
    <n v="5429850"/>
    <n v="6.8270148714973704"/>
    <n v="4.6080373490980415"/>
    <n v="2.0073188577953349"/>
  </r>
  <r>
    <x v="49"/>
    <x v="3"/>
    <n v="37"/>
    <n v="257"/>
    <n v="546"/>
    <n v="840"/>
    <n v="840"/>
    <n v="393857.36199999985"/>
    <n v="252472.90399999998"/>
    <n v="112732.58199999997"/>
    <n v="5549948"/>
    <n v="7.0965955356698807"/>
    <n v="4.5491039555685928"/>
    <n v="2.0312367251008472"/>
  </r>
  <r>
    <x v="49"/>
    <x v="4"/>
    <n v="70"/>
    <n v="228"/>
    <n v="642"/>
    <n v="940"/>
    <n v="964"/>
    <n v="399389.32300000009"/>
    <n v="246711.20100000003"/>
    <n v="114753.19099999998"/>
    <n v="5493840"/>
    <n v="7.26976619268126"/>
    <n v="4.4906877703027401"/>
    <n v="2.0887610669404273"/>
  </r>
  <r>
    <x v="49"/>
    <x v="5"/>
    <n v="44"/>
    <n v="193"/>
    <n v="560"/>
    <n v="797"/>
    <n v="832"/>
    <n v="421525.41200000001"/>
    <n v="250074.30999999997"/>
    <n v="117228.76100000001"/>
    <n v="5548729"/>
    <n v="7.5967922023223693"/>
    <n v="4.506875538524227"/>
    <n v="2.1127137584120619"/>
  </r>
  <r>
    <x v="49"/>
    <x v="6"/>
    <n v="52"/>
    <n v="238"/>
    <n v="595"/>
    <n v="885"/>
    <n v="885"/>
    <n v="427854.22899999993"/>
    <n v="243707.34400000004"/>
    <n v="114895.12099999997"/>
    <n v="5424246"/>
    <n v="7.8878101951865744"/>
    <n v="4.4929257264511975"/>
    <n v="2.1181768120398665"/>
  </r>
  <r>
    <x v="49"/>
    <x v="7"/>
    <n v="45"/>
    <n v="158"/>
    <n v="471"/>
    <n v="674"/>
    <n v="709"/>
    <n v="446359.05799999996"/>
    <n v="241992.74899999998"/>
    <n v="117118.37100000006"/>
    <n v="5438601"/>
    <n v="8.2072403914168355"/>
    <n v="4.4495404057035985"/>
    <n v="2.1534650363209225"/>
  </r>
  <r>
    <x v="49"/>
    <x v="8"/>
    <n v="105"/>
    <n v="180"/>
    <n v="521"/>
    <n v="806"/>
    <n v="829"/>
    <n v="470847"/>
    <n v="246228"/>
    <n v="116026"/>
    <n v="5446271"/>
    <n v="8.6453097908642444"/>
    <n v="4.521038339810854"/>
    <n v="2.1303750768186158"/>
  </r>
  <r>
    <x v="50"/>
    <x v="0"/>
    <n v="0"/>
    <n v="0"/>
    <n v="10"/>
    <n v="10"/>
    <n v="10"/>
    <n v="33323.114999999998"/>
    <n v="21280.575999999994"/>
    <n v="7882.1490000000003"/>
    <n v="519426"/>
    <n v="6.4153729308890961"/>
    <n v="4.0969408539426206"/>
    <n v="1.5174729412851879"/>
  </r>
  <r>
    <x v="50"/>
    <x v="1"/>
    <n v="0"/>
    <n v="0"/>
    <n v="10"/>
    <n v="10"/>
    <n v="10"/>
    <n v="37679.228999999999"/>
    <n v="22678.043000000005"/>
    <n v="8804.6"/>
    <n v="537671"/>
    <n v="7.0078596390729651"/>
    <n v="4.2178289325628509"/>
    <n v="1.6375441487452365"/>
  </r>
  <r>
    <x v="50"/>
    <x v="2"/>
    <n v="0"/>
    <n v="0"/>
    <n v="22"/>
    <n v="22"/>
    <n v="22"/>
    <n v="35775.473999999995"/>
    <n v="20393.716"/>
    <n v="7791.6599999999989"/>
    <n v="530679"/>
    <n v="6.741452742618419"/>
    <n v="3.8429476199359685"/>
    <n v="1.4682435144409332"/>
  </r>
  <r>
    <x v="50"/>
    <x v="3"/>
    <n v="0"/>
    <n v="0"/>
    <n v="0"/>
    <n v="0"/>
    <n v="0"/>
    <n v="38537.859000000004"/>
    <n v="21766.835999999996"/>
    <n v="8578.1820000000007"/>
    <n v="560013"/>
    <n v="6.8816007842675093"/>
    <n v="3.8868447696749886"/>
    <n v="1.531782655045508"/>
  </r>
  <r>
    <x v="50"/>
    <x v="4"/>
    <n v="0"/>
    <n v="0"/>
    <n v="12"/>
    <n v="12"/>
    <n v="12"/>
    <n v="36226.008999999991"/>
    <n v="19807.527999999998"/>
    <n v="7621.5539999999992"/>
    <n v="498694"/>
    <n v="7.2641758272608037"/>
    <n v="3.9718801509542918"/>
    <n v="1.5283027267221982"/>
  </r>
  <r>
    <x v="50"/>
    <x v="5"/>
    <n v="0"/>
    <n v="0"/>
    <n v="0"/>
    <n v="0"/>
    <n v="0"/>
    <n v="40325.805999999997"/>
    <n v="21279.026000000002"/>
    <n v="8257.5889999999999"/>
    <n v="541702"/>
    <n v="7.4442785885966813"/>
    <n v="3.9281793310713278"/>
    <n v="1.5243785328464727"/>
  </r>
  <r>
    <x v="50"/>
    <x v="6"/>
    <n v="0"/>
    <n v="0"/>
    <n v="0"/>
    <n v="0"/>
    <n v="0"/>
    <n v="41818.156000000003"/>
    <n v="21471.459000000003"/>
    <n v="8752.6950000000015"/>
    <n v="510198"/>
    <n v="8.1964562777588323"/>
    <n v="4.2084561287970557"/>
    <n v="1.7155486693401389"/>
  </r>
  <r>
    <x v="50"/>
    <x v="7"/>
    <n v="0"/>
    <n v="0"/>
    <n v="0"/>
    <n v="0"/>
    <n v="0"/>
    <n v="41483.021999999997"/>
    <n v="21250.66"/>
    <n v="8469.7880000000005"/>
    <n v="490148"/>
    <n v="8.4633665749936746"/>
    <n v="4.3355598717122179"/>
    <n v="1.7280062348515142"/>
  </r>
  <r>
    <x v="50"/>
    <x v="8"/>
    <n v="0"/>
    <n v="0"/>
    <n v="22"/>
    <n v="22"/>
    <n v="22"/>
    <n v="45551"/>
    <n v="21917"/>
    <n v="8928"/>
    <n v="541693"/>
    <n v="8.4090065775263838"/>
    <n v="4.04601868586081"/>
    <n v="1.6481660276208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8"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location ref="A3:F55" firstHeaderRow="0" firstDataRow="1" firstDataCol="1"/>
  <pivotFields count="14">
    <pivotField axis="axisRow" compact="0" outline="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compact="0" outline="0" showAll="0">
      <items count="10">
        <item x="0"/>
        <item x="1"/>
        <item x="2"/>
        <item x="3"/>
        <item x="4"/>
        <item x="5"/>
        <item x="6"/>
        <item x="7"/>
        <item x="8"/>
        <item t="default"/>
      </items>
    </pivotField>
    <pivotField compact="0" outline="0" showAll="0"/>
    <pivotField compact="0" outline="0" showAll="0"/>
    <pivotField compact="0" outline="0" showAll="0"/>
    <pivotField compact="0" outline="0" showAll="0"/>
    <pivotField dataField="1" compact="0" outline="0" showAll="0"/>
    <pivotField dataField="1" compact="0" numFmtId="1" outline="0" showAll="0"/>
    <pivotField dataField="1" compact="0" numFmtId="1" outline="0" showAll="0"/>
    <pivotField dataField="1" compact="0" outline="0" showAll="0"/>
    <pivotField dataField="1" compact="0" outline="0" showAll="0"/>
    <pivotField compact="0" numFmtId="2" outline="0" showAll="0"/>
    <pivotField compact="0" numFmtId="2" outline="0" showAll="0"/>
    <pivotField compact="0" numFmtId="2" outline="0"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5">
    <i>
      <x/>
    </i>
    <i i="1">
      <x v="1"/>
    </i>
    <i i="2">
      <x v="2"/>
    </i>
    <i i="3">
      <x v="3"/>
    </i>
    <i i="4">
      <x v="4"/>
    </i>
  </colItems>
  <dataFields count="5">
    <dataField name="Sum of Sum of 65 to 74 years" fld="7" baseField="0" baseItem="0"/>
    <dataField name="Sum of Sum of 75 to 84 years" fld="8" baseField="0" baseItem="0"/>
    <dataField name="Sum of Sum of 85 years and over" fld="9" baseField="0" baseItem="0"/>
    <dataField name="Sum of Grand Total Deaths" fld="6" baseField="0" baseItem="0"/>
    <dataField name="Sum of Sum of Total population" fld="10" baseField="0" baseItem="0"/>
  </dataFields>
  <formats count="7">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outline="0" fieldPosition="0">
        <references count="1">
          <reference field="0" count="1">
            <x v="50"/>
          </reference>
        </references>
      </pivotArea>
    </format>
    <format dxfId="11">
      <pivotArea dataOnly="0" labelOnly="1" grandRow="1" outline="0" fieldPosition="0"/>
    </format>
    <format dxfId="10">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52" totalsRowShown="0" headerRowDxfId="1" dataDxfId="0">
  <autoFilter ref="A1:H52" xr:uid="{00000000-0009-0000-0100-000001000000}"/>
  <tableColumns count="8">
    <tableColumn id="1" xr3:uid="{00000000-0010-0000-0000-000001000000}" name="State" dataDxfId="9"/>
    <tableColumn id="2" xr3:uid="{00000000-0010-0000-0000-000002000000}" name="Sum of Sum of 65 to 74 years" dataDxfId="8"/>
    <tableColumn id="3" xr3:uid="{00000000-0010-0000-0000-000003000000}" name="Sum of Sum of 75 to 84 years" dataDxfId="7"/>
    <tableColumn id="4" xr3:uid="{00000000-0010-0000-0000-000004000000}" name="Sum of Sum of 85 years and over" dataDxfId="6"/>
    <tableColumn id="5" xr3:uid="{00000000-0010-0000-0000-000005000000}" name="Sum of Grand Total Deaths" dataDxfId="5"/>
    <tableColumn id="6" xr3:uid="{00000000-0010-0000-0000-000006000000}" name="Sum of Sum of Total population" dataDxfId="4"/>
    <tableColumn id="7" xr3:uid="{00000000-0010-0000-0000-000007000000}" name="Proportion of Elderly" dataDxfId="3"/>
    <tableColumn id="8" xr3:uid="{00000000-0010-0000-0000-000008000000}" name="Mortality Rate" dataDxfId="2">
      <calculatedColumnFormula>(E2/F2)*100000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2"/>
  <sheetViews>
    <sheetView topLeftCell="C1" workbookViewId="0">
      <selection activeCell="H11" sqref="H11:H12"/>
    </sheetView>
  </sheetViews>
  <sheetFormatPr defaultColWidth="9" defaultRowHeight="15" x14ac:dyDescent="0.25"/>
  <cols>
    <col min="1" max="1" width="18.75" style="9" customWidth="1"/>
    <col min="2" max="2" width="31.375" style="9" customWidth="1"/>
    <col min="3" max="4" width="33.125" style="9" customWidth="1"/>
    <col min="5" max="16384" width="9" style="9"/>
  </cols>
  <sheetData>
    <row r="1" spans="1:8" x14ac:dyDescent="0.25">
      <c r="A1" s="12" t="s">
        <v>2</v>
      </c>
      <c r="B1" s="12" t="s">
        <v>3</v>
      </c>
      <c r="C1" s="12" t="s">
        <v>4</v>
      </c>
      <c r="D1" s="12" t="s">
        <v>5</v>
      </c>
      <c r="E1" s="12" t="s">
        <v>6</v>
      </c>
    </row>
    <row r="2" spans="1:8" x14ac:dyDescent="0.25">
      <c r="A2" s="9" t="s">
        <v>7</v>
      </c>
      <c r="B2" s="20">
        <v>2.5183387824624499</v>
      </c>
      <c r="C2" s="20">
        <v>5.9729711393039402</v>
      </c>
      <c r="D2" s="20">
        <v>9.5240667252482893</v>
      </c>
      <c r="E2" s="20">
        <f t="shared" ref="E2:E52" si="0">SUM(B2,C2,D2)</f>
        <v>18.01537664701468</v>
      </c>
      <c r="G2" s="10"/>
      <c r="H2" s="10"/>
    </row>
    <row r="3" spans="1:8" x14ac:dyDescent="0.25">
      <c r="A3" s="9" t="s">
        <v>8</v>
      </c>
      <c r="B3" s="20">
        <v>2.4354392522037198</v>
      </c>
      <c r="C3" s="20">
        <v>5.3094440005216201</v>
      </c>
      <c r="D3" s="20">
        <v>9.1782562219226307</v>
      </c>
      <c r="E3" s="20">
        <f t="shared" si="0"/>
        <v>16.923139474647972</v>
      </c>
      <c r="G3" s="11"/>
      <c r="H3" s="11"/>
    </row>
    <row r="4" spans="1:8" x14ac:dyDescent="0.25">
      <c r="A4" s="9" t="s">
        <v>9</v>
      </c>
      <c r="B4" s="20">
        <v>2.4235557211222098</v>
      </c>
      <c r="C4" s="20">
        <v>5.3083708933344598</v>
      </c>
      <c r="D4" s="20">
        <v>9.1299012976152305</v>
      </c>
      <c r="E4" s="20">
        <f t="shared" si="0"/>
        <v>16.861827912071902</v>
      </c>
    </row>
    <row r="5" spans="1:8" x14ac:dyDescent="0.25">
      <c r="A5" s="9" t="s">
        <v>10</v>
      </c>
      <c r="B5" s="20">
        <v>2.3845171836315</v>
      </c>
      <c r="C5" s="20">
        <v>5.30323265691149</v>
      </c>
      <c r="D5" s="20">
        <v>8.6183066508718902</v>
      </c>
      <c r="E5" s="20">
        <f t="shared" si="0"/>
        <v>16.306056491414878</v>
      </c>
    </row>
    <row r="6" spans="1:8" x14ac:dyDescent="0.25">
      <c r="A6" s="9" t="s">
        <v>11</v>
      </c>
      <c r="B6" s="20">
        <v>2.3781338405833301</v>
      </c>
      <c r="C6" s="20">
        <v>4.9426694083329403</v>
      </c>
      <c r="D6" s="20">
        <v>8.5349674494353192</v>
      </c>
      <c r="E6" s="20">
        <f t="shared" si="0"/>
        <v>15.85577069835159</v>
      </c>
    </row>
    <row r="7" spans="1:8" x14ac:dyDescent="0.25">
      <c r="A7" s="9" t="s">
        <v>12</v>
      </c>
      <c r="B7" s="20">
        <v>2.3405140627778902</v>
      </c>
      <c r="C7" s="20">
        <v>4.84905542478249</v>
      </c>
      <c r="D7" s="20">
        <v>8.5170303704377606</v>
      </c>
      <c r="E7" s="20">
        <f t="shared" si="0"/>
        <v>15.706599857998141</v>
      </c>
    </row>
    <row r="8" spans="1:8" x14ac:dyDescent="0.25">
      <c r="A8" s="9" t="s">
        <v>13</v>
      </c>
      <c r="B8" s="20">
        <v>2.33380380931917</v>
      </c>
      <c r="C8" s="20">
        <v>4.8264411704724299</v>
      </c>
      <c r="D8" s="20">
        <v>8.49751893047452</v>
      </c>
      <c r="E8" s="20">
        <f t="shared" si="0"/>
        <v>15.657763910266119</v>
      </c>
    </row>
    <row r="9" spans="1:8" x14ac:dyDescent="0.25">
      <c r="A9" s="9" t="s">
        <v>14</v>
      </c>
      <c r="B9" s="20">
        <v>2.2758531049005102</v>
      </c>
      <c r="C9" s="20">
        <v>4.7967544995509499</v>
      </c>
      <c r="D9" s="20">
        <v>8.2326556605979206</v>
      </c>
      <c r="E9" s="20">
        <f t="shared" si="0"/>
        <v>15.30526326504938</v>
      </c>
    </row>
    <row r="10" spans="1:8" x14ac:dyDescent="0.25">
      <c r="A10" s="9" t="s">
        <v>15</v>
      </c>
      <c r="B10" s="20">
        <v>2.2232897531195701</v>
      </c>
      <c r="C10" s="20">
        <v>4.7890747166261702</v>
      </c>
      <c r="D10" s="20">
        <v>8.1657818456852507</v>
      </c>
      <c r="E10" s="20">
        <f t="shared" si="0"/>
        <v>15.178146315430991</v>
      </c>
    </row>
    <row r="11" spans="1:8" x14ac:dyDescent="0.25">
      <c r="A11" s="9" t="s">
        <v>16</v>
      </c>
      <c r="B11" s="20">
        <v>2.1952184837216699</v>
      </c>
      <c r="C11" s="20">
        <v>4.7882388098816602</v>
      </c>
      <c r="D11" s="20">
        <v>8.1580727853843698</v>
      </c>
      <c r="E11" s="20">
        <f t="shared" si="0"/>
        <v>15.141530078987699</v>
      </c>
    </row>
    <row r="12" spans="1:8" x14ac:dyDescent="0.25">
      <c r="A12" s="9" t="s">
        <v>17</v>
      </c>
      <c r="B12" s="20">
        <v>2.0645104393599398</v>
      </c>
      <c r="C12" s="20">
        <v>4.7262213121584304</v>
      </c>
      <c r="D12" s="20">
        <v>8.1271463425961201</v>
      </c>
      <c r="E12" s="20">
        <f t="shared" si="0"/>
        <v>14.91787809411449</v>
      </c>
    </row>
    <row r="13" spans="1:8" x14ac:dyDescent="0.25">
      <c r="A13" s="9" t="s">
        <v>18</v>
      </c>
      <c r="B13" s="20">
        <v>2.06257618559335</v>
      </c>
      <c r="C13" s="20">
        <v>4.7072525435950201</v>
      </c>
      <c r="D13" s="20">
        <v>8.0906484822979703</v>
      </c>
      <c r="E13" s="20">
        <f t="shared" si="0"/>
        <v>14.860477211486341</v>
      </c>
    </row>
    <row r="14" spans="1:8" x14ac:dyDescent="0.25">
      <c r="A14" s="9" t="s">
        <v>19</v>
      </c>
      <c r="B14" s="20">
        <v>2.0595322405465399</v>
      </c>
      <c r="C14" s="20">
        <v>4.6494412848834603</v>
      </c>
      <c r="D14" s="20">
        <v>7.9926645061126598</v>
      </c>
      <c r="E14" s="20">
        <f t="shared" si="0"/>
        <v>14.701638031542661</v>
      </c>
    </row>
    <row r="15" spans="1:8" x14ac:dyDescent="0.25">
      <c r="A15" s="9" t="s">
        <v>20</v>
      </c>
      <c r="B15" s="20">
        <v>2.0445261920487701</v>
      </c>
      <c r="C15" s="20">
        <v>4.6358200961343403</v>
      </c>
      <c r="D15" s="20">
        <v>7.9700896698130297</v>
      </c>
      <c r="E15" s="20">
        <f t="shared" si="0"/>
        <v>14.650435957996141</v>
      </c>
    </row>
    <row r="16" spans="1:8" x14ac:dyDescent="0.25">
      <c r="A16" s="9" t="s">
        <v>21</v>
      </c>
      <c r="B16" s="20">
        <v>2.0339741574065799</v>
      </c>
      <c r="C16" s="20">
        <v>4.6353822857765001</v>
      </c>
      <c r="D16" s="20">
        <v>7.9270993717400398</v>
      </c>
      <c r="E16" s="20">
        <f t="shared" si="0"/>
        <v>14.59645581492312</v>
      </c>
    </row>
    <row r="17" spans="1:5" x14ac:dyDescent="0.25">
      <c r="A17" s="9" t="s">
        <v>22</v>
      </c>
      <c r="B17" s="20">
        <v>2.0334323702727302</v>
      </c>
      <c r="C17" s="20">
        <v>4.6073581036336604</v>
      </c>
      <c r="D17" s="20">
        <v>7.87511144721464</v>
      </c>
      <c r="E17" s="20">
        <f t="shared" si="0"/>
        <v>14.515901921121031</v>
      </c>
    </row>
    <row r="18" spans="1:5" x14ac:dyDescent="0.25">
      <c r="A18" s="9" t="s">
        <v>23</v>
      </c>
      <c r="B18" s="20">
        <v>2.01944936858265</v>
      </c>
      <c r="C18" s="20">
        <v>4.5730688217171496</v>
      </c>
      <c r="D18" s="20">
        <v>7.8676889765081297</v>
      </c>
      <c r="E18" s="20">
        <f t="shared" si="0"/>
        <v>14.46020716680793</v>
      </c>
    </row>
    <row r="19" spans="1:5" x14ac:dyDescent="0.25">
      <c r="A19" s="9" t="s">
        <v>24</v>
      </c>
      <c r="B19" s="20">
        <v>2.0187934795211002</v>
      </c>
      <c r="C19" s="20">
        <v>4.5682120584079504</v>
      </c>
      <c r="D19" s="20">
        <v>7.8092139747655898</v>
      </c>
      <c r="E19" s="20">
        <f t="shared" si="0"/>
        <v>14.396219512694639</v>
      </c>
    </row>
    <row r="20" spans="1:5" x14ac:dyDescent="0.25">
      <c r="A20" s="9" t="s">
        <v>25</v>
      </c>
      <c r="B20" s="20">
        <v>2.0015660929634098</v>
      </c>
      <c r="C20" s="20">
        <v>4.5474214698086497</v>
      </c>
      <c r="D20" s="20">
        <v>7.7777457559721102</v>
      </c>
      <c r="E20" s="20">
        <f t="shared" si="0"/>
        <v>14.32673331874417</v>
      </c>
    </row>
    <row r="21" spans="1:5" x14ac:dyDescent="0.25">
      <c r="A21" s="9" t="s">
        <v>26</v>
      </c>
      <c r="B21" s="20">
        <v>1.9856132408632401</v>
      </c>
      <c r="C21" s="20">
        <v>4.5147807463727698</v>
      </c>
      <c r="D21" s="20">
        <v>7.7762156036711199</v>
      </c>
      <c r="E21" s="20">
        <f t="shared" si="0"/>
        <v>14.27660959090713</v>
      </c>
    </row>
    <row r="22" spans="1:5" x14ac:dyDescent="0.25">
      <c r="A22" s="9" t="s">
        <v>27</v>
      </c>
      <c r="B22" s="20">
        <v>1.9592362507608101</v>
      </c>
      <c r="C22" s="20">
        <v>4.4987108507828504</v>
      </c>
      <c r="D22" s="20">
        <v>7.7179801155833498</v>
      </c>
      <c r="E22" s="20">
        <f t="shared" si="0"/>
        <v>14.175927217127011</v>
      </c>
    </row>
    <row r="23" spans="1:5" x14ac:dyDescent="0.25">
      <c r="A23" s="9" t="s">
        <v>28</v>
      </c>
      <c r="B23" s="20">
        <v>1.9375267562792999</v>
      </c>
      <c r="C23" s="20">
        <v>4.4927920728319597</v>
      </c>
      <c r="D23" s="20">
        <v>7.6981028016682602</v>
      </c>
      <c r="E23" s="20">
        <f t="shared" si="0"/>
        <v>14.128421630779521</v>
      </c>
    </row>
    <row r="24" spans="1:5" x14ac:dyDescent="0.25">
      <c r="A24" s="9" t="s">
        <v>29</v>
      </c>
      <c r="B24" s="20">
        <v>1.9277403407924301</v>
      </c>
      <c r="C24" s="20">
        <v>4.4814621754256603</v>
      </c>
      <c r="D24" s="20">
        <v>7.6835794104197701</v>
      </c>
      <c r="E24" s="20">
        <f t="shared" si="0"/>
        <v>14.09278192663786</v>
      </c>
    </row>
    <row r="25" spans="1:5" x14ac:dyDescent="0.25">
      <c r="A25" s="9" t="s">
        <v>30</v>
      </c>
      <c r="B25" s="20">
        <v>1.89228006409184</v>
      </c>
      <c r="C25" s="20">
        <v>4.4603893895830602</v>
      </c>
      <c r="D25" s="20">
        <v>7.6546024255912597</v>
      </c>
      <c r="E25" s="20">
        <f t="shared" si="0"/>
        <v>14.00727187926616</v>
      </c>
    </row>
    <row r="26" spans="1:5" x14ac:dyDescent="0.25">
      <c r="A26" s="9" t="s">
        <v>31</v>
      </c>
      <c r="B26" s="20">
        <v>1.85739293706103</v>
      </c>
      <c r="C26" s="20">
        <v>4.4048221968885501</v>
      </c>
      <c r="D26" s="20">
        <v>7.6086131548528799</v>
      </c>
      <c r="E26" s="20">
        <f t="shared" si="0"/>
        <v>13.870828288802461</v>
      </c>
    </row>
    <row r="27" spans="1:5" x14ac:dyDescent="0.25">
      <c r="A27" s="9" t="s">
        <v>32</v>
      </c>
      <c r="B27" s="20">
        <v>1.8375155844656099</v>
      </c>
      <c r="C27" s="20">
        <v>4.4007444724384399</v>
      </c>
      <c r="D27" s="20">
        <v>7.5769147558503001</v>
      </c>
      <c r="E27" s="20">
        <f t="shared" si="0"/>
        <v>13.81517481275435</v>
      </c>
    </row>
    <row r="28" spans="1:5" x14ac:dyDescent="0.25">
      <c r="A28" s="9" t="s">
        <v>33</v>
      </c>
      <c r="B28" s="20">
        <v>1.79013178137294</v>
      </c>
      <c r="C28" s="20">
        <v>4.3774823931245503</v>
      </c>
      <c r="D28" s="20">
        <v>7.5459166401461601</v>
      </c>
      <c r="E28" s="20">
        <f t="shared" si="0"/>
        <v>13.713530814643651</v>
      </c>
    </row>
    <row r="29" spans="1:5" x14ac:dyDescent="0.25">
      <c r="A29" s="9" t="s">
        <v>34</v>
      </c>
      <c r="B29" s="20">
        <v>1.7584553213020699</v>
      </c>
      <c r="C29" s="20">
        <v>4.3581504121448802</v>
      </c>
      <c r="D29" s="20">
        <v>7.5067258729822504</v>
      </c>
      <c r="E29" s="20">
        <f t="shared" si="0"/>
        <v>13.6233316064292</v>
      </c>
    </row>
    <row r="30" spans="1:5" x14ac:dyDescent="0.25">
      <c r="A30" s="9" t="s">
        <v>35</v>
      </c>
      <c r="B30" s="20">
        <v>1.71893913582939</v>
      </c>
      <c r="C30" s="20">
        <v>4.3303641834751696</v>
      </c>
      <c r="D30" s="20">
        <v>7.4549701207763501</v>
      </c>
      <c r="E30" s="20">
        <f t="shared" si="0"/>
        <v>13.50427344008091</v>
      </c>
    </row>
    <row r="31" spans="1:5" x14ac:dyDescent="0.25">
      <c r="A31" s="9" t="s">
        <v>36</v>
      </c>
      <c r="B31" s="20">
        <v>1.69593645152493</v>
      </c>
      <c r="C31" s="20">
        <v>4.3124921427767804</v>
      </c>
      <c r="D31" s="20">
        <v>7.4248411047760401</v>
      </c>
      <c r="E31" s="20">
        <f t="shared" si="0"/>
        <v>13.433269699077751</v>
      </c>
    </row>
    <row r="32" spans="1:5" x14ac:dyDescent="0.25">
      <c r="A32" s="9" t="s">
        <v>37</v>
      </c>
      <c r="B32" s="20">
        <v>1.68040996871445</v>
      </c>
      <c r="C32" s="20">
        <v>4.2921488292938799</v>
      </c>
      <c r="D32" s="20">
        <v>7.4240952519472501</v>
      </c>
      <c r="E32" s="20">
        <f t="shared" si="0"/>
        <v>13.396654049955579</v>
      </c>
    </row>
    <row r="33" spans="1:5" x14ac:dyDescent="0.25">
      <c r="A33" s="9" t="s">
        <v>38</v>
      </c>
      <c r="B33" s="20">
        <v>1.6800275930722399</v>
      </c>
      <c r="C33" s="20">
        <v>4.2865259452083704</v>
      </c>
      <c r="D33" s="20">
        <v>7.4132749676326197</v>
      </c>
      <c r="E33" s="20">
        <f t="shared" si="0"/>
        <v>13.379828505913231</v>
      </c>
    </row>
    <row r="34" spans="1:5" x14ac:dyDescent="0.25">
      <c r="A34" s="9" t="s">
        <v>39</v>
      </c>
      <c r="B34" s="20">
        <v>1.66814947431897</v>
      </c>
      <c r="C34" s="20">
        <v>4.2651294352741198</v>
      </c>
      <c r="D34" s="20">
        <v>7.3987946984610797</v>
      </c>
      <c r="E34" s="20">
        <f t="shared" si="0"/>
        <v>13.33207360805417</v>
      </c>
    </row>
    <row r="35" spans="1:5" x14ac:dyDescent="0.25">
      <c r="A35" s="9" t="s">
        <v>40</v>
      </c>
      <c r="B35" s="20">
        <v>1.65074262536128</v>
      </c>
      <c r="C35" s="20">
        <v>4.2223416714059496</v>
      </c>
      <c r="D35" s="20">
        <v>7.3485110200969403</v>
      </c>
      <c r="E35" s="20">
        <f t="shared" si="0"/>
        <v>13.221595316864171</v>
      </c>
    </row>
    <row r="36" spans="1:5" x14ac:dyDescent="0.25">
      <c r="A36" s="9" t="s">
        <v>41</v>
      </c>
      <c r="B36" s="20">
        <v>1.6442716821858401</v>
      </c>
      <c r="C36" s="20">
        <v>4.1816365561874003</v>
      </c>
      <c r="D36" s="20">
        <v>7.3282882702925498</v>
      </c>
      <c r="E36" s="20">
        <f t="shared" si="0"/>
        <v>13.154196508665791</v>
      </c>
    </row>
    <row r="37" spans="1:5" x14ac:dyDescent="0.25">
      <c r="A37" s="9" t="s">
        <v>42</v>
      </c>
      <c r="B37" s="20">
        <v>1.6394597951357299</v>
      </c>
      <c r="C37" s="20">
        <v>4.1690918564107298</v>
      </c>
      <c r="D37" s="20">
        <v>7.3280256227028202</v>
      </c>
      <c r="E37" s="20">
        <f t="shared" si="0"/>
        <v>13.13657727424928</v>
      </c>
    </row>
    <row r="38" spans="1:5" x14ac:dyDescent="0.25">
      <c r="A38" s="9" t="s">
        <v>43</v>
      </c>
      <c r="B38" s="20">
        <v>1.6052589478938499</v>
      </c>
      <c r="C38" s="20">
        <v>4.1092001228817496</v>
      </c>
      <c r="D38" s="20">
        <v>7.2648133819788496</v>
      </c>
      <c r="E38" s="20">
        <f t="shared" si="0"/>
        <v>12.979272452754449</v>
      </c>
    </row>
    <row r="39" spans="1:5" x14ac:dyDescent="0.25">
      <c r="A39" s="9" t="s">
        <v>44</v>
      </c>
      <c r="B39" s="20">
        <v>1.6011591391617801</v>
      </c>
      <c r="C39" s="20">
        <v>4.0594062605013503</v>
      </c>
      <c r="D39" s="20">
        <v>7.1880975236585298</v>
      </c>
      <c r="E39" s="20">
        <f t="shared" si="0"/>
        <v>12.84866292332166</v>
      </c>
    </row>
    <row r="40" spans="1:5" x14ac:dyDescent="0.25">
      <c r="A40" s="9" t="s">
        <v>45</v>
      </c>
      <c r="B40" s="20">
        <v>1.5888272723220001</v>
      </c>
      <c r="C40" s="20">
        <v>4.0556542516506804</v>
      </c>
      <c r="D40" s="20">
        <v>7.1310903274149702</v>
      </c>
      <c r="E40" s="20">
        <f t="shared" si="0"/>
        <v>12.77557185138765</v>
      </c>
    </row>
    <row r="41" spans="1:5" x14ac:dyDescent="0.25">
      <c r="A41" s="9" t="s">
        <v>46</v>
      </c>
      <c r="B41" s="20">
        <v>1.5757048516455501</v>
      </c>
      <c r="C41" s="20">
        <v>3.9341961802773402</v>
      </c>
      <c r="D41" s="20">
        <v>7.1243265935217801</v>
      </c>
      <c r="E41" s="20">
        <f t="shared" si="0"/>
        <v>12.634227625444669</v>
      </c>
    </row>
    <row r="42" spans="1:5" x14ac:dyDescent="0.25">
      <c r="A42" s="9" t="s">
        <v>47</v>
      </c>
      <c r="B42" s="20">
        <v>1.5668276578625899</v>
      </c>
      <c r="C42" s="20">
        <v>3.9195485185003398</v>
      </c>
      <c r="D42" s="20">
        <v>7.0618650655390702</v>
      </c>
      <c r="E42" s="20">
        <f t="shared" si="0"/>
        <v>12.548241241902</v>
      </c>
    </row>
    <row r="43" spans="1:5" x14ac:dyDescent="0.25">
      <c r="A43" s="9" t="s">
        <v>48</v>
      </c>
      <c r="B43" s="20">
        <v>1.5613262965218999</v>
      </c>
      <c r="C43" s="20">
        <v>3.8591440883939598</v>
      </c>
      <c r="D43" s="20">
        <v>7.04512790222436</v>
      </c>
      <c r="E43" s="20">
        <f t="shared" si="0"/>
        <v>12.465598287140221</v>
      </c>
    </row>
    <row r="44" spans="1:5" x14ac:dyDescent="0.25">
      <c r="A44" s="9" t="s">
        <v>49</v>
      </c>
      <c r="B44" s="20">
        <v>1.54615723401667</v>
      </c>
      <c r="C44" s="20">
        <v>3.8197169567132199</v>
      </c>
      <c r="D44" s="20">
        <v>7.0261348038382803</v>
      </c>
      <c r="E44" s="20">
        <f t="shared" si="0"/>
        <v>12.392008994568171</v>
      </c>
    </row>
    <row r="45" spans="1:5" x14ac:dyDescent="0.25">
      <c r="A45" s="9" t="s">
        <v>50</v>
      </c>
      <c r="B45" s="20">
        <v>1.5318989682249</v>
      </c>
      <c r="C45" s="20">
        <v>3.75816085963692</v>
      </c>
      <c r="D45" s="20">
        <v>6.9939521551753696</v>
      </c>
      <c r="E45" s="20">
        <f t="shared" si="0"/>
        <v>12.284011983037189</v>
      </c>
    </row>
    <row r="46" spans="1:5" x14ac:dyDescent="0.25">
      <c r="A46" s="9" t="s">
        <v>51</v>
      </c>
      <c r="B46" s="20">
        <v>1.5290978569455</v>
      </c>
      <c r="C46" s="20">
        <v>3.7354141554250702</v>
      </c>
      <c r="D46" s="20">
        <v>6.6434821085464097</v>
      </c>
      <c r="E46" s="20">
        <f t="shared" si="0"/>
        <v>11.90799412091698</v>
      </c>
    </row>
    <row r="47" spans="1:5" x14ac:dyDescent="0.25">
      <c r="A47" s="9" t="s">
        <v>52</v>
      </c>
      <c r="B47" s="20">
        <v>1.42648988412474</v>
      </c>
      <c r="C47" s="20">
        <v>3.5588060782755502</v>
      </c>
      <c r="D47" s="20">
        <v>6.6137199980353198</v>
      </c>
      <c r="E47" s="20">
        <f t="shared" si="0"/>
        <v>11.59901596043561</v>
      </c>
    </row>
    <row r="48" spans="1:5" x14ac:dyDescent="0.25">
      <c r="A48" s="9" t="s">
        <v>53</v>
      </c>
      <c r="B48" s="20">
        <v>1.2505605777052899</v>
      </c>
      <c r="C48" s="20">
        <v>3.4632321818447598</v>
      </c>
      <c r="D48" s="20">
        <v>6.5107460481416304</v>
      </c>
      <c r="E48" s="20">
        <f t="shared" si="0"/>
        <v>11.22453880769168</v>
      </c>
    </row>
    <row r="49" spans="1:5" x14ac:dyDescent="0.25">
      <c r="A49" s="9" t="s">
        <v>54</v>
      </c>
      <c r="B49" s="20">
        <v>1.2274742280870901</v>
      </c>
      <c r="C49" s="20">
        <v>3.3190935746497101</v>
      </c>
      <c r="D49" s="20">
        <v>6.2976768146972697</v>
      </c>
      <c r="E49" s="20">
        <f t="shared" si="0"/>
        <v>10.84424461743407</v>
      </c>
    </row>
    <row r="50" spans="1:5" x14ac:dyDescent="0.25">
      <c r="A50" s="9" t="s">
        <v>55</v>
      </c>
      <c r="B50" s="20">
        <v>1.2002976185841201</v>
      </c>
      <c r="C50" s="20">
        <v>3.3032660645570502</v>
      </c>
      <c r="D50" s="20">
        <v>6.1265622537761697</v>
      </c>
      <c r="E50" s="20">
        <f t="shared" si="0"/>
        <v>10.63012593691734</v>
      </c>
    </row>
    <row r="51" spans="1:5" x14ac:dyDescent="0.25">
      <c r="A51" s="9" t="s">
        <v>56</v>
      </c>
      <c r="B51" s="20">
        <v>1.1419980084368899</v>
      </c>
      <c r="C51" s="20">
        <v>3.03446432436471</v>
      </c>
      <c r="D51" s="20">
        <v>5.4975517384954999</v>
      </c>
      <c r="E51" s="20">
        <f t="shared" si="0"/>
        <v>9.6740140712971012</v>
      </c>
    </row>
    <row r="52" spans="1:5" x14ac:dyDescent="0.25">
      <c r="A52" s="9" t="s">
        <v>57</v>
      </c>
      <c r="B52" s="20">
        <v>0.73382263084535504</v>
      </c>
      <c r="C52" s="20">
        <v>2.2483384580505401</v>
      </c>
      <c r="D52" s="20">
        <v>5.3426794073963597</v>
      </c>
      <c r="E52" s="20">
        <f t="shared" si="0"/>
        <v>8.3248404962922553</v>
      </c>
    </row>
  </sheetData>
  <autoFilter ref="A1:A53" xr:uid="{00000000-0009-0000-0000-000001000000}"/>
  <sortState xmlns:xlrd2="http://schemas.microsoft.com/office/spreadsheetml/2017/richdata2" ref="D2:D52">
    <sortCondition descending="1" ref="D2:D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55"/>
  <sheetViews>
    <sheetView tabSelected="1" workbookViewId="0">
      <selection activeCell="C9" sqref="C9"/>
    </sheetView>
  </sheetViews>
  <sheetFormatPr defaultColWidth="9" defaultRowHeight="13.5" x14ac:dyDescent="0.15"/>
  <cols>
    <col min="1" max="1" width="18.75" customWidth="1"/>
    <col min="2" max="3" width="27" customWidth="1"/>
    <col min="4" max="4" width="30.625" customWidth="1"/>
    <col min="5" max="5" width="25.25" customWidth="1"/>
    <col min="6" max="6" width="35.625" bestFit="1" customWidth="1"/>
    <col min="7" max="7" width="29.75" customWidth="1"/>
    <col min="8" max="459" width="24.125" customWidth="1"/>
    <col min="460" max="460" width="11.25" customWidth="1"/>
  </cols>
  <sheetData>
    <row r="3" spans="1:6" ht="15" x14ac:dyDescent="0.25">
      <c r="A3" s="9" t="s">
        <v>2</v>
      </c>
      <c r="B3" s="9" t="s">
        <v>58</v>
      </c>
      <c r="C3" s="9" t="s">
        <v>59</v>
      </c>
      <c r="D3" s="9" t="s">
        <v>60</v>
      </c>
      <c r="E3" s="9" t="s">
        <v>61</v>
      </c>
      <c r="F3" s="9" t="s">
        <v>62</v>
      </c>
    </row>
    <row r="4" spans="1:6" ht="15" x14ac:dyDescent="0.25">
      <c r="A4" s="9" t="s">
        <v>17</v>
      </c>
      <c r="B4" s="9">
        <v>3367850.855</v>
      </c>
      <c r="C4" s="9">
        <v>1872355.047</v>
      </c>
      <c r="D4" s="9">
        <v>681768.97600000002</v>
      </c>
      <c r="E4" s="9">
        <v>7745</v>
      </c>
      <c r="F4" s="9">
        <v>41479879</v>
      </c>
    </row>
    <row r="5" spans="1:6" ht="15" x14ac:dyDescent="0.25">
      <c r="A5" s="9" t="s">
        <v>56</v>
      </c>
      <c r="B5" s="9">
        <v>334989.30699999997</v>
      </c>
      <c r="C5" s="9">
        <v>136875.45600000001</v>
      </c>
      <c r="D5" s="9">
        <v>44709.993999999999</v>
      </c>
      <c r="E5" s="9">
        <v>0</v>
      </c>
      <c r="F5" s="9">
        <v>6082631</v>
      </c>
    </row>
    <row r="6" spans="1:6" ht="15" x14ac:dyDescent="0.25">
      <c r="A6" s="9" t="s">
        <v>15</v>
      </c>
      <c r="B6" s="9">
        <v>4746653.8219999997</v>
      </c>
      <c r="C6" s="9">
        <v>2674333.5469999998</v>
      </c>
      <c r="D6" s="9">
        <v>969136.41200000001</v>
      </c>
      <c r="E6" s="9">
        <v>5734</v>
      </c>
      <c r="F6" s="9">
        <v>58009506</v>
      </c>
    </row>
    <row r="7" spans="1:6" ht="15" x14ac:dyDescent="0.25">
      <c r="A7" s="9" t="s">
        <v>14</v>
      </c>
      <c r="B7" s="9">
        <v>2048532.3</v>
      </c>
      <c r="C7" s="9">
        <v>1154815.9010000001</v>
      </c>
      <c r="D7" s="9">
        <v>438027.984</v>
      </c>
      <c r="E7" s="9">
        <v>4809</v>
      </c>
      <c r="F7" s="9">
        <v>24907289</v>
      </c>
    </row>
    <row r="8" spans="1:6" ht="15" x14ac:dyDescent="0.25">
      <c r="A8" s="9" t="s">
        <v>53</v>
      </c>
      <c r="B8" s="9">
        <v>22054201.682</v>
      </c>
      <c r="C8" s="9">
        <v>12705668.236</v>
      </c>
      <c r="D8" s="9">
        <v>5586900.2130000005</v>
      </c>
      <c r="E8" s="9">
        <v>54002</v>
      </c>
      <c r="F8" s="9">
        <v>338035651</v>
      </c>
    </row>
    <row r="9" spans="1:6" ht="15" x14ac:dyDescent="0.25">
      <c r="A9" s="9" t="s">
        <v>51</v>
      </c>
      <c r="B9" s="9">
        <v>3021348.6830000002</v>
      </c>
      <c r="C9" s="9">
        <v>1570835.679</v>
      </c>
      <c r="D9" s="9">
        <v>647425.07200000004</v>
      </c>
      <c r="E9" s="9">
        <v>3622</v>
      </c>
      <c r="F9" s="9">
        <v>45319057</v>
      </c>
    </row>
    <row r="10" spans="1:6" ht="15" x14ac:dyDescent="0.25">
      <c r="A10" s="9" t="s">
        <v>31</v>
      </c>
      <c r="B10" s="9">
        <v>2445663.89</v>
      </c>
      <c r="C10" s="9">
        <v>1488961.2279999999</v>
      </c>
      <c r="D10" s="9">
        <v>766193.02899999998</v>
      </c>
      <c r="E10" s="9">
        <v>4417</v>
      </c>
      <c r="F10" s="9">
        <v>32122593</v>
      </c>
    </row>
    <row r="11" spans="1:6" ht="15" x14ac:dyDescent="0.25">
      <c r="A11" s="9" t="s">
        <v>10</v>
      </c>
      <c r="B11" s="9">
        <v>705781.25699999998</v>
      </c>
      <c r="C11" s="9">
        <v>379907.40299999999</v>
      </c>
      <c r="D11" s="9">
        <v>151811.228</v>
      </c>
      <c r="E11" s="9">
        <v>134</v>
      </c>
      <c r="F11" s="9">
        <v>8166484</v>
      </c>
    </row>
    <row r="12" spans="1:6" ht="15" x14ac:dyDescent="0.25">
      <c r="A12" s="9" t="s">
        <v>54</v>
      </c>
      <c r="B12" s="9">
        <v>353508.53499999997</v>
      </c>
      <c r="C12" s="9">
        <v>198978.986</v>
      </c>
      <c r="D12" s="9">
        <v>91831.498999999996</v>
      </c>
      <c r="E12" s="9">
        <v>0</v>
      </c>
      <c r="F12" s="9">
        <v>5604538</v>
      </c>
    </row>
    <row r="13" spans="1:6" ht="15" x14ac:dyDescent="0.25">
      <c r="A13" s="9" t="s">
        <v>7</v>
      </c>
      <c r="B13" s="9">
        <v>16335836.719000001</v>
      </c>
      <c r="C13" s="9">
        <v>10219023.186000001</v>
      </c>
      <c r="D13" s="9">
        <v>4172560.304</v>
      </c>
      <c r="E13" s="9">
        <v>22129</v>
      </c>
      <c r="F13" s="9">
        <v>171084976</v>
      </c>
    </row>
    <row r="14" spans="1:6" ht="15" x14ac:dyDescent="0.25">
      <c r="A14" s="9" t="s">
        <v>52</v>
      </c>
      <c r="B14" s="9">
        <v>5669617.7319999998</v>
      </c>
      <c r="C14" s="9">
        <v>2830733.2370000002</v>
      </c>
      <c r="D14" s="9">
        <v>1028554.397</v>
      </c>
      <c r="E14" s="9">
        <v>11740</v>
      </c>
      <c r="F14" s="9">
        <v>85676032</v>
      </c>
    </row>
    <row r="15" spans="1:6" ht="15" x14ac:dyDescent="0.25">
      <c r="A15" s="9" t="s">
        <v>21</v>
      </c>
      <c r="B15" s="9">
        <v>980544.23699999996</v>
      </c>
      <c r="C15" s="9">
        <v>582033.53700000001</v>
      </c>
      <c r="D15" s="9">
        <v>294182.52500000002</v>
      </c>
      <c r="E15" s="9">
        <v>2525</v>
      </c>
      <c r="F15" s="9">
        <v>12332031</v>
      </c>
    </row>
    <row r="16" spans="1:6" ht="15" x14ac:dyDescent="0.25">
      <c r="A16" s="9" t="s">
        <v>40</v>
      </c>
      <c r="B16" s="9">
        <v>992505.84900000005</v>
      </c>
      <c r="C16" s="9">
        <v>529605.08700000006</v>
      </c>
      <c r="D16" s="9">
        <v>211759.505</v>
      </c>
      <c r="E16" s="9">
        <v>586</v>
      </c>
      <c r="F16" s="9">
        <v>13516033</v>
      </c>
    </row>
    <row r="17" spans="1:6" ht="15" x14ac:dyDescent="0.25">
      <c r="A17" s="9" t="s">
        <v>50</v>
      </c>
      <c r="B17" s="9">
        <v>7936782.7599999998</v>
      </c>
      <c r="C17" s="9">
        <v>4665480.87</v>
      </c>
      <c r="D17" s="9">
        <v>2085810.848</v>
      </c>
      <c r="E17" s="9">
        <v>20004</v>
      </c>
      <c r="F17" s="9">
        <v>113534454</v>
      </c>
    </row>
    <row r="18" spans="1:6" ht="15" x14ac:dyDescent="0.25">
      <c r="A18" s="9" t="s">
        <v>42</v>
      </c>
      <c r="B18" s="9">
        <v>4127061.8250000002</v>
      </c>
      <c r="C18" s="9">
        <v>2402537.8390000002</v>
      </c>
      <c r="D18" s="9">
        <v>1008197.845</v>
      </c>
      <c r="E18" s="9">
        <v>7971</v>
      </c>
      <c r="F18" s="9">
        <v>56320142</v>
      </c>
    </row>
    <row r="19" spans="1:6" ht="15" x14ac:dyDescent="0.25">
      <c r="A19" s="9" t="s">
        <v>30</v>
      </c>
      <c r="B19" s="9">
        <v>1946348.0249999999</v>
      </c>
      <c r="C19" s="9">
        <v>1260473.149</v>
      </c>
      <c r="D19" s="9">
        <v>596503.11800000002</v>
      </c>
      <c r="E19" s="9">
        <v>4250</v>
      </c>
      <c r="F19" s="9">
        <v>25472455</v>
      </c>
    </row>
    <row r="20" spans="1:6" ht="15" x14ac:dyDescent="0.25">
      <c r="A20" s="9" t="s">
        <v>49</v>
      </c>
      <c r="B20" s="9">
        <v>1730167.0970000001</v>
      </c>
      <c r="C20" s="9">
        <v>1078212.118</v>
      </c>
      <c r="D20" s="9">
        <v>508451.95600000001</v>
      </c>
      <c r="E20" s="9">
        <v>4122</v>
      </c>
      <c r="F20" s="9">
        <v>24628481</v>
      </c>
    </row>
    <row r="21" spans="1:6" ht="15" x14ac:dyDescent="0.25">
      <c r="A21" s="9" t="s">
        <v>22</v>
      </c>
      <c r="B21" s="9">
        <v>2890629.9640000002</v>
      </c>
      <c r="C21" s="9">
        <v>1574936.9609999999</v>
      </c>
      <c r="D21" s="9">
        <v>617191.83299999998</v>
      </c>
      <c r="E21" s="9">
        <v>7046</v>
      </c>
      <c r="F21" s="9">
        <v>36749172</v>
      </c>
    </row>
    <row r="22" spans="1:6" ht="15" x14ac:dyDescent="0.25">
      <c r="A22" s="9" t="s">
        <v>41</v>
      </c>
      <c r="B22" s="9">
        <v>2907613.2609999999</v>
      </c>
      <c r="C22" s="9">
        <v>1609346.987</v>
      </c>
      <c r="D22" s="9">
        <v>606727.63600000006</v>
      </c>
      <c r="E22" s="9">
        <v>5779</v>
      </c>
      <c r="F22" s="9">
        <v>39676431</v>
      </c>
    </row>
    <row r="23" spans="1:6" ht="15" x14ac:dyDescent="0.25">
      <c r="A23" s="9" t="s">
        <v>9</v>
      </c>
      <c r="B23" s="9">
        <v>1069667.9650000001</v>
      </c>
      <c r="C23" s="9">
        <v>622533.09499999997</v>
      </c>
      <c r="D23" s="9">
        <v>257490.04500000001</v>
      </c>
      <c r="E23" s="9">
        <v>926</v>
      </c>
      <c r="F23" s="9">
        <v>11741110</v>
      </c>
    </row>
    <row r="24" spans="1:6" ht="15" x14ac:dyDescent="0.25">
      <c r="A24" s="9" t="s">
        <v>45</v>
      </c>
      <c r="B24" s="9">
        <v>3731088.5929999999</v>
      </c>
      <c r="C24" s="9">
        <v>2055272.7849999999</v>
      </c>
      <c r="D24" s="9">
        <v>886917.571</v>
      </c>
      <c r="E24" s="9">
        <v>7627</v>
      </c>
      <c r="F24" s="9">
        <v>52243099</v>
      </c>
    </row>
    <row r="25" spans="1:6" ht="15" x14ac:dyDescent="0.25">
      <c r="A25" s="9" t="s">
        <v>35</v>
      </c>
      <c r="B25" s="9">
        <v>4442749.6380000003</v>
      </c>
      <c r="C25" s="9">
        <v>2720398.7949999999</v>
      </c>
      <c r="D25" s="9">
        <v>1323624.537</v>
      </c>
      <c r="E25" s="9">
        <v>11293</v>
      </c>
      <c r="F25" s="9">
        <v>59508207</v>
      </c>
    </row>
    <row r="26" spans="1:6" ht="15" x14ac:dyDescent="0.25">
      <c r="A26" s="9" t="s">
        <v>27</v>
      </c>
      <c r="B26" s="9">
        <v>6771263.3779999996</v>
      </c>
      <c r="C26" s="9">
        <v>3952311.3080000002</v>
      </c>
      <c r="D26" s="9">
        <v>1700862.4739999999</v>
      </c>
      <c r="E26" s="9">
        <v>14270</v>
      </c>
      <c r="F26" s="9">
        <v>87856357</v>
      </c>
    </row>
    <row r="27" spans="1:6" ht="15" x14ac:dyDescent="0.25">
      <c r="A27" s="9" t="s">
        <v>47</v>
      </c>
      <c r="B27" s="9">
        <v>3255145.0070000002</v>
      </c>
      <c r="C27" s="9">
        <v>1947510.7009999999</v>
      </c>
      <c r="D27" s="9">
        <v>903554.57299999997</v>
      </c>
      <c r="E27" s="9">
        <v>4317</v>
      </c>
      <c r="F27" s="9">
        <v>46112962</v>
      </c>
    </row>
    <row r="28" spans="1:6" ht="15" x14ac:dyDescent="0.25">
      <c r="A28" s="9" t="s">
        <v>32</v>
      </c>
      <c r="B28" s="9">
        <v>1859335.1089999999</v>
      </c>
      <c r="C28" s="9">
        <v>1028724.6679999999</v>
      </c>
      <c r="D28" s="9">
        <v>384134.79300000001</v>
      </c>
      <c r="E28" s="9">
        <v>4757</v>
      </c>
      <c r="F28" s="9">
        <v>24625907</v>
      </c>
    </row>
    <row r="29" spans="1:6" ht="15" x14ac:dyDescent="0.25">
      <c r="A29" s="9" t="s">
        <v>25</v>
      </c>
      <c r="B29" s="9">
        <v>3988282.5150000001</v>
      </c>
      <c r="C29" s="9">
        <v>2343844.5619999999</v>
      </c>
      <c r="D29" s="9">
        <v>988857.61899999995</v>
      </c>
      <c r="E29" s="9">
        <v>10005</v>
      </c>
      <c r="F29" s="9">
        <v>51304903</v>
      </c>
    </row>
    <row r="30" spans="1:6" ht="15" x14ac:dyDescent="0.25">
      <c r="A30" s="9" t="s">
        <v>11</v>
      </c>
      <c r="B30" s="9">
        <v>698095.11600000004</v>
      </c>
      <c r="C30" s="9">
        <v>393100.41700000002</v>
      </c>
      <c r="D30" s="9">
        <v>162626.163</v>
      </c>
      <c r="E30" s="9">
        <v>386</v>
      </c>
      <c r="F30" s="9">
        <v>8194833</v>
      </c>
    </row>
    <row r="31" spans="1:6" ht="15" x14ac:dyDescent="0.25">
      <c r="A31" s="9" t="s">
        <v>48</v>
      </c>
      <c r="B31" s="9">
        <v>1089058.8430000001</v>
      </c>
      <c r="C31" s="9">
        <v>689802.75399999996</v>
      </c>
      <c r="D31" s="9">
        <v>314450.02899999998</v>
      </c>
      <c r="E31" s="9">
        <v>1659</v>
      </c>
      <c r="F31" s="9">
        <v>15460341</v>
      </c>
    </row>
    <row r="32" spans="1:6" ht="15" x14ac:dyDescent="0.25">
      <c r="A32" s="9" t="s">
        <v>26</v>
      </c>
      <c r="B32" s="9">
        <v>1901113.9620000001</v>
      </c>
      <c r="C32" s="9">
        <v>911255.24</v>
      </c>
      <c r="D32" s="9">
        <v>299747.10499999998</v>
      </c>
      <c r="E32" s="9">
        <v>3149</v>
      </c>
      <c r="F32" s="9">
        <v>24365664</v>
      </c>
    </row>
    <row r="33" spans="1:6" ht="15" x14ac:dyDescent="0.25">
      <c r="A33" s="9" t="s">
        <v>20</v>
      </c>
      <c r="B33" s="9">
        <v>933317.63300000003</v>
      </c>
      <c r="C33" s="9">
        <v>515177.96899999998</v>
      </c>
      <c r="D33" s="9">
        <v>221590.829</v>
      </c>
      <c r="E33" s="9">
        <v>745</v>
      </c>
      <c r="F33" s="9">
        <v>11704029</v>
      </c>
    </row>
    <row r="34" spans="1:6" ht="15" x14ac:dyDescent="0.25">
      <c r="A34" s="9" t="s">
        <v>39</v>
      </c>
      <c r="B34" s="9">
        <v>5874773.1200000001</v>
      </c>
      <c r="C34" s="9">
        <v>3563939.2089999998</v>
      </c>
      <c r="D34" s="9">
        <v>1634984.2679999999</v>
      </c>
      <c r="E34" s="9">
        <v>9953</v>
      </c>
      <c r="F34" s="9">
        <v>79341383</v>
      </c>
    </row>
    <row r="35" spans="1:6" ht="15" x14ac:dyDescent="0.25">
      <c r="A35" s="9" t="s">
        <v>23</v>
      </c>
      <c r="B35" s="9">
        <v>1408249.0209999999</v>
      </c>
      <c r="C35" s="9">
        <v>768104.61399999994</v>
      </c>
      <c r="D35" s="9">
        <v>287303.967</v>
      </c>
      <c r="E35" s="9">
        <v>1158</v>
      </c>
      <c r="F35" s="9">
        <v>17897006</v>
      </c>
    </row>
    <row r="36" spans="1:6" ht="15" x14ac:dyDescent="0.25">
      <c r="A36" s="9" t="s">
        <v>38</v>
      </c>
      <c r="B36" s="9">
        <v>12969038.164999999</v>
      </c>
      <c r="C36" s="9">
        <v>7834661.9869999997</v>
      </c>
      <c r="D36" s="9">
        <v>3575956.08</v>
      </c>
      <c r="E36" s="9">
        <v>40875</v>
      </c>
      <c r="F36" s="9">
        <v>174837790</v>
      </c>
    </row>
    <row r="37" spans="1:6" ht="15" x14ac:dyDescent="0.25">
      <c r="A37" s="9" t="s">
        <v>29</v>
      </c>
      <c r="B37" s="9">
        <v>6489659.2439999999</v>
      </c>
      <c r="C37" s="9">
        <v>3516141.9539999999</v>
      </c>
      <c r="D37" s="9">
        <v>1304770.797</v>
      </c>
      <c r="E37" s="9">
        <v>15597</v>
      </c>
      <c r="F37" s="9">
        <v>84316247</v>
      </c>
    </row>
    <row r="38" spans="1:6" ht="15" x14ac:dyDescent="0.25">
      <c r="A38" s="9" t="s">
        <v>63</v>
      </c>
      <c r="B38" s="9">
        <v>402876.18400000001</v>
      </c>
      <c r="C38" s="9">
        <v>270183.79800000001</v>
      </c>
      <c r="D38" s="9">
        <v>131714.32</v>
      </c>
      <c r="E38" s="9">
        <v>179</v>
      </c>
      <c r="F38" s="9">
        <v>5649821</v>
      </c>
    </row>
    <row r="39" spans="1:6" ht="15" x14ac:dyDescent="0.25">
      <c r="A39" s="9" t="s">
        <v>24</v>
      </c>
      <c r="B39" s="9">
        <v>7923084.1940000001</v>
      </c>
      <c r="C39" s="9">
        <v>4781104.8229999999</v>
      </c>
      <c r="D39" s="9">
        <v>2064246.233</v>
      </c>
      <c r="E39" s="9">
        <v>19042</v>
      </c>
      <c r="F39" s="9">
        <v>101556493</v>
      </c>
    </row>
    <row r="40" spans="1:6" ht="15" x14ac:dyDescent="0.25">
      <c r="A40" s="9" t="s">
        <v>28</v>
      </c>
      <c r="B40" s="9">
        <v>2495795.926</v>
      </c>
      <c r="C40" s="9">
        <v>1428180.09</v>
      </c>
      <c r="D40" s="9">
        <v>544768.04500000004</v>
      </c>
      <c r="E40" s="9">
        <v>4844</v>
      </c>
      <c r="F40" s="9">
        <v>32423042</v>
      </c>
    </row>
    <row r="41" spans="1:6" ht="15" x14ac:dyDescent="0.25">
      <c r="A41" s="9" t="s">
        <v>18</v>
      </c>
      <c r="B41" s="9">
        <v>2765989.2409999999</v>
      </c>
      <c r="C41" s="9">
        <v>1486418.6059999999</v>
      </c>
      <c r="D41" s="9">
        <v>688840.44400000002</v>
      </c>
      <c r="E41" s="9">
        <v>2501</v>
      </c>
      <c r="F41" s="9">
        <v>34102947</v>
      </c>
    </row>
    <row r="42" spans="1:6" ht="15" x14ac:dyDescent="0.25">
      <c r="A42" s="9" t="s">
        <v>16</v>
      </c>
      <c r="B42" s="9">
        <v>9233723.648</v>
      </c>
      <c r="C42" s="9">
        <v>6007062.4680000003</v>
      </c>
      <c r="D42" s="9">
        <v>2742519.122</v>
      </c>
      <c r="E42" s="9">
        <v>22334</v>
      </c>
      <c r="F42" s="9">
        <v>113147031</v>
      </c>
    </row>
    <row r="43" spans="1:6" ht="15" x14ac:dyDescent="0.25">
      <c r="A43" s="9" t="s">
        <v>33</v>
      </c>
      <c r="B43" s="9">
        <v>716058.98</v>
      </c>
      <c r="C43" s="9">
        <v>460171.91499999998</v>
      </c>
      <c r="D43" s="9">
        <v>238965.33100000001</v>
      </c>
      <c r="E43" s="9">
        <v>659</v>
      </c>
      <c r="F43" s="9">
        <v>9489539</v>
      </c>
    </row>
    <row r="44" spans="1:6" ht="15" x14ac:dyDescent="0.25">
      <c r="A44" s="9" t="s">
        <v>12</v>
      </c>
      <c r="B44" s="9">
        <v>3497903.8530000001</v>
      </c>
      <c r="C44" s="9">
        <v>1774308.351</v>
      </c>
      <c r="D44" s="9">
        <v>646193.59199999995</v>
      </c>
      <c r="E44" s="9">
        <v>5220</v>
      </c>
      <c r="F44" s="9">
        <v>40954395</v>
      </c>
    </row>
    <row r="45" spans="1:6" ht="15" x14ac:dyDescent="0.25">
      <c r="A45" s="9" t="s">
        <v>34</v>
      </c>
      <c r="B45" s="9">
        <v>468095.14399999997</v>
      </c>
      <c r="C45" s="9">
        <v>302163.58600000001</v>
      </c>
      <c r="D45" s="9">
        <v>142265.024</v>
      </c>
      <c r="E45" s="9">
        <v>530</v>
      </c>
      <c r="F45" s="9">
        <v>6255725</v>
      </c>
    </row>
    <row r="46" spans="1:6" ht="15" x14ac:dyDescent="0.25">
      <c r="A46" s="9" t="s">
        <v>19</v>
      </c>
      <c r="B46" s="9">
        <v>4430768.8</v>
      </c>
      <c r="C46" s="9">
        <v>2389499.4509999999</v>
      </c>
      <c r="D46" s="9">
        <v>887311.44499999995</v>
      </c>
      <c r="E46" s="9">
        <v>12442</v>
      </c>
      <c r="F46" s="9">
        <v>55404574</v>
      </c>
    </row>
    <row r="47" spans="1:6" ht="15" x14ac:dyDescent="0.25">
      <c r="A47" s="9" t="s">
        <v>55</v>
      </c>
      <c r="B47" s="9">
        <v>13868084.185000001</v>
      </c>
      <c r="C47" s="9">
        <v>7494567.4639999997</v>
      </c>
      <c r="D47" s="9">
        <v>2825768.111</v>
      </c>
      <c r="E47" s="9">
        <v>26759</v>
      </c>
      <c r="F47" s="9">
        <v>225769507</v>
      </c>
    </row>
    <row r="48" spans="1:6" ht="15" x14ac:dyDescent="0.25">
      <c r="A48" s="9" t="s">
        <v>57</v>
      </c>
      <c r="B48" s="9">
        <v>1327735.236</v>
      </c>
      <c r="C48" s="9">
        <v>752274.64099999995</v>
      </c>
      <c r="D48" s="9">
        <v>283228.77600000001</v>
      </c>
      <c r="E48" s="9">
        <v>1504</v>
      </c>
      <c r="F48" s="9">
        <v>24781378</v>
      </c>
    </row>
    <row r="49" spans="1:6" ht="15" x14ac:dyDescent="0.25">
      <c r="A49" s="9" t="s">
        <v>13</v>
      </c>
      <c r="B49" s="9">
        <v>433888.62</v>
      </c>
      <c r="C49" s="9">
        <v>245197.962</v>
      </c>
      <c r="D49" s="9">
        <v>102173.74800000001</v>
      </c>
      <c r="E49" s="9">
        <v>20</v>
      </c>
      <c r="F49" s="9">
        <v>5120562</v>
      </c>
    </row>
    <row r="50" spans="1:6" ht="15" x14ac:dyDescent="0.25">
      <c r="A50" s="9" t="s">
        <v>44</v>
      </c>
      <c r="B50" s="9">
        <v>4984434.6689999998</v>
      </c>
      <c r="C50" s="9">
        <v>2646046.4810000001</v>
      </c>
      <c r="D50" s="9">
        <v>1061744.017</v>
      </c>
      <c r="E50" s="9">
        <v>10605</v>
      </c>
      <c r="F50" s="9">
        <v>69254896</v>
      </c>
    </row>
    <row r="51" spans="1:6" ht="15" x14ac:dyDescent="0.25">
      <c r="A51" s="9" t="s">
        <v>43</v>
      </c>
      <c r="B51" s="9">
        <v>4414487.1710000001</v>
      </c>
      <c r="C51" s="9">
        <v>2339057.83</v>
      </c>
      <c r="D51" s="9">
        <v>1042796.917</v>
      </c>
      <c r="E51" s="9">
        <v>5432</v>
      </c>
      <c r="F51" s="9">
        <v>60615009</v>
      </c>
    </row>
    <row r="52" spans="1:6" ht="15" x14ac:dyDescent="0.25">
      <c r="A52" s="9" t="s">
        <v>8</v>
      </c>
      <c r="B52" s="9">
        <v>1377820.3929999999</v>
      </c>
      <c r="C52" s="9">
        <v>799438.28899999999</v>
      </c>
      <c r="D52" s="9">
        <v>303616.83</v>
      </c>
      <c r="E52" s="9">
        <v>2554</v>
      </c>
      <c r="F52" s="9">
        <v>15056327</v>
      </c>
    </row>
    <row r="53" spans="1:6" ht="15" x14ac:dyDescent="0.25">
      <c r="A53" s="9" t="s">
        <v>37</v>
      </c>
      <c r="B53" s="9">
        <v>3669605.2140000002</v>
      </c>
      <c r="C53" s="9">
        <v>2249239.96</v>
      </c>
      <c r="D53" s="9">
        <v>1019868.134</v>
      </c>
      <c r="E53" s="9">
        <v>7386</v>
      </c>
      <c r="F53" s="9">
        <v>49457398</v>
      </c>
    </row>
    <row r="54" spans="1:6" ht="15" x14ac:dyDescent="0.25">
      <c r="A54" s="9" t="s">
        <v>36</v>
      </c>
      <c r="B54" s="9">
        <v>350719.67</v>
      </c>
      <c r="C54" s="9">
        <v>191844.84400000001</v>
      </c>
      <c r="D54" s="9">
        <v>75086.217000000004</v>
      </c>
      <c r="E54" s="9">
        <v>76</v>
      </c>
      <c r="F54" s="9">
        <v>4730224</v>
      </c>
    </row>
    <row r="55" spans="1:6" ht="15" x14ac:dyDescent="0.25">
      <c r="A55" s="9" t="s">
        <v>64</v>
      </c>
      <c r="B55" s="9">
        <v>203437546.23699999</v>
      </c>
      <c r="C55" s="9">
        <v>117414655.07099999</v>
      </c>
      <c r="D55" s="9">
        <v>49555721.530000001</v>
      </c>
      <c r="E55" s="9">
        <v>415419</v>
      </c>
      <c r="F55" s="9">
        <v>2741996541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workbookViewId="0">
      <selection sqref="A1:C13"/>
    </sheetView>
  </sheetViews>
  <sheetFormatPr defaultColWidth="9" defaultRowHeight="13.5" x14ac:dyDescent="0.15"/>
  <cols>
    <col min="1" max="1" width="45.125" customWidth="1"/>
    <col min="2" max="2" width="13.625" customWidth="1"/>
    <col min="3" max="3" width="20" customWidth="1"/>
  </cols>
  <sheetData>
    <row r="1" spans="1:3" ht="15" x14ac:dyDescent="0.25">
      <c r="A1" s="9" t="s">
        <v>70</v>
      </c>
      <c r="B1" s="9"/>
      <c r="C1" s="9"/>
    </row>
    <row r="2" spans="1:3" ht="15" x14ac:dyDescent="0.25">
      <c r="A2" s="9"/>
      <c r="B2" s="9"/>
      <c r="C2" s="9"/>
    </row>
    <row r="3" spans="1:3" ht="15" x14ac:dyDescent="0.25">
      <c r="A3" s="10"/>
      <c r="B3" s="10" t="s">
        <v>66</v>
      </c>
      <c r="C3" s="10" t="s">
        <v>65</v>
      </c>
    </row>
    <row r="4" spans="1:3" ht="15" x14ac:dyDescent="0.25">
      <c r="A4" s="9" t="s">
        <v>0</v>
      </c>
      <c r="B4" s="9">
        <v>12.3480577153229</v>
      </c>
      <c r="C4" s="9">
        <v>0.13723712194738399</v>
      </c>
    </row>
    <row r="5" spans="1:3" ht="15" x14ac:dyDescent="0.25">
      <c r="A5" s="9" t="s">
        <v>71</v>
      </c>
      <c r="B5" s="9">
        <v>39.793900986167301</v>
      </c>
      <c r="C5" s="9">
        <v>2.7481634705658301E-4</v>
      </c>
    </row>
    <row r="6" spans="1:3" ht="15" x14ac:dyDescent="0.25">
      <c r="A6" s="9" t="s">
        <v>67</v>
      </c>
      <c r="B6" s="9">
        <v>51</v>
      </c>
      <c r="C6" s="9">
        <v>51</v>
      </c>
    </row>
    <row r="7" spans="1:3" ht="15" x14ac:dyDescent="0.25">
      <c r="A7" s="9" t="s">
        <v>72</v>
      </c>
      <c r="B7" s="9">
        <v>0</v>
      </c>
      <c r="C7" s="9"/>
    </row>
    <row r="8" spans="1:3" ht="15" x14ac:dyDescent="0.25">
      <c r="A8" s="9" t="s">
        <v>68</v>
      </c>
      <c r="B8" s="9">
        <v>50</v>
      </c>
      <c r="C8" s="9"/>
    </row>
    <row r="9" spans="1:3" ht="15" x14ac:dyDescent="0.25">
      <c r="A9" s="9" t="s">
        <v>69</v>
      </c>
      <c r="B9" s="9">
        <v>13.8235688962761</v>
      </c>
      <c r="C9" s="9"/>
    </row>
    <row r="10" spans="1:3" ht="15" x14ac:dyDescent="0.25">
      <c r="A10" s="9" t="s">
        <v>73</v>
      </c>
      <c r="B10" s="9">
        <v>5.21539342620067E-19</v>
      </c>
      <c r="C10" s="9"/>
    </row>
    <row r="11" spans="1:3" ht="15" x14ac:dyDescent="0.25">
      <c r="A11" s="9" t="s">
        <v>74</v>
      </c>
      <c r="B11" s="9">
        <v>1.6759050251631</v>
      </c>
      <c r="C11" s="9"/>
    </row>
    <row r="12" spans="1:3" ht="15" x14ac:dyDescent="0.25">
      <c r="A12" s="9" t="s">
        <v>75</v>
      </c>
      <c r="B12" s="9">
        <v>1.0430786852401299E-18</v>
      </c>
      <c r="C12" s="9"/>
    </row>
    <row r="13" spans="1:3" ht="15" x14ac:dyDescent="0.25">
      <c r="A13" s="11" t="s">
        <v>76</v>
      </c>
      <c r="B13" s="11">
        <v>2.0085591121007602</v>
      </c>
      <c r="C1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70"/>
  <sheetViews>
    <sheetView workbookViewId="0">
      <selection activeCell="H66" sqref="H66"/>
    </sheetView>
  </sheetViews>
  <sheetFormatPr defaultColWidth="9" defaultRowHeight="13.5" x14ac:dyDescent="0.15"/>
  <cols>
    <col min="1" max="1" width="18.75" customWidth="1"/>
    <col min="2" max="3" width="28.625" customWidth="1"/>
    <col min="4" max="4" width="32" customWidth="1"/>
    <col min="5" max="5" width="27" customWidth="1"/>
    <col min="6" max="6" width="31.125" customWidth="1"/>
    <col min="7" max="7" width="21.75" style="6" customWidth="1"/>
    <col min="8" max="8" width="15.75" customWidth="1"/>
    <col min="14" max="14" width="11.25" customWidth="1"/>
    <col min="15" max="17" width="12" customWidth="1"/>
    <col min="18" max="18" width="7" customWidth="1"/>
    <col min="19" max="19" width="11" customWidth="1"/>
    <col min="20" max="20" width="7.125" customWidth="1"/>
    <col min="21" max="21" width="3" customWidth="1"/>
  </cols>
  <sheetData>
    <row r="1" spans="1:28" ht="15" x14ac:dyDescent="0.25">
      <c r="A1" s="12" t="s">
        <v>2</v>
      </c>
      <c r="B1" s="12" t="s">
        <v>58</v>
      </c>
      <c r="C1" s="12" t="s">
        <v>59</v>
      </c>
      <c r="D1" s="12" t="s">
        <v>60</v>
      </c>
      <c r="E1" s="12" t="s">
        <v>61</v>
      </c>
      <c r="F1" s="12" t="s">
        <v>62</v>
      </c>
      <c r="G1" s="13" t="s">
        <v>65</v>
      </c>
      <c r="H1" s="12" t="s">
        <v>66</v>
      </c>
      <c r="T1" s="6"/>
      <c r="U1" s="3"/>
    </row>
    <row r="2" spans="1:28" ht="15" x14ac:dyDescent="0.25">
      <c r="A2" s="9" t="s">
        <v>17</v>
      </c>
      <c r="B2" s="9">
        <v>3367850.855</v>
      </c>
      <c r="C2" s="9">
        <v>1872355.047</v>
      </c>
      <c r="D2" s="9">
        <v>681768.97600000002</v>
      </c>
      <c r="E2" s="9">
        <v>7745</v>
      </c>
      <c r="F2" s="9">
        <v>41479879</v>
      </c>
      <c r="G2" s="14">
        <v>0.14276740966385201</v>
      </c>
      <c r="H2" s="15">
        <f>(E2/F2)*100000</f>
        <v>18.671703454101205</v>
      </c>
    </row>
    <row r="3" spans="1:28" ht="15" x14ac:dyDescent="0.25">
      <c r="A3" s="9" t="s">
        <v>56</v>
      </c>
      <c r="B3" s="9">
        <v>334989.30699999997</v>
      </c>
      <c r="C3" s="9">
        <v>136875.45600000001</v>
      </c>
      <c r="D3" s="9">
        <v>44709.993999999999</v>
      </c>
      <c r="E3" s="9">
        <v>0</v>
      </c>
      <c r="F3" s="9">
        <v>6082631</v>
      </c>
      <c r="G3" s="14">
        <v>8.4926203315637605E-2</v>
      </c>
      <c r="H3" s="15">
        <f t="shared" ref="H3:H52" si="0">(E3/F3)*100000</f>
        <v>0</v>
      </c>
    </row>
    <row r="4" spans="1:28" ht="15" x14ac:dyDescent="0.25">
      <c r="A4" s="9" t="s">
        <v>15</v>
      </c>
      <c r="B4" s="9">
        <v>4746653.8219999997</v>
      </c>
      <c r="C4" s="9">
        <v>2674333.5469999998</v>
      </c>
      <c r="D4" s="9">
        <v>969136.41200000001</v>
      </c>
      <c r="E4" s="9">
        <v>5734</v>
      </c>
      <c r="F4" s="9">
        <v>58009506</v>
      </c>
      <c r="G4" s="14">
        <v>0.14463360162039701</v>
      </c>
      <c r="H4" s="15">
        <f t="shared" si="0"/>
        <v>9.8845868468523062</v>
      </c>
      <c r="AA4" s="22" t="s">
        <v>103</v>
      </c>
    </row>
    <row r="5" spans="1:28" ht="15" x14ac:dyDescent="0.25">
      <c r="A5" s="9" t="s">
        <v>14</v>
      </c>
      <c r="B5" s="9">
        <v>2048532.3</v>
      </c>
      <c r="C5" s="9">
        <v>1154815.9010000001</v>
      </c>
      <c r="D5" s="9">
        <v>438027.984</v>
      </c>
      <c r="E5" s="9">
        <v>4809</v>
      </c>
      <c r="F5" s="9">
        <v>24907289</v>
      </c>
      <c r="G5" s="14">
        <v>0.14619721098510599</v>
      </c>
      <c r="H5" s="15">
        <f t="shared" si="0"/>
        <v>19.30760108014967</v>
      </c>
      <c r="AA5" s="21" t="s">
        <v>105</v>
      </c>
    </row>
    <row r="6" spans="1:28" ht="15" x14ac:dyDescent="0.25">
      <c r="A6" s="9" t="s">
        <v>53</v>
      </c>
      <c r="B6" s="9">
        <v>22054201.682</v>
      </c>
      <c r="C6" s="9">
        <v>12705668.236</v>
      </c>
      <c r="D6" s="9">
        <v>5586900.2130000005</v>
      </c>
      <c r="E6" s="9">
        <v>54002</v>
      </c>
      <c r="F6" s="9">
        <v>338035651</v>
      </c>
      <c r="G6" s="14">
        <v>0.11935655310806299</v>
      </c>
      <c r="H6" s="15">
        <f t="shared" si="0"/>
        <v>15.975238067419108</v>
      </c>
      <c r="AA6" s="21" t="s">
        <v>104</v>
      </c>
    </row>
    <row r="7" spans="1:28" ht="15" x14ac:dyDescent="0.25">
      <c r="A7" s="9" t="s">
        <v>51</v>
      </c>
      <c r="B7" s="9">
        <v>3021348.6830000002</v>
      </c>
      <c r="C7" s="9">
        <v>1570835.679</v>
      </c>
      <c r="D7" s="9">
        <v>647425.07200000004</v>
      </c>
      <c r="E7" s="9">
        <v>3622</v>
      </c>
      <c r="F7" s="9">
        <v>45319057</v>
      </c>
      <c r="G7" s="14">
        <v>0.115616029565664</v>
      </c>
      <c r="H7" s="15">
        <f t="shared" si="0"/>
        <v>7.9922227861007782</v>
      </c>
    </row>
    <row r="8" spans="1:28" ht="15" x14ac:dyDescent="0.25">
      <c r="A8" s="9" t="s">
        <v>31</v>
      </c>
      <c r="B8" s="9">
        <v>2445663.89</v>
      </c>
      <c r="C8" s="9">
        <v>1488961.2279999999</v>
      </c>
      <c r="D8" s="9">
        <v>766193.02899999998</v>
      </c>
      <c r="E8" s="9">
        <v>4417</v>
      </c>
      <c r="F8" s="9">
        <v>32122593</v>
      </c>
      <c r="G8" s="14">
        <v>0.14633993423258199</v>
      </c>
      <c r="H8" s="15">
        <f t="shared" si="0"/>
        <v>13.750446609338168</v>
      </c>
      <c r="AA8" s="21" t="s">
        <v>0</v>
      </c>
      <c r="AB8" s="4">
        <f>AVERAGE(Table1[Mortality Rate])</f>
        <v>12.348057715322899</v>
      </c>
    </row>
    <row r="9" spans="1:28" ht="15" x14ac:dyDescent="0.25">
      <c r="A9" s="9" t="s">
        <v>10</v>
      </c>
      <c r="B9" s="9">
        <v>705781.25699999998</v>
      </c>
      <c r="C9" s="9">
        <v>379907.40299999999</v>
      </c>
      <c r="D9" s="9">
        <v>151811.228</v>
      </c>
      <c r="E9" s="9">
        <v>134</v>
      </c>
      <c r="F9" s="9">
        <v>8166484</v>
      </c>
      <c r="G9" s="14">
        <v>0.151533987943894</v>
      </c>
      <c r="H9" s="15">
        <f t="shared" si="0"/>
        <v>1.6408530280595666</v>
      </c>
    </row>
    <row r="10" spans="1:28" ht="15" x14ac:dyDescent="0.25">
      <c r="A10" s="9" t="s">
        <v>54</v>
      </c>
      <c r="B10" s="9">
        <v>353508.53499999997</v>
      </c>
      <c r="C10" s="9">
        <v>198978.986</v>
      </c>
      <c r="D10" s="9">
        <v>91831.498999999996</v>
      </c>
      <c r="E10" s="9">
        <v>0</v>
      </c>
      <c r="F10" s="9">
        <v>5604538</v>
      </c>
      <c r="G10" s="14">
        <v>0.114963806115687</v>
      </c>
      <c r="H10" s="15">
        <f t="shared" si="0"/>
        <v>0</v>
      </c>
      <c r="AA10" s="21" t="s">
        <v>71</v>
      </c>
      <c r="AB10" s="4">
        <f>_xlfn.VAR.S(Table1[Mortality Rate])</f>
        <v>39.793900986167301</v>
      </c>
    </row>
    <row r="11" spans="1:28" ht="15" x14ac:dyDescent="0.25">
      <c r="A11" s="9" t="s">
        <v>7</v>
      </c>
      <c r="B11" s="9">
        <v>16335836.719000001</v>
      </c>
      <c r="C11" s="9">
        <v>10219023.186000001</v>
      </c>
      <c r="D11" s="9">
        <v>4172560.304</v>
      </c>
      <c r="E11" s="9">
        <v>22129</v>
      </c>
      <c r="F11" s="9">
        <v>171084976</v>
      </c>
      <c r="G11" s="14">
        <v>0.17960326457303899</v>
      </c>
      <c r="H11" s="15">
        <f t="shared" si="0"/>
        <v>12.934508054056131</v>
      </c>
      <c r="AA11" s="21" t="s">
        <v>106</v>
      </c>
      <c r="AB11" s="4">
        <f>_xlfn.STDEV.S(Table1[Mortality Rate])</f>
        <v>6.3082407203726225</v>
      </c>
    </row>
    <row r="12" spans="1:28" ht="15" x14ac:dyDescent="0.25">
      <c r="A12" s="9" t="s">
        <v>52</v>
      </c>
      <c r="B12" s="9">
        <v>5669617.7319999998</v>
      </c>
      <c r="C12" s="9">
        <v>2830733.2370000002</v>
      </c>
      <c r="D12" s="9">
        <v>1028554.397</v>
      </c>
      <c r="E12" s="9">
        <v>11740</v>
      </c>
      <c r="F12" s="9">
        <v>85676032</v>
      </c>
      <c r="G12" s="14">
        <v>0.111220199436874</v>
      </c>
      <c r="H12" s="15">
        <f t="shared" si="0"/>
        <v>13.702782126978056</v>
      </c>
    </row>
    <row r="13" spans="1:28" ht="15" x14ac:dyDescent="0.25">
      <c r="A13" s="9" t="s">
        <v>21</v>
      </c>
      <c r="B13" s="9">
        <v>980544.23699999996</v>
      </c>
      <c r="C13" s="9">
        <v>582033.53700000001</v>
      </c>
      <c r="D13" s="9">
        <v>294182.52500000002</v>
      </c>
      <c r="E13" s="9">
        <v>2525</v>
      </c>
      <c r="F13" s="9">
        <v>12332031</v>
      </c>
      <c r="G13" s="14">
        <v>0.15056403109917599</v>
      </c>
      <c r="H13" s="15">
        <f t="shared" si="0"/>
        <v>20.475135036556427</v>
      </c>
    </row>
    <row r="14" spans="1:28" ht="15" x14ac:dyDescent="0.25">
      <c r="A14" s="9" t="s">
        <v>40</v>
      </c>
      <c r="B14" s="9">
        <v>992505.84900000005</v>
      </c>
      <c r="C14" s="9">
        <v>529605.08700000006</v>
      </c>
      <c r="D14" s="9">
        <v>211759.505</v>
      </c>
      <c r="E14" s="9">
        <v>586</v>
      </c>
      <c r="F14" s="9">
        <v>13516033</v>
      </c>
      <c r="G14" s="14">
        <v>0.128282495388995</v>
      </c>
      <c r="H14" s="15">
        <f t="shared" si="0"/>
        <v>4.3355916636190512</v>
      </c>
    </row>
    <row r="15" spans="1:28" ht="15" x14ac:dyDescent="0.25">
      <c r="A15" s="9" t="s">
        <v>50</v>
      </c>
      <c r="B15" s="9">
        <v>7936782.7599999998</v>
      </c>
      <c r="C15" s="9">
        <v>4665480.87</v>
      </c>
      <c r="D15" s="9">
        <v>2085810.848</v>
      </c>
      <c r="E15" s="9">
        <v>20004</v>
      </c>
      <c r="F15" s="9">
        <v>113534454</v>
      </c>
      <c r="G15" s="14">
        <v>0.12937107600834499</v>
      </c>
      <c r="H15" s="15">
        <f t="shared" si="0"/>
        <v>17.619321091727802</v>
      </c>
    </row>
    <row r="16" spans="1:28" ht="15" x14ac:dyDescent="0.25">
      <c r="A16" s="9" t="s">
        <v>42</v>
      </c>
      <c r="B16" s="9">
        <v>4127061.8250000002</v>
      </c>
      <c r="C16" s="9">
        <v>2402537.8390000002</v>
      </c>
      <c r="D16" s="9">
        <v>1008197.845</v>
      </c>
      <c r="E16" s="9">
        <v>7971</v>
      </c>
      <c r="F16" s="9">
        <v>56320142</v>
      </c>
      <c r="G16" s="14">
        <v>0.13383839673202499</v>
      </c>
      <c r="H16" s="15">
        <f t="shared" si="0"/>
        <v>14.153018293171208</v>
      </c>
    </row>
    <row r="17" spans="1:8" ht="15" x14ac:dyDescent="0.25">
      <c r="A17" s="9" t="s">
        <v>30</v>
      </c>
      <c r="B17" s="9">
        <v>1946348.0249999999</v>
      </c>
      <c r="C17" s="9">
        <v>1260473.149</v>
      </c>
      <c r="D17" s="9">
        <v>596503.11800000002</v>
      </c>
      <c r="E17" s="9">
        <v>4250</v>
      </c>
      <c r="F17" s="9">
        <v>25472455</v>
      </c>
      <c r="G17" s="14">
        <v>0.14931125767029499</v>
      </c>
      <c r="H17" s="15">
        <f t="shared" si="0"/>
        <v>16.68468940272934</v>
      </c>
    </row>
    <row r="18" spans="1:8" ht="15" x14ac:dyDescent="0.25">
      <c r="A18" s="9" t="s">
        <v>49</v>
      </c>
      <c r="B18" s="9">
        <v>1730167.0970000001</v>
      </c>
      <c r="C18" s="9">
        <v>1078212.118</v>
      </c>
      <c r="D18" s="9">
        <v>508451.95600000001</v>
      </c>
      <c r="E18" s="9">
        <v>4122</v>
      </c>
      <c r="F18" s="9">
        <v>24628481</v>
      </c>
      <c r="G18" s="14">
        <v>0.13467461395609401</v>
      </c>
      <c r="H18" s="15">
        <f t="shared" si="0"/>
        <v>16.736720384826008</v>
      </c>
    </row>
    <row r="19" spans="1:8" ht="15" x14ac:dyDescent="0.25">
      <c r="A19" s="9" t="s">
        <v>22</v>
      </c>
      <c r="B19" s="9">
        <v>2890629.9640000002</v>
      </c>
      <c r="C19" s="9">
        <v>1574936.9609999999</v>
      </c>
      <c r="D19" s="9">
        <v>617191.83299999998</v>
      </c>
      <c r="E19" s="9">
        <v>7046</v>
      </c>
      <c r="F19" s="9">
        <v>36749172</v>
      </c>
      <c r="G19" s="14">
        <v>0.13830947695910001</v>
      </c>
      <c r="H19" s="15">
        <f t="shared" si="0"/>
        <v>19.173221100056349</v>
      </c>
    </row>
    <row r="20" spans="1:8" ht="15" x14ac:dyDescent="0.25">
      <c r="A20" s="9" t="s">
        <v>41</v>
      </c>
      <c r="B20" s="9">
        <v>2907613.2609999999</v>
      </c>
      <c r="C20" s="9">
        <v>1609346.987</v>
      </c>
      <c r="D20" s="9">
        <v>606727.63600000006</v>
      </c>
      <c r="E20" s="9">
        <v>5779</v>
      </c>
      <c r="F20" s="9">
        <v>39676431</v>
      </c>
      <c r="G20" s="14">
        <v>0.129136813842959</v>
      </c>
      <c r="H20" s="15">
        <f t="shared" si="0"/>
        <v>14.56532216821619</v>
      </c>
    </row>
    <row r="21" spans="1:8" ht="15" x14ac:dyDescent="0.25">
      <c r="A21" s="9" t="s">
        <v>9</v>
      </c>
      <c r="B21" s="9">
        <v>1069667.9650000001</v>
      </c>
      <c r="C21" s="9">
        <v>622533.09499999997</v>
      </c>
      <c r="D21" s="9">
        <v>257490.04500000001</v>
      </c>
      <c r="E21" s="9">
        <v>926</v>
      </c>
      <c r="F21" s="9">
        <v>11741110</v>
      </c>
      <c r="G21" s="14">
        <v>0.166056795737371</v>
      </c>
      <c r="H21" s="15">
        <f t="shared" si="0"/>
        <v>7.8868181969166464</v>
      </c>
    </row>
    <row r="22" spans="1:8" ht="15" x14ac:dyDescent="0.25">
      <c r="A22" s="9" t="s">
        <v>45</v>
      </c>
      <c r="B22" s="9">
        <v>3731088.5929999999</v>
      </c>
      <c r="C22" s="9">
        <v>2055272.7849999999</v>
      </c>
      <c r="D22" s="9">
        <v>886917.571</v>
      </c>
      <c r="E22" s="9">
        <v>7627</v>
      </c>
      <c r="F22" s="9">
        <v>52243099</v>
      </c>
      <c r="G22" s="14">
        <v>0.12773512821281899</v>
      </c>
      <c r="H22" s="15">
        <f t="shared" si="0"/>
        <v>14.599057379808192</v>
      </c>
    </row>
    <row r="23" spans="1:8" ht="15" x14ac:dyDescent="0.25">
      <c r="A23" s="9" t="s">
        <v>35</v>
      </c>
      <c r="B23" s="9">
        <v>4442749.6380000003</v>
      </c>
      <c r="C23" s="9">
        <v>2720398.7949999999</v>
      </c>
      <c r="D23" s="9">
        <v>1323624.537</v>
      </c>
      <c r="E23" s="9">
        <v>11293</v>
      </c>
      <c r="F23" s="9">
        <v>59508207</v>
      </c>
      <c r="G23" s="14">
        <v>0.142615168526251</v>
      </c>
      <c r="H23" s="15">
        <f t="shared" si="0"/>
        <v>18.977214352971515</v>
      </c>
    </row>
    <row r="24" spans="1:8" ht="15" x14ac:dyDescent="0.25">
      <c r="A24" s="9" t="s">
        <v>27</v>
      </c>
      <c r="B24" s="9">
        <v>6771263.3779999996</v>
      </c>
      <c r="C24" s="9">
        <v>3952311.3080000002</v>
      </c>
      <c r="D24" s="9">
        <v>1700862.4739999999</v>
      </c>
      <c r="E24" s="9">
        <v>14270</v>
      </c>
      <c r="F24" s="9">
        <v>87856357</v>
      </c>
      <c r="G24" s="14">
        <v>0.14141762285909501</v>
      </c>
      <c r="H24" s="15">
        <f t="shared" si="0"/>
        <v>16.242421706604567</v>
      </c>
    </row>
    <row r="25" spans="1:8" ht="15" x14ac:dyDescent="0.25">
      <c r="A25" s="9" t="s">
        <v>47</v>
      </c>
      <c r="B25" s="9">
        <v>3255145.0070000002</v>
      </c>
      <c r="C25" s="9">
        <v>1947510.7009999999</v>
      </c>
      <c r="D25" s="9">
        <v>903554.57299999997</v>
      </c>
      <c r="E25" s="9">
        <v>4317</v>
      </c>
      <c r="F25" s="9">
        <v>46112962</v>
      </c>
      <c r="G25" s="14">
        <v>0.13241852217170499</v>
      </c>
      <c r="H25" s="15">
        <f t="shared" si="0"/>
        <v>9.361792894587861</v>
      </c>
    </row>
    <row r="26" spans="1:8" ht="15" x14ac:dyDescent="0.25">
      <c r="A26" s="9" t="s">
        <v>32</v>
      </c>
      <c r="B26" s="9">
        <v>1859335.1089999999</v>
      </c>
      <c r="C26" s="9">
        <v>1028724.6679999999</v>
      </c>
      <c r="D26" s="9">
        <v>384134.79300000001</v>
      </c>
      <c r="E26" s="9">
        <v>4757</v>
      </c>
      <c r="F26" s="9">
        <v>24625907</v>
      </c>
      <c r="G26" s="14">
        <v>0.13287610360909799</v>
      </c>
      <c r="H26" s="15">
        <f t="shared" si="0"/>
        <v>19.317055002278696</v>
      </c>
    </row>
    <row r="27" spans="1:8" ht="15" x14ac:dyDescent="0.25">
      <c r="A27" s="9" t="s">
        <v>25</v>
      </c>
      <c r="B27" s="9">
        <v>3988282.5150000001</v>
      </c>
      <c r="C27" s="9">
        <v>2343844.5619999999</v>
      </c>
      <c r="D27" s="9">
        <v>988857.61899999995</v>
      </c>
      <c r="E27" s="9">
        <v>10005</v>
      </c>
      <c r="F27" s="9">
        <v>51304903</v>
      </c>
      <c r="G27" s="14">
        <v>0.14269561519295701</v>
      </c>
      <c r="H27" s="15">
        <f t="shared" si="0"/>
        <v>19.501060161832878</v>
      </c>
    </row>
    <row r="28" spans="1:8" ht="15" x14ac:dyDescent="0.25">
      <c r="A28" s="9" t="s">
        <v>11</v>
      </c>
      <c r="B28" s="9">
        <v>698095.11600000004</v>
      </c>
      <c r="C28" s="9">
        <v>393100.41700000002</v>
      </c>
      <c r="D28" s="9">
        <v>162626.163</v>
      </c>
      <c r="E28" s="9">
        <v>386</v>
      </c>
      <c r="F28" s="9">
        <v>8194833</v>
      </c>
      <c r="G28" s="14">
        <v>0.15300149447828901</v>
      </c>
      <c r="H28" s="15">
        <f t="shared" si="0"/>
        <v>4.710285127225899</v>
      </c>
    </row>
    <row r="29" spans="1:8" ht="15" x14ac:dyDescent="0.25">
      <c r="A29" s="9" t="s">
        <v>48</v>
      </c>
      <c r="B29" s="9">
        <v>1089058.8430000001</v>
      </c>
      <c r="C29" s="9">
        <v>689802.75399999996</v>
      </c>
      <c r="D29" s="9">
        <v>314450.02899999998</v>
      </c>
      <c r="E29" s="9">
        <v>1659</v>
      </c>
      <c r="F29" s="9">
        <v>15460341</v>
      </c>
      <c r="G29" s="14">
        <v>0.135398800453366</v>
      </c>
      <c r="H29" s="15">
        <f t="shared" si="0"/>
        <v>10.730681813551202</v>
      </c>
    </row>
    <row r="30" spans="1:8" ht="15" x14ac:dyDescent="0.25">
      <c r="A30" s="9" t="s">
        <v>26</v>
      </c>
      <c r="B30" s="9">
        <v>1901113.9620000001</v>
      </c>
      <c r="C30" s="9">
        <v>911255.24</v>
      </c>
      <c r="D30" s="9">
        <v>299747.10499999998</v>
      </c>
      <c r="E30" s="9">
        <v>3149</v>
      </c>
      <c r="F30" s="9">
        <v>24365664</v>
      </c>
      <c r="G30" s="14">
        <v>0.12772548726765701</v>
      </c>
      <c r="H30" s="15">
        <f t="shared" si="0"/>
        <v>12.923924420857153</v>
      </c>
    </row>
    <row r="31" spans="1:8" ht="15" x14ac:dyDescent="0.25">
      <c r="A31" s="9" t="s">
        <v>20</v>
      </c>
      <c r="B31" s="9">
        <v>933317.63300000003</v>
      </c>
      <c r="C31" s="9">
        <v>515177.96899999998</v>
      </c>
      <c r="D31" s="9">
        <v>221590.829</v>
      </c>
      <c r="E31" s="9">
        <v>745</v>
      </c>
      <c r="F31" s="9">
        <v>11704029</v>
      </c>
      <c r="G31" s="14">
        <v>0.14269329228422101</v>
      </c>
      <c r="H31" s="15">
        <f t="shared" si="0"/>
        <v>6.3653294092145529</v>
      </c>
    </row>
    <row r="32" spans="1:8" ht="15" x14ac:dyDescent="0.25">
      <c r="A32" s="9" t="s">
        <v>39</v>
      </c>
      <c r="B32" s="9">
        <v>5874773.1200000001</v>
      </c>
      <c r="C32" s="9">
        <v>3563939.2089999998</v>
      </c>
      <c r="D32" s="9">
        <v>1634984.2679999999</v>
      </c>
      <c r="E32" s="9">
        <v>9953</v>
      </c>
      <c r="F32" s="9">
        <v>79341383</v>
      </c>
      <c r="G32" s="14">
        <v>0.139570249197698</v>
      </c>
      <c r="H32" s="15">
        <f t="shared" si="0"/>
        <v>12.54452547165708</v>
      </c>
    </row>
    <row r="33" spans="1:8" ht="15" x14ac:dyDescent="0.25">
      <c r="A33" s="9" t="s">
        <v>23</v>
      </c>
      <c r="B33" s="9">
        <v>1408249.0209999999</v>
      </c>
      <c r="C33" s="9">
        <v>768104.61399999994</v>
      </c>
      <c r="D33" s="9">
        <v>287303.967</v>
      </c>
      <c r="E33" s="9">
        <v>1158</v>
      </c>
      <c r="F33" s="9">
        <v>17897006</v>
      </c>
      <c r="G33" s="14">
        <v>0.137657527856894</v>
      </c>
      <c r="H33" s="15">
        <f t="shared" si="0"/>
        <v>6.4703559913876099</v>
      </c>
    </row>
    <row r="34" spans="1:8" ht="15" x14ac:dyDescent="0.25">
      <c r="A34" s="9" t="s">
        <v>38</v>
      </c>
      <c r="B34" s="9">
        <v>12969038.164999999</v>
      </c>
      <c r="C34" s="9">
        <v>7834661.9869999997</v>
      </c>
      <c r="D34" s="9">
        <v>3575956.08</v>
      </c>
      <c r="E34" s="9">
        <v>40875</v>
      </c>
      <c r="F34" s="9">
        <v>174837790</v>
      </c>
      <c r="G34" s="14">
        <v>0.13944157171055499</v>
      </c>
      <c r="H34" s="15">
        <f t="shared" si="0"/>
        <v>23.378813012907564</v>
      </c>
    </row>
    <row r="35" spans="1:8" ht="15" x14ac:dyDescent="0.25">
      <c r="A35" s="9" t="s">
        <v>29</v>
      </c>
      <c r="B35" s="9">
        <v>6489659.2439999999</v>
      </c>
      <c r="C35" s="9">
        <v>3516141.9539999999</v>
      </c>
      <c r="D35" s="9">
        <v>1304770.797</v>
      </c>
      <c r="E35" s="9">
        <v>15597</v>
      </c>
      <c r="F35" s="9">
        <v>84316247</v>
      </c>
      <c r="G35" s="14">
        <v>0.134144632825035</v>
      </c>
      <c r="H35" s="15">
        <f t="shared" si="0"/>
        <v>18.498214229103439</v>
      </c>
    </row>
    <row r="36" spans="1:8" ht="15" x14ac:dyDescent="0.25">
      <c r="A36" s="9" t="s">
        <v>63</v>
      </c>
      <c r="B36" s="9">
        <v>402876.18400000001</v>
      </c>
      <c r="C36" s="9">
        <v>270183.79800000001</v>
      </c>
      <c r="D36" s="9">
        <v>131714.32</v>
      </c>
      <c r="E36" s="9">
        <v>179</v>
      </c>
      <c r="F36" s="9">
        <v>5649821</v>
      </c>
      <c r="G36" s="14">
        <v>0.14244244233578399</v>
      </c>
      <c r="H36" s="15">
        <f t="shared" si="0"/>
        <v>3.1682419673118849</v>
      </c>
    </row>
    <row r="37" spans="1:8" ht="15" x14ac:dyDescent="0.25">
      <c r="A37" s="9" t="s">
        <v>24</v>
      </c>
      <c r="B37" s="9">
        <v>7923084.1940000001</v>
      </c>
      <c r="C37" s="9">
        <v>4781104.8229999999</v>
      </c>
      <c r="D37" s="9">
        <v>2064246.233</v>
      </c>
      <c r="E37" s="9">
        <v>19042</v>
      </c>
      <c r="F37" s="9">
        <v>101556493</v>
      </c>
      <c r="G37" s="14">
        <v>0.145420886579847</v>
      </c>
      <c r="H37" s="15">
        <f t="shared" si="0"/>
        <v>18.750155147637876</v>
      </c>
    </row>
    <row r="38" spans="1:8" ht="15" x14ac:dyDescent="0.25">
      <c r="A38" s="9" t="s">
        <v>28</v>
      </c>
      <c r="B38" s="9">
        <v>2495795.926</v>
      </c>
      <c r="C38" s="9">
        <v>1428180.09</v>
      </c>
      <c r="D38" s="9">
        <v>544768.04500000004</v>
      </c>
      <c r="E38" s="9">
        <v>4844</v>
      </c>
      <c r="F38" s="9">
        <v>32423042</v>
      </c>
      <c r="G38" s="14">
        <v>0.137826181176954</v>
      </c>
      <c r="H38" s="15">
        <f t="shared" si="0"/>
        <v>14.939992367156666</v>
      </c>
    </row>
    <row r="39" spans="1:8" ht="15" x14ac:dyDescent="0.25">
      <c r="A39" s="9" t="s">
        <v>18</v>
      </c>
      <c r="B39" s="9">
        <v>2765989.2409999999</v>
      </c>
      <c r="C39" s="9">
        <v>1486418.6059999999</v>
      </c>
      <c r="D39" s="9">
        <v>688840.44400000002</v>
      </c>
      <c r="E39" s="9">
        <v>2501</v>
      </c>
      <c r="F39" s="9">
        <v>34102947</v>
      </c>
      <c r="G39" s="14">
        <v>0.14489212005636901</v>
      </c>
      <c r="H39" s="15">
        <f t="shared" si="0"/>
        <v>7.3336770572936114</v>
      </c>
    </row>
    <row r="40" spans="1:8" ht="15" x14ac:dyDescent="0.25">
      <c r="A40" s="9" t="s">
        <v>16</v>
      </c>
      <c r="B40" s="9">
        <v>9233723.648</v>
      </c>
      <c r="C40" s="9">
        <v>6007062.4680000003</v>
      </c>
      <c r="D40" s="9">
        <v>2742519.122</v>
      </c>
      <c r="E40" s="9">
        <v>22334</v>
      </c>
      <c r="F40" s="9">
        <v>113147031</v>
      </c>
      <c r="G40" s="14">
        <v>0.15893749114813299</v>
      </c>
      <c r="H40" s="15">
        <f t="shared" si="0"/>
        <v>19.738918292959891</v>
      </c>
    </row>
    <row r="41" spans="1:8" ht="15" x14ac:dyDescent="0.25">
      <c r="A41" s="9" t="s">
        <v>33</v>
      </c>
      <c r="B41" s="9">
        <v>716058.98</v>
      </c>
      <c r="C41" s="9">
        <v>460171.91499999998</v>
      </c>
      <c r="D41" s="9">
        <v>238965.33100000001</v>
      </c>
      <c r="E41" s="9">
        <v>659</v>
      </c>
      <c r="F41" s="9">
        <v>9489539</v>
      </c>
      <c r="G41" s="14">
        <v>0.14913224193503999</v>
      </c>
      <c r="H41" s="15">
        <f t="shared" si="0"/>
        <v>6.9444890842431866</v>
      </c>
    </row>
    <row r="42" spans="1:8" ht="15" x14ac:dyDescent="0.25">
      <c r="A42" s="9" t="s">
        <v>12</v>
      </c>
      <c r="B42" s="9">
        <v>3497903.8530000001</v>
      </c>
      <c r="C42" s="9">
        <v>1774308.351</v>
      </c>
      <c r="D42" s="9">
        <v>646193.59199999995</v>
      </c>
      <c r="E42" s="9">
        <v>5220</v>
      </c>
      <c r="F42" s="9">
        <v>40954395</v>
      </c>
      <c r="G42" s="14">
        <v>0.14451210415878399</v>
      </c>
      <c r="H42" s="15">
        <f t="shared" si="0"/>
        <v>12.745884782329222</v>
      </c>
    </row>
    <row r="43" spans="1:8" ht="15" x14ac:dyDescent="0.25">
      <c r="A43" s="9" t="s">
        <v>34</v>
      </c>
      <c r="B43" s="9">
        <v>468095.14399999997</v>
      </c>
      <c r="C43" s="9">
        <v>302163.58600000001</v>
      </c>
      <c r="D43" s="9">
        <v>142265.024</v>
      </c>
      <c r="E43" s="9">
        <v>530</v>
      </c>
      <c r="F43" s="9">
        <v>6255725</v>
      </c>
      <c r="G43" s="14">
        <v>0.14587018355186601</v>
      </c>
      <c r="H43" s="15">
        <f t="shared" si="0"/>
        <v>8.4722394286833271</v>
      </c>
    </row>
    <row r="44" spans="1:8" ht="15" x14ac:dyDescent="0.25">
      <c r="A44" s="9" t="s">
        <v>19</v>
      </c>
      <c r="B44" s="9">
        <v>4430768.8</v>
      </c>
      <c r="C44" s="9">
        <v>2389499.4509999999</v>
      </c>
      <c r="D44" s="9">
        <v>887311.44499999995</v>
      </c>
      <c r="E44" s="9">
        <v>12442</v>
      </c>
      <c r="F44" s="9">
        <v>55404574</v>
      </c>
      <c r="G44" s="14">
        <v>0.139114501557218</v>
      </c>
      <c r="H44" s="15">
        <f t="shared" si="0"/>
        <v>22.456629663825229</v>
      </c>
    </row>
    <row r="45" spans="1:8" ht="15" x14ac:dyDescent="0.25">
      <c r="A45" s="9" t="s">
        <v>55</v>
      </c>
      <c r="B45" s="9">
        <v>13868084.185000001</v>
      </c>
      <c r="C45" s="9">
        <v>7494567.4639999997</v>
      </c>
      <c r="D45" s="9">
        <v>2825768.111</v>
      </c>
      <c r="E45" s="9">
        <v>26759</v>
      </c>
      <c r="F45" s="9">
        <v>225769507</v>
      </c>
      <c r="G45" s="14">
        <v>0.10713767364518401</v>
      </c>
      <c r="H45" s="15">
        <f t="shared" si="0"/>
        <v>11.852353471277235</v>
      </c>
    </row>
    <row r="46" spans="1:8" ht="15" x14ac:dyDescent="0.25">
      <c r="A46" s="9" t="s">
        <v>57</v>
      </c>
      <c r="B46" s="9">
        <v>1327735.236</v>
      </c>
      <c r="C46" s="9">
        <v>752274.64099999995</v>
      </c>
      <c r="D46" s="9">
        <v>283228.77600000001</v>
      </c>
      <c r="E46" s="9">
        <v>1504</v>
      </c>
      <c r="F46" s="9">
        <v>24781378</v>
      </c>
      <c r="G46" s="14">
        <v>9.5363488382284506E-2</v>
      </c>
      <c r="H46" s="15">
        <f t="shared" si="0"/>
        <v>6.0690733178760272</v>
      </c>
    </row>
    <row r="47" spans="1:8" ht="15" x14ac:dyDescent="0.25">
      <c r="A47" s="9" t="s">
        <v>13</v>
      </c>
      <c r="B47" s="9">
        <v>433888.62</v>
      </c>
      <c r="C47" s="9">
        <v>245197.962</v>
      </c>
      <c r="D47" s="9">
        <v>102173.74800000001</v>
      </c>
      <c r="E47" s="9">
        <v>20</v>
      </c>
      <c r="F47" s="9">
        <v>5120562</v>
      </c>
      <c r="G47" s="14">
        <v>0.152573160914759</v>
      </c>
      <c r="H47" s="15">
        <f t="shared" si="0"/>
        <v>0.39058212750866017</v>
      </c>
    </row>
    <row r="48" spans="1:8" ht="15" x14ac:dyDescent="0.25">
      <c r="A48" s="9" t="s">
        <v>44</v>
      </c>
      <c r="B48" s="9">
        <v>4984434.6689999998</v>
      </c>
      <c r="C48" s="9">
        <v>2646046.4810000001</v>
      </c>
      <c r="D48" s="9">
        <v>1061744.017</v>
      </c>
      <c r="E48" s="9">
        <v>10605</v>
      </c>
      <c r="F48" s="9">
        <v>69254896</v>
      </c>
      <c r="G48" s="14">
        <v>0.12551062335000801</v>
      </c>
      <c r="H48" s="15">
        <f t="shared" si="0"/>
        <v>15.312996787981604</v>
      </c>
    </row>
    <row r="49" spans="1:8" ht="15" x14ac:dyDescent="0.25">
      <c r="A49" s="9" t="s">
        <v>43</v>
      </c>
      <c r="B49" s="9">
        <v>4414487.1710000001</v>
      </c>
      <c r="C49" s="9">
        <v>2339057.83</v>
      </c>
      <c r="D49" s="9">
        <v>1042796.917</v>
      </c>
      <c r="E49" s="9">
        <v>5432</v>
      </c>
      <c r="F49" s="9">
        <v>60615009</v>
      </c>
      <c r="G49" s="14">
        <v>0.12862065100081099</v>
      </c>
      <c r="H49" s="15">
        <f t="shared" si="0"/>
        <v>8.9614768513851075</v>
      </c>
    </row>
    <row r="50" spans="1:8" ht="15" x14ac:dyDescent="0.25">
      <c r="A50" s="9" t="s">
        <v>8</v>
      </c>
      <c r="B50" s="9">
        <v>1377820.3929999999</v>
      </c>
      <c r="C50" s="9">
        <v>799438.28899999999</v>
      </c>
      <c r="D50" s="9">
        <v>303616.83</v>
      </c>
      <c r="E50" s="9">
        <v>2554</v>
      </c>
      <c r="F50" s="9">
        <v>15056327</v>
      </c>
      <c r="G50" s="14">
        <v>0.164772956379069</v>
      </c>
      <c r="H50" s="15">
        <f t="shared" si="0"/>
        <v>16.962968458376334</v>
      </c>
    </row>
    <row r="51" spans="1:8" ht="15" x14ac:dyDescent="0.25">
      <c r="A51" s="9" t="s">
        <v>37</v>
      </c>
      <c r="B51" s="9">
        <v>3669605.2140000002</v>
      </c>
      <c r="C51" s="9">
        <v>2249239.96</v>
      </c>
      <c r="D51" s="9">
        <v>1019868.134</v>
      </c>
      <c r="E51" s="9">
        <v>7386</v>
      </c>
      <c r="F51" s="9">
        <v>49457398</v>
      </c>
      <c r="G51" s="14">
        <v>0.140296772345363</v>
      </c>
      <c r="H51" s="15">
        <f t="shared" si="0"/>
        <v>14.934065071518726</v>
      </c>
    </row>
    <row r="52" spans="1:8" ht="15" x14ac:dyDescent="0.25">
      <c r="A52" s="9" t="s">
        <v>36</v>
      </c>
      <c r="B52" s="9">
        <v>350719.67</v>
      </c>
      <c r="C52" s="9">
        <v>191844.84400000001</v>
      </c>
      <c r="D52" s="9">
        <v>75086.217000000004</v>
      </c>
      <c r="E52" s="9">
        <v>76</v>
      </c>
      <c r="F52" s="9">
        <v>4730224</v>
      </c>
      <c r="G52" s="14">
        <v>0.13057536619830301</v>
      </c>
      <c r="H52" s="15">
        <f t="shared" si="0"/>
        <v>1.6066892392411014</v>
      </c>
    </row>
    <row r="58" spans="1:8" ht="15" x14ac:dyDescent="0.25">
      <c r="F58" s="21" t="s">
        <v>0</v>
      </c>
      <c r="G58" s="6">
        <f>AVERAGE(Table1[Proportion of Elderly])</f>
        <v>0.13723712194738377</v>
      </c>
      <c r="H58" s="4">
        <f>AVERAGE(Table1[Mortality Rate])</f>
        <v>12.348057715322899</v>
      </c>
    </row>
    <row r="59" spans="1:8" ht="15" x14ac:dyDescent="0.25">
      <c r="F59" s="21"/>
    </row>
    <row r="60" spans="1:8" ht="15" x14ac:dyDescent="0.25">
      <c r="F60" s="21" t="s">
        <v>71</v>
      </c>
      <c r="G60" s="6">
        <f>_xlfn.VAR.S(Table1[Proportion of Elderly])</f>
        <v>2.7481634705658344E-4</v>
      </c>
      <c r="H60" s="4">
        <f>_xlfn.VAR.S(Table1[Mortality Rate])</f>
        <v>39.793900986167301</v>
      </c>
    </row>
    <row r="61" spans="1:8" ht="15" x14ac:dyDescent="0.25">
      <c r="F61" s="21" t="s">
        <v>1</v>
      </c>
      <c r="G61" s="6">
        <f>_xlfn.STDEV.S(Table1[Proportion of Elderly])</f>
        <v>1.6577585682377983E-2</v>
      </c>
      <c r="H61" s="4">
        <f>_xlfn.STDEV.S(Table1[Mortality Rate])</f>
        <v>6.3082407203726225</v>
      </c>
    </row>
    <row r="63" spans="1:8" ht="15" x14ac:dyDescent="0.25">
      <c r="F63" s="22" t="s">
        <v>100</v>
      </c>
      <c r="G63"/>
    </row>
    <row r="64" spans="1:8" ht="15" x14ac:dyDescent="0.25">
      <c r="F64" s="21" t="s">
        <v>101</v>
      </c>
    </row>
    <row r="65" spans="6:7" ht="15" x14ac:dyDescent="0.25">
      <c r="F65" s="21" t="s">
        <v>102</v>
      </c>
      <c r="G65"/>
    </row>
    <row r="68" spans="6:7" ht="15" x14ac:dyDescent="0.25">
      <c r="F68" s="22" t="s">
        <v>103</v>
      </c>
    </row>
    <row r="69" spans="6:7" ht="15" x14ac:dyDescent="0.25">
      <c r="F69" s="21" t="s">
        <v>105</v>
      </c>
      <c r="G69"/>
    </row>
    <row r="70" spans="6:7" ht="15" x14ac:dyDescent="0.25">
      <c r="F70" s="21" t="s">
        <v>104</v>
      </c>
      <c r="G70"/>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O461"/>
  <sheetViews>
    <sheetView topLeftCell="A2" workbookViewId="0">
      <selection activeCell="B15" sqref="B15"/>
    </sheetView>
  </sheetViews>
  <sheetFormatPr defaultColWidth="9" defaultRowHeight="13.5" outlineLevelRow="1" x14ac:dyDescent="0.15"/>
  <cols>
    <col min="1" max="2" width="23.75" customWidth="1"/>
    <col min="3" max="3" width="10.875" customWidth="1"/>
    <col min="4" max="4" width="9.875" customWidth="1"/>
    <col min="5" max="6" width="10.875" customWidth="1"/>
    <col min="7" max="7" width="13.625" customWidth="1"/>
    <col min="8" max="10" width="20" customWidth="1"/>
    <col min="11" max="16" width="23.625" customWidth="1"/>
    <col min="17" max="17" width="12.125" customWidth="1"/>
    <col min="18" max="18" width="10" customWidth="1"/>
    <col min="19" max="20" width="11" customWidth="1"/>
    <col min="21" max="23" width="10.125" customWidth="1"/>
    <col min="24" max="26" width="11.25" customWidth="1"/>
    <col min="27" max="28" width="13.75" customWidth="1"/>
  </cols>
  <sheetData>
    <row r="1" spans="1:93" ht="19.5" x14ac:dyDescent="0.3">
      <c r="A1" s="9"/>
      <c r="B1" s="9"/>
      <c r="C1" s="16" t="s">
        <v>77</v>
      </c>
      <c r="D1" s="9"/>
      <c r="E1" s="9"/>
      <c r="F1" s="9"/>
      <c r="G1" s="9"/>
      <c r="H1" s="9"/>
      <c r="I1" s="16" t="s">
        <v>78</v>
      </c>
      <c r="J1" s="9"/>
      <c r="K1" s="9"/>
      <c r="L1" s="9"/>
      <c r="M1" s="9"/>
      <c r="N1" s="9"/>
      <c r="Q1" s="1"/>
      <c r="R1" s="1"/>
      <c r="S1" s="1"/>
      <c r="Y1" s="7" t="s">
        <v>79</v>
      </c>
      <c r="Z1" s="7" t="s">
        <v>80</v>
      </c>
      <c r="AA1" s="7" t="s">
        <v>66</v>
      </c>
      <c r="AB1" s="7"/>
    </row>
    <row r="2" spans="1:93" ht="15" x14ac:dyDescent="0.25">
      <c r="A2" s="17" t="s">
        <v>2</v>
      </c>
      <c r="B2" s="17" t="s">
        <v>81</v>
      </c>
      <c r="C2" s="17" t="s">
        <v>82</v>
      </c>
      <c r="D2" s="17" t="s">
        <v>83</v>
      </c>
      <c r="E2" s="17" t="s">
        <v>84</v>
      </c>
      <c r="F2" s="17" t="s">
        <v>85</v>
      </c>
      <c r="G2" s="17" t="s">
        <v>86</v>
      </c>
      <c r="H2" s="18" t="s">
        <v>87</v>
      </c>
      <c r="I2" s="18" t="s">
        <v>88</v>
      </c>
      <c r="J2" s="18" t="s">
        <v>89</v>
      </c>
      <c r="K2" s="18" t="s">
        <v>90</v>
      </c>
      <c r="L2" s="18" t="s">
        <v>91</v>
      </c>
      <c r="M2" s="18" t="s">
        <v>92</v>
      </c>
      <c r="N2" s="18" t="s">
        <v>93</v>
      </c>
      <c r="O2" s="2"/>
      <c r="P2" s="2"/>
      <c r="Q2" s="5" t="s">
        <v>82</v>
      </c>
      <c r="R2" s="5" t="s">
        <v>83</v>
      </c>
      <c r="S2" s="5" t="s">
        <v>84</v>
      </c>
      <c r="T2" s="5" t="s">
        <v>94</v>
      </c>
      <c r="U2" s="5" t="s">
        <v>64</v>
      </c>
      <c r="V2" s="5" t="s">
        <v>95</v>
      </c>
      <c r="W2" s="5" t="s">
        <v>96</v>
      </c>
      <c r="X2" s="5" t="s">
        <v>95</v>
      </c>
      <c r="Y2" s="5"/>
      <c r="Z2">
        <f>CORREL(X3:X461,K3:K461)</f>
        <v>0.66641823676659095</v>
      </c>
      <c r="AA2" s="8" t="s">
        <v>97</v>
      </c>
      <c r="AB2" s="8"/>
      <c r="AC2" s="8"/>
      <c r="AD2" s="8"/>
      <c r="AE2" s="8"/>
      <c r="AF2" s="8"/>
      <c r="AG2" s="8"/>
      <c r="AH2" s="8"/>
    </row>
    <row r="3" spans="1:93" ht="15" outlineLevel="1" x14ac:dyDescent="0.25">
      <c r="A3" s="19" t="s">
        <v>17</v>
      </c>
      <c r="B3" s="19">
        <v>2009</v>
      </c>
      <c r="C3" s="9">
        <v>83</v>
      </c>
      <c r="D3" s="9">
        <v>261</v>
      </c>
      <c r="E3" s="9">
        <v>356</v>
      </c>
      <c r="F3" s="9">
        <f t="shared" ref="F3:F66" si="0">SUM(C3,D3,E3)</f>
        <v>700</v>
      </c>
      <c r="G3" s="9">
        <v>755</v>
      </c>
      <c r="H3" s="15">
        <v>336355.46100000001</v>
      </c>
      <c r="I3" s="15">
        <v>213823.889</v>
      </c>
      <c r="J3" s="9">
        <v>76362.826000000001</v>
      </c>
      <c r="K3" s="9">
        <v>4633360</v>
      </c>
      <c r="L3" s="20">
        <f>(H3/K3)*100</f>
        <v>7.2594286004109332</v>
      </c>
      <c r="M3" s="20">
        <f>(I3/K3)*100</f>
        <v>4.6148775186905393</v>
      </c>
      <c r="N3" s="20">
        <f>(J3/K3)*100</f>
        <v>1.6481090612428129</v>
      </c>
      <c r="Q3" s="6">
        <f t="shared" ref="Q3:Q66" si="1">(C3/H3)*100000</f>
        <v>24.676275435884776</v>
      </c>
      <c r="R3" s="6">
        <f t="shared" ref="R3:R66" si="2">(D3/I3)*100000</f>
        <v>122.06306845349727</v>
      </c>
      <c r="S3" s="6">
        <f t="shared" ref="S3:S66" si="3">(E3/J3)*100000</f>
        <v>466.19542341190987</v>
      </c>
      <c r="T3" s="6">
        <f t="shared" ref="T3:T66" si="4">SUM(Q3,R3,S3)</f>
        <v>612.93476730129191</v>
      </c>
      <c r="U3" s="6">
        <f t="shared" ref="U3:U66" si="5">(G3/K3)*100000</f>
        <v>16.294870245351106</v>
      </c>
      <c r="V3">
        <v>55</v>
      </c>
      <c r="W3" s="3">
        <v>4007762.531</v>
      </c>
      <c r="X3" s="6">
        <v>9.54267080219687</v>
      </c>
      <c r="Y3" s="6"/>
    </row>
    <row r="4" spans="1:93" ht="15" outlineLevel="1" x14ac:dyDescent="0.25">
      <c r="A4" s="19" t="s">
        <v>17</v>
      </c>
      <c r="B4" s="19">
        <v>2010</v>
      </c>
      <c r="C4" s="9">
        <v>143</v>
      </c>
      <c r="D4" s="9">
        <v>263</v>
      </c>
      <c r="E4" s="9">
        <v>348</v>
      </c>
      <c r="F4" s="9">
        <f t="shared" si="0"/>
        <v>754</v>
      </c>
      <c r="G4" s="9">
        <v>809</v>
      </c>
      <c r="H4" s="15">
        <v>352232.08500000002</v>
      </c>
      <c r="I4" s="15">
        <v>206970.83499999999</v>
      </c>
      <c r="J4" s="9">
        <v>73898.581000000006</v>
      </c>
      <c r="K4" s="9">
        <v>4690952</v>
      </c>
      <c r="L4" s="20">
        <f t="shared" ref="L4:L67" si="6">(H4/K4)*100</f>
        <v>7.5087548327077327</v>
      </c>
      <c r="M4" s="20">
        <f t="shared" ref="M4:M67" si="7">(I4/K4)*100</f>
        <v>4.4121286041724579</v>
      </c>
      <c r="N4" s="20">
        <f t="shared" ref="N4:N67" si="8">(J4/K4)*100</f>
        <v>1.5753429367855394</v>
      </c>
      <c r="Q4" s="6">
        <f t="shared" si="1"/>
        <v>40.598232270634853</v>
      </c>
      <c r="R4" s="6">
        <f t="shared" si="2"/>
        <v>127.07104360863211</v>
      </c>
      <c r="S4" s="6">
        <f t="shared" si="3"/>
        <v>470.91567292746794</v>
      </c>
      <c r="T4" s="6">
        <f t="shared" si="4"/>
        <v>638.58494880673493</v>
      </c>
      <c r="U4" s="6">
        <f t="shared" si="5"/>
        <v>17.245966277207696</v>
      </c>
      <c r="V4">
        <v>55</v>
      </c>
      <c r="W4" s="3">
        <v>4061256.61</v>
      </c>
      <c r="X4" s="6">
        <v>9.5790810673306002</v>
      </c>
      <c r="Y4" s="6"/>
      <c r="AA4" s="8" t="s">
        <v>98</v>
      </c>
      <c r="AB4" s="8"/>
      <c r="AC4" s="8"/>
      <c r="AD4" s="8"/>
      <c r="AE4" s="8"/>
      <c r="AF4" s="8"/>
      <c r="AG4" s="8"/>
      <c r="AH4" s="8"/>
      <c r="AI4" s="8"/>
      <c r="AJ4" s="8"/>
      <c r="AK4" s="8"/>
      <c r="AL4" s="8"/>
      <c r="AM4" s="8"/>
    </row>
    <row r="5" spans="1:93" ht="15" outlineLevel="1" x14ac:dyDescent="0.25">
      <c r="A5" s="19" t="s">
        <v>17</v>
      </c>
      <c r="B5" s="19">
        <v>2011</v>
      </c>
      <c r="C5" s="9">
        <v>116</v>
      </c>
      <c r="D5" s="9">
        <v>292</v>
      </c>
      <c r="E5" s="9">
        <v>348</v>
      </c>
      <c r="F5" s="9">
        <f t="shared" si="0"/>
        <v>756</v>
      </c>
      <c r="G5" s="9">
        <v>776</v>
      </c>
      <c r="H5" s="15">
        <v>360470.78399999999</v>
      </c>
      <c r="I5" s="15">
        <v>209145.815</v>
      </c>
      <c r="J5" s="9">
        <v>74465.831999999995</v>
      </c>
      <c r="K5" s="9">
        <v>4724265</v>
      </c>
      <c r="L5" s="20">
        <f t="shared" si="6"/>
        <v>7.6301982213106161</v>
      </c>
      <c r="M5" s="20">
        <f t="shared" si="7"/>
        <v>4.4270551080432616</v>
      </c>
      <c r="N5" s="20">
        <f t="shared" si="8"/>
        <v>1.5762416375880692</v>
      </c>
      <c r="Q5" s="6">
        <f t="shared" si="1"/>
        <v>32.180139181543211</v>
      </c>
      <c r="R5" s="6">
        <f t="shared" si="2"/>
        <v>139.61551179018332</v>
      </c>
      <c r="S5" s="6">
        <f t="shared" si="3"/>
        <v>467.32842520311863</v>
      </c>
      <c r="T5" s="6">
        <f t="shared" si="4"/>
        <v>639.12407617484519</v>
      </c>
      <c r="U5" s="6">
        <f t="shared" si="5"/>
        <v>16.425835553255375</v>
      </c>
      <c r="V5">
        <v>20</v>
      </c>
      <c r="W5" s="3">
        <v>4080310.594</v>
      </c>
      <c r="X5" s="6">
        <v>3.5001191195539998</v>
      </c>
      <c r="Y5" s="6"/>
    </row>
    <row r="6" spans="1:93" ht="15" outlineLevel="1" x14ac:dyDescent="0.25">
      <c r="A6" s="19" t="s">
        <v>17</v>
      </c>
      <c r="B6" s="19">
        <v>2012</v>
      </c>
      <c r="C6" s="9">
        <v>108</v>
      </c>
      <c r="D6" s="9">
        <v>270</v>
      </c>
      <c r="E6" s="9">
        <v>358</v>
      </c>
      <c r="F6" s="9">
        <f t="shared" si="0"/>
        <v>736</v>
      </c>
      <c r="G6" s="9">
        <v>761</v>
      </c>
      <c r="H6" s="15">
        <v>372130.75900000002</v>
      </c>
      <c r="I6" s="15">
        <v>208944.766</v>
      </c>
      <c r="J6" s="9">
        <v>77051.362999999998</v>
      </c>
      <c r="K6" s="9">
        <v>4750975</v>
      </c>
      <c r="L6" s="20">
        <f t="shared" si="6"/>
        <v>7.8327239987581496</v>
      </c>
      <c r="M6" s="20">
        <f t="shared" si="7"/>
        <v>4.3979344450349664</v>
      </c>
      <c r="N6" s="20">
        <f t="shared" si="8"/>
        <v>1.6218010618872969</v>
      </c>
      <c r="Q6" s="6">
        <f t="shared" si="1"/>
        <v>29.022056733557999</v>
      </c>
      <c r="R6" s="6">
        <f t="shared" si="2"/>
        <v>129.22075300991267</v>
      </c>
      <c r="S6" s="6">
        <f t="shared" si="3"/>
        <v>464.62513583309357</v>
      </c>
      <c r="T6" s="6">
        <f t="shared" si="4"/>
        <v>622.86794557656424</v>
      </c>
      <c r="U6" s="6">
        <f t="shared" si="5"/>
        <v>16.017764774598898</v>
      </c>
      <c r="V6">
        <v>25</v>
      </c>
      <c r="W6" s="3">
        <v>4092739.176</v>
      </c>
      <c r="X6" s="6">
        <v>4.2584855050607198</v>
      </c>
      <c r="Y6" s="6"/>
    </row>
    <row r="7" spans="1:93" ht="15" outlineLevel="1" x14ac:dyDescent="0.25">
      <c r="A7" s="19" t="s">
        <v>17</v>
      </c>
      <c r="B7" s="19">
        <v>2013</v>
      </c>
      <c r="C7" s="9">
        <v>103</v>
      </c>
      <c r="D7" s="9">
        <v>283</v>
      </c>
      <c r="E7" s="9">
        <v>381</v>
      </c>
      <c r="F7" s="9">
        <f t="shared" si="0"/>
        <v>767</v>
      </c>
      <c r="G7" s="9">
        <v>861</v>
      </c>
      <c r="H7" s="15">
        <v>375177.946</v>
      </c>
      <c r="I7" s="15">
        <v>207296.83</v>
      </c>
      <c r="J7" s="9">
        <v>76518.604999999996</v>
      </c>
      <c r="K7" s="9">
        <v>4644134</v>
      </c>
      <c r="L7" s="20">
        <f t="shared" si="6"/>
        <v>8.0785340388541762</v>
      </c>
      <c r="M7" s="20">
        <f t="shared" si="7"/>
        <v>4.4636272338395058</v>
      </c>
      <c r="N7" s="20">
        <f t="shared" si="8"/>
        <v>1.6476399044472017</v>
      </c>
      <c r="Q7" s="6">
        <f t="shared" si="1"/>
        <v>27.453639292539869</v>
      </c>
      <c r="R7" s="6">
        <f t="shared" si="2"/>
        <v>136.51921257068909</v>
      </c>
      <c r="S7" s="6">
        <f t="shared" si="3"/>
        <v>497.91812069757412</v>
      </c>
      <c r="T7" s="6">
        <f t="shared" si="4"/>
        <v>661.89097256080311</v>
      </c>
      <c r="U7" s="6">
        <f t="shared" si="5"/>
        <v>18.539516732290672</v>
      </c>
      <c r="V7">
        <v>94</v>
      </c>
      <c r="W7" s="3">
        <v>3986687.5750000002</v>
      </c>
      <c r="X7" s="6">
        <v>15.918629621573499</v>
      </c>
      <c r="Y7" s="6"/>
      <c r="AA7" s="8" t="s">
        <v>99</v>
      </c>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row>
    <row r="8" spans="1:93" ht="15" outlineLevel="1" x14ac:dyDescent="0.25">
      <c r="A8" s="19" t="s">
        <v>17</v>
      </c>
      <c r="B8" s="19">
        <v>2014</v>
      </c>
      <c r="C8" s="9">
        <v>167</v>
      </c>
      <c r="D8" s="9">
        <v>261</v>
      </c>
      <c r="E8" s="9">
        <v>345</v>
      </c>
      <c r="F8" s="9">
        <f t="shared" si="0"/>
        <v>773</v>
      </c>
      <c r="G8" s="9">
        <v>887</v>
      </c>
      <c r="H8" s="15">
        <v>370208.027</v>
      </c>
      <c r="I8" s="15">
        <v>201733.93700000001</v>
      </c>
      <c r="J8" s="9">
        <v>74948.270999999993</v>
      </c>
      <c r="K8" s="9">
        <v>4505293</v>
      </c>
      <c r="L8" s="20">
        <f t="shared" si="6"/>
        <v>8.2171798149421136</v>
      </c>
      <c r="M8" s="20">
        <f t="shared" si="7"/>
        <v>4.4777095962460152</v>
      </c>
      <c r="N8" s="20">
        <f t="shared" si="8"/>
        <v>1.6635604166033151</v>
      </c>
      <c r="Q8" s="6">
        <f t="shared" si="1"/>
        <v>45.109772835908821</v>
      </c>
      <c r="R8" s="6">
        <f t="shared" si="2"/>
        <v>129.37833062763258</v>
      </c>
      <c r="S8" s="6">
        <f t="shared" si="3"/>
        <v>460.31749017932651</v>
      </c>
      <c r="T8" s="6">
        <f t="shared" si="4"/>
        <v>634.80559364286796</v>
      </c>
      <c r="U8" s="6">
        <f t="shared" si="5"/>
        <v>19.687953702456202</v>
      </c>
      <c r="V8">
        <v>114</v>
      </c>
      <c r="W8" s="3">
        <v>3857482.7039999999</v>
      </c>
      <c r="X8" s="6">
        <v>19.275161794054299</v>
      </c>
      <c r="Y8" s="6"/>
    </row>
    <row r="9" spans="1:93" ht="15" outlineLevel="1" x14ac:dyDescent="0.25">
      <c r="A9" s="19" t="s">
        <v>17</v>
      </c>
      <c r="B9" s="19">
        <v>2015</v>
      </c>
      <c r="C9" s="9">
        <v>186</v>
      </c>
      <c r="D9" s="9">
        <v>308</v>
      </c>
      <c r="E9" s="9">
        <v>381</v>
      </c>
      <c r="F9" s="9">
        <f t="shared" si="0"/>
        <v>875</v>
      </c>
      <c r="G9" s="9">
        <v>977</v>
      </c>
      <c r="H9" s="15">
        <v>372908.18599999999</v>
      </c>
      <c r="I9" s="15">
        <v>197623.58300000001</v>
      </c>
      <c r="J9" s="9">
        <v>73346.554000000004</v>
      </c>
      <c r="K9" s="9">
        <v>4394374</v>
      </c>
      <c r="L9" s="20">
        <f t="shared" si="6"/>
        <v>8.4860366004350105</v>
      </c>
      <c r="M9" s="20">
        <f t="shared" si="7"/>
        <v>4.4971953456851876</v>
      </c>
      <c r="N9" s="20">
        <f t="shared" si="8"/>
        <v>1.6691013099931868</v>
      </c>
      <c r="Q9" s="6">
        <f t="shared" si="1"/>
        <v>49.878229275449591</v>
      </c>
      <c r="R9" s="6">
        <f t="shared" si="2"/>
        <v>155.85184486812992</v>
      </c>
      <c r="S9" s="6">
        <f t="shared" si="3"/>
        <v>519.4518068292615</v>
      </c>
      <c r="T9" s="6">
        <f t="shared" si="4"/>
        <v>725.18188097284099</v>
      </c>
      <c r="U9" s="6">
        <f t="shared" si="5"/>
        <v>22.232973342733231</v>
      </c>
      <c r="V9">
        <v>102</v>
      </c>
      <c r="W9" s="3">
        <v>3750510.4929999998</v>
      </c>
      <c r="X9" s="6">
        <v>18.073434373198999</v>
      </c>
      <c r="Y9" s="6"/>
    </row>
    <row r="10" spans="1:93" ht="15" outlineLevel="1" x14ac:dyDescent="0.25">
      <c r="A10" s="19" t="s">
        <v>17</v>
      </c>
      <c r="B10" s="19">
        <v>2016</v>
      </c>
      <c r="C10" s="9">
        <v>191</v>
      </c>
      <c r="D10" s="9">
        <v>277</v>
      </c>
      <c r="E10" s="9">
        <v>289</v>
      </c>
      <c r="F10" s="9">
        <f t="shared" si="0"/>
        <v>757</v>
      </c>
      <c r="G10" s="9">
        <v>875</v>
      </c>
      <c r="H10" s="15">
        <v>405060.60700000002</v>
      </c>
      <c r="I10" s="15">
        <v>209906.39199999999</v>
      </c>
      <c r="J10" s="9">
        <v>76330.944000000003</v>
      </c>
      <c r="K10" s="9">
        <v>4543394</v>
      </c>
      <c r="L10" s="20">
        <f t="shared" si="6"/>
        <v>8.9153748717368551</v>
      </c>
      <c r="M10" s="20">
        <f t="shared" si="7"/>
        <v>4.620034978256343</v>
      </c>
      <c r="N10" s="20">
        <f t="shared" si="8"/>
        <v>1.6800423648048135</v>
      </c>
      <c r="Q10" s="6">
        <f t="shared" si="1"/>
        <v>47.153437460779784</v>
      </c>
      <c r="R10" s="6">
        <f t="shared" si="2"/>
        <v>131.96358498696887</v>
      </c>
      <c r="S10" s="6">
        <f t="shared" si="3"/>
        <v>378.61447121628674</v>
      </c>
      <c r="T10" s="6">
        <f t="shared" si="4"/>
        <v>557.73149366403538</v>
      </c>
      <c r="U10" s="6">
        <f t="shared" si="5"/>
        <v>19.258730367650262</v>
      </c>
      <c r="V10">
        <v>118</v>
      </c>
      <c r="W10" s="3">
        <v>3851524.1850000001</v>
      </c>
      <c r="X10" s="6">
        <v>19.935481152412901</v>
      </c>
      <c r="Y10" s="6"/>
    </row>
    <row r="11" spans="1:93" ht="15" outlineLevel="1" x14ac:dyDescent="0.25">
      <c r="A11" s="19" t="s">
        <v>17</v>
      </c>
      <c r="B11" s="19">
        <v>2017</v>
      </c>
      <c r="C11" s="9">
        <v>227</v>
      </c>
      <c r="D11" s="9">
        <v>338</v>
      </c>
      <c r="E11" s="9">
        <v>375</v>
      </c>
      <c r="F11" s="9">
        <f t="shared" si="0"/>
        <v>940</v>
      </c>
      <c r="G11" s="9">
        <v>1044</v>
      </c>
      <c r="H11" s="15">
        <v>423307</v>
      </c>
      <c r="I11" s="15">
        <v>216909</v>
      </c>
      <c r="J11" s="9">
        <v>78846</v>
      </c>
      <c r="K11" s="9">
        <v>4593132</v>
      </c>
      <c r="L11" s="20">
        <f t="shared" si="6"/>
        <v>9.2160861042095021</v>
      </c>
      <c r="M11" s="20">
        <f t="shared" si="7"/>
        <v>4.7224638873866454</v>
      </c>
      <c r="N11" s="20">
        <f t="shared" si="8"/>
        <v>1.7166064463202888</v>
      </c>
      <c r="Q11" s="6">
        <f t="shared" si="1"/>
        <v>53.625382996265124</v>
      </c>
      <c r="R11" s="6">
        <f t="shared" si="2"/>
        <v>155.82571493114625</v>
      </c>
      <c r="S11" s="6">
        <f t="shared" si="3"/>
        <v>475.61068411840802</v>
      </c>
      <c r="T11" s="6">
        <f t="shared" si="4"/>
        <v>685.06178204581943</v>
      </c>
      <c r="U11" s="6">
        <f t="shared" si="5"/>
        <v>22.729588437693497</v>
      </c>
      <c r="V11">
        <v>104</v>
      </c>
      <c r="W11" s="3">
        <v>3874070</v>
      </c>
      <c r="X11" s="6">
        <v>17.218702281587099</v>
      </c>
      <c r="Y11" s="6"/>
    </row>
    <row r="12" spans="1:93" ht="15" x14ac:dyDescent="0.25">
      <c r="A12" s="19" t="s">
        <v>56</v>
      </c>
      <c r="B12" s="19">
        <v>2009</v>
      </c>
      <c r="C12" s="9">
        <v>0</v>
      </c>
      <c r="D12" s="9">
        <v>0</v>
      </c>
      <c r="E12" s="9">
        <v>0</v>
      </c>
      <c r="F12" s="9">
        <f t="shared" si="0"/>
        <v>0</v>
      </c>
      <c r="G12" s="9">
        <v>0</v>
      </c>
      <c r="H12" s="15">
        <v>29675.830999999998</v>
      </c>
      <c r="I12" s="15">
        <v>13770.125</v>
      </c>
      <c r="J12" s="9">
        <v>4362.7529999999997</v>
      </c>
      <c r="K12" s="9">
        <v>683142</v>
      </c>
      <c r="L12" s="20">
        <f t="shared" si="6"/>
        <v>4.344020862426845</v>
      </c>
      <c r="M12" s="20">
        <f t="shared" si="7"/>
        <v>2.0157046412019755</v>
      </c>
      <c r="N12" s="20">
        <f t="shared" si="8"/>
        <v>0.6386304750696048</v>
      </c>
      <c r="Q12" s="6">
        <f t="shared" si="1"/>
        <v>0</v>
      </c>
      <c r="R12" s="6">
        <f t="shared" si="2"/>
        <v>0</v>
      </c>
      <c r="S12" s="6">
        <f t="shared" si="3"/>
        <v>0</v>
      </c>
      <c r="T12" s="6">
        <f t="shared" si="4"/>
        <v>0</v>
      </c>
      <c r="U12" s="6">
        <f t="shared" si="5"/>
        <v>0</v>
      </c>
      <c r="V12">
        <v>0</v>
      </c>
      <c r="W12" s="3">
        <v>635709.67299999995</v>
      </c>
      <c r="X12" s="6">
        <v>0</v>
      </c>
      <c r="Y12" s="6"/>
    </row>
    <row r="13" spans="1:93" ht="15" x14ac:dyDescent="0.25">
      <c r="A13" s="19" t="s">
        <v>56</v>
      </c>
      <c r="B13" s="19">
        <v>2010</v>
      </c>
      <c r="C13" s="9">
        <v>0</v>
      </c>
      <c r="D13" s="9">
        <v>0</v>
      </c>
      <c r="E13" s="9">
        <v>0</v>
      </c>
      <c r="F13" s="9">
        <f t="shared" si="0"/>
        <v>0</v>
      </c>
      <c r="G13" s="9">
        <v>0</v>
      </c>
      <c r="H13" s="15">
        <v>31164.146000000001</v>
      </c>
      <c r="I13" s="15">
        <v>13707.31</v>
      </c>
      <c r="J13" s="9">
        <v>3951.8270000000002</v>
      </c>
      <c r="K13" s="9">
        <v>674090</v>
      </c>
      <c r="L13" s="20">
        <f t="shared" si="6"/>
        <v>4.6231432004628461</v>
      </c>
      <c r="M13" s="20">
        <f t="shared" si="7"/>
        <v>2.0334539898233173</v>
      </c>
      <c r="N13" s="20">
        <f t="shared" si="8"/>
        <v>0.58624619857882476</v>
      </c>
      <c r="Q13" s="6">
        <f t="shared" si="1"/>
        <v>0</v>
      </c>
      <c r="R13" s="6">
        <f t="shared" si="2"/>
        <v>0</v>
      </c>
      <c r="S13" s="6">
        <f t="shared" si="3"/>
        <v>0</v>
      </c>
      <c r="T13" s="6">
        <f t="shared" si="4"/>
        <v>0</v>
      </c>
      <c r="U13" s="6">
        <f t="shared" si="5"/>
        <v>0</v>
      </c>
      <c r="V13">
        <v>0</v>
      </c>
      <c r="W13" s="3">
        <v>625347.31999999995</v>
      </c>
      <c r="X13" s="6">
        <v>0</v>
      </c>
      <c r="Y13" s="6"/>
    </row>
    <row r="14" spans="1:93" ht="15" x14ac:dyDescent="0.25">
      <c r="A14" s="19" t="s">
        <v>56</v>
      </c>
      <c r="B14" s="19">
        <v>2011</v>
      </c>
      <c r="C14" s="9">
        <v>0</v>
      </c>
      <c r="D14" s="9">
        <v>0</v>
      </c>
      <c r="E14" s="9">
        <v>0</v>
      </c>
      <c r="F14" s="9">
        <f t="shared" si="0"/>
        <v>0</v>
      </c>
      <c r="G14" s="9">
        <v>0</v>
      </c>
      <c r="H14" s="15">
        <v>32341.642</v>
      </c>
      <c r="I14" s="15">
        <v>14472.803</v>
      </c>
      <c r="J14" s="9">
        <v>4042.5329999999999</v>
      </c>
      <c r="K14" s="9">
        <v>665600</v>
      </c>
      <c r="L14" s="20">
        <f t="shared" si="6"/>
        <v>4.859020733173077</v>
      </c>
      <c r="M14" s="20">
        <f t="shared" si="7"/>
        <v>2.1743994891826923</v>
      </c>
      <c r="N14" s="20">
        <f t="shared" si="8"/>
        <v>0.60735171274038458</v>
      </c>
      <c r="Q14" s="6">
        <f t="shared" si="1"/>
        <v>0</v>
      </c>
      <c r="R14" s="6">
        <f t="shared" si="2"/>
        <v>0</v>
      </c>
      <c r="S14" s="6">
        <f t="shared" si="3"/>
        <v>0</v>
      </c>
      <c r="T14" s="6">
        <f t="shared" si="4"/>
        <v>0</v>
      </c>
      <c r="U14" s="6">
        <f t="shared" si="5"/>
        <v>0</v>
      </c>
      <c r="V14">
        <v>0</v>
      </c>
      <c r="W14" s="3">
        <v>614924.30900000001</v>
      </c>
      <c r="X14" s="6">
        <v>0</v>
      </c>
      <c r="Y14" s="6"/>
    </row>
    <row r="15" spans="1:93" ht="15" x14ac:dyDescent="0.25">
      <c r="A15" s="19" t="s">
        <v>56</v>
      </c>
      <c r="B15" s="19">
        <v>2012</v>
      </c>
      <c r="C15" s="9">
        <v>0</v>
      </c>
      <c r="D15" s="9">
        <v>0</v>
      </c>
      <c r="E15" s="9">
        <v>0</v>
      </c>
      <c r="F15" s="9">
        <f t="shared" si="0"/>
        <v>0</v>
      </c>
      <c r="G15" s="9">
        <v>0</v>
      </c>
      <c r="H15" s="15">
        <v>32969.027999999998</v>
      </c>
      <c r="I15" s="15">
        <v>14134.945</v>
      </c>
      <c r="J15" s="9">
        <v>4272.4880000000003</v>
      </c>
      <c r="K15" s="9">
        <v>664868</v>
      </c>
      <c r="L15" s="20">
        <f t="shared" si="6"/>
        <v>4.9587328612596782</v>
      </c>
      <c r="M15" s="20">
        <f t="shared" si="7"/>
        <v>2.1259776376664239</v>
      </c>
      <c r="N15" s="20">
        <f t="shared" si="8"/>
        <v>0.64260695356070685</v>
      </c>
      <c r="Q15" s="6">
        <f t="shared" si="1"/>
        <v>0</v>
      </c>
      <c r="R15" s="6">
        <f t="shared" si="2"/>
        <v>0</v>
      </c>
      <c r="S15" s="6">
        <f t="shared" si="3"/>
        <v>0</v>
      </c>
      <c r="T15" s="6">
        <f t="shared" si="4"/>
        <v>0</v>
      </c>
      <c r="U15" s="6">
        <f t="shared" si="5"/>
        <v>0</v>
      </c>
      <c r="V15">
        <v>0</v>
      </c>
      <c r="W15" s="3">
        <v>613528.18900000001</v>
      </c>
      <c r="X15" s="6">
        <v>0</v>
      </c>
      <c r="Y15" s="6"/>
    </row>
    <row r="16" spans="1:93" ht="15" x14ac:dyDescent="0.25">
      <c r="A16" s="19" t="s">
        <v>56</v>
      </c>
      <c r="B16" s="19">
        <v>2013</v>
      </c>
      <c r="C16" s="9">
        <v>0</v>
      </c>
      <c r="D16" s="9">
        <v>0</v>
      </c>
      <c r="E16" s="9">
        <v>0</v>
      </c>
      <c r="F16" s="9">
        <f t="shared" si="0"/>
        <v>0</v>
      </c>
      <c r="G16" s="9">
        <v>0</v>
      </c>
      <c r="H16" s="15">
        <v>36823.951000000001</v>
      </c>
      <c r="I16" s="15">
        <v>15065.771000000001</v>
      </c>
      <c r="J16" s="9">
        <v>4984.97</v>
      </c>
      <c r="K16" s="9">
        <v>689969</v>
      </c>
      <c r="L16" s="20">
        <f t="shared" si="6"/>
        <v>5.3370442730035696</v>
      </c>
      <c r="M16" s="20">
        <f t="shared" si="7"/>
        <v>2.1835431736788173</v>
      </c>
      <c r="N16" s="20">
        <f t="shared" si="8"/>
        <v>0.72249188006997422</v>
      </c>
      <c r="Q16" s="6">
        <f t="shared" si="1"/>
        <v>0</v>
      </c>
      <c r="R16" s="6">
        <f t="shared" si="2"/>
        <v>0</v>
      </c>
      <c r="S16" s="6">
        <f t="shared" si="3"/>
        <v>0</v>
      </c>
      <c r="T16" s="6">
        <f t="shared" si="4"/>
        <v>0</v>
      </c>
      <c r="U16" s="6">
        <f t="shared" si="5"/>
        <v>0</v>
      </c>
      <c r="V16">
        <v>0</v>
      </c>
      <c r="W16" s="3">
        <v>632915.65899999999</v>
      </c>
      <c r="X16" s="6">
        <v>0</v>
      </c>
      <c r="Y16" s="6"/>
    </row>
    <row r="17" spans="1:25" ht="15" x14ac:dyDescent="0.25">
      <c r="A17" s="19" t="s">
        <v>56</v>
      </c>
      <c r="B17" s="19">
        <v>2014</v>
      </c>
      <c r="C17" s="9">
        <v>0</v>
      </c>
      <c r="D17" s="9">
        <v>0</v>
      </c>
      <c r="E17" s="9">
        <v>0</v>
      </c>
      <c r="F17" s="9">
        <f t="shared" si="0"/>
        <v>0</v>
      </c>
      <c r="G17" s="9">
        <v>0</v>
      </c>
      <c r="H17" s="15">
        <v>35244.050000000003</v>
      </c>
      <c r="I17" s="15">
        <v>14214.12</v>
      </c>
      <c r="J17" s="9">
        <v>4919.415</v>
      </c>
      <c r="K17" s="9">
        <v>627424</v>
      </c>
      <c r="L17" s="20">
        <f t="shared" si="6"/>
        <v>5.6172620110164742</v>
      </c>
      <c r="M17" s="20">
        <f t="shared" si="7"/>
        <v>2.2654727903299845</v>
      </c>
      <c r="N17" s="20">
        <f t="shared" si="8"/>
        <v>0.78406548044065894</v>
      </c>
      <c r="Q17" s="6">
        <f t="shared" si="1"/>
        <v>0</v>
      </c>
      <c r="R17" s="6">
        <f t="shared" si="2"/>
        <v>0</v>
      </c>
      <c r="S17" s="6">
        <f t="shared" si="3"/>
        <v>0</v>
      </c>
      <c r="T17" s="6">
        <f t="shared" si="4"/>
        <v>0</v>
      </c>
      <c r="U17" s="6">
        <f t="shared" si="5"/>
        <v>0</v>
      </c>
      <c r="V17">
        <v>0</v>
      </c>
      <c r="W17" s="3">
        <v>573376.91399999999</v>
      </c>
      <c r="X17" s="6">
        <v>0</v>
      </c>
      <c r="Y17" s="6"/>
    </row>
    <row r="18" spans="1:25" ht="15" x14ac:dyDescent="0.25">
      <c r="A18" s="19" t="s">
        <v>56</v>
      </c>
      <c r="B18" s="19">
        <v>2015</v>
      </c>
      <c r="C18" s="9">
        <v>0</v>
      </c>
      <c r="D18" s="9">
        <v>0</v>
      </c>
      <c r="E18" s="9">
        <v>0</v>
      </c>
      <c r="F18" s="9">
        <f t="shared" si="0"/>
        <v>0</v>
      </c>
      <c r="G18" s="9">
        <v>0</v>
      </c>
      <c r="H18" s="15">
        <v>41746.288</v>
      </c>
      <c r="I18" s="15">
        <v>16399.745999999999</v>
      </c>
      <c r="J18" s="9">
        <v>5561.7809999999999</v>
      </c>
      <c r="K18" s="9">
        <v>680299</v>
      </c>
      <c r="L18" s="20">
        <f t="shared" si="6"/>
        <v>6.1364617616665607</v>
      </c>
      <c r="M18" s="20">
        <f t="shared" si="7"/>
        <v>2.4106673683189301</v>
      </c>
      <c r="N18" s="20">
        <f t="shared" si="8"/>
        <v>0.8175494892686892</v>
      </c>
      <c r="Q18" s="6">
        <f t="shared" si="1"/>
        <v>0</v>
      </c>
      <c r="R18" s="6">
        <f t="shared" si="2"/>
        <v>0</v>
      </c>
      <c r="S18" s="6">
        <f t="shared" si="3"/>
        <v>0</v>
      </c>
      <c r="T18" s="6">
        <f t="shared" si="4"/>
        <v>0</v>
      </c>
      <c r="U18" s="6">
        <f t="shared" si="5"/>
        <v>0</v>
      </c>
      <c r="V18">
        <v>0</v>
      </c>
      <c r="W18" s="3">
        <v>616600.33299999998</v>
      </c>
      <c r="X18" s="6">
        <v>0</v>
      </c>
      <c r="Y18" s="6"/>
    </row>
    <row r="19" spans="1:25" ht="15" x14ac:dyDescent="0.25">
      <c r="A19" s="19" t="s">
        <v>56</v>
      </c>
      <c r="B19" s="19">
        <v>2016</v>
      </c>
      <c r="C19" s="9">
        <v>0</v>
      </c>
      <c r="D19" s="9">
        <v>0</v>
      </c>
      <c r="E19" s="9">
        <v>0</v>
      </c>
      <c r="F19" s="9">
        <f t="shared" si="0"/>
        <v>0</v>
      </c>
      <c r="G19" s="9">
        <v>0</v>
      </c>
      <c r="H19" s="15">
        <v>46493.370999999999</v>
      </c>
      <c r="I19" s="15">
        <v>17362.635999999999</v>
      </c>
      <c r="J19" s="9">
        <v>6584.2269999999999</v>
      </c>
      <c r="K19" s="9">
        <v>699828</v>
      </c>
      <c r="L19" s="20">
        <f t="shared" si="6"/>
        <v>6.6435425561709449</v>
      </c>
      <c r="M19" s="20">
        <f t="shared" si="7"/>
        <v>2.480986185176929</v>
      </c>
      <c r="N19" s="20">
        <f t="shared" si="8"/>
        <v>0.9408350337511503</v>
      </c>
      <c r="Q19" s="6">
        <f t="shared" si="1"/>
        <v>0</v>
      </c>
      <c r="R19" s="6">
        <f t="shared" si="2"/>
        <v>0</v>
      </c>
      <c r="S19" s="6">
        <f t="shared" si="3"/>
        <v>0</v>
      </c>
      <c r="T19" s="6">
        <f t="shared" si="4"/>
        <v>0</v>
      </c>
      <c r="U19" s="6">
        <f t="shared" si="5"/>
        <v>0</v>
      </c>
      <c r="V19">
        <v>0</v>
      </c>
      <c r="W19" s="3">
        <v>628888.00199999998</v>
      </c>
      <c r="X19" s="6">
        <v>0</v>
      </c>
      <c r="Y19" s="6"/>
    </row>
    <row r="20" spans="1:25" ht="15" x14ac:dyDescent="0.25">
      <c r="A20" s="19" t="s">
        <v>56</v>
      </c>
      <c r="B20" s="19">
        <v>2017</v>
      </c>
      <c r="C20" s="9">
        <v>0</v>
      </c>
      <c r="D20" s="9">
        <v>0</v>
      </c>
      <c r="E20" s="9">
        <v>0</v>
      </c>
      <c r="F20" s="9">
        <f t="shared" si="0"/>
        <v>0</v>
      </c>
      <c r="G20" s="9">
        <v>0</v>
      </c>
      <c r="H20" s="15">
        <v>48531</v>
      </c>
      <c r="I20" s="15">
        <v>17748</v>
      </c>
      <c r="J20" s="9">
        <v>6030</v>
      </c>
      <c r="K20" s="9">
        <v>697411</v>
      </c>
      <c r="L20" s="20">
        <f t="shared" si="6"/>
        <v>6.9587373872795233</v>
      </c>
      <c r="M20" s="20">
        <f t="shared" si="7"/>
        <v>2.5448408470758275</v>
      </c>
      <c r="N20" s="20">
        <f t="shared" si="8"/>
        <v>0.86462645412819694</v>
      </c>
      <c r="Q20" s="6">
        <f t="shared" si="1"/>
        <v>0</v>
      </c>
      <c r="R20" s="6">
        <f t="shared" si="2"/>
        <v>0</v>
      </c>
      <c r="S20" s="6">
        <f t="shared" si="3"/>
        <v>0</v>
      </c>
      <c r="T20" s="6">
        <f t="shared" si="4"/>
        <v>0</v>
      </c>
      <c r="U20" s="6">
        <f t="shared" si="5"/>
        <v>0</v>
      </c>
      <c r="V20">
        <v>0</v>
      </c>
      <c r="W20" s="3">
        <v>625102</v>
      </c>
      <c r="X20" s="6">
        <v>0</v>
      </c>
      <c r="Y20" s="6"/>
    </row>
    <row r="21" spans="1:25" ht="15" x14ac:dyDescent="0.25">
      <c r="A21" s="19" t="s">
        <v>15</v>
      </c>
      <c r="B21" s="19">
        <v>2009</v>
      </c>
      <c r="C21" s="9">
        <v>151</v>
      </c>
      <c r="D21" s="9">
        <v>278</v>
      </c>
      <c r="E21" s="9">
        <v>350</v>
      </c>
      <c r="F21" s="9">
        <f t="shared" si="0"/>
        <v>779</v>
      </c>
      <c r="G21" s="9">
        <v>848</v>
      </c>
      <c r="H21" s="15">
        <v>422658.02</v>
      </c>
      <c r="I21" s="15">
        <v>294833.44300000003</v>
      </c>
      <c r="J21" s="9">
        <v>96568.52</v>
      </c>
      <c r="K21" s="9">
        <v>6324865</v>
      </c>
      <c r="L21" s="20">
        <f t="shared" si="6"/>
        <v>6.6824828672232535</v>
      </c>
      <c r="M21" s="20">
        <f t="shared" si="7"/>
        <v>4.6614978027199001</v>
      </c>
      <c r="N21" s="20">
        <f t="shared" si="8"/>
        <v>1.5268076077513117</v>
      </c>
      <c r="Q21" s="6">
        <f t="shared" si="1"/>
        <v>35.726282917806692</v>
      </c>
      <c r="R21" s="6">
        <f t="shared" si="2"/>
        <v>94.290524565763036</v>
      </c>
      <c r="S21" s="6">
        <f t="shared" si="3"/>
        <v>362.43695150345059</v>
      </c>
      <c r="T21" s="6">
        <f t="shared" si="4"/>
        <v>492.45375898702031</v>
      </c>
      <c r="U21" s="6">
        <f t="shared" si="5"/>
        <v>13.407400790372602</v>
      </c>
      <c r="V21">
        <v>69</v>
      </c>
      <c r="W21" s="3">
        <v>5508902.5250000004</v>
      </c>
      <c r="X21" s="6">
        <v>9.2103500191154595</v>
      </c>
      <c r="Y21" s="6"/>
    </row>
    <row r="22" spans="1:25" ht="15" x14ac:dyDescent="0.25">
      <c r="A22" s="19" t="s">
        <v>15</v>
      </c>
      <c r="B22" s="19">
        <v>2010</v>
      </c>
      <c r="C22" s="9">
        <v>57</v>
      </c>
      <c r="D22" s="9">
        <v>208</v>
      </c>
      <c r="E22" s="9">
        <v>295</v>
      </c>
      <c r="F22" s="9">
        <f t="shared" si="0"/>
        <v>560</v>
      </c>
      <c r="G22" s="9">
        <v>586</v>
      </c>
      <c r="H22" s="15">
        <v>459853.08299999998</v>
      </c>
      <c r="I22" s="15">
        <v>277143.64399999997</v>
      </c>
      <c r="J22" s="9">
        <v>94396.293000000005</v>
      </c>
      <c r="K22" s="9">
        <v>6246816</v>
      </c>
      <c r="L22" s="20">
        <f t="shared" si="6"/>
        <v>7.3613995193711474</v>
      </c>
      <c r="M22" s="20">
        <f t="shared" si="7"/>
        <v>4.436558464344075</v>
      </c>
      <c r="N22" s="20">
        <f t="shared" si="8"/>
        <v>1.5111105081372656</v>
      </c>
      <c r="Q22" s="6">
        <f t="shared" si="1"/>
        <v>12.395263206270601</v>
      </c>
      <c r="R22" s="6">
        <f t="shared" si="2"/>
        <v>75.051333307863999</v>
      </c>
      <c r="S22" s="6">
        <f t="shared" si="3"/>
        <v>312.51227206559901</v>
      </c>
      <c r="T22" s="6">
        <f t="shared" si="4"/>
        <v>399.95886857973358</v>
      </c>
      <c r="U22" s="6">
        <f t="shared" si="5"/>
        <v>9.3807789440252449</v>
      </c>
      <c r="V22">
        <v>26</v>
      </c>
      <c r="W22" s="3">
        <v>5407549.199</v>
      </c>
      <c r="X22" s="6">
        <v>3.8091565286978999</v>
      </c>
      <c r="Y22" s="6"/>
    </row>
    <row r="23" spans="1:25" ht="15" x14ac:dyDescent="0.25">
      <c r="A23" s="19" t="s">
        <v>15</v>
      </c>
      <c r="B23" s="19">
        <v>2011</v>
      </c>
      <c r="C23" s="9">
        <v>65</v>
      </c>
      <c r="D23" s="9">
        <v>188</v>
      </c>
      <c r="E23" s="9">
        <v>269</v>
      </c>
      <c r="F23" s="9">
        <f t="shared" si="0"/>
        <v>522</v>
      </c>
      <c r="G23" s="9">
        <v>532</v>
      </c>
      <c r="H23" s="15">
        <v>476232.03200000001</v>
      </c>
      <c r="I23" s="15">
        <v>280020.772</v>
      </c>
      <c r="J23" s="9">
        <v>96203.976999999999</v>
      </c>
      <c r="K23" s="9">
        <v>6257995</v>
      </c>
      <c r="L23" s="20">
        <f t="shared" si="6"/>
        <v>7.6099778283619592</v>
      </c>
      <c r="M23" s="20">
        <f t="shared" si="7"/>
        <v>4.4746084328926443</v>
      </c>
      <c r="N23" s="20">
        <f t="shared" si="8"/>
        <v>1.5372971215221489</v>
      </c>
      <c r="Q23" s="6">
        <f t="shared" si="1"/>
        <v>13.64880890666338</v>
      </c>
      <c r="R23" s="6">
        <f t="shared" si="2"/>
        <v>67.137876471535478</v>
      </c>
      <c r="S23" s="6">
        <f t="shared" si="3"/>
        <v>279.61422010651393</v>
      </c>
      <c r="T23" s="6">
        <f t="shared" si="4"/>
        <v>360.40090548471278</v>
      </c>
      <c r="U23" s="6">
        <f t="shared" si="5"/>
        <v>8.5011253604389267</v>
      </c>
      <c r="V23">
        <v>10</v>
      </c>
      <c r="W23" s="3">
        <v>5401002.5829999996</v>
      </c>
      <c r="X23" s="6">
        <v>1.22227000442351</v>
      </c>
      <c r="Y23" s="6"/>
    </row>
    <row r="24" spans="1:25" ht="15" x14ac:dyDescent="0.25">
      <c r="A24" s="19" t="s">
        <v>15</v>
      </c>
      <c r="B24" s="19">
        <v>2012</v>
      </c>
      <c r="C24" s="9">
        <v>35</v>
      </c>
      <c r="D24" s="9">
        <v>199</v>
      </c>
      <c r="E24" s="9">
        <v>273</v>
      </c>
      <c r="F24" s="9">
        <f t="shared" si="0"/>
        <v>507</v>
      </c>
      <c r="G24" s="9">
        <v>518</v>
      </c>
      <c r="H24" s="15">
        <v>502499.223</v>
      </c>
      <c r="I24" s="15">
        <v>284880.84899999999</v>
      </c>
      <c r="J24" s="9">
        <v>104545.908</v>
      </c>
      <c r="K24" s="9">
        <v>6410979</v>
      </c>
      <c r="L24" s="20">
        <f t="shared" si="6"/>
        <v>7.8381043363267917</v>
      </c>
      <c r="M24" s="20">
        <f t="shared" si="7"/>
        <v>4.4436403394863717</v>
      </c>
      <c r="N24" s="20">
        <f t="shared" si="8"/>
        <v>1.630732342127466</v>
      </c>
      <c r="Q24" s="6">
        <f t="shared" si="1"/>
        <v>6.9651848994003318</v>
      </c>
      <c r="R24" s="6">
        <f t="shared" si="2"/>
        <v>69.853765424575812</v>
      </c>
      <c r="S24" s="6">
        <f t="shared" si="3"/>
        <v>261.12930216264419</v>
      </c>
      <c r="T24" s="6">
        <f t="shared" si="4"/>
        <v>337.94825248662033</v>
      </c>
      <c r="U24" s="6">
        <f t="shared" si="5"/>
        <v>8.0798892025695306</v>
      </c>
      <c r="V24">
        <v>11</v>
      </c>
      <c r="W24" s="3">
        <v>5510080.2369999997</v>
      </c>
      <c r="X24" s="6">
        <v>1.51346576653189</v>
      </c>
      <c r="Y24" s="6"/>
    </row>
    <row r="25" spans="1:25" ht="15" x14ac:dyDescent="0.25">
      <c r="A25" s="19" t="s">
        <v>15</v>
      </c>
      <c r="B25" s="19">
        <v>2013</v>
      </c>
      <c r="C25" s="9">
        <v>48</v>
      </c>
      <c r="D25" s="9">
        <v>187</v>
      </c>
      <c r="E25" s="9">
        <v>348</v>
      </c>
      <c r="F25" s="9">
        <f t="shared" si="0"/>
        <v>583</v>
      </c>
      <c r="G25" s="9">
        <v>593</v>
      </c>
      <c r="H25" s="15">
        <v>527865.26300000004</v>
      </c>
      <c r="I25" s="15">
        <v>291075.45400000003</v>
      </c>
      <c r="J25" s="9">
        <v>106610.3</v>
      </c>
      <c r="K25" s="9">
        <v>6471024</v>
      </c>
      <c r="L25" s="20">
        <f t="shared" si="6"/>
        <v>8.1573683392303913</v>
      </c>
      <c r="M25" s="20">
        <f t="shared" si="7"/>
        <v>4.4981359055382892</v>
      </c>
      <c r="N25" s="20">
        <f t="shared" si="8"/>
        <v>1.6475027754494498</v>
      </c>
      <c r="Q25" s="6">
        <f t="shared" si="1"/>
        <v>9.0932295349769952</v>
      </c>
      <c r="R25" s="6">
        <f t="shared" si="2"/>
        <v>64.244510291135711</v>
      </c>
      <c r="S25" s="6">
        <f t="shared" si="3"/>
        <v>326.42249388661321</v>
      </c>
      <c r="T25" s="6">
        <f t="shared" si="4"/>
        <v>399.76023371272595</v>
      </c>
      <c r="U25" s="6">
        <f t="shared" si="5"/>
        <v>9.163928305628291</v>
      </c>
      <c r="V25">
        <v>10</v>
      </c>
      <c r="W25" s="3">
        <v>5543969.3710000003</v>
      </c>
      <c r="X25" s="6">
        <v>1.33988039627316</v>
      </c>
      <c r="Y25" s="6"/>
    </row>
    <row r="26" spans="1:25" ht="15" x14ac:dyDescent="0.25">
      <c r="A26" s="19" t="s">
        <v>15</v>
      </c>
      <c r="B26" s="19">
        <v>2014</v>
      </c>
      <c r="C26" s="9">
        <v>109</v>
      </c>
      <c r="D26" s="9">
        <v>174</v>
      </c>
      <c r="E26" s="9">
        <v>270</v>
      </c>
      <c r="F26" s="9">
        <f t="shared" si="0"/>
        <v>553</v>
      </c>
      <c r="G26" s="9">
        <v>611</v>
      </c>
      <c r="H26" s="15">
        <v>554320.38899999997</v>
      </c>
      <c r="I26" s="15">
        <v>298935.28200000001</v>
      </c>
      <c r="J26" s="9">
        <v>112907.53</v>
      </c>
      <c r="K26" s="9">
        <v>6524205</v>
      </c>
      <c r="L26" s="20">
        <f t="shared" si="6"/>
        <v>8.4963668217047115</v>
      </c>
      <c r="M26" s="20">
        <f t="shared" si="7"/>
        <v>4.5819418917707218</v>
      </c>
      <c r="N26" s="20">
        <f t="shared" si="8"/>
        <v>1.7305944555696826</v>
      </c>
      <c r="Q26" s="6">
        <f t="shared" si="1"/>
        <v>19.663718341054924</v>
      </c>
      <c r="R26" s="6">
        <f t="shared" si="2"/>
        <v>58.206578639988031</v>
      </c>
      <c r="S26" s="6">
        <f t="shared" si="3"/>
        <v>239.13374068142312</v>
      </c>
      <c r="T26" s="6">
        <f t="shared" si="4"/>
        <v>317.00403766246609</v>
      </c>
      <c r="U26" s="6">
        <f t="shared" si="5"/>
        <v>9.36512571263472</v>
      </c>
      <c r="V26">
        <v>58</v>
      </c>
      <c r="W26" s="3">
        <v>5554161.6050000004</v>
      </c>
      <c r="X26" s="6">
        <v>7.34827654941249</v>
      </c>
      <c r="Y26" s="6"/>
    </row>
    <row r="27" spans="1:25" ht="15" x14ac:dyDescent="0.25">
      <c r="A27" s="19" t="s">
        <v>15</v>
      </c>
      <c r="B27" s="19">
        <v>2015</v>
      </c>
      <c r="C27" s="9">
        <v>72</v>
      </c>
      <c r="D27" s="9">
        <v>203</v>
      </c>
      <c r="E27" s="9">
        <v>321</v>
      </c>
      <c r="F27" s="9">
        <f t="shared" si="0"/>
        <v>596</v>
      </c>
      <c r="G27" s="9">
        <v>608</v>
      </c>
      <c r="H27" s="15">
        <v>581227.27800000005</v>
      </c>
      <c r="I27" s="15">
        <v>309296.212</v>
      </c>
      <c r="J27" s="9">
        <v>119063.27099999999</v>
      </c>
      <c r="K27" s="9">
        <v>6522731</v>
      </c>
      <c r="L27" s="20">
        <f t="shared" si="6"/>
        <v>8.9107963826808128</v>
      </c>
      <c r="M27" s="20">
        <f t="shared" si="7"/>
        <v>4.7418207496215929</v>
      </c>
      <c r="N27" s="20">
        <f t="shared" si="8"/>
        <v>1.8253592092024029</v>
      </c>
      <c r="Q27" s="6">
        <f t="shared" si="1"/>
        <v>12.387581024715773</v>
      </c>
      <c r="R27" s="6">
        <f t="shared" si="2"/>
        <v>65.632876228047692</v>
      </c>
      <c r="S27" s="6">
        <f t="shared" si="3"/>
        <v>269.60455336390015</v>
      </c>
      <c r="T27" s="6">
        <f t="shared" si="4"/>
        <v>347.62501061666364</v>
      </c>
      <c r="U27" s="6">
        <f t="shared" si="5"/>
        <v>9.3212490289726802</v>
      </c>
      <c r="V27">
        <v>12</v>
      </c>
      <c r="W27" s="3">
        <v>5523563.6129999999</v>
      </c>
      <c r="X27" s="6">
        <v>1.5629908707149001</v>
      </c>
      <c r="Y27" s="6"/>
    </row>
    <row r="28" spans="1:25" ht="15" x14ac:dyDescent="0.25">
      <c r="A28" s="19" t="s">
        <v>15</v>
      </c>
      <c r="B28" s="19">
        <v>2016</v>
      </c>
      <c r="C28" s="9">
        <v>137</v>
      </c>
      <c r="D28" s="9">
        <v>213</v>
      </c>
      <c r="E28" s="9">
        <v>299</v>
      </c>
      <c r="F28" s="9">
        <f t="shared" si="0"/>
        <v>649</v>
      </c>
      <c r="G28" s="9">
        <v>742</v>
      </c>
      <c r="H28" s="15">
        <v>584304.53399999999</v>
      </c>
      <c r="I28" s="15">
        <v>306398.891</v>
      </c>
      <c r="J28" s="9">
        <v>115515.613</v>
      </c>
      <c r="K28" s="9">
        <v>6508490</v>
      </c>
      <c r="L28" s="20">
        <f t="shared" si="6"/>
        <v>8.9775744297064293</v>
      </c>
      <c r="M28" s="20">
        <f t="shared" si="7"/>
        <v>4.7076801377892563</v>
      </c>
      <c r="N28" s="20">
        <f t="shared" si="8"/>
        <v>1.7748450562265594</v>
      </c>
      <c r="Q28" s="6">
        <f t="shared" si="1"/>
        <v>23.446677550511701</v>
      </c>
      <c r="R28" s="6">
        <f t="shared" si="2"/>
        <v>69.517222893603758</v>
      </c>
      <c r="S28" s="6">
        <f t="shared" si="3"/>
        <v>258.8394696048577</v>
      </c>
      <c r="T28" s="6">
        <f t="shared" si="4"/>
        <v>351.80337004897319</v>
      </c>
      <c r="U28" s="6">
        <f t="shared" si="5"/>
        <v>11.400493816538091</v>
      </c>
      <c r="V28">
        <v>93</v>
      </c>
      <c r="W28" s="3">
        <v>5504322.2209999999</v>
      </c>
      <c r="X28" s="6">
        <v>12.0675094316036</v>
      </c>
      <c r="Y28" s="6"/>
    </row>
    <row r="29" spans="1:25" ht="15" x14ac:dyDescent="0.25">
      <c r="A29" s="19" t="s">
        <v>15</v>
      </c>
      <c r="B29" s="19">
        <v>2017</v>
      </c>
      <c r="C29" s="9">
        <v>124</v>
      </c>
      <c r="D29" s="9">
        <v>203</v>
      </c>
      <c r="E29" s="9">
        <v>339</v>
      </c>
      <c r="F29" s="9">
        <f t="shared" si="0"/>
        <v>666</v>
      </c>
      <c r="G29" s="9">
        <v>696</v>
      </c>
      <c r="H29" s="15">
        <v>637694</v>
      </c>
      <c r="I29" s="15">
        <v>331749</v>
      </c>
      <c r="J29" s="9">
        <v>123325</v>
      </c>
      <c r="K29" s="9">
        <v>6742401</v>
      </c>
      <c r="L29" s="20">
        <f t="shared" si="6"/>
        <v>9.457966086561747</v>
      </c>
      <c r="M29" s="20">
        <f t="shared" si="7"/>
        <v>4.9203392085401028</v>
      </c>
      <c r="N29" s="20">
        <f t="shared" si="8"/>
        <v>1.8290961928844041</v>
      </c>
      <c r="Q29" s="6">
        <f t="shared" si="1"/>
        <v>19.445062992595194</v>
      </c>
      <c r="R29" s="6">
        <f t="shared" si="2"/>
        <v>61.19084006281858</v>
      </c>
      <c r="S29" s="6">
        <f t="shared" si="3"/>
        <v>274.88343807013985</v>
      </c>
      <c r="T29" s="6">
        <f t="shared" si="4"/>
        <v>355.51934112555364</v>
      </c>
      <c r="U29" s="6">
        <f t="shared" si="5"/>
        <v>10.322732213643182</v>
      </c>
      <c r="V29">
        <v>30</v>
      </c>
      <c r="W29" s="3">
        <v>5649633</v>
      </c>
      <c r="X29" s="6">
        <v>3.7423469005882999</v>
      </c>
      <c r="Y29" s="6"/>
    </row>
    <row r="30" spans="1:25" ht="15" x14ac:dyDescent="0.25">
      <c r="A30" s="19" t="s">
        <v>14</v>
      </c>
      <c r="B30" s="19">
        <v>2009</v>
      </c>
      <c r="C30" s="9">
        <v>12</v>
      </c>
      <c r="D30" s="9">
        <v>198</v>
      </c>
      <c r="E30" s="9">
        <v>288</v>
      </c>
      <c r="F30" s="9">
        <f t="shared" si="0"/>
        <v>498</v>
      </c>
      <c r="G30" s="9">
        <v>508</v>
      </c>
      <c r="H30" s="15">
        <v>210652.32399999999</v>
      </c>
      <c r="I30" s="15">
        <v>137259.106</v>
      </c>
      <c r="J30" s="9">
        <v>51320.078000000001</v>
      </c>
      <c r="K30" s="9">
        <v>2838143</v>
      </c>
      <c r="L30" s="20">
        <f t="shared" si="6"/>
        <v>7.4221885225656354</v>
      </c>
      <c r="M30" s="20">
        <f t="shared" si="7"/>
        <v>4.8362293936563452</v>
      </c>
      <c r="N30" s="20">
        <f t="shared" si="8"/>
        <v>1.8082273514759475</v>
      </c>
      <c r="Q30" s="6">
        <f t="shared" si="1"/>
        <v>5.6965903684974295</v>
      </c>
      <c r="R30" s="6">
        <f t="shared" si="2"/>
        <v>144.25272447862218</v>
      </c>
      <c r="S30" s="6">
        <f t="shared" si="3"/>
        <v>561.18387037525542</v>
      </c>
      <c r="T30" s="6">
        <f t="shared" si="4"/>
        <v>711.133185222375</v>
      </c>
      <c r="U30" s="6">
        <f t="shared" si="5"/>
        <v>17.899027638846949</v>
      </c>
      <c r="V30">
        <v>10</v>
      </c>
      <c r="W30" s="3">
        <v>2440671.409</v>
      </c>
      <c r="X30" s="6">
        <v>3.1023711978389499</v>
      </c>
      <c r="Y30" s="6"/>
    </row>
    <row r="31" spans="1:25" ht="15" x14ac:dyDescent="0.25">
      <c r="A31" s="19" t="s">
        <v>14</v>
      </c>
      <c r="B31" s="19">
        <v>2010</v>
      </c>
      <c r="C31" s="9">
        <v>26</v>
      </c>
      <c r="D31" s="9">
        <v>173</v>
      </c>
      <c r="E31" s="9">
        <v>263</v>
      </c>
      <c r="F31" s="9">
        <f t="shared" si="0"/>
        <v>462</v>
      </c>
      <c r="G31" s="9">
        <v>462</v>
      </c>
      <c r="H31" s="15">
        <v>221412.565</v>
      </c>
      <c r="I31" s="15">
        <v>131788.647</v>
      </c>
      <c r="J31" s="9">
        <v>49469.618000000002</v>
      </c>
      <c r="K31" s="9">
        <v>2850272</v>
      </c>
      <c r="L31" s="20">
        <f t="shared" si="6"/>
        <v>7.7681205513017701</v>
      </c>
      <c r="M31" s="20">
        <f t="shared" si="7"/>
        <v>4.6237217711151777</v>
      </c>
      <c r="N31" s="20">
        <f t="shared" si="8"/>
        <v>1.7356104259523302</v>
      </c>
      <c r="Q31" s="6">
        <f t="shared" si="1"/>
        <v>11.742784335658637</v>
      </c>
      <c r="R31" s="6">
        <f t="shared" si="2"/>
        <v>131.2707914817579</v>
      </c>
      <c r="S31" s="6">
        <f t="shared" si="3"/>
        <v>531.63943978706277</v>
      </c>
      <c r="T31" s="6">
        <f t="shared" si="4"/>
        <v>674.65301560447926</v>
      </c>
      <c r="U31" s="6">
        <f t="shared" si="5"/>
        <v>16.208979353549417</v>
      </c>
      <c r="V31">
        <v>0</v>
      </c>
      <c r="W31" s="3">
        <v>2447771.8590000002</v>
      </c>
      <c r="X31" s="6">
        <v>0</v>
      </c>
      <c r="Y31" s="6"/>
    </row>
    <row r="32" spans="1:25" ht="15" x14ac:dyDescent="0.25">
      <c r="A32" s="19" t="s">
        <v>14</v>
      </c>
      <c r="B32" s="19">
        <v>2011</v>
      </c>
      <c r="C32" s="9">
        <v>33</v>
      </c>
      <c r="D32" s="9">
        <v>187</v>
      </c>
      <c r="E32" s="9">
        <v>343</v>
      </c>
      <c r="F32" s="9">
        <f t="shared" si="0"/>
        <v>563</v>
      </c>
      <c r="G32" s="9">
        <v>574</v>
      </c>
      <c r="H32" s="15">
        <v>221751.48800000001</v>
      </c>
      <c r="I32" s="15">
        <v>129581.75599999999</v>
      </c>
      <c r="J32" s="9">
        <v>48667.197999999997</v>
      </c>
      <c r="K32" s="9">
        <v>2827954</v>
      </c>
      <c r="L32" s="20">
        <f t="shared" si="6"/>
        <v>7.8414107160158899</v>
      </c>
      <c r="M32" s="20">
        <f t="shared" si="7"/>
        <v>4.582173401688995</v>
      </c>
      <c r="N32" s="20">
        <f t="shared" si="8"/>
        <v>1.7209331552069094</v>
      </c>
      <c r="Q32" s="6">
        <f t="shared" si="1"/>
        <v>14.881523590948799</v>
      </c>
      <c r="R32" s="6">
        <f t="shared" si="2"/>
        <v>144.31043826879457</v>
      </c>
      <c r="S32" s="6">
        <f t="shared" si="3"/>
        <v>704.78682582054557</v>
      </c>
      <c r="T32" s="6">
        <f t="shared" si="4"/>
        <v>863.97878768028897</v>
      </c>
      <c r="U32" s="6">
        <f t="shared" si="5"/>
        <v>20.29735985804578</v>
      </c>
      <c r="V32">
        <v>11</v>
      </c>
      <c r="W32" s="3">
        <v>2427292.7609999999</v>
      </c>
      <c r="X32" s="6">
        <v>3.2818533463614599</v>
      </c>
      <c r="Y32" s="6"/>
    </row>
    <row r="33" spans="1:25" ht="15" x14ac:dyDescent="0.25">
      <c r="A33" s="19" t="s">
        <v>14</v>
      </c>
      <c r="B33" s="19">
        <v>2012</v>
      </c>
      <c r="C33" s="9">
        <v>35</v>
      </c>
      <c r="D33" s="9">
        <v>148</v>
      </c>
      <c r="E33" s="9">
        <v>353</v>
      </c>
      <c r="F33" s="9">
        <f t="shared" si="0"/>
        <v>536</v>
      </c>
      <c r="G33" s="9">
        <v>546</v>
      </c>
      <c r="H33" s="15">
        <v>225537.25200000001</v>
      </c>
      <c r="I33" s="15">
        <v>129616.069</v>
      </c>
      <c r="J33" s="9">
        <v>48125.057000000001</v>
      </c>
      <c r="K33" s="9">
        <v>2801685</v>
      </c>
      <c r="L33" s="20">
        <f t="shared" si="6"/>
        <v>8.0500574475717297</v>
      </c>
      <c r="M33" s="20">
        <f t="shared" si="7"/>
        <v>4.6263612433232151</v>
      </c>
      <c r="N33" s="20">
        <f t="shared" si="8"/>
        <v>1.7177183373576974</v>
      </c>
      <c r="Q33" s="6">
        <f t="shared" si="1"/>
        <v>15.518500686529602</v>
      </c>
      <c r="R33" s="6">
        <f t="shared" si="2"/>
        <v>114.18337335936334</v>
      </c>
      <c r="S33" s="6">
        <f t="shared" si="3"/>
        <v>733.50562473100024</v>
      </c>
      <c r="T33" s="6">
        <f t="shared" si="4"/>
        <v>863.2074987768932</v>
      </c>
      <c r="U33" s="6">
        <f t="shared" si="5"/>
        <v>19.488272236172161</v>
      </c>
      <c r="V33">
        <v>10</v>
      </c>
      <c r="W33" s="3">
        <v>2398239.0970000001</v>
      </c>
      <c r="X33" s="6">
        <v>2.94910633127625</v>
      </c>
      <c r="Y33" s="6"/>
    </row>
    <row r="34" spans="1:25" ht="15" x14ac:dyDescent="0.25">
      <c r="A34" s="19" t="s">
        <v>14</v>
      </c>
      <c r="B34" s="19">
        <v>2013</v>
      </c>
      <c r="C34" s="9">
        <v>105</v>
      </c>
      <c r="D34" s="9">
        <v>179</v>
      </c>
      <c r="E34" s="9">
        <v>335</v>
      </c>
      <c r="F34" s="9">
        <f t="shared" si="0"/>
        <v>619</v>
      </c>
      <c r="G34" s="9">
        <v>619</v>
      </c>
      <c r="H34" s="15">
        <v>228420.31200000001</v>
      </c>
      <c r="I34" s="15">
        <v>128298.06600000001</v>
      </c>
      <c r="J34" s="9">
        <v>48689.701999999997</v>
      </c>
      <c r="K34" s="9">
        <v>2812846</v>
      </c>
      <c r="L34" s="20">
        <f t="shared" si="6"/>
        <v>8.1206120775897439</v>
      </c>
      <c r="M34" s="20">
        <f t="shared" si="7"/>
        <v>4.5611478907839249</v>
      </c>
      <c r="N34" s="20">
        <f t="shared" si="8"/>
        <v>1.7309764558742284</v>
      </c>
      <c r="Q34" s="6">
        <f t="shared" si="1"/>
        <v>45.967890981604121</v>
      </c>
      <c r="R34" s="6">
        <f t="shared" si="2"/>
        <v>139.51886071299</v>
      </c>
      <c r="S34" s="6">
        <f t="shared" si="3"/>
        <v>688.03049975536931</v>
      </c>
      <c r="T34" s="6">
        <f t="shared" si="4"/>
        <v>873.5172514499634</v>
      </c>
      <c r="U34" s="6">
        <f t="shared" si="5"/>
        <v>22.006181639520971</v>
      </c>
      <c r="V34">
        <v>0</v>
      </c>
      <c r="W34" s="3">
        <v>2406698.1850000001</v>
      </c>
      <c r="X34" s="6">
        <v>0</v>
      </c>
      <c r="Y34" s="6"/>
    </row>
    <row r="35" spans="1:25" ht="15" x14ac:dyDescent="0.25">
      <c r="A35" s="19" t="s">
        <v>14</v>
      </c>
      <c r="B35" s="19">
        <v>2014</v>
      </c>
      <c r="C35" s="9">
        <v>55</v>
      </c>
      <c r="D35" s="9">
        <v>170</v>
      </c>
      <c r="E35" s="9">
        <v>260</v>
      </c>
      <c r="F35" s="9">
        <f t="shared" si="0"/>
        <v>485</v>
      </c>
      <c r="G35" s="9">
        <v>528</v>
      </c>
      <c r="H35" s="15">
        <v>217512.02799999999</v>
      </c>
      <c r="I35" s="15">
        <v>118880.57</v>
      </c>
      <c r="J35" s="9">
        <v>44469.146000000001</v>
      </c>
      <c r="K35" s="9">
        <v>2605417</v>
      </c>
      <c r="L35" s="20">
        <f t="shared" si="6"/>
        <v>8.3484535488944758</v>
      </c>
      <c r="M35" s="20">
        <f t="shared" si="7"/>
        <v>4.5628231488471904</v>
      </c>
      <c r="N35" s="20">
        <f t="shared" si="8"/>
        <v>1.7067957259816759</v>
      </c>
      <c r="Q35" s="6">
        <f t="shared" si="1"/>
        <v>25.285957979298509</v>
      </c>
      <c r="R35" s="6">
        <f t="shared" si="2"/>
        <v>143.00066024246013</v>
      </c>
      <c r="S35" s="6">
        <f t="shared" si="3"/>
        <v>584.67504637934803</v>
      </c>
      <c r="T35" s="6">
        <f t="shared" si="4"/>
        <v>752.96166460110669</v>
      </c>
      <c r="U35" s="6">
        <f t="shared" si="5"/>
        <v>20.265469980429238</v>
      </c>
      <c r="V35">
        <v>43</v>
      </c>
      <c r="W35" s="3">
        <v>2224694.0789999999</v>
      </c>
      <c r="X35" s="6">
        <v>13.2875492528715</v>
      </c>
      <c r="Y35" s="6"/>
    </row>
    <row r="36" spans="1:25" ht="15" x14ac:dyDescent="0.25">
      <c r="A36" s="19" t="s">
        <v>14</v>
      </c>
      <c r="B36" s="19">
        <v>2015</v>
      </c>
      <c r="C36" s="9">
        <v>75</v>
      </c>
      <c r="D36" s="9">
        <v>178</v>
      </c>
      <c r="E36" s="9">
        <v>268</v>
      </c>
      <c r="F36" s="9">
        <f t="shared" si="0"/>
        <v>521</v>
      </c>
      <c r="G36" s="9">
        <v>521</v>
      </c>
      <c r="H36" s="15">
        <v>237981.69200000001</v>
      </c>
      <c r="I36" s="15">
        <v>127393.905</v>
      </c>
      <c r="J36" s="9">
        <v>48999.754000000001</v>
      </c>
      <c r="K36" s="9">
        <v>2738361</v>
      </c>
      <c r="L36" s="20">
        <f t="shared" si="6"/>
        <v>8.6906617498569396</v>
      </c>
      <c r="M36" s="20">
        <f t="shared" si="7"/>
        <v>4.6521954190846273</v>
      </c>
      <c r="N36" s="20">
        <f t="shared" si="8"/>
        <v>1.7893825540168007</v>
      </c>
      <c r="Q36" s="6">
        <f t="shared" si="1"/>
        <v>31.51502931578451</v>
      </c>
      <c r="R36" s="6">
        <f t="shared" si="2"/>
        <v>139.72411003493457</v>
      </c>
      <c r="S36" s="6">
        <f t="shared" si="3"/>
        <v>546.94152137988283</v>
      </c>
      <c r="T36" s="6">
        <f t="shared" si="4"/>
        <v>718.18066073060186</v>
      </c>
      <c r="U36" s="6">
        <f t="shared" si="5"/>
        <v>19.02597940885077</v>
      </c>
      <c r="V36">
        <v>0</v>
      </c>
      <c r="W36" s="3">
        <v>2323542.6290000002</v>
      </c>
      <c r="X36" s="6">
        <v>0</v>
      </c>
      <c r="Y36" s="6"/>
    </row>
    <row r="37" spans="1:25" ht="15" x14ac:dyDescent="0.25">
      <c r="A37" s="19" t="s">
        <v>14</v>
      </c>
      <c r="B37" s="19">
        <v>2016</v>
      </c>
      <c r="C37" s="9">
        <v>88</v>
      </c>
      <c r="D37" s="9">
        <v>164</v>
      </c>
      <c r="E37" s="9">
        <v>239</v>
      </c>
      <c r="F37" s="9">
        <f t="shared" si="0"/>
        <v>491</v>
      </c>
      <c r="G37" s="9">
        <v>491</v>
      </c>
      <c r="H37" s="15">
        <v>229480.639</v>
      </c>
      <c r="I37" s="15">
        <v>120414.78200000001</v>
      </c>
      <c r="J37" s="9">
        <v>46708.430999999997</v>
      </c>
      <c r="K37" s="9">
        <v>2626239</v>
      </c>
      <c r="L37" s="20">
        <f t="shared" si="6"/>
        <v>8.7379952471957036</v>
      </c>
      <c r="M37" s="20">
        <f t="shared" si="7"/>
        <v>4.5850656394943492</v>
      </c>
      <c r="N37" s="20">
        <f t="shared" si="8"/>
        <v>1.7785293341542792</v>
      </c>
      <c r="Q37" s="6">
        <f t="shared" si="1"/>
        <v>38.347461634878925</v>
      </c>
      <c r="R37" s="6">
        <f t="shared" si="2"/>
        <v>136.1959032571267</v>
      </c>
      <c r="S37" s="6">
        <f t="shared" si="3"/>
        <v>511.68492471947945</v>
      </c>
      <c r="T37" s="6">
        <f t="shared" si="4"/>
        <v>686.22828961148502</v>
      </c>
      <c r="U37" s="6">
        <f t="shared" si="5"/>
        <v>18.695937422298581</v>
      </c>
      <c r="V37">
        <v>0</v>
      </c>
      <c r="W37" s="3">
        <v>2229195.622</v>
      </c>
      <c r="X37" s="6">
        <v>0</v>
      </c>
      <c r="Y37" s="6"/>
    </row>
    <row r="38" spans="1:25" ht="15" x14ac:dyDescent="0.25">
      <c r="A38" s="19" t="s">
        <v>14</v>
      </c>
      <c r="B38" s="19">
        <v>2017</v>
      </c>
      <c r="C38" s="9">
        <v>89</v>
      </c>
      <c r="D38" s="9">
        <v>220</v>
      </c>
      <c r="E38" s="9">
        <v>240</v>
      </c>
      <c r="F38" s="9">
        <f t="shared" si="0"/>
        <v>549</v>
      </c>
      <c r="G38" s="9">
        <v>560</v>
      </c>
      <c r="H38" s="15">
        <v>255784</v>
      </c>
      <c r="I38" s="15">
        <v>131583</v>
      </c>
      <c r="J38" s="9">
        <v>51579</v>
      </c>
      <c r="K38" s="9">
        <v>2806372</v>
      </c>
      <c r="L38" s="20">
        <f t="shared" si="6"/>
        <v>9.1144010843893835</v>
      </c>
      <c r="M38" s="20">
        <f t="shared" si="7"/>
        <v>4.6887226639946524</v>
      </c>
      <c r="N38" s="20">
        <f t="shared" si="8"/>
        <v>1.837924551698777</v>
      </c>
      <c r="Q38" s="6">
        <f t="shared" si="1"/>
        <v>34.794983267131641</v>
      </c>
      <c r="R38" s="6">
        <f t="shared" si="2"/>
        <v>167.19485039860771</v>
      </c>
      <c r="S38" s="6">
        <f t="shared" si="3"/>
        <v>465.30564764729837</v>
      </c>
      <c r="T38" s="6">
        <f t="shared" si="4"/>
        <v>667.29548131303773</v>
      </c>
      <c r="U38" s="6">
        <f t="shared" si="5"/>
        <v>19.954589056618296</v>
      </c>
      <c r="V38">
        <v>11</v>
      </c>
      <c r="W38" s="3">
        <v>2367426</v>
      </c>
      <c r="X38" s="6">
        <v>3.1599933352867802</v>
      </c>
      <c r="Y38" s="6"/>
    </row>
    <row r="39" spans="1:25" ht="15" x14ac:dyDescent="0.25">
      <c r="A39" s="19" t="s">
        <v>53</v>
      </c>
      <c r="B39" s="19">
        <v>2009</v>
      </c>
      <c r="C39" s="9">
        <v>708</v>
      </c>
      <c r="D39" s="9">
        <v>1633</v>
      </c>
      <c r="E39" s="9">
        <v>2856</v>
      </c>
      <c r="F39" s="9">
        <f t="shared" si="0"/>
        <v>5197</v>
      </c>
      <c r="G39" s="9">
        <v>6261</v>
      </c>
      <c r="H39" s="15">
        <v>2053164.0649999999</v>
      </c>
      <c r="I39" s="15">
        <v>1375527.541</v>
      </c>
      <c r="J39" s="9">
        <v>543363.00399999996</v>
      </c>
      <c r="K39" s="9">
        <v>36308527</v>
      </c>
      <c r="L39" s="20">
        <f t="shared" si="6"/>
        <v>5.6547710266516731</v>
      </c>
      <c r="M39" s="20">
        <f t="shared" si="7"/>
        <v>3.788442150242008</v>
      </c>
      <c r="N39" s="20">
        <f t="shared" si="8"/>
        <v>1.4965162425895162</v>
      </c>
      <c r="Q39" s="6">
        <f t="shared" si="1"/>
        <v>34.483362146706966</v>
      </c>
      <c r="R39" s="6">
        <f t="shared" si="2"/>
        <v>118.71808824800551</v>
      </c>
      <c r="S39" s="6">
        <f t="shared" si="3"/>
        <v>525.6154686600637</v>
      </c>
      <c r="T39" s="6">
        <f t="shared" si="4"/>
        <v>678.81691905477624</v>
      </c>
      <c r="U39" s="6">
        <f t="shared" si="5"/>
        <v>17.243883234370813</v>
      </c>
      <c r="V39">
        <v>1064</v>
      </c>
      <c r="W39" s="3">
        <v>32372800.881999999</v>
      </c>
      <c r="X39" s="6">
        <v>24.370943394621399</v>
      </c>
      <c r="Y39" s="6"/>
    </row>
    <row r="40" spans="1:25" ht="15" x14ac:dyDescent="0.25">
      <c r="A40" s="19" t="s">
        <v>53</v>
      </c>
      <c r="B40" s="19">
        <v>2010</v>
      </c>
      <c r="C40" s="9">
        <v>695</v>
      </c>
      <c r="D40" s="9">
        <v>1579</v>
      </c>
      <c r="E40" s="9">
        <v>2955</v>
      </c>
      <c r="F40" s="9">
        <f t="shared" si="0"/>
        <v>5229</v>
      </c>
      <c r="G40" s="9">
        <v>5732</v>
      </c>
      <c r="H40" s="15">
        <v>2113248.1669999999</v>
      </c>
      <c r="I40" s="15">
        <v>1351939.3489999999</v>
      </c>
      <c r="J40" s="9">
        <v>555556.43999999994</v>
      </c>
      <c r="K40" s="9">
        <v>36388689</v>
      </c>
      <c r="L40" s="20">
        <f t="shared" si="6"/>
        <v>5.8074314438753198</v>
      </c>
      <c r="M40" s="20">
        <f t="shared" si="7"/>
        <v>3.7152735813043445</v>
      </c>
      <c r="N40" s="20">
        <f t="shared" si="8"/>
        <v>1.5267283743033444</v>
      </c>
      <c r="Q40" s="6">
        <f t="shared" si="1"/>
        <v>32.887760692424159</v>
      </c>
      <c r="R40" s="6">
        <f t="shared" si="2"/>
        <v>116.79518028437828</v>
      </c>
      <c r="S40" s="6">
        <f t="shared" si="3"/>
        <v>531.89915321654814</v>
      </c>
      <c r="T40" s="6">
        <f t="shared" si="4"/>
        <v>681.5820941933506</v>
      </c>
      <c r="U40" s="6">
        <f t="shared" si="5"/>
        <v>15.752147597293215</v>
      </c>
      <c r="V40">
        <v>503</v>
      </c>
      <c r="W40" s="3">
        <v>32379711.412</v>
      </c>
      <c r="X40" s="6">
        <v>12.372047420576299</v>
      </c>
      <c r="Y40" s="6"/>
    </row>
    <row r="41" spans="1:25" ht="15" x14ac:dyDescent="0.25">
      <c r="A41" s="19" t="s">
        <v>53</v>
      </c>
      <c r="B41" s="19">
        <v>2011</v>
      </c>
      <c r="C41" s="9">
        <v>671</v>
      </c>
      <c r="D41" s="9">
        <v>1617</v>
      </c>
      <c r="E41" s="9">
        <v>3050</v>
      </c>
      <c r="F41" s="9">
        <f t="shared" si="0"/>
        <v>5338</v>
      </c>
      <c r="G41" s="9">
        <v>6046</v>
      </c>
      <c r="H41" s="15">
        <v>2219960.139</v>
      </c>
      <c r="I41" s="15">
        <v>1380683.5560000001</v>
      </c>
      <c r="J41" s="9">
        <v>582011.06799999997</v>
      </c>
      <c r="K41" s="9">
        <v>36968289</v>
      </c>
      <c r="L41" s="20">
        <f t="shared" si="6"/>
        <v>6.0050389105105735</v>
      </c>
      <c r="M41" s="20">
        <f t="shared" si="7"/>
        <v>3.7347780850771861</v>
      </c>
      <c r="N41" s="20">
        <f t="shared" si="8"/>
        <v>1.5743521914146474</v>
      </c>
      <c r="Q41" s="6">
        <f t="shared" si="1"/>
        <v>30.225767941142301</v>
      </c>
      <c r="R41" s="6">
        <f t="shared" si="2"/>
        <v>117.1159019728341</v>
      </c>
      <c r="S41" s="6">
        <f t="shared" si="3"/>
        <v>524.04501695833733</v>
      </c>
      <c r="T41" s="6">
        <f t="shared" si="4"/>
        <v>671.3866868723137</v>
      </c>
      <c r="U41" s="6">
        <f t="shared" si="5"/>
        <v>16.35455728015976</v>
      </c>
      <c r="V41">
        <v>708</v>
      </c>
      <c r="W41" s="3">
        <v>32822565.899999999</v>
      </c>
      <c r="X41" s="6">
        <v>16.418697572934299</v>
      </c>
      <c r="Y41" s="6"/>
    </row>
    <row r="42" spans="1:25" ht="15" x14ac:dyDescent="0.25">
      <c r="A42" s="19" t="s">
        <v>53</v>
      </c>
      <c r="B42" s="19">
        <v>2012</v>
      </c>
      <c r="C42" s="9">
        <v>738</v>
      </c>
      <c r="D42" s="9">
        <v>1443</v>
      </c>
      <c r="E42" s="9">
        <v>2938</v>
      </c>
      <c r="F42" s="9">
        <f t="shared" si="0"/>
        <v>5119</v>
      </c>
      <c r="G42" s="9">
        <v>5682</v>
      </c>
      <c r="H42" s="15">
        <v>2301643.8829999999</v>
      </c>
      <c r="I42" s="15">
        <v>1390369.426</v>
      </c>
      <c r="J42" s="9">
        <v>613606.24100000004</v>
      </c>
      <c r="K42" s="9">
        <v>37285546</v>
      </c>
      <c r="L42" s="20">
        <f t="shared" si="6"/>
        <v>6.1730191184541052</v>
      </c>
      <c r="M42" s="20">
        <f t="shared" si="7"/>
        <v>3.7289769767619871</v>
      </c>
      <c r="N42" s="20">
        <f t="shared" si="8"/>
        <v>1.6456946640931582</v>
      </c>
      <c r="Q42" s="6">
        <f t="shared" si="1"/>
        <v>32.06403933514158</v>
      </c>
      <c r="R42" s="6">
        <f t="shared" si="2"/>
        <v>103.78536617792399</v>
      </c>
      <c r="S42" s="6">
        <f t="shared" si="3"/>
        <v>478.80868930079868</v>
      </c>
      <c r="T42" s="6">
        <f t="shared" si="4"/>
        <v>614.65809481386418</v>
      </c>
      <c r="U42" s="6">
        <f t="shared" si="5"/>
        <v>15.239149240298103</v>
      </c>
      <c r="V42">
        <v>563</v>
      </c>
      <c r="W42" s="3">
        <v>32991158.925000001</v>
      </c>
      <c r="X42" s="6">
        <v>13.0853565104177</v>
      </c>
      <c r="Y42" s="6"/>
    </row>
    <row r="43" spans="1:25" ht="15" x14ac:dyDescent="0.25">
      <c r="A43" s="19" t="s">
        <v>53</v>
      </c>
      <c r="B43" s="19">
        <v>2013</v>
      </c>
      <c r="C43" s="9">
        <v>828</v>
      </c>
      <c r="D43" s="9">
        <v>1602</v>
      </c>
      <c r="E43" s="9">
        <v>3264</v>
      </c>
      <c r="F43" s="9">
        <f t="shared" si="0"/>
        <v>5694</v>
      </c>
      <c r="G43" s="9">
        <v>6387</v>
      </c>
      <c r="H43" s="15">
        <v>2418596.5970000001</v>
      </c>
      <c r="I43" s="15">
        <v>1390860.459</v>
      </c>
      <c r="J43" s="9">
        <v>626661.429</v>
      </c>
      <c r="K43" s="9">
        <v>37571447</v>
      </c>
      <c r="L43" s="20">
        <f t="shared" si="6"/>
        <v>6.4373261881555957</v>
      </c>
      <c r="M43" s="20">
        <f t="shared" si="7"/>
        <v>3.7019081511553176</v>
      </c>
      <c r="N43" s="20">
        <f t="shared" si="8"/>
        <v>1.6679193351270181</v>
      </c>
      <c r="Q43" s="6">
        <f t="shared" si="1"/>
        <v>34.234729389226871</v>
      </c>
      <c r="R43" s="6">
        <f t="shared" si="2"/>
        <v>115.18049777271007</v>
      </c>
      <c r="S43" s="6">
        <f t="shared" si="3"/>
        <v>520.8554171282816</v>
      </c>
      <c r="T43" s="6">
        <f t="shared" si="4"/>
        <v>670.27064429021857</v>
      </c>
      <c r="U43" s="6">
        <f t="shared" si="5"/>
        <v>16.999611433650667</v>
      </c>
      <c r="V43">
        <v>693</v>
      </c>
      <c r="W43" s="3">
        <v>33162829.120999999</v>
      </c>
      <c r="X43" s="6">
        <v>15.6808396154807</v>
      </c>
      <c r="Y43" s="6"/>
    </row>
    <row r="44" spans="1:25" ht="15" x14ac:dyDescent="0.25">
      <c r="A44" s="19" t="s">
        <v>53</v>
      </c>
      <c r="B44" s="19">
        <v>2014</v>
      </c>
      <c r="C44" s="9">
        <v>800</v>
      </c>
      <c r="D44" s="9">
        <v>1450</v>
      </c>
      <c r="E44" s="9">
        <v>2638</v>
      </c>
      <c r="F44" s="9">
        <f t="shared" si="0"/>
        <v>4888</v>
      </c>
      <c r="G44" s="9">
        <v>5836</v>
      </c>
      <c r="H44" s="15">
        <v>2544986.6710000001</v>
      </c>
      <c r="I44" s="15">
        <v>1413095.5919999999</v>
      </c>
      <c r="J44" s="9">
        <v>650995.01199999999</v>
      </c>
      <c r="K44" s="9">
        <v>38025540</v>
      </c>
      <c r="L44" s="20">
        <f t="shared" si="6"/>
        <v>6.6928350550708808</v>
      </c>
      <c r="M44" s="20">
        <f t="shared" si="7"/>
        <v>3.71617494978375</v>
      </c>
      <c r="N44" s="20">
        <f t="shared" si="8"/>
        <v>1.7119941281570228</v>
      </c>
      <c r="Q44" s="6">
        <f t="shared" si="1"/>
        <v>31.434349307835724</v>
      </c>
      <c r="R44" s="6">
        <f t="shared" si="2"/>
        <v>102.61160024905097</v>
      </c>
      <c r="S44" s="6">
        <f t="shared" si="3"/>
        <v>405.22583911902541</v>
      </c>
      <c r="T44" s="6">
        <f t="shared" si="4"/>
        <v>539.27178867591215</v>
      </c>
      <c r="U44" s="6">
        <f t="shared" si="5"/>
        <v>15.347579547851259</v>
      </c>
      <c r="V44">
        <v>948</v>
      </c>
      <c r="W44" s="3">
        <v>33410621.633000001</v>
      </c>
      <c r="X44" s="6">
        <v>20.534708610195501</v>
      </c>
      <c r="Y44" s="6"/>
    </row>
    <row r="45" spans="1:25" ht="15" x14ac:dyDescent="0.25">
      <c r="A45" s="19" t="s">
        <v>53</v>
      </c>
      <c r="B45" s="19">
        <v>2015</v>
      </c>
      <c r="C45" s="9">
        <v>869</v>
      </c>
      <c r="D45" s="9">
        <v>1537</v>
      </c>
      <c r="E45" s="9">
        <v>3017</v>
      </c>
      <c r="F45" s="9">
        <f t="shared" si="0"/>
        <v>5423</v>
      </c>
      <c r="G45" s="9">
        <v>6043</v>
      </c>
      <c r="H45" s="15">
        <v>2680944.0040000002</v>
      </c>
      <c r="I45" s="15">
        <v>1441997.9069999999</v>
      </c>
      <c r="J45" s="9">
        <v>659838.446</v>
      </c>
      <c r="K45" s="9">
        <v>38394172</v>
      </c>
      <c r="L45" s="20">
        <f t="shared" si="6"/>
        <v>6.9826847783043737</v>
      </c>
      <c r="M45" s="20">
        <f t="shared" si="7"/>
        <v>3.7557728995952817</v>
      </c>
      <c r="N45" s="20">
        <f t="shared" si="8"/>
        <v>1.7185901183127481</v>
      </c>
      <c r="Q45" s="6">
        <f t="shared" si="1"/>
        <v>32.413955632920413</v>
      </c>
      <c r="R45" s="6">
        <f t="shared" si="2"/>
        <v>106.58822683020719</v>
      </c>
      <c r="S45" s="6">
        <f t="shared" si="3"/>
        <v>457.23313309330871</v>
      </c>
      <c r="T45" s="6">
        <f t="shared" si="4"/>
        <v>596.23531555643626</v>
      </c>
      <c r="U45" s="6">
        <f t="shared" si="5"/>
        <v>15.739367943655614</v>
      </c>
      <c r="V45">
        <v>620</v>
      </c>
      <c r="W45" s="3">
        <v>33584840.548</v>
      </c>
      <c r="X45" s="6">
        <v>13.406299817321701</v>
      </c>
      <c r="Y45" s="6"/>
    </row>
    <row r="46" spans="1:25" ht="15" x14ac:dyDescent="0.25">
      <c r="A46" s="19" t="s">
        <v>53</v>
      </c>
      <c r="B46" s="19">
        <v>2016</v>
      </c>
      <c r="C46" s="9">
        <v>921</v>
      </c>
      <c r="D46" s="9">
        <v>1439</v>
      </c>
      <c r="E46" s="9">
        <v>2725</v>
      </c>
      <c r="F46" s="9">
        <f t="shared" si="0"/>
        <v>5085</v>
      </c>
      <c r="G46" s="9">
        <v>5818</v>
      </c>
      <c r="H46" s="15">
        <v>2812507.156</v>
      </c>
      <c r="I46" s="15">
        <v>1472974.406</v>
      </c>
      <c r="J46" s="9">
        <v>673535.57299999997</v>
      </c>
      <c r="K46" s="9">
        <v>38572021</v>
      </c>
      <c r="L46" s="20">
        <f t="shared" si="6"/>
        <v>7.2915732260956716</v>
      </c>
      <c r="M46" s="20">
        <f t="shared" si="7"/>
        <v>3.8187638806895805</v>
      </c>
      <c r="N46" s="20">
        <f t="shared" si="8"/>
        <v>1.7461765174295638</v>
      </c>
      <c r="Q46" s="6">
        <f t="shared" si="1"/>
        <v>32.746583347715401</v>
      </c>
      <c r="R46" s="6">
        <f t="shared" si="2"/>
        <v>97.69348293754399</v>
      </c>
      <c r="S46" s="6">
        <f t="shared" si="3"/>
        <v>404.58145185451104</v>
      </c>
      <c r="T46" s="6">
        <f t="shared" si="4"/>
        <v>535.02151813977048</v>
      </c>
      <c r="U46" s="6">
        <f t="shared" si="5"/>
        <v>15.083472032746222</v>
      </c>
      <c r="V46">
        <v>733</v>
      </c>
      <c r="W46" s="3">
        <v>33617094.655000001</v>
      </c>
      <c r="X46" s="6">
        <v>15.643004368035999</v>
      </c>
      <c r="Y46" s="6"/>
    </row>
    <row r="47" spans="1:25" ht="15" x14ac:dyDescent="0.25">
      <c r="A47" s="19" t="s">
        <v>53</v>
      </c>
      <c r="B47" s="19">
        <v>2017</v>
      </c>
      <c r="C47" s="9">
        <v>930</v>
      </c>
      <c r="D47" s="9">
        <v>1595</v>
      </c>
      <c r="E47" s="9">
        <v>2985</v>
      </c>
      <c r="F47" s="9">
        <f t="shared" si="0"/>
        <v>5510</v>
      </c>
      <c r="G47" s="9">
        <v>6197</v>
      </c>
      <c r="H47" s="15">
        <v>2909151</v>
      </c>
      <c r="I47" s="15">
        <v>1488220</v>
      </c>
      <c r="J47" s="9">
        <v>681333</v>
      </c>
      <c r="K47" s="9">
        <v>38521420</v>
      </c>
      <c r="L47" s="20">
        <f t="shared" si="6"/>
        <v>7.5520346861564294</v>
      </c>
      <c r="M47" s="20">
        <f t="shared" si="7"/>
        <v>3.8633570621228395</v>
      </c>
      <c r="N47" s="20">
        <f t="shared" si="8"/>
        <v>1.768712056824489</v>
      </c>
      <c r="Q47" s="6">
        <f t="shared" si="1"/>
        <v>31.968089659147982</v>
      </c>
      <c r="R47" s="6">
        <f t="shared" si="2"/>
        <v>107.17501444678878</v>
      </c>
      <c r="S47" s="6">
        <f t="shared" si="3"/>
        <v>438.11176032864984</v>
      </c>
      <c r="T47" s="6">
        <f t="shared" si="4"/>
        <v>577.25486443458658</v>
      </c>
      <c r="U47" s="6">
        <f t="shared" si="5"/>
        <v>16.087153588834472</v>
      </c>
      <c r="V47">
        <v>687</v>
      </c>
      <c r="W47" s="3">
        <v>33442716</v>
      </c>
      <c r="X47" s="6">
        <v>14.647323943275801</v>
      </c>
      <c r="Y47" s="6"/>
    </row>
    <row r="48" spans="1:25" ht="15" x14ac:dyDescent="0.25">
      <c r="A48" s="19" t="s">
        <v>51</v>
      </c>
      <c r="B48" s="19">
        <v>2009</v>
      </c>
      <c r="C48" s="9">
        <v>10</v>
      </c>
      <c r="D48" s="9">
        <v>135</v>
      </c>
      <c r="E48" s="9">
        <v>266</v>
      </c>
      <c r="F48" s="9">
        <f t="shared" si="0"/>
        <v>411</v>
      </c>
      <c r="G48" s="9">
        <v>450</v>
      </c>
      <c r="H48" s="15">
        <v>269309.02100000001</v>
      </c>
      <c r="I48" s="15">
        <v>164052.905</v>
      </c>
      <c r="J48" s="9">
        <v>63253.125</v>
      </c>
      <c r="K48" s="9">
        <v>4843211</v>
      </c>
      <c r="L48" s="20">
        <f t="shared" si="6"/>
        <v>5.5605469387974216</v>
      </c>
      <c r="M48" s="20">
        <f t="shared" si="7"/>
        <v>3.3872756111596209</v>
      </c>
      <c r="N48" s="20">
        <f t="shared" si="8"/>
        <v>1.3060162978651972</v>
      </c>
      <c r="Q48" s="6">
        <f t="shared" si="1"/>
        <v>3.7132064729461844</v>
      </c>
      <c r="R48" s="6">
        <f t="shared" si="2"/>
        <v>82.290526949217991</v>
      </c>
      <c r="S48" s="6">
        <f t="shared" si="3"/>
        <v>420.53258238229336</v>
      </c>
      <c r="T48" s="6">
        <f t="shared" si="4"/>
        <v>506.53631580445756</v>
      </c>
      <c r="U48" s="6">
        <f t="shared" si="5"/>
        <v>9.2913564988186561</v>
      </c>
      <c r="V48">
        <v>39</v>
      </c>
      <c r="W48" s="3">
        <v>4342260.5750000002</v>
      </c>
      <c r="X48" s="6">
        <v>6.9074775365532304</v>
      </c>
      <c r="Y48" s="6"/>
    </row>
    <row r="49" spans="1:25" ht="15" x14ac:dyDescent="0.25">
      <c r="A49" s="19" t="s">
        <v>51</v>
      </c>
      <c r="B49" s="19">
        <v>2010</v>
      </c>
      <c r="C49" s="9">
        <v>0</v>
      </c>
      <c r="D49" s="9">
        <v>125</v>
      </c>
      <c r="E49" s="9">
        <v>260</v>
      </c>
      <c r="F49" s="9">
        <f t="shared" si="0"/>
        <v>385</v>
      </c>
      <c r="G49" s="9">
        <v>385</v>
      </c>
      <c r="H49" s="15">
        <v>279423.63699999999</v>
      </c>
      <c r="I49" s="15">
        <v>164547.44699999999</v>
      </c>
      <c r="J49" s="9">
        <v>65537.263999999996</v>
      </c>
      <c r="K49" s="9">
        <v>4846647</v>
      </c>
      <c r="L49" s="20">
        <f t="shared" si="6"/>
        <v>5.7652978853215426</v>
      </c>
      <c r="M49" s="20">
        <f t="shared" si="7"/>
        <v>3.3950780199176869</v>
      </c>
      <c r="N49" s="20">
        <f t="shared" si="8"/>
        <v>1.352218636925693</v>
      </c>
      <c r="Q49" s="6">
        <f t="shared" si="1"/>
        <v>0</v>
      </c>
      <c r="R49" s="6">
        <f t="shared" si="2"/>
        <v>75.96593096944251</v>
      </c>
      <c r="S49" s="6">
        <f t="shared" si="3"/>
        <v>396.72086402630418</v>
      </c>
      <c r="T49" s="6">
        <f t="shared" si="4"/>
        <v>472.68679499574671</v>
      </c>
      <c r="U49" s="6">
        <f t="shared" si="5"/>
        <v>7.9436360849057088</v>
      </c>
      <c r="V49">
        <v>0</v>
      </c>
      <c r="W49" s="3">
        <v>4335896.9749999996</v>
      </c>
      <c r="X49" s="6">
        <v>0</v>
      </c>
      <c r="Y49" s="6"/>
    </row>
    <row r="50" spans="1:25" ht="15" x14ac:dyDescent="0.25">
      <c r="A50" s="19" t="s">
        <v>51</v>
      </c>
      <c r="B50" s="19">
        <v>2011</v>
      </c>
      <c r="C50" s="9">
        <v>20</v>
      </c>
      <c r="D50" s="9">
        <v>116</v>
      </c>
      <c r="E50" s="9">
        <v>272</v>
      </c>
      <c r="F50" s="9">
        <f t="shared" si="0"/>
        <v>408</v>
      </c>
      <c r="G50" s="9">
        <v>408</v>
      </c>
      <c r="H50" s="15">
        <v>295441.40700000001</v>
      </c>
      <c r="I50" s="15">
        <v>166762.25200000001</v>
      </c>
      <c r="J50" s="9">
        <v>67838.428</v>
      </c>
      <c r="K50" s="9">
        <v>4941571</v>
      </c>
      <c r="L50" s="20">
        <f t="shared" si="6"/>
        <v>5.978693961899971</v>
      </c>
      <c r="M50" s="20">
        <f t="shared" si="7"/>
        <v>3.3746808858964084</v>
      </c>
      <c r="N50" s="20">
        <f t="shared" si="8"/>
        <v>1.3728109542491649</v>
      </c>
      <c r="Q50" s="6">
        <f t="shared" si="1"/>
        <v>6.7695318009367584</v>
      </c>
      <c r="R50" s="6">
        <f t="shared" si="2"/>
        <v>69.560106444232957</v>
      </c>
      <c r="S50" s="6">
        <f t="shared" si="3"/>
        <v>400.95268717016853</v>
      </c>
      <c r="T50" s="6">
        <f t="shared" si="4"/>
        <v>477.28232541533828</v>
      </c>
      <c r="U50" s="6">
        <f t="shared" si="5"/>
        <v>8.2564836162426882</v>
      </c>
      <c r="V50">
        <v>0</v>
      </c>
      <c r="W50" s="3">
        <v>4409041.4570000004</v>
      </c>
      <c r="X50" s="6">
        <v>0</v>
      </c>
      <c r="Y50" s="6"/>
    </row>
    <row r="51" spans="1:25" ht="15" x14ac:dyDescent="0.25">
      <c r="A51" s="19" t="s">
        <v>51</v>
      </c>
      <c r="B51" s="19">
        <v>2012</v>
      </c>
      <c r="C51" s="9">
        <v>10</v>
      </c>
      <c r="D51" s="9">
        <v>111</v>
      </c>
      <c r="E51" s="9">
        <v>254</v>
      </c>
      <c r="F51" s="9">
        <f t="shared" si="0"/>
        <v>375</v>
      </c>
      <c r="G51" s="9">
        <v>375</v>
      </c>
      <c r="H51" s="15">
        <v>308210.28499999997</v>
      </c>
      <c r="I51" s="15">
        <v>167007.005</v>
      </c>
      <c r="J51" s="9">
        <v>69746.900999999998</v>
      </c>
      <c r="K51" s="9">
        <v>4918239</v>
      </c>
      <c r="L51" s="20">
        <f t="shared" si="6"/>
        <v>6.2666796997868532</v>
      </c>
      <c r="M51" s="20">
        <f t="shared" si="7"/>
        <v>3.3956667213610405</v>
      </c>
      <c r="N51" s="20">
        <f t="shared" si="8"/>
        <v>1.4181275249128802</v>
      </c>
      <c r="Q51" s="6">
        <f t="shared" si="1"/>
        <v>3.2445380594615787</v>
      </c>
      <c r="R51" s="6">
        <f t="shared" si="2"/>
        <v>66.464277950496736</v>
      </c>
      <c r="S51" s="6">
        <f t="shared" si="3"/>
        <v>364.17388637812024</v>
      </c>
      <c r="T51" s="6">
        <f t="shared" si="4"/>
        <v>433.88270238807854</v>
      </c>
      <c r="U51" s="6">
        <f t="shared" si="5"/>
        <v>7.6246802971551411</v>
      </c>
      <c r="V51">
        <v>0</v>
      </c>
      <c r="W51" s="3">
        <v>4374601.2889999999</v>
      </c>
      <c r="X51" s="6">
        <v>0</v>
      </c>
      <c r="Y51" s="6"/>
    </row>
    <row r="52" spans="1:25" ht="15" x14ac:dyDescent="0.25">
      <c r="A52" s="19" t="s">
        <v>51</v>
      </c>
      <c r="B52" s="19">
        <v>2013</v>
      </c>
      <c r="C52" s="9">
        <v>11</v>
      </c>
      <c r="D52" s="9">
        <v>84</v>
      </c>
      <c r="E52" s="9">
        <v>280</v>
      </c>
      <c r="F52" s="9">
        <f t="shared" si="0"/>
        <v>375</v>
      </c>
      <c r="G52" s="9">
        <v>397</v>
      </c>
      <c r="H52" s="15">
        <v>332618.28899999999</v>
      </c>
      <c r="I52" s="15">
        <v>172144.11199999999</v>
      </c>
      <c r="J52" s="9">
        <v>72189.206999999995</v>
      </c>
      <c r="K52" s="9">
        <v>5066830</v>
      </c>
      <c r="L52" s="20">
        <f t="shared" si="6"/>
        <v>6.5646230285997351</v>
      </c>
      <c r="M52" s="20">
        <f t="shared" si="7"/>
        <v>3.3974716341381099</v>
      </c>
      <c r="N52" s="20">
        <f t="shared" si="8"/>
        <v>1.4247410511108523</v>
      </c>
      <c r="Q52" s="6">
        <f t="shared" si="1"/>
        <v>3.3070941568098799</v>
      </c>
      <c r="R52" s="6">
        <f t="shared" si="2"/>
        <v>48.796324790940282</v>
      </c>
      <c r="S52" s="6">
        <f t="shared" si="3"/>
        <v>387.86961602168594</v>
      </c>
      <c r="T52" s="6">
        <f t="shared" si="4"/>
        <v>439.97303496943613</v>
      </c>
      <c r="U52" s="6">
        <f t="shared" si="5"/>
        <v>7.8352737313073453</v>
      </c>
      <c r="V52">
        <v>22</v>
      </c>
      <c r="W52" s="3">
        <v>4488604.1869999999</v>
      </c>
      <c r="X52" s="6">
        <v>3.5883775504523898</v>
      </c>
      <c r="Y52" s="6"/>
    </row>
    <row r="53" spans="1:25" ht="15" x14ac:dyDescent="0.25">
      <c r="A53" s="19" t="s">
        <v>51</v>
      </c>
      <c r="B53" s="19">
        <v>2014</v>
      </c>
      <c r="C53" s="9">
        <v>33</v>
      </c>
      <c r="D53" s="9">
        <v>108</v>
      </c>
      <c r="E53" s="9">
        <v>286</v>
      </c>
      <c r="F53" s="9">
        <f t="shared" si="0"/>
        <v>427</v>
      </c>
      <c r="G53" s="9">
        <v>460</v>
      </c>
      <c r="H53" s="15">
        <v>345345.821</v>
      </c>
      <c r="I53" s="15">
        <v>172295.24</v>
      </c>
      <c r="J53" s="9">
        <v>73396.256999999998</v>
      </c>
      <c r="K53" s="9">
        <v>5040592</v>
      </c>
      <c r="L53" s="20">
        <f t="shared" si="6"/>
        <v>6.8512948677456924</v>
      </c>
      <c r="M53" s="20">
        <f t="shared" si="7"/>
        <v>3.4181548516523454</v>
      </c>
      <c r="N53" s="20">
        <f t="shared" si="8"/>
        <v>1.4561039060491308</v>
      </c>
      <c r="Q53" s="6">
        <f t="shared" si="1"/>
        <v>9.5556390126406079</v>
      </c>
      <c r="R53" s="6">
        <f t="shared" si="2"/>
        <v>62.683101401988822</v>
      </c>
      <c r="S53" s="6">
        <f t="shared" si="3"/>
        <v>389.66564739125596</v>
      </c>
      <c r="T53" s="6">
        <f t="shared" si="4"/>
        <v>461.90438780588539</v>
      </c>
      <c r="U53" s="6">
        <f t="shared" si="5"/>
        <v>9.1259121944406534</v>
      </c>
      <c r="V53">
        <v>33</v>
      </c>
      <c r="W53" s="3">
        <v>4447638.949</v>
      </c>
      <c r="X53" s="6">
        <v>5.3348933639285701</v>
      </c>
      <c r="Y53" s="6"/>
    </row>
    <row r="54" spans="1:25" ht="15" x14ac:dyDescent="0.25">
      <c r="A54" s="19" t="s">
        <v>51</v>
      </c>
      <c r="B54" s="19">
        <v>2015</v>
      </c>
      <c r="C54" s="9">
        <v>21</v>
      </c>
      <c r="D54" s="9">
        <v>117</v>
      </c>
      <c r="E54" s="9">
        <v>302</v>
      </c>
      <c r="F54" s="9">
        <f t="shared" si="0"/>
        <v>440</v>
      </c>
      <c r="G54" s="9">
        <v>440</v>
      </c>
      <c r="H54" s="15">
        <v>370677.58299999998</v>
      </c>
      <c r="I54" s="15">
        <v>179829.179</v>
      </c>
      <c r="J54" s="9">
        <v>74365.218999999997</v>
      </c>
      <c r="K54" s="9">
        <v>5162330</v>
      </c>
      <c r="L54" s="20">
        <f t="shared" si="6"/>
        <v>7.1804317624018603</v>
      </c>
      <c r="M54" s="20">
        <f t="shared" si="7"/>
        <v>3.4834886378825063</v>
      </c>
      <c r="N54" s="20">
        <f t="shared" si="8"/>
        <v>1.4405359401665527</v>
      </c>
      <c r="Q54" s="6">
        <f t="shared" si="1"/>
        <v>5.6653007797345003</v>
      </c>
      <c r="R54" s="6">
        <f t="shared" si="2"/>
        <v>65.061743956468817</v>
      </c>
      <c r="S54" s="6">
        <f t="shared" si="3"/>
        <v>406.10382657516277</v>
      </c>
      <c r="T54" s="6">
        <f t="shared" si="4"/>
        <v>476.83087131136608</v>
      </c>
      <c r="U54" s="6">
        <f t="shared" si="5"/>
        <v>8.5232830911623232</v>
      </c>
      <c r="V54">
        <v>0</v>
      </c>
      <c r="W54" s="3">
        <v>4537589.8250000002</v>
      </c>
      <c r="X54" s="6">
        <v>0</v>
      </c>
      <c r="Y54" s="6"/>
    </row>
    <row r="55" spans="1:25" ht="15" x14ac:dyDescent="0.25">
      <c r="A55" s="19" t="s">
        <v>51</v>
      </c>
      <c r="B55" s="19">
        <v>2016</v>
      </c>
      <c r="C55" s="9">
        <v>25</v>
      </c>
      <c r="D55" s="9">
        <v>74</v>
      </c>
      <c r="E55" s="9">
        <v>220</v>
      </c>
      <c r="F55" s="9">
        <f t="shared" si="0"/>
        <v>319</v>
      </c>
      <c r="G55" s="9">
        <v>331</v>
      </c>
      <c r="H55" s="15">
        <v>396733.64</v>
      </c>
      <c r="I55" s="15">
        <v>185165.53899999999</v>
      </c>
      <c r="J55" s="9">
        <v>75474.671000000002</v>
      </c>
      <c r="K55" s="9">
        <v>5226520</v>
      </c>
      <c r="L55" s="20">
        <f t="shared" si="6"/>
        <v>7.5907800984211296</v>
      </c>
      <c r="M55" s="20">
        <f t="shared" si="7"/>
        <v>3.5428074320963088</v>
      </c>
      <c r="N55" s="20">
        <f t="shared" si="8"/>
        <v>1.4440712175596764</v>
      </c>
      <c r="Q55" s="6">
        <f t="shared" si="1"/>
        <v>6.3014570682738169</v>
      </c>
      <c r="R55" s="6">
        <f t="shared" si="2"/>
        <v>39.964239782219948</v>
      </c>
      <c r="S55" s="6">
        <f t="shared" si="3"/>
        <v>291.48851804865762</v>
      </c>
      <c r="T55" s="6">
        <f t="shared" si="4"/>
        <v>337.75421489915141</v>
      </c>
      <c r="U55" s="6">
        <f t="shared" si="5"/>
        <v>6.3330858774098253</v>
      </c>
      <c r="V55">
        <v>12</v>
      </c>
      <c r="W55" s="3">
        <v>4569125.7139999997</v>
      </c>
      <c r="X55" s="6">
        <v>1.8410744040134199</v>
      </c>
      <c r="Y55" s="6"/>
    </row>
    <row r="56" spans="1:25" ht="15" x14ac:dyDescent="0.25">
      <c r="A56" s="19" t="s">
        <v>51</v>
      </c>
      <c r="B56" s="19">
        <v>2017</v>
      </c>
      <c r="C56" s="9">
        <v>33</v>
      </c>
      <c r="D56" s="9">
        <v>65</v>
      </c>
      <c r="E56" s="9">
        <v>236</v>
      </c>
      <c r="F56" s="9">
        <f t="shared" si="0"/>
        <v>334</v>
      </c>
      <c r="G56" s="9">
        <v>376</v>
      </c>
      <c r="H56" s="15">
        <v>423589</v>
      </c>
      <c r="I56" s="15">
        <v>199032</v>
      </c>
      <c r="J56" s="9">
        <v>85624</v>
      </c>
      <c r="K56" s="9">
        <v>5273117</v>
      </c>
      <c r="L56" s="20">
        <f t="shared" si="6"/>
        <v>8.0329907339435103</v>
      </c>
      <c r="M56" s="20">
        <f t="shared" si="7"/>
        <v>3.7744658424988482</v>
      </c>
      <c r="N56" s="20">
        <f t="shared" si="8"/>
        <v>1.6237834282834991</v>
      </c>
      <c r="Q56" s="6">
        <f t="shared" si="1"/>
        <v>7.790570576667478</v>
      </c>
      <c r="R56" s="6">
        <f t="shared" si="2"/>
        <v>32.658065034768278</v>
      </c>
      <c r="S56" s="6">
        <f t="shared" si="3"/>
        <v>275.62365691862095</v>
      </c>
      <c r="T56" s="6">
        <f t="shared" si="4"/>
        <v>316.0722925300567</v>
      </c>
      <c r="U56" s="6">
        <f t="shared" si="5"/>
        <v>7.1305074399069852</v>
      </c>
      <c r="V56">
        <v>42</v>
      </c>
      <c r="W56" s="3">
        <v>4564872</v>
      </c>
      <c r="X56" s="6">
        <v>6.3862786242131202</v>
      </c>
      <c r="Y56" s="6"/>
    </row>
    <row r="57" spans="1:25" ht="15" x14ac:dyDescent="0.25">
      <c r="A57" s="19" t="s">
        <v>31</v>
      </c>
      <c r="B57" s="19">
        <v>2009</v>
      </c>
      <c r="C57" s="9">
        <v>12</v>
      </c>
      <c r="D57" s="9">
        <v>170</v>
      </c>
      <c r="E57" s="9">
        <v>364</v>
      </c>
      <c r="F57" s="9">
        <f t="shared" si="0"/>
        <v>546</v>
      </c>
      <c r="G57" s="9">
        <v>546</v>
      </c>
      <c r="H57" s="15">
        <v>233949.85399999999</v>
      </c>
      <c r="I57" s="15">
        <v>164920.69399999999</v>
      </c>
      <c r="J57" s="9">
        <v>77304.618000000002</v>
      </c>
      <c r="K57" s="9">
        <v>3494487</v>
      </c>
      <c r="L57" s="20">
        <f t="shared" si="6"/>
        <v>6.6948268515521727</v>
      </c>
      <c r="M57" s="20">
        <f t="shared" si="7"/>
        <v>4.7194536422656599</v>
      </c>
      <c r="N57" s="20">
        <f t="shared" si="8"/>
        <v>2.2121878833717226</v>
      </c>
      <c r="Q57" s="6">
        <f t="shared" si="1"/>
        <v>5.1293043337398281</v>
      </c>
      <c r="R57" s="6">
        <f t="shared" si="2"/>
        <v>103.07984757813352</v>
      </c>
      <c r="S57" s="6">
        <f t="shared" si="3"/>
        <v>470.86449609000067</v>
      </c>
      <c r="T57" s="6">
        <f t="shared" si="4"/>
        <v>579.07364800187406</v>
      </c>
      <c r="U57" s="6">
        <f t="shared" si="5"/>
        <v>15.624610994403469</v>
      </c>
      <c r="V57">
        <v>0</v>
      </c>
      <c r="W57" s="3">
        <v>3018554.7050000001</v>
      </c>
      <c r="X57" s="6">
        <v>0</v>
      </c>
      <c r="Y57" s="6"/>
    </row>
    <row r="58" spans="1:25" ht="15" x14ac:dyDescent="0.25">
      <c r="A58" s="19" t="s">
        <v>31</v>
      </c>
      <c r="B58" s="19">
        <v>2010</v>
      </c>
      <c r="C58" s="9">
        <v>20</v>
      </c>
      <c r="D58" s="9">
        <v>100</v>
      </c>
      <c r="E58" s="9">
        <v>339</v>
      </c>
      <c r="F58" s="9">
        <f t="shared" si="0"/>
        <v>459</v>
      </c>
      <c r="G58" s="9">
        <v>459</v>
      </c>
      <c r="H58" s="15">
        <v>239997.747</v>
      </c>
      <c r="I58" s="15">
        <v>171018.71299999999</v>
      </c>
      <c r="J58" s="9">
        <v>80632.789000000004</v>
      </c>
      <c r="K58" s="9">
        <v>3545837</v>
      </c>
      <c r="L58" s="20">
        <f t="shared" si="6"/>
        <v>6.7684370996185104</v>
      </c>
      <c r="M58" s="20">
        <f t="shared" si="7"/>
        <v>4.823084450864493</v>
      </c>
      <c r="N58" s="20">
        <f t="shared" si="8"/>
        <v>2.2740128494344214</v>
      </c>
      <c r="Q58" s="6">
        <f t="shared" si="1"/>
        <v>8.3334115632343835</v>
      </c>
      <c r="R58" s="6">
        <f t="shared" si="2"/>
        <v>58.473133288051351</v>
      </c>
      <c r="S58" s="6">
        <f t="shared" si="3"/>
        <v>420.42450001326381</v>
      </c>
      <c r="T58" s="6">
        <f t="shared" si="4"/>
        <v>487.23104486454952</v>
      </c>
      <c r="U58" s="6">
        <f t="shared" si="5"/>
        <v>12.944757471931171</v>
      </c>
      <c r="V58">
        <v>0</v>
      </c>
      <c r="W58" s="3">
        <v>3055024.8390000002</v>
      </c>
      <c r="X58" s="6">
        <v>0</v>
      </c>
      <c r="Y58" s="6"/>
    </row>
    <row r="59" spans="1:25" ht="15" x14ac:dyDescent="0.25">
      <c r="A59" s="19" t="s">
        <v>31</v>
      </c>
      <c r="B59" s="19">
        <v>2011</v>
      </c>
      <c r="C59" s="9">
        <v>0</v>
      </c>
      <c r="D59" s="9">
        <v>119</v>
      </c>
      <c r="E59" s="9">
        <v>415</v>
      </c>
      <c r="F59" s="9">
        <f t="shared" si="0"/>
        <v>534</v>
      </c>
      <c r="G59" s="9">
        <v>534</v>
      </c>
      <c r="H59" s="15">
        <v>248604.04199999999</v>
      </c>
      <c r="I59" s="15">
        <v>166614.00899999999</v>
      </c>
      <c r="J59" s="9">
        <v>84415.731</v>
      </c>
      <c r="K59" s="9">
        <v>3558172</v>
      </c>
      <c r="L59" s="20">
        <f t="shared" si="6"/>
        <v>6.986847235040913</v>
      </c>
      <c r="M59" s="20">
        <f t="shared" si="7"/>
        <v>4.6825732145607351</v>
      </c>
      <c r="N59" s="20">
        <f t="shared" si="8"/>
        <v>2.3724466102257002</v>
      </c>
      <c r="Q59" s="6">
        <f t="shared" si="1"/>
        <v>0</v>
      </c>
      <c r="R59" s="6">
        <f t="shared" si="2"/>
        <v>71.422565673934415</v>
      </c>
      <c r="S59" s="6">
        <f t="shared" si="3"/>
        <v>491.61453094565985</v>
      </c>
      <c r="T59" s="6">
        <f t="shared" si="4"/>
        <v>563.03709661959431</v>
      </c>
      <c r="U59" s="6">
        <f t="shared" si="5"/>
        <v>15.007706204196987</v>
      </c>
      <c r="V59">
        <v>0</v>
      </c>
      <c r="W59" s="3">
        <v>3055379.196</v>
      </c>
      <c r="X59" s="6">
        <v>0</v>
      </c>
      <c r="Y59" s="6"/>
    </row>
    <row r="60" spans="1:25" ht="15" x14ac:dyDescent="0.25">
      <c r="A60" s="19" t="s">
        <v>31</v>
      </c>
      <c r="B60" s="19">
        <v>2012</v>
      </c>
      <c r="C60" s="9">
        <v>0</v>
      </c>
      <c r="D60" s="9">
        <v>113</v>
      </c>
      <c r="E60" s="9">
        <v>317</v>
      </c>
      <c r="F60" s="9">
        <f t="shared" si="0"/>
        <v>430</v>
      </c>
      <c r="G60" s="9">
        <v>430</v>
      </c>
      <c r="H60" s="15">
        <v>258418.13399999999</v>
      </c>
      <c r="I60" s="15">
        <v>167108.36600000001</v>
      </c>
      <c r="J60" s="9">
        <v>84749.744000000006</v>
      </c>
      <c r="K60" s="9">
        <v>3572213</v>
      </c>
      <c r="L60" s="20">
        <f t="shared" si="6"/>
        <v>7.2341188501357552</v>
      </c>
      <c r="M60" s="20">
        <f t="shared" si="7"/>
        <v>4.6780067705929076</v>
      </c>
      <c r="N60" s="20">
        <f t="shared" si="8"/>
        <v>2.3724717423065202</v>
      </c>
      <c r="Q60" s="6">
        <f t="shared" si="1"/>
        <v>0</v>
      </c>
      <c r="R60" s="6">
        <f t="shared" si="2"/>
        <v>67.620791648456418</v>
      </c>
      <c r="S60" s="6">
        <f t="shared" si="3"/>
        <v>374.04242778597654</v>
      </c>
      <c r="T60" s="6">
        <f t="shared" si="4"/>
        <v>441.66321943443296</v>
      </c>
      <c r="U60" s="6">
        <f t="shared" si="5"/>
        <v>12.037356115102877</v>
      </c>
      <c r="V60">
        <v>0</v>
      </c>
      <c r="W60" s="3">
        <v>3056953.71</v>
      </c>
      <c r="X60" s="6">
        <v>0</v>
      </c>
      <c r="Y60" s="6"/>
    </row>
    <row r="61" spans="1:25" ht="15" x14ac:dyDescent="0.25">
      <c r="A61" s="19" t="s">
        <v>31</v>
      </c>
      <c r="B61" s="19">
        <v>2013</v>
      </c>
      <c r="C61" s="9">
        <v>11</v>
      </c>
      <c r="D61" s="9">
        <v>79</v>
      </c>
      <c r="E61" s="9">
        <v>377</v>
      </c>
      <c r="F61" s="9">
        <f t="shared" si="0"/>
        <v>467</v>
      </c>
      <c r="G61" s="9">
        <v>467</v>
      </c>
      <c r="H61" s="15">
        <v>269149.79800000001</v>
      </c>
      <c r="I61" s="15">
        <v>163767.89499999999</v>
      </c>
      <c r="J61" s="9">
        <v>86889.546000000002</v>
      </c>
      <c r="K61" s="9">
        <v>3583561</v>
      </c>
      <c r="L61" s="20">
        <f t="shared" si="6"/>
        <v>7.5106799633102375</v>
      </c>
      <c r="M61" s="20">
        <f t="shared" si="7"/>
        <v>4.5699764842847657</v>
      </c>
      <c r="N61" s="20">
        <f t="shared" si="8"/>
        <v>2.4246704883773429</v>
      </c>
      <c r="Q61" s="6">
        <f t="shared" si="1"/>
        <v>4.0869434351200962</v>
      </c>
      <c r="R61" s="6">
        <f t="shared" si="2"/>
        <v>48.239003133062191</v>
      </c>
      <c r="S61" s="6">
        <f t="shared" si="3"/>
        <v>433.88418671217357</v>
      </c>
      <c r="T61" s="6">
        <f t="shared" si="4"/>
        <v>486.21013328035588</v>
      </c>
      <c r="U61" s="6">
        <f t="shared" si="5"/>
        <v>13.031730170073846</v>
      </c>
      <c r="V61">
        <v>0</v>
      </c>
      <c r="W61" s="3">
        <v>3060943.5240000002</v>
      </c>
      <c r="X61" s="6">
        <v>0</v>
      </c>
      <c r="Y61" s="6"/>
    </row>
    <row r="62" spans="1:25" ht="15" x14ac:dyDescent="0.25">
      <c r="A62" s="19" t="s">
        <v>31</v>
      </c>
      <c r="B62" s="19">
        <v>2014</v>
      </c>
      <c r="C62" s="9">
        <v>30</v>
      </c>
      <c r="D62" s="9">
        <v>103</v>
      </c>
      <c r="E62" s="9">
        <v>364</v>
      </c>
      <c r="F62" s="9">
        <f t="shared" si="0"/>
        <v>497</v>
      </c>
      <c r="G62" s="9">
        <v>497</v>
      </c>
      <c r="H62" s="15">
        <v>281209.196</v>
      </c>
      <c r="I62" s="15">
        <v>163445.33199999999</v>
      </c>
      <c r="J62" s="9">
        <v>86810.755999999994</v>
      </c>
      <c r="K62" s="9">
        <v>3592053</v>
      </c>
      <c r="L62" s="20">
        <f t="shared" si="6"/>
        <v>7.8286482966704556</v>
      </c>
      <c r="M62" s="20">
        <f t="shared" si="7"/>
        <v>4.5501926614111756</v>
      </c>
      <c r="N62" s="20">
        <f t="shared" si="8"/>
        <v>2.4167448531522222</v>
      </c>
      <c r="Q62" s="6">
        <f t="shared" si="1"/>
        <v>10.668214420697678</v>
      </c>
      <c r="R62" s="6">
        <f t="shared" si="2"/>
        <v>63.018012652695397</v>
      </c>
      <c r="S62" s="6">
        <f t="shared" si="3"/>
        <v>419.30287993344973</v>
      </c>
      <c r="T62" s="6">
        <f t="shared" si="4"/>
        <v>492.9891070068428</v>
      </c>
      <c r="U62" s="6">
        <f t="shared" si="5"/>
        <v>13.836098743531902</v>
      </c>
      <c r="V62">
        <v>0</v>
      </c>
      <c r="W62" s="3">
        <v>3064320.074</v>
      </c>
      <c r="X62" s="6">
        <v>0</v>
      </c>
      <c r="Y62" s="6"/>
    </row>
    <row r="63" spans="1:25" ht="15" x14ac:dyDescent="0.25">
      <c r="A63" s="19" t="s">
        <v>31</v>
      </c>
      <c r="B63" s="19">
        <v>2015</v>
      </c>
      <c r="C63" s="9">
        <v>14</v>
      </c>
      <c r="D63" s="9">
        <v>137</v>
      </c>
      <c r="E63" s="9">
        <v>397</v>
      </c>
      <c r="F63" s="9">
        <f t="shared" si="0"/>
        <v>548</v>
      </c>
      <c r="G63" s="9">
        <v>548</v>
      </c>
      <c r="H63" s="15">
        <v>292294.24699999997</v>
      </c>
      <c r="I63" s="15">
        <v>162165.48300000001</v>
      </c>
      <c r="J63" s="9">
        <v>87955.89</v>
      </c>
      <c r="K63" s="9">
        <v>3593222</v>
      </c>
      <c r="L63" s="20">
        <f t="shared" si="6"/>
        <v>8.13460028353383</v>
      </c>
      <c r="M63" s="20">
        <f t="shared" si="7"/>
        <v>4.5130939029094224</v>
      </c>
      <c r="N63" s="20">
        <f t="shared" si="8"/>
        <v>2.4478278826078657</v>
      </c>
      <c r="Q63" s="6">
        <f t="shared" si="1"/>
        <v>4.7896939962694516</v>
      </c>
      <c r="R63" s="6">
        <f t="shared" si="2"/>
        <v>84.481603276820636</v>
      </c>
      <c r="S63" s="6">
        <f t="shared" si="3"/>
        <v>451.36260914419717</v>
      </c>
      <c r="T63" s="6">
        <f t="shared" si="4"/>
        <v>540.63390641728722</v>
      </c>
      <c r="U63" s="6">
        <f t="shared" si="5"/>
        <v>15.250936346265274</v>
      </c>
      <c r="V63">
        <v>0</v>
      </c>
      <c r="W63" s="3">
        <v>3052999.2420000001</v>
      </c>
      <c r="X63" s="6">
        <v>0</v>
      </c>
      <c r="Y63" s="6"/>
    </row>
    <row r="64" spans="1:25" ht="15" x14ac:dyDescent="0.25">
      <c r="A64" s="19" t="s">
        <v>31</v>
      </c>
      <c r="B64" s="19">
        <v>2016</v>
      </c>
      <c r="C64" s="9">
        <v>0</v>
      </c>
      <c r="D64" s="9">
        <v>92</v>
      </c>
      <c r="E64" s="9">
        <v>307</v>
      </c>
      <c r="F64" s="9">
        <f t="shared" si="0"/>
        <v>399</v>
      </c>
      <c r="G64" s="9">
        <v>399</v>
      </c>
      <c r="H64" s="15">
        <v>303525.87199999997</v>
      </c>
      <c r="I64" s="15">
        <v>162787.736</v>
      </c>
      <c r="J64" s="9">
        <v>87324.955000000002</v>
      </c>
      <c r="K64" s="9">
        <v>3588570</v>
      </c>
      <c r="L64" s="20">
        <f t="shared" si="6"/>
        <v>8.4581287811022214</v>
      </c>
      <c r="M64" s="20">
        <f t="shared" si="7"/>
        <v>4.5362842580749438</v>
      </c>
      <c r="N64" s="20">
        <f t="shared" si="8"/>
        <v>2.4334193007242439</v>
      </c>
      <c r="Q64" s="6">
        <f t="shared" si="1"/>
        <v>0</v>
      </c>
      <c r="R64" s="6">
        <f t="shared" si="2"/>
        <v>56.515313905465213</v>
      </c>
      <c r="S64" s="6">
        <f t="shared" si="3"/>
        <v>351.56044454875467</v>
      </c>
      <c r="T64" s="6">
        <f t="shared" si="4"/>
        <v>408.07575845421991</v>
      </c>
      <c r="U64" s="6">
        <f t="shared" si="5"/>
        <v>11.118634999456608</v>
      </c>
      <c r="V64">
        <v>0</v>
      </c>
      <c r="W64" s="3">
        <v>3037097.79</v>
      </c>
      <c r="X64" s="6">
        <v>0</v>
      </c>
      <c r="Y64" s="6"/>
    </row>
    <row r="65" spans="1:25" ht="15" x14ac:dyDescent="0.25">
      <c r="A65" s="19" t="s">
        <v>31</v>
      </c>
      <c r="B65" s="19">
        <v>2017</v>
      </c>
      <c r="C65" s="9">
        <v>33</v>
      </c>
      <c r="D65" s="9">
        <v>105</v>
      </c>
      <c r="E65" s="9">
        <v>389</v>
      </c>
      <c r="F65" s="9">
        <f t="shared" si="0"/>
        <v>527</v>
      </c>
      <c r="G65" s="9">
        <v>537</v>
      </c>
      <c r="H65" s="15">
        <v>318515</v>
      </c>
      <c r="I65" s="15">
        <v>167133</v>
      </c>
      <c r="J65" s="9">
        <v>90109</v>
      </c>
      <c r="K65" s="9">
        <v>3594478</v>
      </c>
      <c r="L65" s="20">
        <f t="shared" si="6"/>
        <v>8.8612310327118422</v>
      </c>
      <c r="M65" s="20">
        <f t="shared" si="7"/>
        <v>4.6497154802449758</v>
      </c>
      <c r="N65" s="20">
        <f t="shared" si="8"/>
        <v>2.5068730424834982</v>
      </c>
      <c r="Q65" s="6">
        <f t="shared" si="1"/>
        <v>10.360579564541702</v>
      </c>
      <c r="R65" s="6">
        <f t="shared" si="2"/>
        <v>62.824217838487911</v>
      </c>
      <c r="S65" s="6">
        <f t="shared" si="3"/>
        <v>431.69938629881591</v>
      </c>
      <c r="T65" s="6">
        <f t="shared" si="4"/>
        <v>504.88418370184553</v>
      </c>
      <c r="U65" s="6">
        <f t="shared" si="5"/>
        <v>14.93958232600116</v>
      </c>
      <c r="V65">
        <v>10</v>
      </c>
      <c r="W65" s="3">
        <v>3018721</v>
      </c>
      <c r="X65" s="6">
        <v>2.01495499598016</v>
      </c>
      <c r="Y65" s="6"/>
    </row>
    <row r="66" spans="1:25" ht="15" x14ac:dyDescent="0.25">
      <c r="A66" s="19" t="s">
        <v>10</v>
      </c>
      <c r="B66" s="19">
        <v>2009</v>
      </c>
      <c r="C66" s="9">
        <v>0</v>
      </c>
      <c r="D66" s="9">
        <v>0</v>
      </c>
      <c r="E66" s="9">
        <v>0</v>
      </c>
      <c r="F66" s="9">
        <f t="shared" si="0"/>
        <v>0</v>
      </c>
      <c r="G66" s="9">
        <v>0</v>
      </c>
      <c r="H66" s="15">
        <v>63093.334000000003</v>
      </c>
      <c r="I66" s="15">
        <v>40563.036</v>
      </c>
      <c r="J66" s="9">
        <v>15490.835999999999</v>
      </c>
      <c r="K66" s="9">
        <v>863832</v>
      </c>
      <c r="L66" s="20">
        <f t="shared" si="6"/>
        <v>7.3038894136822909</v>
      </c>
      <c r="M66" s="20">
        <f t="shared" si="7"/>
        <v>4.6957088878393023</v>
      </c>
      <c r="N66" s="20">
        <f t="shared" si="8"/>
        <v>1.7932695246297889</v>
      </c>
      <c r="Q66" s="6">
        <f t="shared" si="1"/>
        <v>0</v>
      </c>
      <c r="R66" s="6">
        <f t="shared" si="2"/>
        <v>0</v>
      </c>
      <c r="S66" s="6">
        <f t="shared" si="3"/>
        <v>0</v>
      </c>
      <c r="T66" s="6">
        <f t="shared" si="4"/>
        <v>0</v>
      </c>
      <c r="U66" s="6">
        <f t="shared" si="5"/>
        <v>0</v>
      </c>
      <c r="V66">
        <v>0</v>
      </c>
      <c r="W66" s="3">
        <v>745245.96200000006</v>
      </c>
      <c r="X66" s="6">
        <v>0</v>
      </c>
      <c r="Y66" s="6"/>
    </row>
    <row r="67" spans="1:25" ht="15" x14ac:dyDescent="0.25">
      <c r="A67" s="19" t="s">
        <v>10</v>
      </c>
      <c r="B67" s="19">
        <v>2010</v>
      </c>
      <c r="C67" s="9">
        <v>0</v>
      </c>
      <c r="D67" s="9">
        <v>0</v>
      </c>
      <c r="E67" s="9">
        <v>10</v>
      </c>
      <c r="F67" s="9">
        <f t="shared" ref="F67:F130" si="9">SUM(C67,D67,E67)</f>
        <v>10</v>
      </c>
      <c r="G67" s="9">
        <v>10</v>
      </c>
      <c r="H67" s="15">
        <v>67709.214000000007</v>
      </c>
      <c r="I67" s="15">
        <v>39449.732000000004</v>
      </c>
      <c r="J67" s="9">
        <v>15622.12</v>
      </c>
      <c r="K67" s="9">
        <v>881278</v>
      </c>
      <c r="L67" s="20">
        <f t="shared" si="6"/>
        <v>7.6830709492350895</v>
      </c>
      <c r="M67" s="20">
        <f t="shared" si="7"/>
        <v>4.4764231037198252</v>
      </c>
      <c r="N67" s="20">
        <f t="shared" si="8"/>
        <v>1.7726665138582831</v>
      </c>
      <c r="Q67" s="6">
        <f t="shared" ref="Q67:Q130" si="10">(C67/H67)*100000</f>
        <v>0</v>
      </c>
      <c r="R67" s="6">
        <f t="shared" ref="R67:R130" si="11">(D67/I67)*100000</f>
        <v>0</v>
      </c>
      <c r="S67" s="6">
        <f t="shared" ref="S67:S130" si="12">(E67/J67)*100000</f>
        <v>64.01179865472804</v>
      </c>
      <c r="T67" s="6">
        <f t="shared" ref="T67:T130" si="13">SUM(Q67,R67,S67)</f>
        <v>64.01179865472804</v>
      </c>
      <c r="U67" s="6">
        <f t="shared" ref="U67:U130" si="14">(G67/K67)*100000</f>
        <v>1.1347157196707509</v>
      </c>
      <c r="V67">
        <v>0</v>
      </c>
      <c r="W67" s="3">
        <v>758912.554</v>
      </c>
      <c r="X67" s="6">
        <v>0</v>
      </c>
      <c r="Y67" s="6"/>
    </row>
    <row r="68" spans="1:25" ht="15" x14ac:dyDescent="0.25">
      <c r="A68" s="19" t="s">
        <v>10</v>
      </c>
      <c r="B68" s="19">
        <v>2011</v>
      </c>
      <c r="C68" s="9">
        <v>0</v>
      </c>
      <c r="D68" s="9">
        <v>0</v>
      </c>
      <c r="E68" s="9">
        <v>0</v>
      </c>
      <c r="F68" s="9">
        <f t="shared" si="9"/>
        <v>0</v>
      </c>
      <c r="G68" s="9">
        <v>0</v>
      </c>
      <c r="H68" s="15">
        <v>70359.245999999999</v>
      </c>
      <c r="I68" s="15">
        <v>40071.9</v>
      </c>
      <c r="J68" s="9">
        <v>16151.268</v>
      </c>
      <c r="K68" s="9">
        <v>890856</v>
      </c>
      <c r="L68" s="20">
        <f t="shared" ref="L68:L131" si="15">(H68/K68)*100</f>
        <v>7.89793704032975</v>
      </c>
      <c r="M68" s="20">
        <f t="shared" ref="M68:M131" si="16">(I68/K68)*100</f>
        <v>4.4981343786201142</v>
      </c>
      <c r="N68" s="20">
        <f t="shared" ref="N68:N131" si="17">(J68/K68)*100</f>
        <v>1.8130054688973303</v>
      </c>
      <c r="Q68" s="6">
        <f t="shared" si="10"/>
        <v>0</v>
      </c>
      <c r="R68" s="6">
        <f t="shared" si="11"/>
        <v>0</v>
      </c>
      <c r="S68" s="6">
        <f t="shared" si="12"/>
        <v>0</v>
      </c>
      <c r="T68" s="6">
        <f t="shared" si="13"/>
        <v>0</v>
      </c>
      <c r="U68" s="6">
        <f t="shared" si="14"/>
        <v>0</v>
      </c>
      <c r="V68">
        <v>0</v>
      </c>
      <c r="W68" s="3">
        <v>763429.57799999998</v>
      </c>
      <c r="X68" s="6">
        <v>0</v>
      </c>
      <c r="Y68" s="6"/>
    </row>
    <row r="69" spans="1:25" ht="15" x14ac:dyDescent="0.25">
      <c r="A69" s="19" t="s">
        <v>10</v>
      </c>
      <c r="B69" s="19">
        <v>2012</v>
      </c>
      <c r="C69" s="9">
        <v>0</v>
      </c>
      <c r="D69" s="9">
        <v>0</v>
      </c>
      <c r="E69" s="9">
        <v>21</v>
      </c>
      <c r="F69" s="9">
        <f t="shared" si="9"/>
        <v>21</v>
      </c>
      <c r="G69" s="9">
        <v>21</v>
      </c>
      <c r="H69" s="15">
        <v>73350.815000000002</v>
      </c>
      <c r="I69" s="15">
        <v>41219.457000000002</v>
      </c>
      <c r="J69" s="9">
        <v>16162.743</v>
      </c>
      <c r="K69" s="9">
        <v>900131</v>
      </c>
      <c r="L69" s="20">
        <f t="shared" si="15"/>
        <v>8.1489044372430239</v>
      </c>
      <c r="M69" s="20">
        <f t="shared" si="16"/>
        <v>4.5792731280224768</v>
      </c>
      <c r="N69" s="20">
        <f t="shared" si="17"/>
        <v>1.7955989739271285</v>
      </c>
      <c r="Q69" s="6">
        <f t="shared" si="10"/>
        <v>0</v>
      </c>
      <c r="R69" s="6">
        <f t="shared" si="11"/>
        <v>0</v>
      </c>
      <c r="S69" s="6">
        <f t="shared" si="12"/>
        <v>129.92844098306827</v>
      </c>
      <c r="T69" s="6">
        <f t="shared" si="13"/>
        <v>129.92844098306827</v>
      </c>
      <c r="U69" s="6">
        <f t="shared" si="14"/>
        <v>2.3329937531314888</v>
      </c>
      <c r="V69">
        <v>0</v>
      </c>
      <c r="W69" s="3">
        <v>768807.01</v>
      </c>
      <c r="X69" s="6">
        <v>0</v>
      </c>
      <c r="Y69" s="6"/>
    </row>
    <row r="70" spans="1:25" ht="15" x14ac:dyDescent="0.25">
      <c r="A70" s="19" t="s">
        <v>10</v>
      </c>
      <c r="B70" s="19">
        <v>2013</v>
      </c>
      <c r="C70" s="9">
        <v>0</v>
      </c>
      <c r="D70" s="9">
        <v>0</v>
      </c>
      <c r="E70" s="9">
        <v>10</v>
      </c>
      <c r="F70" s="9">
        <f t="shared" si="9"/>
        <v>10</v>
      </c>
      <c r="G70" s="9">
        <v>10</v>
      </c>
      <c r="H70" s="15">
        <v>77609.5</v>
      </c>
      <c r="I70" s="15">
        <v>41069.712</v>
      </c>
      <c r="J70" s="9">
        <v>16718.578000000001</v>
      </c>
      <c r="K70" s="9">
        <v>908446</v>
      </c>
      <c r="L70" s="20">
        <f t="shared" si="15"/>
        <v>8.5431054790268224</v>
      </c>
      <c r="M70" s="20">
        <f t="shared" si="16"/>
        <v>4.5208754290293536</v>
      </c>
      <c r="N70" s="20">
        <f t="shared" si="17"/>
        <v>1.8403491236683305</v>
      </c>
      <c r="Q70" s="6">
        <f t="shared" si="10"/>
        <v>0</v>
      </c>
      <c r="R70" s="6">
        <f t="shared" si="11"/>
        <v>0</v>
      </c>
      <c r="S70" s="6">
        <f t="shared" si="12"/>
        <v>59.813699466545536</v>
      </c>
      <c r="T70" s="6">
        <f t="shared" si="13"/>
        <v>59.813699466545536</v>
      </c>
      <c r="U70" s="6">
        <f t="shared" si="14"/>
        <v>1.1007808939661796</v>
      </c>
      <c r="V70">
        <v>0</v>
      </c>
      <c r="W70" s="3">
        <v>773012.60800000001</v>
      </c>
      <c r="X70" s="6">
        <v>0</v>
      </c>
      <c r="Y70" s="6"/>
    </row>
    <row r="71" spans="1:25" ht="15" x14ac:dyDescent="0.25">
      <c r="A71" s="19" t="s">
        <v>10</v>
      </c>
      <c r="B71" s="19">
        <v>2014</v>
      </c>
      <c r="C71" s="9">
        <v>0</v>
      </c>
      <c r="D71" s="9">
        <v>11</v>
      </c>
      <c r="E71" s="9">
        <v>20</v>
      </c>
      <c r="F71" s="9">
        <f t="shared" si="9"/>
        <v>31</v>
      </c>
      <c r="G71" s="9">
        <v>31</v>
      </c>
      <c r="H71" s="15">
        <v>81244.688999999998</v>
      </c>
      <c r="I71" s="15">
        <v>42241.995999999999</v>
      </c>
      <c r="J71" s="9">
        <v>17598.285</v>
      </c>
      <c r="K71" s="9">
        <v>917060</v>
      </c>
      <c r="L71" s="20">
        <f t="shared" si="15"/>
        <v>8.8592555557978745</v>
      </c>
      <c r="M71" s="20">
        <f t="shared" si="16"/>
        <v>4.6062412492094298</v>
      </c>
      <c r="N71" s="20">
        <f t="shared" si="17"/>
        <v>1.9189894881469043</v>
      </c>
      <c r="Q71" s="6">
        <f t="shared" si="10"/>
        <v>0</v>
      </c>
      <c r="R71" s="6">
        <f t="shared" si="11"/>
        <v>26.04043615742021</v>
      </c>
      <c r="S71" s="6">
        <f t="shared" si="12"/>
        <v>113.64743780430877</v>
      </c>
      <c r="T71" s="6">
        <f t="shared" si="13"/>
        <v>139.68787396172897</v>
      </c>
      <c r="U71" s="6">
        <f t="shared" si="14"/>
        <v>3.3803676967701128</v>
      </c>
      <c r="V71">
        <v>0</v>
      </c>
      <c r="W71" s="3">
        <v>776040.39500000002</v>
      </c>
      <c r="X71" s="6">
        <v>0</v>
      </c>
      <c r="Y71" s="6"/>
    </row>
    <row r="72" spans="1:25" ht="15" x14ac:dyDescent="0.25">
      <c r="A72" s="19" t="s">
        <v>10</v>
      </c>
      <c r="B72" s="19">
        <v>2015</v>
      </c>
      <c r="C72" s="9">
        <v>10</v>
      </c>
      <c r="D72" s="9">
        <v>0</v>
      </c>
      <c r="E72" s="9">
        <v>42</v>
      </c>
      <c r="F72" s="9">
        <f t="shared" si="9"/>
        <v>52</v>
      </c>
      <c r="G72" s="9">
        <v>52</v>
      </c>
      <c r="H72" s="15">
        <v>85953.712</v>
      </c>
      <c r="I72" s="15">
        <v>43807.406999999999</v>
      </c>
      <c r="J72" s="9">
        <v>17788.268</v>
      </c>
      <c r="K72" s="9">
        <v>926454</v>
      </c>
      <c r="L72" s="20">
        <f t="shared" si="15"/>
        <v>9.2777096326423116</v>
      </c>
      <c r="M72" s="20">
        <f t="shared" si="16"/>
        <v>4.7285031960572246</v>
      </c>
      <c r="N72" s="20">
        <f t="shared" si="17"/>
        <v>1.9200379079803205</v>
      </c>
      <c r="Q72" s="6">
        <f t="shared" si="10"/>
        <v>11.634168865214338</v>
      </c>
      <c r="R72" s="6">
        <f t="shared" si="11"/>
        <v>0</v>
      </c>
      <c r="S72" s="6">
        <f t="shared" si="12"/>
        <v>236.1106769922738</v>
      </c>
      <c r="T72" s="6">
        <f t="shared" si="13"/>
        <v>247.74484585748814</v>
      </c>
      <c r="U72" s="6">
        <f t="shared" si="14"/>
        <v>5.6127989085264893</v>
      </c>
      <c r="V72">
        <v>0</v>
      </c>
      <c r="W72" s="3">
        <v>778731.78099999996</v>
      </c>
      <c r="X72" s="6">
        <v>0</v>
      </c>
      <c r="Y72" s="6"/>
    </row>
    <row r="73" spans="1:25" ht="15" x14ac:dyDescent="0.25">
      <c r="A73" s="19" t="s">
        <v>10</v>
      </c>
      <c r="B73" s="19">
        <v>2016</v>
      </c>
      <c r="C73" s="9">
        <v>0</v>
      </c>
      <c r="D73" s="9">
        <v>0</v>
      </c>
      <c r="E73" s="9">
        <v>0</v>
      </c>
      <c r="F73" s="9">
        <f t="shared" si="9"/>
        <v>0</v>
      </c>
      <c r="G73" s="9">
        <v>0</v>
      </c>
      <c r="H73" s="15">
        <v>90855.747000000003</v>
      </c>
      <c r="I73" s="15">
        <v>44843.163</v>
      </c>
      <c r="J73" s="9">
        <v>17960.13</v>
      </c>
      <c r="K73" s="9">
        <v>934695</v>
      </c>
      <c r="L73" s="20">
        <f t="shared" si="15"/>
        <v>9.7203630061142938</v>
      </c>
      <c r="M73" s="20">
        <f t="shared" si="16"/>
        <v>4.7976252146422098</v>
      </c>
      <c r="N73" s="20">
        <f t="shared" si="17"/>
        <v>1.9214963169804053</v>
      </c>
      <c r="Q73" s="6">
        <f t="shared" si="10"/>
        <v>0</v>
      </c>
      <c r="R73" s="6">
        <f t="shared" si="11"/>
        <v>0</v>
      </c>
      <c r="S73" s="6">
        <f t="shared" si="12"/>
        <v>0</v>
      </c>
      <c r="T73" s="6">
        <f t="shared" si="13"/>
        <v>0</v>
      </c>
      <c r="U73" s="6">
        <f t="shared" si="14"/>
        <v>0</v>
      </c>
      <c r="V73">
        <v>0</v>
      </c>
      <c r="W73" s="3">
        <v>781548.20700000005</v>
      </c>
      <c r="X73" s="6">
        <v>0</v>
      </c>
      <c r="Y73" s="6"/>
    </row>
    <row r="74" spans="1:25" ht="15" x14ac:dyDescent="0.25">
      <c r="A74" s="19" t="s">
        <v>10</v>
      </c>
      <c r="B74" s="19">
        <v>2017</v>
      </c>
      <c r="C74" s="9">
        <v>0</v>
      </c>
      <c r="D74" s="9">
        <v>10</v>
      </c>
      <c r="E74" s="9">
        <v>0</v>
      </c>
      <c r="F74" s="9">
        <f t="shared" si="9"/>
        <v>10</v>
      </c>
      <c r="G74" s="9">
        <v>10</v>
      </c>
      <c r="H74" s="15">
        <v>95605</v>
      </c>
      <c r="I74" s="15">
        <v>46641</v>
      </c>
      <c r="J74" s="9">
        <v>18319</v>
      </c>
      <c r="K74" s="9">
        <v>943732</v>
      </c>
      <c r="L74" s="20">
        <f t="shared" si="15"/>
        <v>10.130524343775564</v>
      </c>
      <c r="M74" s="20">
        <f t="shared" si="16"/>
        <v>4.9421869768112137</v>
      </c>
      <c r="N74" s="20">
        <f t="shared" si="17"/>
        <v>1.9411231154607453</v>
      </c>
      <c r="Q74" s="6">
        <f t="shared" si="10"/>
        <v>0</v>
      </c>
      <c r="R74" s="6">
        <f t="shared" si="11"/>
        <v>21.440363628567141</v>
      </c>
      <c r="S74" s="6">
        <f t="shared" si="12"/>
        <v>0</v>
      </c>
      <c r="T74" s="6">
        <f t="shared" si="13"/>
        <v>21.440363628567141</v>
      </c>
      <c r="U74" s="6">
        <f t="shared" si="14"/>
        <v>1.0596228590320134</v>
      </c>
      <c r="V74">
        <v>0</v>
      </c>
      <c r="W74" s="3">
        <v>783167</v>
      </c>
      <c r="X74" s="6">
        <v>0</v>
      </c>
      <c r="Y74" s="6"/>
    </row>
    <row r="75" spans="1:25" ht="15" x14ac:dyDescent="0.25">
      <c r="A75" s="19" t="s">
        <v>54</v>
      </c>
      <c r="B75" s="19">
        <v>2009</v>
      </c>
      <c r="C75" s="9">
        <v>0</v>
      </c>
      <c r="D75" s="9">
        <v>0</v>
      </c>
      <c r="E75" s="9">
        <v>0</v>
      </c>
      <c r="F75" s="9">
        <f t="shared" si="9"/>
        <v>0</v>
      </c>
      <c r="G75" s="9">
        <v>0</v>
      </c>
      <c r="H75" s="15">
        <v>36482.845999999998</v>
      </c>
      <c r="I75" s="15">
        <v>23537.32</v>
      </c>
      <c r="J75" s="9">
        <v>10003.361000000001</v>
      </c>
      <c r="K75" s="9">
        <v>588433</v>
      </c>
      <c r="L75" s="20">
        <f t="shared" si="15"/>
        <v>6.2</v>
      </c>
      <c r="M75" s="20">
        <f t="shared" si="16"/>
        <v>4</v>
      </c>
      <c r="N75" s="20">
        <f t="shared" si="17"/>
        <v>1.7000000000000002</v>
      </c>
      <c r="Q75" s="6">
        <f t="shared" si="10"/>
        <v>0</v>
      </c>
      <c r="R75" s="6">
        <f t="shared" si="11"/>
        <v>0</v>
      </c>
      <c r="S75" s="6">
        <f t="shared" si="12"/>
        <v>0</v>
      </c>
      <c r="T75" s="6">
        <f t="shared" si="13"/>
        <v>0</v>
      </c>
      <c r="U75" s="6">
        <f t="shared" si="14"/>
        <v>0</v>
      </c>
      <c r="V75">
        <v>0</v>
      </c>
      <c r="W75" s="3">
        <v>519586.33899999998</v>
      </c>
      <c r="X75" s="6">
        <v>0</v>
      </c>
      <c r="Y75" s="6"/>
    </row>
    <row r="76" spans="1:25" ht="15" x14ac:dyDescent="0.25">
      <c r="A76" s="19" t="s">
        <v>54</v>
      </c>
      <c r="B76" s="19">
        <v>2010</v>
      </c>
      <c r="C76" s="9">
        <v>0</v>
      </c>
      <c r="D76" s="9">
        <v>0</v>
      </c>
      <c r="E76" s="9">
        <v>0</v>
      </c>
      <c r="F76" s="9">
        <f t="shared" si="9"/>
        <v>0</v>
      </c>
      <c r="G76" s="9">
        <v>0</v>
      </c>
      <c r="H76" s="15">
        <v>35648.400000000001</v>
      </c>
      <c r="I76" s="15">
        <v>22207.200000000001</v>
      </c>
      <c r="J76" s="9">
        <v>9350.4</v>
      </c>
      <c r="K76" s="9">
        <v>584400</v>
      </c>
      <c r="L76" s="20">
        <f t="shared" si="15"/>
        <v>6.1000000000000005</v>
      </c>
      <c r="M76" s="20">
        <f t="shared" si="16"/>
        <v>3.8</v>
      </c>
      <c r="N76" s="20">
        <f t="shared" si="17"/>
        <v>1.6</v>
      </c>
      <c r="Q76" s="6">
        <f t="shared" si="10"/>
        <v>0</v>
      </c>
      <c r="R76" s="6">
        <f t="shared" si="11"/>
        <v>0</v>
      </c>
      <c r="S76" s="6">
        <f t="shared" si="12"/>
        <v>0</v>
      </c>
      <c r="T76" s="6">
        <f t="shared" si="13"/>
        <v>0</v>
      </c>
      <c r="U76" s="6">
        <f t="shared" si="14"/>
        <v>0</v>
      </c>
      <c r="V76">
        <v>0</v>
      </c>
      <c r="W76" s="3">
        <v>518362.8</v>
      </c>
      <c r="X76" s="6">
        <v>0</v>
      </c>
      <c r="Y76" s="6"/>
    </row>
    <row r="77" spans="1:25" ht="15" x14ac:dyDescent="0.25">
      <c r="A77" s="19" t="s">
        <v>54</v>
      </c>
      <c r="B77" s="19">
        <v>2011</v>
      </c>
      <c r="C77" s="9">
        <v>0</v>
      </c>
      <c r="D77" s="9">
        <v>0</v>
      </c>
      <c r="E77" s="9">
        <v>0</v>
      </c>
      <c r="F77" s="9">
        <f t="shared" si="9"/>
        <v>0</v>
      </c>
      <c r="G77" s="9">
        <v>0</v>
      </c>
      <c r="H77" s="15">
        <v>35637.300000000003</v>
      </c>
      <c r="I77" s="15">
        <v>21382.38</v>
      </c>
      <c r="J77" s="9">
        <v>10097.235000000001</v>
      </c>
      <c r="K77" s="9">
        <v>593955</v>
      </c>
      <c r="L77" s="20">
        <f t="shared" si="15"/>
        <v>6.0000000000000009</v>
      </c>
      <c r="M77" s="20">
        <f t="shared" si="16"/>
        <v>3.6000000000000005</v>
      </c>
      <c r="N77" s="20">
        <f t="shared" si="17"/>
        <v>1.7000000000000002</v>
      </c>
      <c r="Q77" s="6">
        <f t="shared" si="10"/>
        <v>0</v>
      </c>
      <c r="R77" s="6">
        <f t="shared" si="11"/>
        <v>0</v>
      </c>
      <c r="S77" s="6">
        <f t="shared" si="12"/>
        <v>0</v>
      </c>
      <c r="T77" s="6">
        <f t="shared" si="13"/>
        <v>0</v>
      </c>
      <c r="U77" s="6">
        <f t="shared" si="14"/>
        <v>0</v>
      </c>
      <c r="V77">
        <v>0</v>
      </c>
      <c r="W77" s="3">
        <v>526838.08499999996</v>
      </c>
      <c r="X77" s="6">
        <v>0</v>
      </c>
      <c r="Y77" s="6"/>
    </row>
    <row r="78" spans="1:25" ht="15" x14ac:dyDescent="0.25">
      <c r="A78" s="19" t="s">
        <v>54</v>
      </c>
      <c r="B78" s="19">
        <v>2012</v>
      </c>
      <c r="C78" s="9">
        <v>0</v>
      </c>
      <c r="D78" s="9">
        <v>0</v>
      </c>
      <c r="E78" s="9">
        <v>0</v>
      </c>
      <c r="F78" s="9">
        <f t="shared" si="9"/>
        <v>0</v>
      </c>
      <c r="G78" s="9">
        <v>0</v>
      </c>
      <c r="H78" s="15">
        <v>37557.057999999997</v>
      </c>
      <c r="I78" s="15">
        <v>21807.324000000001</v>
      </c>
      <c r="J78" s="9">
        <v>10297.903</v>
      </c>
      <c r="K78" s="9">
        <v>605759</v>
      </c>
      <c r="L78" s="20">
        <f t="shared" si="15"/>
        <v>6.1999999999999993</v>
      </c>
      <c r="M78" s="20">
        <f t="shared" si="16"/>
        <v>3.6000000000000005</v>
      </c>
      <c r="N78" s="20">
        <f t="shared" si="17"/>
        <v>1.7000000000000002</v>
      </c>
      <c r="Q78" s="6">
        <f t="shared" si="10"/>
        <v>0</v>
      </c>
      <c r="R78" s="6">
        <f t="shared" si="11"/>
        <v>0</v>
      </c>
      <c r="S78" s="6">
        <f t="shared" si="12"/>
        <v>0</v>
      </c>
      <c r="T78" s="6">
        <f t="shared" si="13"/>
        <v>0</v>
      </c>
      <c r="U78" s="6">
        <f t="shared" si="14"/>
        <v>0</v>
      </c>
      <c r="V78">
        <v>0</v>
      </c>
      <c r="W78" s="3">
        <v>535490.95600000001</v>
      </c>
      <c r="X78" s="6">
        <v>0</v>
      </c>
      <c r="Y78" s="6"/>
    </row>
    <row r="79" spans="1:25" ht="15" x14ac:dyDescent="0.25">
      <c r="A79" s="19" t="s">
        <v>54</v>
      </c>
      <c r="B79" s="19">
        <v>2013</v>
      </c>
      <c r="C79" s="9">
        <v>0</v>
      </c>
      <c r="D79" s="9">
        <v>0</v>
      </c>
      <c r="E79" s="9">
        <v>0</v>
      </c>
      <c r="F79" s="9">
        <f t="shared" si="9"/>
        <v>0</v>
      </c>
      <c r="G79" s="9">
        <v>0</v>
      </c>
      <c r="H79" s="15">
        <v>38401.002</v>
      </c>
      <c r="I79" s="15">
        <v>21677.985000000001</v>
      </c>
      <c r="J79" s="9">
        <v>9909.9359999999997</v>
      </c>
      <c r="K79" s="9">
        <v>619371</v>
      </c>
      <c r="L79" s="20">
        <f t="shared" si="15"/>
        <v>6.2</v>
      </c>
      <c r="M79" s="20">
        <f t="shared" si="16"/>
        <v>3.5000000000000004</v>
      </c>
      <c r="N79" s="20">
        <f t="shared" si="17"/>
        <v>1.6</v>
      </c>
      <c r="Q79" s="6">
        <f t="shared" si="10"/>
        <v>0</v>
      </c>
      <c r="R79" s="6">
        <f t="shared" si="11"/>
        <v>0</v>
      </c>
      <c r="S79" s="6">
        <f t="shared" si="12"/>
        <v>0</v>
      </c>
      <c r="T79" s="6">
        <f t="shared" si="13"/>
        <v>0</v>
      </c>
      <c r="U79" s="6">
        <f t="shared" si="14"/>
        <v>0</v>
      </c>
      <c r="V79">
        <v>0</v>
      </c>
      <c r="W79" s="3">
        <v>547523.96400000004</v>
      </c>
      <c r="X79" s="6">
        <v>0</v>
      </c>
      <c r="Y79" s="6"/>
    </row>
    <row r="80" spans="1:25" ht="15" x14ac:dyDescent="0.25">
      <c r="A80" s="19" t="s">
        <v>54</v>
      </c>
      <c r="B80" s="19">
        <v>2014</v>
      </c>
      <c r="C80" s="9">
        <v>0</v>
      </c>
      <c r="D80" s="9">
        <v>0</v>
      </c>
      <c r="E80" s="9">
        <v>0</v>
      </c>
      <c r="F80" s="9">
        <f t="shared" si="9"/>
        <v>0</v>
      </c>
      <c r="G80" s="9">
        <v>0</v>
      </c>
      <c r="H80" s="15">
        <v>39925.368000000002</v>
      </c>
      <c r="I80" s="15">
        <v>21547.024000000001</v>
      </c>
      <c r="J80" s="9">
        <v>10139.776</v>
      </c>
      <c r="K80" s="9">
        <v>633736</v>
      </c>
      <c r="L80" s="20">
        <f t="shared" si="15"/>
        <v>6.3</v>
      </c>
      <c r="M80" s="20">
        <f t="shared" si="16"/>
        <v>3.4000000000000004</v>
      </c>
      <c r="N80" s="20">
        <f t="shared" si="17"/>
        <v>1.6</v>
      </c>
      <c r="Q80" s="6">
        <f t="shared" si="10"/>
        <v>0</v>
      </c>
      <c r="R80" s="6">
        <f t="shared" si="11"/>
        <v>0</v>
      </c>
      <c r="S80" s="6">
        <f t="shared" si="12"/>
        <v>0</v>
      </c>
      <c r="T80" s="6">
        <f t="shared" si="13"/>
        <v>0</v>
      </c>
      <c r="U80" s="6">
        <f t="shared" si="14"/>
        <v>0</v>
      </c>
      <c r="V80">
        <v>0</v>
      </c>
      <c r="W80" s="3">
        <v>562123.83200000005</v>
      </c>
      <c r="X80" s="6">
        <v>0</v>
      </c>
      <c r="Y80" s="6"/>
    </row>
    <row r="81" spans="1:25" ht="15" x14ac:dyDescent="0.25">
      <c r="A81" s="19" t="s">
        <v>54</v>
      </c>
      <c r="B81" s="19">
        <v>2015</v>
      </c>
      <c r="C81" s="9">
        <v>0</v>
      </c>
      <c r="D81" s="9">
        <v>0</v>
      </c>
      <c r="E81" s="9">
        <v>0</v>
      </c>
      <c r="F81" s="9">
        <f t="shared" si="9"/>
        <v>0</v>
      </c>
      <c r="G81" s="9">
        <v>0</v>
      </c>
      <c r="H81" s="15">
        <v>41438.976000000002</v>
      </c>
      <c r="I81" s="15">
        <v>22014.455999999998</v>
      </c>
      <c r="J81" s="9">
        <v>10359.744000000001</v>
      </c>
      <c r="K81" s="9">
        <v>647484</v>
      </c>
      <c r="L81" s="20">
        <f t="shared" si="15"/>
        <v>6.4</v>
      </c>
      <c r="M81" s="20">
        <f t="shared" si="16"/>
        <v>3.3999999999999995</v>
      </c>
      <c r="N81" s="20">
        <f t="shared" si="17"/>
        <v>1.6</v>
      </c>
      <c r="Q81" s="6">
        <f t="shared" si="10"/>
        <v>0</v>
      </c>
      <c r="R81" s="6">
        <f t="shared" si="11"/>
        <v>0</v>
      </c>
      <c r="S81" s="6">
        <f t="shared" si="12"/>
        <v>0</v>
      </c>
      <c r="T81" s="6">
        <f t="shared" si="13"/>
        <v>0</v>
      </c>
      <c r="U81" s="6">
        <f t="shared" si="14"/>
        <v>0</v>
      </c>
      <c r="V81">
        <v>0</v>
      </c>
      <c r="W81" s="3">
        <v>573670.82400000002</v>
      </c>
      <c r="X81" s="6">
        <v>0</v>
      </c>
      <c r="Y81" s="6"/>
    </row>
    <row r="82" spans="1:25" ht="15" x14ac:dyDescent="0.25">
      <c r="A82" s="19" t="s">
        <v>54</v>
      </c>
      <c r="B82" s="19">
        <v>2016</v>
      </c>
      <c r="C82" s="9">
        <v>0</v>
      </c>
      <c r="D82" s="9">
        <v>0</v>
      </c>
      <c r="E82" s="9">
        <v>0</v>
      </c>
      <c r="F82" s="9">
        <f t="shared" si="9"/>
        <v>0</v>
      </c>
      <c r="G82" s="9">
        <v>0</v>
      </c>
      <c r="H82" s="15">
        <v>42835.584999999999</v>
      </c>
      <c r="I82" s="15">
        <v>21747.296999999999</v>
      </c>
      <c r="J82" s="9">
        <v>10544.144</v>
      </c>
      <c r="K82" s="9">
        <v>659009</v>
      </c>
      <c r="L82" s="20">
        <f t="shared" si="15"/>
        <v>6.5</v>
      </c>
      <c r="M82" s="20">
        <f t="shared" si="16"/>
        <v>3.2999999999999994</v>
      </c>
      <c r="N82" s="20">
        <f t="shared" si="17"/>
        <v>1.6</v>
      </c>
      <c r="Q82" s="6">
        <f t="shared" si="10"/>
        <v>0</v>
      </c>
      <c r="R82" s="6">
        <f t="shared" si="11"/>
        <v>0</v>
      </c>
      <c r="S82" s="6">
        <f t="shared" si="12"/>
        <v>0</v>
      </c>
      <c r="T82" s="6">
        <f t="shared" si="13"/>
        <v>0</v>
      </c>
      <c r="U82" s="6">
        <f t="shared" si="14"/>
        <v>0</v>
      </c>
      <c r="V82">
        <v>0</v>
      </c>
      <c r="W82" s="3">
        <v>585199.99199999997</v>
      </c>
      <c r="X82" s="6">
        <v>0</v>
      </c>
      <c r="Y82" s="6"/>
    </row>
    <row r="83" spans="1:25" ht="15" x14ac:dyDescent="0.25">
      <c r="A83" s="19" t="s">
        <v>54</v>
      </c>
      <c r="B83" s="19">
        <v>2017</v>
      </c>
      <c r="C83" s="9">
        <v>0</v>
      </c>
      <c r="D83" s="9">
        <v>0</v>
      </c>
      <c r="E83" s="9">
        <v>0</v>
      </c>
      <c r="F83" s="9">
        <f t="shared" si="9"/>
        <v>0</v>
      </c>
      <c r="G83" s="9">
        <v>0</v>
      </c>
      <c r="H83" s="15">
        <v>45582</v>
      </c>
      <c r="I83" s="15">
        <v>23058</v>
      </c>
      <c r="J83" s="9">
        <v>11129</v>
      </c>
      <c r="K83" s="9">
        <v>672391</v>
      </c>
      <c r="L83" s="20">
        <f t="shared" si="15"/>
        <v>6.7790913322754163</v>
      </c>
      <c r="M83" s="20">
        <f t="shared" si="16"/>
        <v>3.4292547044799822</v>
      </c>
      <c r="N83" s="20">
        <f t="shared" si="17"/>
        <v>1.6551381562216032</v>
      </c>
      <c r="Q83" s="6">
        <f t="shared" si="10"/>
        <v>0</v>
      </c>
      <c r="R83" s="6">
        <f t="shared" si="11"/>
        <v>0</v>
      </c>
      <c r="S83" s="6">
        <f t="shared" si="12"/>
        <v>0</v>
      </c>
      <c r="T83" s="6">
        <f t="shared" si="13"/>
        <v>0</v>
      </c>
      <c r="U83" s="6">
        <f t="shared" si="14"/>
        <v>0</v>
      </c>
      <c r="V83">
        <v>0</v>
      </c>
      <c r="W83" s="3">
        <v>592622</v>
      </c>
      <c r="X83" s="6">
        <v>0</v>
      </c>
      <c r="Y83" s="6"/>
    </row>
    <row r="84" spans="1:25" ht="15" x14ac:dyDescent="0.25">
      <c r="A84" s="19" t="s">
        <v>7</v>
      </c>
      <c r="B84" s="19">
        <v>2009</v>
      </c>
      <c r="C84" s="9">
        <v>284</v>
      </c>
      <c r="D84" s="9">
        <v>604</v>
      </c>
      <c r="E84" s="9">
        <v>973</v>
      </c>
      <c r="F84" s="9">
        <f t="shared" si="9"/>
        <v>1861</v>
      </c>
      <c r="G84" s="9">
        <v>2254</v>
      </c>
      <c r="H84" s="15">
        <v>1478978.5719999999</v>
      </c>
      <c r="I84" s="15">
        <v>1165060.933</v>
      </c>
      <c r="J84" s="9">
        <v>427425.42700000003</v>
      </c>
      <c r="K84" s="9">
        <v>18222420</v>
      </c>
      <c r="L84" s="20">
        <f t="shared" si="15"/>
        <v>8.1162577308612143</v>
      </c>
      <c r="M84" s="20">
        <f t="shared" si="16"/>
        <v>6.3935576778495946</v>
      </c>
      <c r="N84" s="20">
        <f t="shared" si="17"/>
        <v>2.3456018849307614</v>
      </c>
      <c r="Q84" s="6">
        <f t="shared" si="10"/>
        <v>19.202441832267464</v>
      </c>
      <c r="R84" s="6">
        <f t="shared" si="11"/>
        <v>51.8427820289808</v>
      </c>
      <c r="S84" s="6">
        <f t="shared" si="12"/>
        <v>227.64204900706571</v>
      </c>
      <c r="T84" s="6">
        <f t="shared" si="13"/>
        <v>298.68727286831398</v>
      </c>
      <c r="U84" s="6">
        <f t="shared" si="14"/>
        <v>12.369377942117458</v>
      </c>
      <c r="V84">
        <v>393</v>
      </c>
      <c r="W84" s="3">
        <v>15154751.511</v>
      </c>
      <c r="X84" s="6">
        <v>17.2128840113287</v>
      </c>
      <c r="Y84" s="6"/>
    </row>
    <row r="85" spans="1:25" ht="15" x14ac:dyDescent="0.25">
      <c r="A85" s="19" t="s">
        <v>7</v>
      </c>
      <c r="B85" s="19">
        <v>2010</v>
      </c>
      <c r="C85" s="9">
        <v>294</v>
      </c>
      <c r="D85" s="9">
        <v>648</v>
      </c>
      <c r="E85" s="9">
        <v>962</v>
      </c>
      <c r="F85" s="9">
        <f t="shared" si="9"/>
        <v>1904</v>
      </c>
      <c r="G85" s="9">
        <v>2104</v>
      </c>
      <c r="H85" s="15">
        <v>1633381.02</v>
      </c>
      <c r="I85" s="15">
        <v>1086536.33</v>
      </c>
      <c r="J85" s="9">
        <v>412305.614</v>
      </c>
      <c r="K85" s="9">
        <v>18500150</v>
      </c>
      <c r="L85" s="20">
        <f t="shared" si="15"/>
        <v>8.8290150079864222</v>
      </c>
      <c r="M85" s="20">
        <f t="shared" si="16"/>
        <v>5.8731217314454209</v>
      </c>
      <c r="N85" s="20">
        <f t="shared" si="17"/>
        <v>2.2286609243708835</v>
      </c>
      <c r="Q85" s="6">
        <f t="shared" si="10"/>
        <v>17.999474488812169</v>
      </c>
      <c r="R85" s="6">
        <f t="shared" si="11"/>
        <v>59.63905505120109</v>
      </c>
      <c r="S85" s="6">
        <f t="shared" si="12"/>
        <v>233.32207162233789</v>
      </c>
      <c r="T85" s="6">
        <f t="shared" si="13"/>
        <v>310.96060116235117</v>
      </c>
      <c r="U85" s="6">
        <f t="shared" si="14"/>
        <v>11.372880760426268</v>
      </c>
      <c r="V85">
        <v>200</v>
      </c>
      <c r="W85" s="3">
        <v>15362475.890000001</v>
      </c>
      <c r="X85" s="6">
        <v>8.5498512063962107</v>
      </c>
      <c r="Y85" s="6"/>
    </row>
    <row r="86" spans="1:25" ht="15" x14ac:dyDescent="0.25">
      <c r="A86" s="19" t="s">
        <v>7</v>
      </c>
      <c r="B86" s="19">
        <v>2011</v>
      </c>
      <c r="C86" s="9">
        <v>327</v>
      </c>
      <c r="D86" s="9">
        <v>629</v>
      </c>
      <c r="E86" s="9">
        <v>1078</v>
      </c>
      <c r="F86" s="9">
        <f t="shared" si="9"/>
        <v>2034</v>
      </c>
      <c r="G86" s="9">
        <v>2311</v>
      </c>
      <c r="H86" s="15">
        <v>1673538.595</v>
      </c>
      <c r="I86" s="15">
        <v>1090709.936</v>
      </c>
      <c r="J86" s="9">
        <v>429136.14399999997</v>
      </c>
      <c r="K86" s="9">
        <v>18587927</v>
      </c>
      <c r="L86" s="20">
        <f t="shared" si="15"/>
        <v>9.0033632852119538</v>
      </c>
      <c r="M86" s="20">
        <f t="shared" si="16"/>
        <v>5.8678406473190909</v>
      </c>
      <c r="N86" s="20">
        <f t="shared" si="17"/>
        <v>2.3086821031737426</v>
      </c>
      <c r="Q86" s="6">
        <f t="shared" si="10"/>
        <v>19.539435838347067</v>
      </c>
      <c r="R86" s="6">
        <f t="shared" si="11"/>
        <v>57.668861283757487</v>
      </c>
      <c r="S86" s="6">
        <f t="shared" si="12"/>
        <v>251.20233172435834</v>
      </c>
      <c r="T86" s="6">
        <f t="shared" si="13"/>
        <v>328.41062884646288</v>
      </c>
      <c r="U86" s="6">
        <f t="shared" si="14"/>
        <v>12.432801140223974</v>
      </c>
      <c r="V86">
        <v>277</v>
      </c>
      <c r="W86" s="3">
        <v>15398701.668</v>
      </c>
      <c r="X86" s="6">
        <v>11.640765732453699</v>
      </c>
      <c r="Y86" s="6"/>
    </row>
    <row r="87" spans="1:25" ht="15" x14ac:dyDescent="0.25">
      <c r="A87" s="19" t="s">
        <v>7</v>
      </c>
      <c r="B87" s="19">
        <v>2012</v>
      </c>
      <c r="C87" s="9">
        <v>324</v>
      </c>
      <c r="D87" s="9">
        <v>606</v>
      </c>
      <c r="E87" s="9">
        <v>1055</v>
      </c>
      <c r="F87" s="9">
        <f t="shared" si="9"/>
        <v>1985</v>
      </c>
      <c r="G87" s="9">
        <v>2196</v>
      </c>
      <c r="H87" s="15">
        <v>1724960.9839999999</v>
      </c>
      <c r="I87" s="15">
        <v>1091114.2209999999</v>
      </c>
      <c r="J87" s="9">
        <v>443784.38099999999</v>
      </c>
      <c r="K87" s="9">
        <v>18613958</v>
      </c>
      <c r="L87" s="20">
        <f t="shared" si="15"/>
        <v>9.2670295269818492</v>
      </c>
      <c r="M87" s="20">
        <f t="shared" si="16"/>
        <v>5.8618066130803559</v>
      </c>
      <c r="N87" s="20">
        <f t="shared" si="17"/>
        <v>2.3841483955212532</v>
      </c>
      <c r="Q87" s="6">
        <f t="shared" si="10"/>
        <v>18.783033529760115</v>
      </c>
      <c r="R87" s="6">
        <f t="shared" si="11"/>
        <v>55.539556568569367</v>
      </c>
      <c r="S87" s="6">
        <f t="shared" si="12"/>
        <v>237.72806010493642</v>
      </c>
      <c r="T87" s="6">
        <f t="shared" si="13"/>
        <v>312.05065020326589</v>
      </c>
      <c r="U87" s="6">
        <f t="shared" si="14"/>
        <v>11.797598339912447</v>
      </c>
      <c r="V87">
        <v>211</v>
      </c>
      <c r="W87" s="3">
        <v>15356273.137</v>
      </c>
      <c r="X87" s="6">
        <v>8.9558794585950192</v>
      </c>
      <c r="Y87" s="6"/>
    </row>
    <row r="88" spans="1:25" ht="15" x14ac:dyDescent="0.25">
      <c r="A88" s="19" t="s">
        <v>7</v>
      </c>
      <c r="B88" s="19">
        <v>2013</v>
      </c>
      <c r="C88" s="9">
        <v>374</v>
      </c>
      <c r="D88" s="9">
        <v>609</v>
      </c>
      <c r="E88" s="9">
        <v>1153</v>
      </c>
      <c r="F88" s="9">
        <f t="shared" si="9"/>
        <v>2136</v>
      </c>
      <c r="G88" s="9">
        <v>2542</v>
      </c>
      <c r="H88" s="15">
        <v>1769631.2790000001</v>
      </c>
      <c r="I88" s="15">
        <v>1087892.1810000001</v>
      </c>
      <c r="J88" s="9">
        <v>456121.97899999999</v>
      </c>
      <c r="K88" s="9">
        <v>18717080</v>
      </c>
      <c r="L88" s="20">
        <f t="shared" si="15"/>
        <v>9.4546333028442486</v>
      </c>
      <c r="M88" s="20">
        <f t="shared" si="16"/>
        <v>5.8122964746637837</v>
      </c>
      <c r="N88" s="20">
        <f t="shared" si="17"/>
        <v>2.4369291524105257</v>
      </c>
      <c r="Q88" s="6">
        <f t="shared" si="10"/>
        <v>21.134346145336188</v>
      </c>
      <c r="R88" s="6">
        <f t="shared" si="11"/>
        <v>55.979812212658956</v>
      </c>
      <c r="S88" s="6">
        <f t="shared" si="12"/>
        <v>252.78325822575633</v>
      </c>
      <c r="T88" s="6">
        <f t="shared" si="13"/>
        <v>329.89741658375146</v>
      </c>
      <c r="U88" s="6">
        <f t="shared" si="14"/>
        <v>13.581178260711608</v>
      </c>
      <c r="V88">
        <v>406</v>
      </c>
      <c r="W88" s="3">
        <v>15401622.26</v>
      </c>
      <c r="X88" s="6">
        <v>16.627342680283199</v>
      </c>
      <c r="Y88" s="6"/>
    </row>
    <row r="89" spans="1:25" ht="15" x14ac:dyDescent="0.25">
      <c r="A89" s="19" t="s">
        <v>7</v>
      </c>
      <c r="B89" s="19">
        <v>2014</v>
      </c>
      <c r="C89" s="9">
        <v>388</v>
      </c>
      <c r="D89" s="9">
        <v>671</v>
      </c>
      <c r="E89" s="9">
        <v>1084</v>
      </c>
      <c r="F89" s="9">
        <f t="shared" si="9"/>
        <v>2143</v>
      </c>
      <c r="G89" s="9">
        <v>2594</v>
      </c>
      <c r="H89" s="15">
        <v>1866727.54</v>
      </c>
      <c r="I89" s="15">
        <v>1121856.013</v>
      </c>
      <c r="J89" s="9">
        <v>476025.81300000002</v>
      </c>
      <c r="K89" s="9">
        <v>19138571</v>
      </c>
      <c r="L89" s="20">
        <f t="shared" si="15"/>
        <v>9.7537456688903266</v>
      </c>
      <c r="M89" s="20">
        <f t="shared" si="16"/>
        <v>5.8617543232459726</v>
      </c>
      <c r="N89" s="20">
        <f t="shared" si="17"/>
        <v>2.487258912904208</v>
      </c>
      <c r="Q89" s="6">
        <f t="shared" si="10"/>
        <v>20.785036470828519</v>
      </c>
      <c r="R89" s="6">
        <f t="shared" si="11"/>
        <v>59.811597230347957</v>
      </c>
      <c r="S89" s="6">
        <f t="shared" si="12"/>
        <v>227.71874347914823</v>
      </c>
      <c r="T89" s="6">
        <f t="shared" si="13"/>
        <v>308.31537718032473</v>
      </c>
      <c r="U89" s="6">
        <f t="shared" si="14"/>
        <v>13.553781000681816</v>
      </c>
      <c r="V89">
        <v>451</v>
      </c>
      <c r="W89" s="3">
        <v>15674816.596000001</v>
      </c>
      <c r="X89" s="6">
        <v>17.932153777017302</v>
      </c>
      <c r="Y89" s="6"/>
    </row>
    <row r="90" spans="1:25" ht="15" x14ac:dyDescent="0.25">
      <c r="A90" s="19" t="s">
        <v>7</v>
      </c>
      <c r="B90" s="19">
        <v>2015</v>
      </c>
      <c r="C90" s="9">
        <v>441</v>
      </c>
      <c r="D90" s="9">
        <v>733</v>
      </c>
      <c r="E90" s="9">
        <v>1097</v>
      </c>
      <c r="F90" s="9">
        <f t="shared" si="9"/>
        <v>2271</v>
      </c>
      <c r="G90" s="9">
        <v>2551</v>
      </c>
      <c r="H90" s="15">
        <v>1952561.0160000001</v>
      </c>
      <c r="I90" s="15">
        <v>1152340.2390000001</v>
      </c>
      <c r="J90" s="9">
        <v>492651.68300000002</v>
      </c>
      <c r="K90" s="9">
        <v>19266113</v>
      </c>
      <c r="L90" s="20">
        <f t="shared" si="15"/>
        <v>10.134690977884331</v>
      </c>
      <c r="M90" s="20">
        <f t="shared" si="16"/>
        <v>5.9811765819083496</v>
      </c>
      <c r="N90" s="20">
        <f t="shared" si="17"/>
        <v>2.557089138841862</v>
      </c>
      <c r="Q90" s="6">
        <f t="shared" si="10"/>
        <v>22.585721848704573</v>
      </c>
      <c r="R90" s="6">
        <f t="shared" si="11"/>
        <v>63.609685333569267</v>
      </c>
      <c r="S90" s="6">
        <f t="shared" si="12"/>
        <v>222.67253677483123</v>
      </c>
      <c r="T90" s="6">
        <f t="shared" si="13"/>
        <v>308.86794395710507</v>
      </c>
      <c r="U90" s="6">
        <f t="shared" si="14"/>
        <v>13.240864932122012</v>
      </c>
      <c r="V90">
        <v>280</v>
      </c>
      <c r="W90" s="3">
        <v>15671162.012</v>
      </c>
      <c r="X90" s="6">
        <v>11.0895259576606</v>
      </c>
      <c r="Y90" s="6"/>
    </row>
    <row r="91" spans="1:25" ht="15" x14ac:dyDescent="0.25">
      <c r="A91" s="19" t="s">
        <v>7</v>
      </c>
      <c r="B91" s="19">
        <v>2016</v>
      </c>
      <c r="C91" s="9">
        <v>471</v>
      </c>
      <c r="D91" s="9">
        <v>701</v>
      </c>
      <c r="E91" s="9">
        <v>1088</v>
      </c>
      <c r="F91" s="9">
        <f t="shared" si="9"/>
        <v>2260</v>
      </c>
      <c r="G91" s="9">
        <v>2672</v>
      </c>
      <c r="H91" s="15">
        <v>2076941.713</v>
      </c>
      <c r="I91" s="15">
        <v>1193940.3330000001</v>
      </c>
      <c r="J91" s="9">
        <v>514060.26299999998</v>
      </c>
      <c r="K91" s="9">
        <v>19861484</v>
      </c>
      <c r="L91" s="20">
        <f t="shared" si="15"/>
        <v>10.457132573779482</v>
      </c>
      <c r="M91" s="20">
        <f t="shared" si="16"/>
        <v>6.0113349687264064</v>
      </c>
      <c r="N91" s="20">
        <f t="shared" si="17"/>
        <v>2.588226856563185</v>
      </c>
      <c r="Q91" s="6">
        <f t="shared" si="10"/>
        <v>22.677574293583461</v>
      </c>
      <c r="R91" s="6">
        <f t="shared" si="11"/>
        <v>58.713151790308096</v>
      </c>
      <c r="S91" s="6">
        <f t="shared" si="12"/>
        <v>211.6483374245949</v>
      </c>
      <c r="T91" s="6">
        <f t="shared" si="13"/>
        <v>293.03906350848649</v>
      </c>
      <c r="U91" s="6">
        <f t="shared" si="14"/>
        <v>13.453173992436819</v>
      </c>
      <c r="V91">
        <v>412</v>
      </c>
      <c r="W91" s="3">
        <v>16075005.925000001</v>
      </c>
      <c r="X91" s="6">
        <v>15.8310732073375</v>
      </c>
      <c r="Y91" s="6"/>
    </row>
    <row r="92" spans="1:25" ht="15" x14ac:dyDescent="0.25">
      <c r="A92" s="19" t="s">
        <v>7</v>
      </c>
      <c r="B92" s="19">
        <v>2017</v>
      </c>
      <c r="C92" s="9">
        <v>516</v>
      </c>
      <c r="D92" s="9">
        <v>744</v>
      </c>
      <c r="E92" s="9">
        <v>1294</v>
      </c>
      <c r="F92" s="9">
        <f t="shared" si="9"/>
        <v>2554</v>
      </c>
      <c r="G92" s="9">
        <v>2905</v>
      </c>
      <c r="H92" s="15">
        <v>2159116</v>
      </c>
      <c r="I92" s="15">
        <v>1229573</v>
      </c>
      <c r="J92" s="9">
        <v>521049</v>
      </c>
      <c r="K92" s="9">
        <v>20177273</v>
      </c>
      <c r="L92" s="20">
        <f t="shared" si="15"/>
        <v>10.700732452794785</v>
      </c>
      <c r="M92" s="20">
        <f t="shared" si="16"/>
        <v>6.0938512354964915</v>
      </c>
      <c r="N92" s="20">
        <f t="shared" si="17"/>
        <v>2.5823559011170638</v>
      </c>
      <c r="Q92" s="6">
        <f t="shared" si="10"/>
        <v>23.89866964072333</v>
      </c>
      <c r="R92" s="6">
        <f t="shared" si="11"/>
        <v>60.50881078227971</v>
      </c>
      <c r="S92" s="6">
        <f t="shared" si="12"/>
        <v>248.34516523397991</v>
      </c>
      <c r="T92" s="6">
        <f t="shared" si="13"/>
        <v>332.75264565698296</v>
      </c>
      <c r="U92" s="6">
        <f t="shared" si="14"/>
        <v>14.397386604225458</v>
      </c>
      <c r="V92">
        <v>351</v>
      </c>
      <c r="W92" s="3">
        <v>16267535</v>
      </c>
      <c r="X92" s="6">
        <v>13.2469929728975</v>
      </c>
      <c r="Y92" s="6"/>
    </row>
    <row r="93" spans="1:25" ht="15" x14ac:dyDescent="0.25">
      <c r="A93" s="19" t="s">
        <v>52</v>
      </c>
      <c r="B93" s="19">
        <v>2009</v>
      </c>
      <c r="C93" s="9">
        <v>189</v>
      </c>
      <c r="D93" s="9">
        <v>410</v>
      </c>
      <c r="E93" s="9">
        <v>562</v>
      </c>
      <c r="F93" s="9">
        <f t="shared" si="9"/>
        <v>1161</v>
      </c>
      <c r="G93" s="9">
        <v>1318</v>
      </c>
      <c r="H93" s="15">
        <v>529997.603</v>
      </c>
      <c r="I93" s="15">
        <v>304765.27399999998</v>
      </c>
      <c r="J93" s="9">
        <v>111636.011</v>
      </c>
      <c r="K93" s="9">
        <v>9497667</v>
      </c>
      <c r="L93" s="20">
        <f t="shared" si="15"/>
        <v>5.5802925392098928</v>
      </c>
      <c r="M93" s="20">
        <f t="shared" si="16"/>
        <v>3.2088435402083477</v>
      </c>
      <c r="N93" s="20">
        <f t="shared" si="17"/>
        <v>1.1754045598777045</v>
      </c>
      <c r="Q93" s="6">
        <f t="shared" si="10"/>
        <v>35.660538638322862</v>
      </c>
      <c r="R93" s="6">
        <f t="shared" si="11"/>
        <v>134.52976273143247</v>
      </c>
      <c r="S93" s="6">
        <f t="shared" si="12"/>
        <v>503.4217856458522</v>
      </c>
      <c r="T93" s="6">
        <f t="shared" si="13"/>
        <v>673.61208701560759</v>
      </c>
      <c r="U93" s="6">
        <f t="shared" si="14"/>
        <v>13.877092132204677</v>
      </c>
      <c r="V93">
        <v>157</v>
      </c>
      <c r="W93" s="3">
        <v>8549363.2080000006</v>
      </c>
      <c r="X93" s="6">
        <v>15.130700577003999</v>
      </c>
      <c r="Y93" s="6"/>
    </row>
    <row r="94" spans="1:25" ht="15" x14ac:dyDescent="0.25">
      <c r="A94" s="19" t="s">
        <v>52</v>
      </c>
      <c r="B94" s="19">
        <v>2010</v>
      </c>
      <c r="C94" s="9">
        <v>223</v>
      </c>
      <c r="D94" s="9">
        <v>392</v>
      </c>
      <c r="E94" s="9">
        <v>557</v>
      </c>
      <c r="F94" s="9">
        <f t="shared" si="9"/>
        <v>1172</v>
      </c>
      <c r="G94" s="9">
        <v>1285</v>
      </c>
      <c r="H94" s="15">
        <v>556261.70499999996</v>
      </c>
      <c r="I94" s="15">
        <v>297921.516</v>
      </c>
      <c r="J94" s="9">
        <v>108187.292</v>
      </c>
      <c r="K94" s="9">
        <v>9411980</v>
      </c>
      <c r="L94" s="20">
        <f t="shared" si="15"/>
        <v>5.9101454210484929</v>
      </c>
      <c r="M94" s="20">
        <f t="shared" si="16"/>
        <v>3.1653437002628562</v>
      </c>
      <c r="N94" s="20">
        <f t="shared" si="17"/>
        <v>1.1494636835182395</v>
      </c>
      <c r="Q94" s="6">
        <f t="shared" si="10"/>
        <v>40.089044058857155</v>
      </c>
      <c r="R94" s="6">
        <f t="shared" si="11"/>
        <v>131.57827781730273</v>
      </c>
      <c r="S94" s="6">
        <f t="shared" si="12"/>
        <v>514.84789914142596</v>
      </c>
      <c r="T94" s="6">
        <f t="shared" si="13"/>
        <v>686.51522101758587</v>
      </c>
      <c r="U94" s="6">
        <f t="shared" si="14"/>
        <v>13.652812691909672</v>
      </c>
      <c r="V94">
        <v>113</v>
      </c>
      <c r="W94" s="3">
        <v>8449250.1659999993</v>
      </c>
      <c r="X94" s="6">
        <v>10.8164160165467</v>
      </c>
      <c r="Y94" s="6"/>
    </row>
    <row r="95" spans="1:25" ht="15" x14ac:dyDescent="0.25">
      <c r="A95" s="19" t="s">
        <v>52</v>
      </c>
      <c r="B95" s="19">
        <v>2011</v>
      </c>
      <c r="C95" s="9">
        <v>253</v>
      </c>
      <c r="D95" s="9">
        <v>376</v>
      </c>
      <c r="E95" s="9">
        <v>544</v>
      </c>
      <c r="F95" s="9">
        <f t="shared" si="9"/>
        <v>1173</v>
      </c>
      <c r="G95" s="9">
        <v>1315</v>
      </c>
      <c r="H95" s="15">
        <v>574548.26199999999</v>
      </c>
      <c r="I95" s="15">
        <v>301849.76799999998</v>
      </c>
      <c r="J95" s="9">
        <v>109612.07</v>
      </c>
      <c r="K95" s="9">
        <v>9455367</v>
      </c>
      <c r="L95" s="20">
        <f t="shared" si="15"/>
        <v>6.0764247648980731</v>
      </c>
      <c r="M95" s="20">
        <f t="shared" si="16"/>
        <v>3.1923643788760394</v>
      </c>
      <c r="N95" s="20">
        <f t="shared" si="17"/>
        <v>1.159257699886213</v>
      </c>
      <c r="Q95" s="6">
        <f t="shared" si="10"/>
        <v>44.034594956271924</v>
      </c>
      <c r="R95" s="6">
        <f t="shared" si="11"/>
        <v>124.56527712156466</v>
      </c>
      <c r="S95" s="6">
        <f t="shared" si="12"/>
        <v>496.29570904007193</v>
      </c>
      <c r="T95" s="6">
        <f t="shared" si="13"/>
        <v>664.89558111790848</v>
      </c>
      <c r="U95" s="6">
        <f t="shared" si="14"/>
        <v>13.907445369386508</v>
      </c>
      <c r="V95">
        <v>142</v>
      </c>
      <c r="W95" s="3">
        <v>8470442.4210000001</v>
      </c>
      <c r="X95" s="6">
        <v>13.646403712782201</v>
      </c>
      <c r="Y95" s="6"/>
    </row>
    <row r="96" spans="1:25" ht="15" x14ac:dyDescent="0.25">
      <c r="A96" s="19" t="s">
        <v>52</v>
      </c>
      <c r="B96" s="19">
        <v>2012</v>
      </c>
      <c r="C96" s="9">
        <v>156</v>
      </c>
      <c r="D96" s="9">
        <v>419</v>
      </c>
      <c r="E96" s="9">
        <v>533</v>
      </c>
      <c r="F96" s="9">
        <f t="shared" si="9"/>
        <v>1108</v>
      </c>
      <c r="G96" s="9">
        <v>1230</v>
      </c>
      <c r="H96" s="15">
        <v>592994.93099999998</v>
      </c>
      <c r="I96" s="15">
        <v>303012.57799999998</v>
      </c>
      <c r="J96" s="9">
        <v>112049.675</v>
      </c>
      <c r="K96" s="9">
        <v>9452262</v>
      </c>
      <c r="L96" s="20">
        <f t="shared" si="15"/>
        <v>6.2735769596737798</v>
      </c>
      <c r="M96" s="20">
        <f t="shared" si="16"/>
        <v>3.2057149706599328</v>
      </c>
      <c r="N96" s="20">
        <f t="shared" si="17"/>
        <v>1.1854270967097613</v>
      </c>
      <c r="Q96" s="6">
        <f t="shared" si="10"/>
        <v>26.307138871647457</v>
      </c>
      <c r="R96" s="6">
        <f t="shared" si="11"/>
        <v>138.27808824490447</v>
      </c>
      <c r="S96" s="6">
        <f t="shared" si="12"/>
        <v>475.68187948782537</v>
      </c>
      <c r="T96" s="6">
        <f t="shared" si="13"/>
        <v>640.26710660437732</v>
      </c>
      <c r="U96" s="6">
        <f t="shared" si="14"/>
        <v>13.012758215969892</v>
      </c>
      <c r="V96">
        <v>122</v>
      </c>
      <c r="W96" s="3">
        <v>8449073.0590000004</v>
      </c>
      <c r="X96" s="6">
        <v>11.4527119032931</v>
      </c>
      <c r="Y96" s="6"/>
    </row>
    <row r="97" spans="1:25" ht="15" x14ac:dyDescent="0.25">
      <c r="A97" s="19" t="s">
        <v>52</v>
      </c>
      <c r="B97" s="19">
        <v>2013</v>
      </c>
      <c r="C97" s="9">
        <v>222</v>
      </c>
      <c r="D97" s="9">
        <v>398</v>
      </c>
      <c r="E97" s="9">
        <v>531</v>
      </c>
      <c r="F97" s="9">
        <f t="shared" si="9"/>
        <v>1151</v>
      </c>
      <c r="G97" s="9">
        <v>1323</v>
      </c>
      <c r="H97" s="15">
        <v>632557.402</v>
      </c>
      <c r="I97" s="15">
        <v>314549.05800000002</v>
      </c>
      <c r="J97" s="9">
        <v>116858.792</v>
      </c>
      <c r="K97" s="9">
        <v>9590792</v>
      </c>
      <c r="L97" s="20">
        <f t="shared" si="15"/>
        <v>6.5954657550700704</v>
      </c>
      <c r="M97" s="20">
        <f t="shared" si="16"/>
        <v>3.2796984649442926</v>
      </c>
      <c r="N97" s="20">
        <f t="shared" si="17"/>
        <v>1.2184477778268989</v>
      </c>
      <c r="Q97" s="6">
        <f t="shared" si="10"/>
        <v>35.095629155249377</v>
      </c>
      <c r="R97" s="6">
        <f t="shared" si="11"/>
        <v>126.53034236713562</v>
      </c>
      <c r="S97" s="6">
        <f t="shared" si="12"/>
        <v>454.39456536569367</v>
      </c>
      <c r="T97" s="6">
        <f t="shared" si="13"/>
        <v>616.0205368880786</v>
      </c>
      <c r="U97" s="6">
        <f t="shared" si="14"/>
        <v>13.794481206557288</v>
      </c>
      <c r="V97">
        <v>172</v>
      </c>
      <c r="W97" s="3">
        <v>8527149.3440000005</v>
      </c>
      <c r="X97" s="6">
        <v>14.836210849504299</v>
      </c>
      <c r="Y97" s="6"/>
    </row>
    <row r="98" spans="1:25" ht="15" x14ac:dyDescent="0.25">
      <c r="A98" s="19" t="s">
        <v>52</v>
      </c>
      <c r="B98" s="19">
        <v>2014</v>
      </c>
      <c r="C98" s="9">
        <v>257</v>
      </c>
      <c r="D98" s="9">
        <v>348</v>
      </c>
      <c r="E98" s="9">
        <v>528</v>
      </c>
      <c r="F98" s="9">
        <f t="shared" si="9"/>
        <v>1133</v>
      </c>
      <c r="G98" s="9">
        <v>1381</v>
      </c>
      <c r="H98" s="15">
        <v>640930.48800000001</v>
      </c>
      <c r="I98" s="15">
        <v>311844.62199999997</v>
      </c>
      <c r="J98" s="9">
        <v>113925.141</v>
      </c>
      <c r="K98" s="9">
        <v>9478952</v>
      </c>
      <c r="L98" s="20">
        <f t="shared" si="15"/>
        <v>6.7616176134239314</v>
      </c>
      <c r="M98" s="20">
        <f t="shared" si="16"/>
        <v>3.2898639216656012</v>
      </c>
      <c r="N98" s="20">
        <f t="shared" si="17"/>
        <v>1.2018748591616457</v>
      </c>
      <c r="Q98" s="6">
        <f t="shared" si="10"/>
        <v>40.097952088682668</v>
      </c>
      <c r="R98" s="6">
        <f t="shared" si="11"/>
        <v>111.59403608377765</v>
      </c>
      <c r="S98" s="6">
        <f t="shared" si="12"/>
        <v>463.462230869655</v>
      </c>
      <c r="T98" s="6">
        <f t="shared" si="13"/>
        <v>615.1542190421153</v>
      </c>
      <c r="U98" s="6">
        <f t="shared" si="14"/>
        <v>14.569121143350024</v>
      </c>
      <c r="V98">
        <v>248</v>
      </c>
      <c r="W98" s="3">
        <v>8409035.8969999999</v>
      </c>
      <c r="X98" s="6">
        <v>21.9616049504905</v>
      </c>
      <c r="Y98" s="6"/>
    </row>
    <row r="99" spans="1:25" ht="15" x14ac:dyDescent="0.25">
      <c r="A99" s="19" t="s">
        <v>52</v>
      </c>
      <c r="B99" s="19">
        <v>2015</v>
      </c>
      <c r="C99" s="9">
        <v>241</v>
      </c>
      <c r="D99" s="9">
        <v>419</v>
      </c>
      <c r="E99" s="9">
        <v>499</v>
      </c>
      <c r="F99" s="9">
        <f t="shared" si="9"/>
        <v>1159</v>
      </c>
      <c r="G99" s="9">
        <v>1332</v>
      </c>
      <c r="H99" s="15">
        <v>687388.326</v>
      </c>
      <c r="I99" s="15">
        <v>326161.30200000003</v>
      </c>
      <c r="J99" s="9">
        <v>117757.391</v>
      </c>
      <c r="K99" s="9">
        <v>9631395</v>
      </c>
      <c r="L99" s="20">
        <f t="shared" si="15"/>
        <v>7.1369549893862727</v>
      </c>
      <c r="M99" s="20">
        <f t="shared" si="16"/>
        <v>3.3864388492009727</v>
      </c>
      <c r="N99" s="20">
        <f t="shared" si="17"/>
        <v>1.2226410712051576</v>
      </c>
      <c r="Q99" s="6">
        <f t="shared" si="10"/>
        <v>35.06024046151753</v>
      </c>
      <c r="R99" s="6">
        <f t="shared" si="11"/>
        <v>128.46404445613845</v>
      </c>
      <c r="S99" s="6">
        <f t="shared" si="12"/>
        <v>423.75259485835585</v>
      </c>
      <c r="T99" s="6">
        <f t="shared" si="13"/>
        <v>587.27687977601181</v>
      </c>
      <c r="U99" s="6">
        <f t="shared" si="14"/>
        <v>13.829772322700915</v>
      </c>
      <c r="V99">
        <v>173</v>
      </c>
      <c r="W99" s="3">
        <v>8501038.2550000008</v>
      </c>
      <c r="X99" s="6">
        <v>15.3486665805237</v>
      </c>
      <c r="Y99" s="6"/>
    </row>
    <row r="100" spans="1:25" ht="15" x14ac:dyDescent="0.25">
      <c r="A100" s="19" t="s">
        <v>52</v>
      </c>
      <c r="B100" s="19">
        <v>2016</v>
      </c>
      <c r="C100" s="9">
        <v>266</v>
      </c>
      <c r="D100" s="9">
        <v>351</v>
      </c>
      <c r="E100" s="9">
        <v>451</v>
      </c>
      <c r="F100" s="9">
        <f t="shared" si="9"/>
        <v>1068</v>
      </c>
      <c r="G100" s="9">
        <v>1270</v>
      </c>
      <c r="H100" s="15">
        <v>710083.01500000001</v>
      </c>
      <c r="I100" s="15">
        <v>329408.11900000001</v>
      </c>
      <c r="J100" s="9">
        <v>118974.02499999999</v>
      </c>
      <c r="K100" s="9">
        <v>9574997</v>
      </c>
      <c r="L100" s="20">
        <f t="shared" si="15"/>
        <v>7.4160129240771564</v>
      </c>
      <c r="M100" s="20">
        <f t="shared" si="16"/>
        <v>3.4402947489174149</v>
      </c>
      <c r="N100" s="20">
        <f t="shared" si="17"/>
        <v>1.2425489532790455</v>
      </c>
      <c r="Q100" s="6">
        <f t="shared" si="10"/>
        <v>37.460408766431343</v>
      </c>
      <c r="R100" s="6">
        <f t="shared" si="11"/>
        <v>106.55475070424721</v>
      </c>
      <c r="S100" s="6">
        <f t="shared" si="12"/>
        <v>379.07433996622376</v>
      </c>
      <c r="T100" s="6">
        <f t="shared" si="13"/>
        <v>523.08949943690232</v>
      </c>
      <c r="U100" s="6">
        <f t="shared" si="14"/>
        <v>13.2637117275337</v>
      </c>
      <c r="V100">
        <v>202</v>
      </c>
      <c r="W100" s="3">
        <v>8414507.3220000006</v>
      </c>
      <c r="X100" s="6">
        <v>17.970816202313401</v>
      </c>
      <c r="Y100" s="6"/>
    </row>
    <row r="101" spans="1:25" ht="15" x14ac:dyDescent="0.25">
      <c r="A101" s="19" t="s">
        <v>52</v>
      </c>
      <c r="B101" s="19">
        <v>2017</v>
      </c>
      <c r="C101" s="9">
        <v>274</v>
      </c>
      <c r="D101" s="9">
        <v>391</v>
      </c>
      <c r="E101" s="9">
        <v>452</v>
      </c>
      <c r="F101" s="9">
        <f t="shared" si="9"/>
        <v>1117</v>
      </c>
      <c r="G101" s="9">
        <v>1286</v>
      </c>
      <c r="H101" s="15">
        <v>744856</v>
      </c>
      <c r="I101" s="15">
        <v>341221</v>
      </c>
      <c r="J101" s="9">
        <v>119554</v>
      </c>
      <c r="K101" s="9">
        <v>9582620</v>
      </c>
      <c r="L101" s="20">
        <f t="shared" si="15"/>
        <v>7.7729890155301993</v>
      </c>
      <c r="M101" s="20">
        <f t="shared" si="16"/>
        <v>3.5608320062780328</v>
      </c>
      <c r="N101" s="20">
        <f t="shared" si="17"/>
        <v>1.247612865792445</v>
      </c>
      <c r="Q101" s="6">
        <f t="shared" si="10"/>
        <v>36.785633733231663</v>
      </c>
      <c r="R101" s="6">
        <f t="shared" si="11"/>
        <v>114.58849250192691</v>
      </c>
      <c r="S101" s="6">
        <f t="shared" si="12"/>
        <v>378.07183364839318</v>
      </c>
      <c r="T101" s="6">
        <f t="shared" si="13"/>
        <v>529.44595988355172</v>
      </c>
      <c r="U101" s="6">
        <f t="shared" si="14"/>
        <v>13.420129359194041</v>
      </c>
      <c r="V101">
        <v>169</v>
      </c>
      <c r="W101" s="3">
        <v>8376989</v>
      </c>
      <c r="X101" s="6">
        <v>14.630538666263799</v>
      </c>
      <c r="Y101" s="6"/>
    </row>
    <row r="102" spans="1:25" ht="15" x14ac:dyDescent="0.25">
      <c r="A102" s="19" t="s">
        <v>21</v>
      </c>
      <c r="B102" s="19">
        <v>2009</v>
      </c>
      <c r="C102" s="9">
        <v>0</v>
      </c>
      <c r="D102" s="9">
        <v>0</v>
      </c>
      <c r="E102" s="9">
        <v>105</v>
      </c>
      <c r="F102" s="9">
        <f t="shared" si="9"/>
        <v>105</v>
      </c>
      <c r="G102" s="9">
        <v>105</v>
      </c>
      <c r="H102" s="15">
        <v>86906.005000000005</v>
      </c>
      <c r="I102" s="15">
        <v>67847.144</v>
      </c>
      <c r="J102" s="9">
        <v>25893.420999999998</v>
      </c>
      <c r="K102" s="9">
        <v>1280241</v>
      </c>
      <c r="L102" s="20">
        <f t="shared" si="15"/>
        <v>6.7882535397632173</v>
      </c>
      <c r="M102" s="20">
        <f t="shared" si="16"/>
        <v>5.2995603171590346</v>
      </c>
      <c r="N102" s="20">
        <f t="shared" si="17"/>
        <v>2.0225427087556169</v>
      </c>
      <c r="Q102" s="6">
        <f t="shared" si="10"/>
        <v>0</v>
      </c>
      <c r="R102" s="6">
        <f t="shared" si="11"/>
        <v>0</v>
      </c>
      <c r="S102" s="6">
        <f t="shared" si="12"/>
        <v>405.50841080442791</v>
      </c>
      <c r="T102" s="6">
        <f t="shared" si="13"/>
        <v>405.50841080442791</v>
      </c>
      <c r="U102" s="6">
        <f t="shared" si="14"/>
        <v>8.2015807961157314</v>
      </c>
      <c r="V102">
        <v>0</v>
      </c>
      <c r="W102" s="3">
        <v>1101746.827</v>
      </c>
      <c r="X102" s="6">
        <v>0</v>
      </c>
      <c r="Y102" s="6"/>
    </row>
    <row r="103" spans="1:25" ht="15" x14ac:dyDescent="0.25">
      <c r="A103" s="19" t="s">
        <v>21</v>
      </c>
      <c r="B103" s="19">
        <v>2010</v>
      </c>
      <c r="C103" s="9">
        <v>0</v>
      </c>
      <c r="D103" s="9">
        <v>22</v>
      </c>
      <c r="E103" s="9">
        <v>119</v>
      </c>
      <c r="F103" s="9">
        <f t="shared" si="9"/>
        <v>141</v>
      </c>
      <c r="G103" s="9">
        <v>141</v>
      </c>
      <c r="H103" s="15">
        <v>93984.444000000003</v>
      </c>
      <c r="I103" s="15">
        <v>64883.703000000001</v>
      </c>
      <c r="J103" s="9">
        <v>27040.289000000001</v>
      </c>
      <c r="K103" s="9">
        <v>1333591</v>
      </c>
      <c r="L103" s="20">
        <f t="shared" si="15"/>
        <v>7.0474713761565582</v>
      </c>
      <c r="M103" s="20">
        <f t="shared" si="16"/>
        <v>4.8653374985284099</v>
      </c>
      <c r="N103" s="20">
        <f t="shared" si="17"/>
        <v>2.0276298355342828</v>
      </c>
      <c r="Q103" s="6">
        <f t="shared" si="10"/>
        <v>0</v>
      </c>
      <c r="R103" s="6">
        <f t="shared" si="11"/>
        <v>33.90681940579131</v>
      </c>
      <c r="S103" s="6">
        <f t="shared" si="12"/>
        <v>440.08405383537138</v>
      </c>
      <c r="T103" s="6">
        <f t="shared" si="13"/>
        <v>473.99087324116272</v>
      </c>
      <c r="U103" s="6">
        <f t="shared" si="14"/>
        <v>10.572956776103018</v>
      </c>
      <c r="V103">
        <v>0</v>
      </c>
      <c r="W103" s="3">
        <v>1147748.098</v>
      </c>
      <c r="X103" s="6">
        <v>0</v>
      </c>
      <c r="Y103" s="6"/>
    </row>
    <row r="104" spans="1:25" ht="15" x14ac:dyDescent="0.25">
      <c r="A104" s="19" t="s">
        <v>21</v>
      </c>
      <c r="B104" s="19">
        <v>2011</v>
      </c>
      <c r="C104" s="9">
        <v>0</v>
      </c>
      <c r="D104" s="9">
        <v>11</v>
      </c>
      <c r="E104" s="9">
        <v>182</v>
      </c>
      <c r="F104" s="9">
        <f t="shared" si="9"/>
        <v>193</v>
      </c>
      <c r="G104" s="9">
        <v>193</v>
      </c>
      <c r="H104" s="15">
        <v>97991.892000000007</v>
      </c>
      <c r="I104" s="15">
        <v>65051.874000000003</v>
      </c>
      <c r="J104" s="9">
        <v>28777.923999999999</v>
      </c>
      <c r="K104" s="9">
        <v>1346554</v>
      </c>
      <c r="L104" s="20">
        <f t="shared" si="15"/>
        <v>7.2772344814986996</v>
      </c>
      <c r="M104" s="20">
        <f t="shared" si="16"/>
        <v>4.830988879762713</v>
      </c>
      <c r="N104" s="20">
        <f t="shared" si="17"/>
        <v>2.1371533558995779</v>
      </c>
      <c r="Q104" s="6">
        <f t="shared" si="10"/>
        <v>0</v>
      </c>
      <c r="R104" s="6">
        <f t="shared" si="11"/>
        <v>16.909582036022513</v>
      </c>
      <c r="S104" s="6">
        <f t="shared" si="12"/>
        <v>632.42921900829265</v>
      </c>
      <c r="T104" s="6">
        <f t="shared" si="13"/>
        <v>649.33880104431512</v>
      </c>
      <c r="U104" s="6">
        <f t="shared" si="14"/>
        <v>14.332882305499817</v>
      </c>
      <c r="V104">
        <v>0</v>
      </c>
      <c r="W104" s="3">
        <v>1156737.689</v>
      </c>
      <c r="X104" s="6">
        <v>0</v>
      </c>
      <c r="Y104" s="6"/>
    </row>
    <row r="105" spans="1:25" ht="15" x14ac:dyDescent="0.25">
      <c r="A105" s="19" t="s">
        <v>21</v>
      </c>
      <c r="B105" s="19">
        <v>2012</v>
      </c>
      <c r="C105" s="9">
        <v>0</v>
      </c>
      <c r="D105" s="9">
        <v>31</v>
      </c>
      <c r="E105" s="9">
        <v>239</v>
      </c>
      <c r="F105" s="9">
        <f t="shared" si="9"/>
        <v>270</v>
      </c>
      <c r="G105" s="9">
        <v>270</v>
      </c>
      <c r="H105" s="15">
        <v>102127.91</v>
      </c>
      <c r="I105" s="15">
        <v>63200.142</v>
      </c>
      <c r="J105" s="9">
        <v>31781.492999999999</v>
      </c>
      <c r="K105" s="9">
        <v>1362730</v>
      </c>
      <c r="L105" s="20">
        <f t="shared" si="15"/>
        <v>7.4943613188232447</v>
      </c>
      <c r="M105" s="20">
        <f t="shared" si="16"/>
        <v>4.6377596442435411</v>
      </c>
      <c r="N105" s="20">
        <f t="shared" si="17"/>
        <v>2.3321929509147079</v>
      </c>
      <c r="Q105" s="6">
        <f t="shared" si="10"/>
        <v>0</v>
      </c>
      <c r="R105" s="6">
        <f t="shared" si="11"/>
        <v>49.050522702939496</v>
      </c>
      <c r="S105" s="6">
        <f t="shared" si="12"/>
        <v>752.00998266506872</v>
      </c>
      <c r="T105" s="6">
        <f t="shared" si="13"/>
        <v>801.06050536800819</v>
      </c>
      <c r="U105" s="6">
        <f t="shared" si="14"/>
        <v>19.813169153097093</v>
      </c>
      <c r="V105">
        <v>0</v>
      </c>
      <c r="W105" s="3">
        <v>1164954.3370000001</v>
      </c>
      <c r="X105" s="6">
        <v>0</v>
      </c>
      <c r="Y105" s="6"/>
    </row>
    <row r="106" spans="1:25" ht="15" x14ac:dyDescent="0.25">
      <c r="A106" s="19" t="s">
        <v>21</v>
      </c>
      <c r="B106" s="19">
        <v>2013</v>
      </c>
      <c r="C106" s="9">
        <v>0</v>
      </c>
      <c r="D106" s="9">
        <v>67</v>
      </c>
      <c r="E106" s="9">
        <v>252</v>
      </c>
      <c r="F106" s="9">
        <f t="shared" si="9"/>
        <v>319</v>
      </c>
      <c r="G106" s="9">
        <v>319</v>
      </c>
      <c r="H106" s="15">
        <v>106876.09299999999</v>
      </c>
      <c r="I106" s="15">
        <v>62754.050999999999</v>
      </c>
      <c r="J106" s="9">
        <v>32578.109</v>
      </c>
      <c r="K106" s="9">
        <v>1376298</v>
      </c>
      <c r="L106" s="20">
        <f t="shared" si="15"/>
        <v>7.7654761541468487</v>
      </c>
      <c r="M106" s="20">
        <f t="shared" si="16"/>
        <v>4.5596266942188395</v>
      </c>
      <c r="N106" s="20">
        <f t="shared" si="17"/>
        <v>2.3670824923090783</v>
      </c>
      <c r="Q106" s="6">
        <f t="shared" si="10"/>
        <v>0</v>
      </c>
      <c r="R106" s="6">
        <f t="shared" si="11"/>
        <v>106.76601579075748</v>
      </c>
      <c r="S106" s="6">
        <f t="shared" si="12"/>
        <v>773.52555975547875</v>
      </c>
      <c r="T106" s="6">
        <f t="shared" si="13"/>
        <v>880.29157554623623</v>
      </c>
      <c r="U106" s="6">
        <f t="shared" si="14"/>
        <v>23.178119854857016</v>
      </c>
      <c r="V106">
        <v>0</v>
      </c>
      <c r="W106" s="3">
        <v>1169849.7549999999</v>
      </c>
      <c r="X106" s="6">
        <v>0</v>
      </c>
      <c r="Y106" s="6"/>
    </row>
    <row r="107" spans="1:25" ht="15" x14ac:dyDescent="0.25">
      <c r="A107" s="19" t="s">
        <v>21</v>
      </c>
      <c r="B107" s="19">
        <v>2014</v>
      </c>
      <c r="C107" s="9">
        <v>0</v>
      </c>
      <c r="D107" s="9">
        <v>62</v>
      </c>
      <c r="E107" s="9">
        <v>224</v>
      </c>
      <c r="F107" s="9">
        <f t="shared" si="9"/>
        <v>286</v>
      </c>
      <c r="G107" s="9">
        <v>286</v>
      </c>
      <c r="H107" s="15">
        <v>112912.48299999999</v>
      </c>
      <c r="I107" s="15">
        <v>64472.091999999997</v>
      </c>
      <c r="J107" s="9">
        <v>35489.49</v>
      </c>
      <c r="K107" s="9">
        <v>1391072</v>
      </c>
      <c r="L107" s="20">
        <f t="shared" si="15"/>
        <v>8.1169402446458552</v>
      </c>
      <c r="M107" s="20">
        <f t="shared" si="16"/>
        <v>4.6347056083365921</v>
      </c>
      <c r="N107" s="20">
        <f t="shared" si="17"/>
        <v>2.5512331496859972</v>
      </c>
      <c r="Q107" s="6">
        <f t="shared" si="10"/>
        <v>0</v>
      </c>
      <c r="R107" s="6">
        <f t="shared" si="11"/>
        <v>96.165640165670453</v>
      </c>
      <c r="S107" s="6">
        <f t="shared" si="12"/>
        <v>631.17277819433309</v>
      </c>
      <c r="T107" s="6">
        <f t="shared" si="13"/>
        <v>727.33841836000352</v>
      </c>
      <c r="U107" s="6">
        <f t="shared" si="14"/>
        <v>20.55968346713901</v>
      </c>
      <c r="V107">
        <v>0</v>
      </c>
      <c r="W107" s="3">
        <v>1178545.9850000001</v>
      </c>
      <c r="X107" s="6">
        <v>0</v>
      </c>
      <c r="Y107" s="6"/>
    </row>
    <row r="108" spans="1:25" ht="15" x14ac:dyDescent="0.25">
      <c r="A108" s="19" t="s">
        <v>21</v>
      </c>
      <c r="B108" s="19">
        <v>2015</v>
      </c>
      <c r="C108" s="9">
        <v>0</v>
      </c>
      <c r="D108" s="9">
        <v>79</v>
      </c>
      <c r="E108" s="9">
        <v>326</v>
      </c>
      <c r="F108" s="9">
        <f t="shared" si="9"/>
        <v>405</v>
      </c>
      <c r="G108" s="9">
        <v>405</v>
      </c>
      <c r="H108" s="15">
        <v>119782.58900000001</v>
      </c>
      <c r="I108" s="15">
        <v>63347.563999999998</v>
      </c>
      <c r="J108" s="9">
        <v>36780.499000000003</v>
      </c>
      <c r="K108" s="9">
        <v>1406214</v>
      </c>
      <c r="L108" s="20">
        <f t="shared" si="15"/>
        <v>8.5180910586866574</v>
      </c>
      <c r="M108" s="20">
        <f t="shared" si="16"/>
        <v>4.5048309858954614</v>
      </c>
      <c r="N108" s="20">
        <f t="shared" si="17"/>
        <v>2.6155691096803193</v>
      </c>
      <c r="Q108" s="6">
        <f t="shared" si="10"/>
        <v>0</v>
      </c>
      <c r="R108" s="6">
        <f t="shared" si="11"/>
        <v>124.70882068961642</v>
      </c>
      <c r="S108" s="6">
        <f t="shared" si="12"/>
        <v>886.33925276543948</v>
      </c>
      <c r="T108" s="6">
        <f t="shared" si="13"/>
        <v>1011.0480734550559</v>
      </c>
      <c r="U108" s="6">
        <f t="shared" si="14"/>
        <v>28.80073729887485</v>
      </c>
      <c r="V108">
        <v>0</v>
      </c>
      <c r="W108" s="3">
        <v>1185327.6229999999</v>
      </c>
      <c r="X108" s="6">
        <v>0</v>
      </c>
      <c r="Y108" s="6"/>
    </row>
    <row r="109" spans="1:25" ht="15" x14ac:dyDescent="0.25">
      <c r="A109" s="19" t="s">
        <v>21</v>
      </c>
      <c r="B109" s="19">
        <v>2016</v>
      </c>
      <c r="C109" s="9">
        <v>0</v>
      </c>
      <c r="D109" s="9">
        <v>45</v>
      </c>
      <c r="E109" s="9">
        <v>303</v>
      </c>
      <c r="F109" s="9">
        <f t="shared" si="9"/>
        <v>348</v>
      </c>
      <c r="G109" s="9">
        <v>348</v>
      </c>
      <c r="H109" s="15">
        <v>126288.821</v>
      </c>
      <c r="I109" s="15">
        <v>63877.966999999997</v>
      </c>
      <c r="J109" s="9">
        <v>37988.300000000003</v>
      </c>
      <c r="K109" s="9">
        <v>1413673</v>
      </c>
      <c r="L109" s="20">
        <f t="shared" si="15"/>
        <v>8.9333828261556949</v>
      </c>
      <c r="M109" s="20">
        <f t="shared" si="16"/>
        <v>4.5185815248646604</v>
      </c>
      <c r="N109" s="20">
        <f t="shared" si="17"/>
        <v>2.6872055984658405</v>
      </c>
      <c r="Q109" s="6">
        <f t="shared" si="10"/>
        <v>0</v>
      </c>
      <c r="R109" s="6">
        <f t="shared" si="11"/>
        <v>70.446825585416647</v>
      </c>
      <c r="S109" s="6">
        <f t="shared" si="12"/>
        <v>797.61400220594237</v>
      </c>
      <c r="T109" s="6">
        <f t="shared" si="13"/>
        <v>868.06082779135897</v>
      </c>
      <c r="U109" s="6">
        <f t="shared" si="14"/>
        <v>24.616725367181804</v>
      </c>
      <c r="V109">
        <v>0</v>
      </c>
      <c r="W109" s="3">
        <v>1185619.6740000001</v>
      </c>
      <c r="X109" s="6">
        <v>0</v>
      </c>
      <c r="Y109" s="6"/>
    </row>
    <row r="110" spans="1:25" ht="15" x14ac:dyDescent="0.25">
      <c r="A110" s="19" t="s">
        <v>21</v>
      </c>
      <c r="B110" s="19">
        <v>2017</v>
      </c>
      <c r="C110" s="9">
        <v>0</v>
      </c>
      <c r="D110" s="9">
        <v>76</v>
      </c>
      <c r="E110" s="9">
        <v>382</v>
      </c>
      <c r="F110" s="9">
        <f t="shared" si="9"/>
        <v>458</v>
      </c>
      <c r="G110" s="9">
        <v>458</v>
      </c>
      <c r="H110" s="15">
        <v>133674</v>
      </c>
      <c r="I110" s="15">
        <v>66599</v>
      </c>
      <c r="J110" s="9">
        <v>37853</v>
      </c>
      <c r="K110" s="9">
        <v>1421658</v>
      </c>
      <c r="L110" s="20">
        <f t="shared" si="15"/>
        <v>9.4026833457835863</v>
      </c>
      <c r="M110" s="20">
        <f t="shared" si="16"/>
        <v>4.6846006564166629</v>
      </c>
      <c r="N110" s="20">
        <f t="shared" si="17"/>
        <v>2.6625953640045634</v>
      </c>
      <c r="Q110" s="6">
        <f t="shared" si="10"/>
        <v>0</v>
      </c>
      <c r="R110" s="6">
        <f t="shared" si="11"/>
        <v>114.11582756497845</v>
      </c>
      <c r="S110" s="6">
        <f t="shared" si="12"/>
        <v>1009.1670409214594</v>
      </c>
      <c r="T110" s="6">
        <f t="shared" si="13"/>
        <v>1123.2828684864378</v>
      </c>
      <c r="U110" s="6">
        <f t="shared" si="14"/>
        <v>32.215905653821096</v>
      </c>
      <c r="V110">
        <v>0</v>
      </c>
      <c r="W110" s="3">
        <v>1183532</v>
      </c>
      <c r="X110" s="6">
        <v>0</v>
      </c>
      <c r="Y110" s="6"/>
    </row>
    <row r="111" spans="1:25" ht="15" x14ac:dyDescent="0.25">
      <c r="A111" s="19" t="s">
        <v>40</v>
      </c>
      <c r="B111" s="19">
        <v>2009</v>
      </c>
      <c r="C111" s="9">
        <v>0</v>
      </c>
      <c r="D111" s="9">
        <v>0</v>
      </c>
      <c r="E111" s="9">
        <v>10</v>
      </c>
      <c r="F111" s="9">
        <f t="shared" si="9"/>
        <v>10</v>
      </c>
      <c r="G111" s="9">
        <v>10</v>
      </c>
      <c r="H111" s="15">
        <v>93117.267000000007</v>
      </c>
      <c r="I111" s="15">
        <v>57869.106</v>
      </c>
      <c r="J111" s="9">
        <v>23393.02</v>
      </c>
      <c r="K111" s="9">
        <v>1488444</v>
      </c>
      <c r="L111" s="20">
        <f t="shared" si="15"/>
        <v>6.2560141328797059</v>
      </c>
      <c r="M111" s="20">
        <f t="shared" si="16"/>
        <v>3.8878927255576965</v>
      </c>
      <c r="N111" s="20">
        <f t="shared" si="17"/>
        <v>1.5716426012668265</v>
      </c>
      <c r="Q111" s="6">
        <f t="shared" si="10"/>
        <v>0</v>
      </c>
      <c r="R111" s="6">
        <f t="shared" si="11"/>
        <v>0</v>
      </c>
      <c r="S111" s="6">
        <f t="shared" si="12"/>
        <v>42.747794000090629</v>
      </c>
      <c r="T111" s="6">
        <f t="shared" si="13"/>
        <v>42.747794000090629</v>
      </c>
      <c r="U111" s="6">
        <f t="shared" si="14"/>
        <v>0.67184254160720858</v>
      </c>
      <c r="V111">
        <v>0</v>
      </c>
      <c r="W111" s="3">
        <v>1314449.1710000001</v>
      </c>
      <c r="X111" s="6">
        <v>0</v>
      </c>
      <c r="Y111" s="6"/>
    </row>
    <row r="112" spans="1:25" ht="15" x14ac:dyDescent="0.25">
      <c r="A112" s="19" t="s">
        <v>40</v>
      </c>
      <c r="B112" s="19">
        <v>2010</v>
      </c>
      <c r="C112" s="9">
        <v>0</v>
      </c>
      <c r="D112" s="9">
        <v>10</v>
      </c>
      <c r="E112" s="9">
        <v>68</v>
      </c>
      <c r="F112" s="9">
        <f t="shared" si="9"/>
        <v>78</v>
      </c>
      <c r="G112" s="9">
        <v>78</v>
      </c>
      <c r="H112" s="15">
        <v>97975.626999999993</v>
      </c>
      <c r="I112" s="15">
        <v>56860.578000000001</v>
      </c>
      <c r="J112" s="9">
        <v>23060.665000000001</v>
      </c>
      <c r="K112" s="9">
        <v>1500717</v>
      </c>
      <c r="L112" s="20">
        <f t="shared" si="15"/>
        <v>6.528587801697455</v>
      </c>
      <c r="M112" s="20">
        <f t="shared" si="16"/>
        <v>3.7888941086160819</v>
      </c>
      <c r="N112" s="20">
        <f t="shared" si="17"/>
        <v>1.536643151240374</v>
      </c>
      <c r="Q112" s="6">
        <f t="shared" si="10"/>
        <v>0</v>
      </c>
      <c r="R112" s="6">
        <f t="shared" si="11"/>
        <v>17.586877150633256</v>
      </c>
      <c r="S112" s="6">
        <f t="shared" si="12"/>
        <v>294.87441060351034</v>
      </c>
      <c r="T112" s="6">
        <f t="shared" si="13"/>
        <v>312.4612877541436</v>
      </c>
      <c r="U112" s="6">
        <f t="shared" si="14"/>
        <v>5.1975155875491517</v>
      </c>
      <c r="V112">
        <v>0</v>
      </c>
      <c r="W112" s="3">
        <v>1322254.821</v>
      </c>
      <c r="X112" s="6">
        <v>0</v>
      </c>
      <c r="Y112" s="6"/>
    </row>
    <row r="113" spans="1:25" ht="15" x14ac:dyDescent="0.25">
      <c r="A113" s="19" t="s">
        <v>40</v>
      </c>
      <c r="B113" s="19">
        <v>2011</v>
      </c>
      <c r="C113" s="9">
        <v>0</v>
      </c>
      <c r="D113" s="9">
        <v>0</v>
      </c>
      <c r="E113" s="9">
        <v>61</v>
      </c>
      <c r="F113" s="9">
        <f t="shared" si="9"/>
        <v>61</v>
      </c>
      <c r="G113" s="9">
        <v>61</v>
      </c>
      <c r="H113" s="15">
        <v>103768.05100000001</v>
      </c>
      <c r="I113" s="15">
        <v>59070.705999999998</v>
      </c>
      <c r="J113" s="9">
        <v>23949.446</v>
      </c>
      <c r="K113" s="9">
        <v>1529400</v>
      </c>
      <c r="L113" s="20">
        <f t="shared" si="15"/>
        <v>6.7848862952791951</v>
      </c>
      <c r="M113" s="20">
        <f t="shared" si="16"/>
        <v>3.8623451026546358</v>
      </c>
      <c r="N113" s="20">
        <f t="shared" si="17"/>
        <v>1.5659373610566234</v>
      </c>
      <c r="Q113" s="6">
        <f t="shared" si="10"/>
        <v>0</v>
      </c>
      <c r="R113" s="6">
        <f t="shared" si="11"/>
        <v>0</v>
      </c>
      <c r="S113" s="6">
        <f t="shared" si="12"/>
        <v>254.70317768519573</v>
      </c>
      <c r="T113" s="6">
        <f t="shared" si="13"/>
        <v>254.70317768519573</v>
      </c>
      <c r="U113" s="6">
        <f t="shared" si="14"/>
        <v>3.9884922191709165</v>
      </c>
      <c r="V113">
        <v>0</v>
      </c>
      <c r="W113" s="3">
        <v>1342513.2050000001</v>
      </c>
      <c r="X113" s="6">
        <v>0</v>
      </c>
      <c r="Y113" s="6"/>
    </row>
    <row r="114" spans="1:25" ht="15" x14ac:dyDescent="0.25">
      <c r="A114" s="19" t="s">
        <v>40</v>
      </c>
      <c r="B114" s="19">
        <v>2012</v>
      </c>
      <c r="C114" s="9">
        <v>0</v>
      </c>
      <c r="D114" s="9">
        <v>0</v>
      </c>
      <c r="E114" s="9">
        <v>46</v>
      </c>
      <c r="F114" s="9">
        <f t="shared" si="9"/>
        <v>46</v>
      </c>
      <c r="G114" s="9">
        <v>46</v>
      </c>
      <c r="H114" s="15">
        <v>108055.36599999999</v>
      </c>
      <c r="I114" s="15">
        <v>59283.277000000002</v>
      </c>
      <c r="J114" s="9">
        <v>23963.851999999999</v>
      </c>
      <c r="K114" s="9">
        <v>1536407</v>
      </c>
      <c r="L114" s="20">
        <f t="shared" si="15"/>
        <v>7.0329909978280494</v>
      </c>
      <c r="M114" s="20">
        <f t="shared" si="16"/>
        <v>3.8585659268670343</v>
      </c>
      <c r="N114" s="20">
        <f t="shared" si="17"/>
        <v>1.559733325870033</v>
      </c>
      <c r="Q114" s="6">
        <f t="shared" si="10"/>
        <v>0</v>
      </c>
      <c r="R114" s="6">
        <f t="shared" si="11"/>
        <v>0</v>
      </c>
      <c r="S114" s="6">
        <f t="shared" si="12"/>
        <v>191.95578407010694</v>
      </c>
      <c r="T114" s="6">
        <f t="shared" si="13"/>
        <v>191.95578407010694</v>
      </c>
      <c r="U114" s="6">
        <f t="shared" si="14"/>
        <v>2.993998335076578</v>
      </c>
      <c r="V114">
        <v>0</v>
      </c>
      <c r="W114" s="3">
        <v>1346330.588</v>
      </c>
      <c r="X114" s="6">
        <v>0</v>
      </c>
      <c r="Y114" s="6"/>
    </row>
    <row r="115" spans="1:25" ht="15" x14ac:dyDescent="0.25">
      <c r="A115" s="19" t="s">
        <v>40</v>
      </c>
      <c r="B115" s="19">
        <v>2013</v>
      </c>
      <c r="C115" s="9">
        <v>0</v>
      </c>
      <c r="D115" s="9">
        <v>12</v>
      </c>
      <c r="E115" s="9">
        <v>94</v>
      </c>
      <c r="F115" s="9">
        <f t="shared" si="9"/>
        <v>106</v>
      </c>
      <c r="G115" s="9">
        <v>106</v>
      </c>
      <c r="H115" s="15">
        <v>112203.317</v>
      </c>
      <c r="I115" s="15">
        <v>59270.093000000001</v>
      </c>
      <c r="J115" s="9">
        <v>24265.835999999999</v>
      </c>
      <c r="K115" s="9">
        <v>1553580</v>
      </c>
      <c r="L115" s="20">
        <f t="shared" si="15"/>
        <v>7.222242626707347</v>
      </c>
      <c r="M115" s="20">
        <f t="shared" si="16"/>
        <v>3.8150653973403363</v>
      </c>
      <c r="N115" s="20">
        <f t="shared" si="17"/>
        <v>1.5619302514193025</v>
      </c>
      <c r="Q115" s="6">
        <f t="shared" si="10"/>
        <v>0</v>
      </c>
      <c r="R115" s="6">
        <f t="shared" si="11"/>
        <v>20.246298584346746</v>
      </c>
      <c r="S115" s="6">
        <f t="shared" si="12"/>
        <v>387.37589753759158</v>
      </c>
      <c r="T115" s="6">
        <f t="shared" si="13"/>
        <v>407.62219612193832</v>
      </c>
      <c r="U115" s="6">
        <f t="shared" si="14"/>
        <v>6.8229508618803028</v>
      </c>
      <c r="V115">
        <v>0</v>
      </c>
      <c r="W115" s="3">
        <v>1358169.7220000001</v>
      </c>
      <c r="X115" s="6">
        <v>0</v>
      </c>
      <c r="Y115" s="6"/>
    </row>
    <row r="116" spans="1:25" ht="15" x14ac:dyDescent="0.25">
      <c r="A116" s="19" t="s">
        <v>40</v>
      </c>
      <c r="B116" s="19">
        <v>2014</v>
      </c>
      <c r="C116" s="9">
        <v>0</v>
      </c>
      <c r="D116" s="9">
        <v>0</v>
      </c>
      <c r="E116" s="9">
        <v>56</v>
      </c>
      <c r="F116" s="9">
        <f t="shared" si="9"/>
        <v>56</v>
      </c>
      <c r="G116" s="9">
        <v>56</v>
      </c>
      <c r="H116" s="15">
        <v>109409.83100000001</v>
      </c>
      <c r="I116" s="15">
        <v>57199.572</v>
      </c>
      <c r="J116" s="9">
        <v>22841.777999999998</v>
      </c>
      <c r="K116" s="9">
        <v>1447565</v>
      </c>
      <c r="L116" s="20">
        <f t="shared" si="15"/>
        <v>7.5581981465426429</v>
      </c>
      <c r="M116" s="20">
        <f t="shared" si="16"/>
        <v>3.9514337525430641</v>
      </c>
      <c r="N116" s="20">
        <f t="shared" si="17"/>
        <v>1.5779448936662599</v>
      </c>
      <c r="Q116" s="6">
        <f t="shared" si="10"/>
        <v>0</v>
      </c>
      <c r="R116" s="6">
        <f t="shared" si="11"/>
        <v>0</v>
      </c>
      <c r="S116" s="6">
        <f t="shared" si="12"/>
        <v>245.16480284503248</v>
      </c>
      <c r="T116" s="6">
        <f t="shared" si="13"/>
        <v>245.16480284503248</v>
      </c>
      <c r="U116" s="6">
        <f t="shared" si="14"/>
        <v>3.8685654875601441</v>
      </c>
      <c r="V116">
        <v>0</v>
      </c>
      <c r="W116" s="3">
        <v>1257628.9709999999</v>
      </c>
      <c r="X116" s="6">
        <v>0</v>
      </c>
      <c r="Y116" s="6"/>
    </row>
    <row r="117" spans="1:25" ht="15" x14ac:dyDescent="0.25">
      <c r="A117" s="19" t="s">
        <v>40</v>
      </c>
      <c r="B117" s="19">
        <v>2015</v>
      </c>
      <c r="C117" s="9">
        <v>0</v>
      </c>
      <c r="D117" s="9">
        <v>13</v>
      </c>
      <c r="E117" s="9">
        <v>69</v>
      </c>
      <c r="F117" s="9">
        <f t="shared" si="9"/>
        <v>82</v>
      </c>
      <c r="G117" s="9">
        <v>82</v>
      </c>
      <c r="H117" s="15">
        <v>115193.952</v>
      </c>
      <c r="I117" s="15">
        <v>57896.127999999997</v>
      </c>
      <c r="J117" s="9">
        <v>22252.798999999999</v>
      </c>
      <c r="K117" s="9">
        <v>1484099</v>
      </c>
      <c r="L117" s="20">
        <f t="shared" si="15"/>
        <v>7.7618778801144668</v>
      </c>
      <c r="M117" s="20">
        <f t="shared" si="16"/>
        <v>3.9010960859080153</v>
      </c>
      <c r="N117" s="20">
        <f t="shared" si="17"/>
        <v>1.4994147290713085</v>
      </c>
      <c r="Q117" s="6">
        <f t="shared" si="10"/>
        <v>0</v>
      </c>
      <c r="R117" s="6">
        <f t="shared" si="11"/>
        <v>22.454005905196286</v>
      </c>
      <c r="S117" s="6">
        <f t="shared" si="12"/>
        <v>310.073353019546</v>
      </c>
      <c r="T117" s="6">
        <f t="shared" si="13"/>
        <v>332.52735892474232</v>
      </c>
      <c r="U117" s="6">
        <f t="shared" si="14"/>
        <v>5.5252378715975148</v>
      </c>
      <c r="V117">
        <v>0</v>
      </c>
      <c r="W117" s="3">
        <v>1288076.402</v>
      </c>
      <c r="X117" s="6">
        <v>0</v>
      </c>
      <c r="Y117" s="6"/>
    </row>
    <row r="118" spans="1:25" ht="15" x14ac:dyDescent="0.25">
      <c r="A118" s="19" t="s">
        <v>40</v>
      </c>
      <c r="B118" s="19">
        <v>2016</v>
      </c>
      <c r="C118" s="9">
        <v>0</v>
      </c>
      <c r="D118" s="9">
        <v>0</v>
      </c>
      <c r="E118" s="9">
        <v>42</v>
      </c>
      <c r="F118" s="9">
        <f t="shared" si="9"/>
        <v>42</v>
      </c>
      <c r="G118" s="9">
        <v>42</v>
      </c>
      <c r="H118" s="15">
        <v>124425.43799999999</v>
      </c>
      <c r="I118" s="15">
        <v>60701.627</v>
      </c>
      <c r="J118" s="9">
        <v>24139.109</v>
      </c>
      <c r="K118" s="9">
        <v>1498415</v>
      </c>
      <c r="L118" s="20">
        <f t="shared" si="15"/>
        <v>8.3038035524203906</v>
      </c>
      <c r="M118" s="20">
        <f t="shared" si="16"/>
        <v>4.0510557489080128</v>
      </c>
      <c r="N118" s="20">
        <f t="shared" si="17"/>
        <v>1.6109761981827464</v>
      </c>
      <c r="Q118" s="6">
        <f t="shared" si="10"/>
        <v>0</v>
      </c>
      <c r="R118" s="6">
        <f t="shared" si="11"/>
        <v>0</v>
      </c>
      <c r="S118" s="6">
        <f t="shared" si="12"/>
        <v>173.99150896580318</v>
      </c>
      <c r="T118" s="6">
        <f t="shared" si="13"/>
        <v>173.99150896580318</v>
      </c>
      <c r="U118" s="6">
        <f t="shared" si="14"/>
        <v>2.8029617962980882</v>
      </c>
      <c r="V118">
        <v>0</v>
      </c>
      <c r="W118" s="3">
        <v>1288068.3060000001</v>
      </c>
      <c r="X118" s="6">
        <v>0</v>
      </c>
      <c r="Y118" s="6"/>
    </row>
    <row r="119" spans="1:25" ht="15" x14ac:dyDescent="0.25">
      <c r="A119" s="19" t="s">
        <v>40</v>
      </c>
      <c r="B119" s="19">
        <v>2017</v>
      </c>
      <c r="C119" s="9">
        <v>0</v>
      </c>
      <c r="D119" s="9">
        <v>26</v>
      </c>
      <c r="E119" s="9">
        <v>79</v>
      </c>
      <c r="F119" s="9">
        <f t="shared" si="9"/>
        <v>105</v>
      </c>
      <c r="G119" s="9">
        <v>105</v>
      </c>
      <c r="H119" s="15">
        <v>128357</v>
      </c>
      <c r="I119" s="15">
        <v>61454</v>
      </c>
      <c r="J119" s="9">
        <v>23893</v>
      </c>
      <c r="K119" s="9">
        <v>1477406</v>
      </c>
      <c r="L119" s="20">
        <f t="shared" si="15"/>
        <v>8.6879977474032177</v>
      </c>
      <c r="M119" s="20">
        <f t="shared" si="16"/>
        <v>4.1595878181082249</v>
      </c>
      <c r="N119" s="20">
        <f t="shared" si="17"/>
        <v>1.6172264089898105</v>
      </c>
      <c r="Q119" s="6">
        <f t="shared" si="10"/>
        <v>0</v>
      </c>
      <c r="R119" s="6">
        <f t="shared" si="11"/>
        <v>42.308067823087185</v>
      </c>
      <c r="S119" s="6">
        <f t="shared" si="12"/>
        <v>330.6407734482903</v>
      </c>
      <c r="T119" s="6">
        <f t="shared" si="13"/>
        <v>372.94884127137749</v>
      </c>
      <c r="U119" s="6">
        <f t="shared" si="14"/>
        <v>7.1070511423400209</v>
      </c>
      <c r="V119">
        <v>0</v>
      </c>
      <c r="W119" s="3">
        <v>1263702</v>
      </c>
      <c r="X119" s="6">
        <v>0</v>
      </c>
      <c r="Y119" s="6"/>
    </row>
    <row r="120" spans="1:25" ht="15" x14ac:dyDescent="0.25">
      <c r="A120" s="19" t="s">
        <v>50</v>
      </c>
      <c r="B120" s="19">
        <v>2009</v>
      </c>
      <c r="C120" s="9">
        <v>263</v>
      </c>
      <c r="D120" s="9">
        <v>589</v>
      </c>
      <c r="E120" s="9">
        <v>1154</v>
      </c>
      <c r="F120" s="9">
        <f t="shared" si="9"/>
        <v>2006</v>
      </c>
      <c r="G120" s="9">
        <v>2268</v>
      </c>
      <c r="H120" s="15">
        <v>796071.00699999998</v>
      </c>
      <c r="I120" s="15">
        <v>534055.478</v>
      </c>
      <c r="J120" s="9">
        <v>221032.011</v>
      </c>
      <c r="K120" s="9">
        <v>12785043</v>
      </c>
      <c r="L120" s="20">
        <f t="shared" si="15"/>
        <v>6.2265805989076455</v>
      </c>
      <c r="M120" s="20">
        <f t="shared" si="16"/>
        <v>4.1771895331130295</v>
      </c>
      <c r="N120" s="20">
        <f t="shared" si="17"/>
        <v>1.7288327540235884</v>
      </c>
      <c r="Q120" s="6">
        <f t="shared" si="10"/>
        <v>33.037253924259552</v>
      </c>
      <c r="R120" s="6">
        <f t="shared" si="11"/>
        <v>110.28816747761175</v>
      </c>
      <c r="S120" s="6">
        <f t="shared" si="12"/>
        <v>522.09632205717025</v>
      </c>
      <c r="T120" s="6">
        <f t="shared" si="13"/>
        <v>665.42174345904152</v>
      </c>
      <c r="U120" s="6">
        <f t="shared" si="14"/>
        <v>17.739478858225194</v>
      </c>
      <c r="V120">
        <v>262</v>
      </c>
      <c r="W120" s="3">
        <v>11233074.323999999</v>
      </c>
      <c r="X120" s="6">
        <v>17.8400539523956</v>
      </c>
      <c r="Y120" s="6"/>
    </row>
    <row r="121" spans="1:25" ht="15" x14ac:dyDescent="0.25">
      <c r="A121" s="19" t="s">
        <v>50</v>
      </c>
      <c r="B121" s="19">
        <v>2010</v>
      </c>
      <c r="C121" s="9">
        <v>247</v>
      </c>
      <c r="D121" s="9">
        <v>597</v>
      </c>
      <c r="E121" s="9">
        <v>1068</v>
      </c>
      <c r="F121" s="9">
        <f t="shared" si="9"/>
        <v>1912</v>
      </c>
      <c r="G121" s="9">
        <v>2080</v>
      </c>
      <c r="H121" s="15">
        <v>807321.59999999998</v>
      </c>
      <c r="I121" s="15">
        <v>524032.36900000001</v>
      </c>
      <c r="J121" s="9">
        <v>224866.46</v>
      </c>
      <c r="K121" s="9">
        <v>12699765</v>
      </c>
      <c r="L121" s="20">
        <f t="shared" si="15"/>
        <v>6.3569806212949604</v>
      </c>
      <c r="M121" s="20">
        <f t="shared" si="16"/>
        <v>4.1263154790659513</v>
      </c>
      <c r="N121" s="20">
        <f t="shared" si="17"/>
        <v>1.7706348109591004</v>
      </c>
      <c r="Q121" s="6">
        <f t="shared" si="10"/>
        <v>30.594994609335362</v>
      </c>
      <c r="R121" s="6">
        <f t="shared" si="11"/>
        <v>113.92426027789898</v>
      </c>
      <c r="S121" s="6">
        <f t="shared" si="12"/>
        <v>474.94855391061878</v>
      </c>
      <c r="T121" s="6">
        <f t="shared" si="13"/>
        <v>619.46780879785319</v>
      </c>
      <c r="U121" s="6">
        <f t="shared" si="14"/>
        <v>16.37825581811947</v>
      </c>
      <c r="V121">
        <v>168</v>
      </c>
      <c r="W121" s="3">
        <v>11146725.976</v>
      </c>
      <c r="X121" s="6">
        <v>11.770372991453</v>
      </c>
      <c r="Y121" s="6"/>
    </row>
    <row r="122" spans="1:25" ht="15" x14ac:dyDescent="0.25">
      <c r="A122" s="19" t="s">
        <v>50</v>
      </c>
      <c r="B122" s="19">
        <v>2011</v>
      </c>
      <c r="C122" s="9">
        <v>256</v>
      </c>
      <c r="D122" s="9">
        <v>625</v>
      </c>
      <c r="E122" s="9">
        <v>1168</v>
      </c>
      <c r="F122" s="9">
        <f t="shared" si="9"/>
        <v>2049</v>
      </c>
      <c r="G122" s="9">
        <v>2291</v>
      </c>
      <c r="H122" s="15">
        <v>817205.45299999998</v>
      </c>
      <c r="I122" s="15">
        <v>517529.01899999997</v>
      </c>
      <c r="J122" s="9">
        <v>224885.514</v>
      </c>
      <c r="K122" s="9">
        <v>12597962</v>
      </c>
      <c r="L122" s="20">
        <f t="shared" si="15"/>
        <v>6.4868067787472281</v>
      </c>
      <c r="M122" s="20">
        <f t="shared" si="16"/>
        <v>4.1080376254508462</v>
      </c>
      <c r="N122" s="20">
        <f t="shared" si="17"/>
        <v>1.7850943986019325</v>
      </c>
      <c r="Q122" s="6">
        <f t="shared" si="10"/>
        <v>31.326271632208506</v>
      </c>
      <c r="R122" s="6">
        <f t="shared" si="11"/>
        <v>120.76617485289266</v>
      </c>
      <c r="S122" s="6">
        <f t="shared" si="12"/>
        <v>519.37538315607117</v>
      </c>
      <c r="T122" s="6">
        <f t="shared" si="13"/>
        <v>671.46782964117233</v>
      </c>
      <c r="U122" s="6">
        <f t="shared" si="14"/>
        <v>18.185481111944931</v>
      </c>
      <c r="V122">
        <v>242</v>
      </c>
      <c r="W122" s="3">
        <v>11030582.356000001</v>
      </c>
      <c r="X122" s="6">
        <v>16.5230586533064</v>
      </c>
      <c r="Y122" s="6"/>
    </row>
    <row r="123" spans="1:25" ht="15" x14ac:dyDescent="0.25">
      <c r="A123" s="19" t="s">
        <v>50</v>
      </c>
      <c r="B123" s="19">
        <v>2012</v>
      </c>
      <c r="C123" s="9">
        <v>292</v>
      </c>
      <c r="D123" s="9">
        <v>559</v>
      </c>
      <c r="E123" s="9">
        <v>1132</v>
      </c>
      <c r="F123" s="9">
        <f t="shared" si="9"/>
        <v>1983</v>
      </c>
      <c r="G123" s="9">
        <v>2201</v>
      </c>
      <c r="H123" s="15">
        <v>846993.18</v>
      </c>
      <c r="I123" s="15">
        <v>522505.18699999998</v>
      </c>
      <c r="J123" s="9">
        <v>232126.89199999999</v>
      </c>
      <c r="K123" s="9">
        <v>12694550</v>
      </c>
      <c r="L123" s="20">
        <f t="shared" si="15"/>
        <v>6.6721008621810158</v>
      </c>
      <c r="M123" s="20">
        <f t="shared" si="16"/>
        <v>4.1159803774060517</v>
      </c>
      <c r="N123" s="20">
        <f t="shared" si="17"/>
        <v>1.8285554982256165</v>
      </c>
      <c r="Q123" s="6">
        <f t="shared" si="10"/>
        <v>34.474893882852747</v>
      </c>
      <c r="R123" s="6">
        <f t="shared" si="11"/>
        <v>106.9845838678727</v>
      </c>
      <c r="S123" s="6">
        <f t="shared" si="12"/>
        <v>487.66430733066466</v>
      </c>
      <c r="T123" s="6">
        <f t="shared" si="13"/>
        <v>629.12378508139011</v>
      </c>
      <c r="U123" s="6">
        <f t="shared" si="14"/>
        <v>17.338149048213605</v>
      </c>
      <c r="V123">
        <v>218</v>
      </c>
      <c r="W123" s="3">
        <v>11097142.778999999</v>
      </c>
      <c r="X123" s="6">
        <v>14.4649275141959</v>
      </c>
      <c r="Y123" s="6"/>
    </row>
    <row r="124" spans="1:25" ht="15" x14ac:dyDescent="0.25">
      <c r="A124" s="19" t="s">
        <v>50</v>
      </c>
      <c r="B124" s="19">
        <v>2013</v>
      </c>
      <c r="C124" s="9">
        <v>315</v>
      </c>
      <c r="D124" s="9">
        <v>600</v>
      </c>
      <c r="E124" s="9">
        <v>1207</v>
      </c>
      <c r="F124" s="9">
        <f t="shared" si="9"/>
        <v>2122</v>
      </c>
      <c r="G124" s="9">
        <v>2307</v>
      </c>
      <c r="H124" s="15">
        <v>866207.41099999996</v>
      </c>
      <c r="I124" s="15">
        <v>505570.75799999997</v>
      </c>
      <c r="J124" s="9">
        <v>234078.35399999999</v>
      </c>
      <c r="K124" s="9">
        <v>12580101</v>
      </c>
      <c r="L124" s="20">
        <f t="shared" si="15"/>
        <v>6.8855362210525977</v>
      </c>
      <c r="M124" s="20">
        <f t="shared" si="16"/>
        <v>4.0188131875888748</v>
      </c>
      <c r="N124" s="20">
        <f t="shared" si="17"/>
        <v>1.8607032964202752</v>
      </c>
      <c r="Q124" s="6">
        <f t="shared" si="10"/>
        <v>36.365424262111283</v>
      </c>
      <c r="R124" s="6">
        <f t="shared" si="11"/>
        <v>118.67774995008712</v>
      </c>
      <c r="S124" s="6">
        <f t="shared" si="12"/>
        <v>515.63930597358865</v>
      </c>
      <c r="T124" s="6">
        <f t="shared" si="13"/>
        <v>670.68248018578709</v>
      </c>
      <c r="U124" s="6">
        <f t="shared" si="14"/>
        <v>18.338485517723587</v>
      </c>
      <c r="V124">
        <v>185</v>
      </c>
      <c r="W124" s="3">
        <v>10967942.179</v>
      </c>
      <c r="X124" s="6">
        <v>12.372560809104099</v>
      </c>
      <c r="Y124" s="6"/>
    </row>
    <row r="125" spans="1:25" ht="15" x14ac:dyDescent="0.25">
      <c r="A125" s="19" t="s">
        <v>50</v>
      </c>
      <c r="B125" s="19">
        <v>2014</v>
      </c>
      <c r="C125" s="9">
        <v>333</v>
      </c>
      <c r="D125" s="9">
        <v>577</v>
      </c>
      <c r="E125" s="9">
        <v>1215</v>
      </c>
      <c r="F125" s="9">
        <f t="shared" si="9"/>
        <v>2125</v>
      </c>
      <c r="G125" s="9">
        <v>2354</v>
      </c>
      <c r="H125" s="15">
        <v>893303.8</v>
      </c>
      <c r="I125" s="15">
        <v>503550.80800000002</v>
      </c>
      <c r="J125" s="9">
        <v>233847.42199999999</v>
      </c>
      <c r="K125" s="9">
        <v>12558195</v>
      </c>
      <c r="L125" s="20">
        <f t="shared" si="15"/>
        <v>7.1133136569387565</v>
      </c>
      <c r="M125" s="20">
        <f t="shared" si="16"/>
        <v>4.0097387243947082</v>
      </c>
      <c r="N125" s="20">
        <f t="shared" si="17"/>
        <v>1.8621101360506029</v>
      </c>
      <c r="Q125" s="6">
        <f t="shared" si="10"/>
        <v>37.277351781107384</v>
      </c>
      <c r="R125" s="6">
        <f t="shared" si="11"/>
        <v>114.5862524363182</v>
      </c>
      <c r="S125" s="6">
        <f t="shared" si="12"/>
        <v>519.56955078170586</v>
      </c>
      <c r="T125" s="6">
        <f t="shared" si="13"/>
        <v>671.43315499913138</v>
      </c>
      <c r="U125" s="6">
        <f t="shared" si="14"/>
        <v>18.744732025581701</v>
      </c>
      <c r="V125">
        <v>229</v>
      </c>
      <c r="W125" s="3">
        <v>10921971.859999999</v>
      </c>
      <c r="X125" s="6">
        <v>14.6578537529525</v>
      </c>
      <c r="Y125" s="6"/>
    </row>
    <row r="126" spans="1:25" ht="15" x14ac:dyDescent="0.25">
      <c r="A126" s="19" t="s">
        <v>50</v>
      </c>
      <c r="B126" s="19">
        <v>2015</v>
      </c>
      <c r="C126" s="9">
        <v>315</v>
      </c>
      <c r="D126" s="9">
        <v>541</v>
      </c>
      <c r="E126" s="9">
        <v>1141</v>
      </c>
      <c r="F126" s="9">
        <f t="shared" si="9"/>
        <v>1997</v>
      </c>
      <c r="G126" s="9">
        <v>2211</v>
      </c>
      <c r="H126" s="15">
        <v>923824.55500000005</v>
      </c>
      <c r="I126" s="15">
        <v>510100.87300000002</v>
      </c>
      <c r="J126" s="9">
        <v>233360.25200000001</v>
      </c>
      <c r="K126" s="9">
        <v>12514525</v>
      </c>
      <c r="L126" s="20">
        <f t="shared" si="15"/>
        <v>7.3820185344629543</v>
      </c>
      <c r="M126" s="20">
        <f t="shared" si="16"/>
        <v>4.0760705899744494</v>
      </c>
      <c r="N126" s="20">
        <f t="shared" si="17"/>
        <v>1.8647152169179413</v>
      </c>
      <c r="Q126" s="6">
        <f t="shared" si="10"/>
        <v>34.097383350023641</v>
      </c>
      <c r="R126" s="6">
        <f t="shared" si="11"/>
        <v>106.05745424787776</v>
      </c>
      <c r="S126" s="6">
        <f t="shared" si="12"/>
        <v>488.94359267318583</v>
      </c>
      <c r="T126" s="6">
        <f t="shared" si="13"/>
        <v>629.09843027108718</v>
      </c>
      <c r="U126" s="6">
        <f t="shared" si="14"/>
        <v>17.667470399395903</v>
      </c>
      <c r="V126">
        <v>214</v>
      </c>
      <c r="W126" s="3">
        <v>10843197.757999999</v>
      </c>
      <c r="X126" s="6">
        <v>13.7312796276331</v>
      </c>
      <c r="Y126" s="6"/>
    </row>
    <row r="127" spans="1:25" ht="15" x14ac:dyDescent="0.25">
      <c r="A127" s="19" t="s">
        <v>50</v>
      </c>
      <c r="B127" s="19">
        <v>2016</v>
      </c>
      <c r="C127" s="9">
        <v>333</v>
      </c>
      <c r="D127" s="9">
        <v>519</v>
      </c>
      <c r="E127" s="9">
        <v>947</v>
      </c>
      <c r="F127" s="9">
        <f t="shared" si="9"/>
        <v>1799</v>
      </c>
      <c r="G127" s="9">
        <v>2041</v>
      </c>
      <c r="H127" s="15">
        <v>979686.75399999996</v>
      </c>
      <c r="I127" s="15">
        <v>521369.37800000003</v>
      </c>
      <c r="J127" s="9">
        <v>240786.943</v>
      </c>
      <c r="K127" s="9">
        <v>12613152</v>
      </c>
      <c r="L127" s="20">
        <f t="shared" si="15"/>
        <v>7.767184237532379</v>
      </c>
      <c r="M127" s="20">
        <f t="shared" si="16"/>
        <v>4.1335375804557026</v>
      </c>
      <c r="N127" s="20">
        <f t="shared" si="17"/>
        <v>1.9090148362598025</v>
      </c>
      <c r="Q127" s="6">
        <f t="shared" si="10"/>
        <v>33.99045650463087</v>
      </c>
      <c r="R127" s="6">
        <f t="shared" si="11"/>
        <v>99.54554714949137</v>
      </c>
      <c r="S127" s="6">
        <f t="shared" si="12"/>
        <v>393.29375098217014</v>
      </c>
      <c r="T127" s="6">
        <f t="shared" si="13"/>
        <v>526.82975463629236</v>
      </c>
      <c r="U127" s="6">
        <f t="shared" si="14"/>
        <v>16.181522271356123</v>
      </c>
      <c r="V127">
        <v>242</v>
      </c>
      <c r="W127" s="3">
        <v>10868056.310000001</v>
      </c>
      <c r="X127" s="6">
        <v>15.129394580531899</v>
      </c>
      <c r="Y127" s="6"/>
    </row>
    <row r="128" spans="1:25" ht="15" x14ac:dyDescent="0.25">
      <c r="A128" s="19" t="s">
        <v>50</v>
      </c>
      <c r="B128" s="19">
        <v>2017</v>
      </c>
      <c r="C128" s="9">
        <v>370</v>
      </c>
      <c r="D128" s="9">
        <v>587</v>
      </c>
      <c r="E128" s="9">
        <v>1069</v>
      </c>
      <c r="F128" s="9">
        <f t="shared" si="9"/>
        <v>2026</v>
      </c>
      <c r="G128" s="9">
        <v>2251</v>
      </c>
      <c r="H128" s="15">
        <v>1006169</v>
      </c>
      <c r="I128" s="15">
        <v>526767</v>
      </c>
      <c r="J128" s="9">
        <v>240827</v>
      </c>
      <c r="K128" s="9">
        <v>12491161</v>
      </c>
      <c r="L128" s="20">
        <f t="shared" si="15"/>
        <v>8.0550478854607679</v>
      </c>
      <c r="M128" s="20">
        <f t="shared" si="16"/>
        <v>4.2171180084861604</v>
      </c>
      <c r="N128" s="20">
        <f t="shared" si="17"/>
        <v>1.9279793127316189</v>
      </c>
      <c r="Q128" s="6">
        <f t="shared" si="10"/>
        <v>36.773146459491393</v>
      </c>
      <c r="R128" s="6">
        <f t="shared" si="11"/>
        <v>111.43446723124266</v>
      </c>
      <c r="S128" s="6">
        <f t="shared" si="12"/>
        <v>443.88710568167193</v>
      </c>
      <c r="T128" s="6">
        <f t="shared" si="13"/>
        <v>592.09471937240596</v>
      </c>
      <c r="U128" s="6">
        <f t="shared" si="14"/>
        <v>18.0207428276683</v>
      </c>
      <c r="V128">
        <v>225</v>
      </c>
      <c r="W128" s="3">
        <v>10717398</v>
      </c>
      <c r="X128" s="6">
        <v>14.131366395849399</v>
      </c>
      <c r="Y128" s="6"/>
    </row>
    <row r="129" spans="1:25" ht="15" x14ac:dyDescent="0.25">
      <c r="A129" s="19" t="s">
        <v>42</v>
      </c>
      <c r="B129" s="19">
        <v>2009</v>
      </c>
      <c r="C129" s="9">
        <v>98</v>
      </c>
      <c r="D129" s="9">
        <v>296</v>
      </c>
      <c r="E129" s="9">
        <v>537</v>
      </c>
      <c r="F129" s="9">
        <f t="shared" si="9"/>
        <v>931</v>
      </c>
      <c r="G129" s="9">
        <v>976</v>
      </c>
      <c r="H129" s="15">
        <v>412614.74800000002</v>
      </c>
      <c r="I129" s="15">
        <v>277850.85499999998</v>
      </c>
      <c r="J129" s="9">
        <v>108053.955</v>
      </c>
      <c r="K129" s="9">
        <v>6342469</v>
      </c>
      <c r="L129" s="20">
        <f t="shared" si="15"/>
        <v>6.5055855692790931</v>
      </c>
      <c r="M129" s="20">
        <f t="shared" si="16"/>
        <v>4.380799575055077</v>
      </c>
      <c r="N129" s="20">
        <f t="shared" si="17"/>
        <v>1.7036575976957871</v>
      </c>
      <c r="Q129" s="6">
        <f t="shared" si="10"/>
        <v>23.750968785051761</v>
      </c>
      <c r="R129" s="6">
        <f t="shared" si="11"/>
        <v>106.53197378140155</v>
      </c>
      <c r="S129" s="6">
        <f t="shared" si="12"/>
        <v>496.97394232353645</v>
      </c>
      <c r="T129" s="6">
        <f t="shared" si="13"/>
        <v>627.25688488998981</v>
      </c>
      <c r="U129" s="6">
        <f t="shared" si="14"/>
        <v>15.388329056082103</v>
      </c>
      <c r="V129">
        <v>45</v>
      </c>
      <c r="W129" s="3">
        <v>5540636.1900000004</v>
      </c>
      <c r="X129" s="6">
        <v>6.5420705773751502</v>
      </c>
      <c r="Y129" s="6"/>
    </row>
    <row r="130" spans="1:25" ht="15" x14ac:dyDescent="0.25">
      <c r="A130" s="19" t="s">
        <v>42</v>
      </c>
      <c r="B130" s="19">
        <v>2010</v>
      </c>
      <c r="C130" s="9">
        <v>91</v>
      </c>
      <c r="D130" s="9">
        <v>311</v>
      </c>
      <c r="E130" s="9">
        <v>549</v>
      </c>
      <c r="F130" s="9">
        <f t="shared" si="9"/>
        <v>951</v>
      </c>
      <c r="G130" s="9">
        <v>1004</v>
      </c>
      <c r="H130" s="15">
        <v>429819.46799999999</v>
      </c>
      <c r="I130" s="15">
        <v>279231.989</v>
      </c>
      <c r="J130" s="9">
        <v>107913.817</v>
      </c>
      <c r="K130" s="9">
        <v>6417398</v>
      </c>
      <c r="L130" s="20">
        <f t="shared" si="15"/>
        <v>6.6977218492604003</v>
      </c>
      <c r="M130" s="20">
        <f t="shared" si="16"/>
        <v>4.3511714405121822</v>
      </c>
      <c r="N130" s="20">
        <f t="shared" si="17"/>
        <v>1.6815821147449479</v>
      </c>
      <c r="Q130" s="6">
        <f t="shared" si="10"/>
        <v>21.171679454965965</v>
      </c>
      <c r="R130" s="6">
        <f t="shared" si="11"/>
        <v>111.37692393832427</v>
      </c>
      <c r="S130" s="6">
        <f t="shared" si="12"/>
        <v>508.73930258624807</v>
      </c>
      <c r="T130" s="6">
        <f t="shared" si="13"/>
        <v>641.28790597953832</v>
      </c>
      <c r="U130" s="6">
        <f t="shared" si="14"/>
        <v>15.644970126521685</v>
      </c>
      <c r="V130">
        <v>53</v>
      </c>
      <c r="W130" s="3">
        <v>5601419.9879999999</v>
      </c>
      <c r="X130" s="6">
        <v>7.0174070788151299</v>
      </c>
      <c r="Y130" s="6"/>
    </row>
    <row r="131" spans="1:25" ht="15" x14ac:dyDescent="0.25">
      <c r="A131" s="19" t="s">
        <v>42</v>
      </c>
      <c r="B131" s="19">
        <v>2011</v>
      </c>
      <c r="C131" s="9">
        <v>77</v>
      </c>
      <c r="D131" s="9">
        <v>250</v>
      </c>
      <c r="E131" s="9">
        <v>458</v>
      </c>
      <c r="F131" s="9">
        <f t="shared" ref="F131:F194" si="18">SUM(C131,D131,E131)</f>
        <v>785</v>
      </c>
      <c r="G131" s="9">
        <v>797</v>
      </c>
      <c r="H131" s="15">
        <v>415771.44900000002</v>
      </c>
      <c r="I131" s="15">
        <v>262994.35600000003</v>
      </c>
      <c r="J131" s="9">
        <v>104097.71400000001</v>
      </c>
      <c r="K131" s="9">
        <v>6122854</v>
      </c>
      <c r="L131" s="20">
        <f t="shared" si="15"/>
        <v>6.7904844538184319</v>
      </c>
      <c r="M131" s="20">
        <f t="shared" si="16"/>
        <v>4.2952903335601347</v>
      </c>
      <c r="N131" s="20">
        <f t="shared" si="17"/>
        <v>1.700150191397672</v>
      </c>
      <c r="Q131" s="6">
        <f t="shared" ref="Q131:Q194" si="19">(C131/H131)*100000</f>
        <v>18.51979018405374</v>
      </c>
      <c r="R131" s="6">
        <f t="shared" ref="R131:R194" si="20">(D131/I131)*100000</f>
        <v>95.05907419549338</v>
      </c>
      <c r="S131" s="6">
        <f t="shared" ref="S131:S194" si="21">(E131/J131)*100000</f>
        <v>439.97123702447487</v>
      </c>
      <c r="T131" s="6">
        <f t="shared" ref="T131:T194" si="22">SUM(Q131,R131,S131)</f>
        <v>553.55010140402203</v>
      </c>
      <c r="U131" s="6">
        <f t="shared" ref="U131:U194" si="23">(G131/K131)*100000</f>
        <v>13.016805561589416</v>
      </c>
      <c r="V131">
        <v>12</v>
      </c>
      <c r="W131" s="3">
        <v>5341913.858</v>
      </c>
      <c r="X131" s="6">
        <v>1.6953221890312</v>
      </c>
      <c r="Y131" s="6"/>
    </row>
    <row r="132" spans="1:25" ht="15" x14ac:dyDescent="0.25">
      <c r="A132" s="19" t="s">
        <v>42</v>
      </c>
      <c r="B132" s="19">
        <v>2012</v>
      </c>
      <c r="C132" s="9">
        <v>35</v>
      </c>
      <c r="D132" s="9">
        <v>244</v>
      </c>
      <c r="E132" s="9">
        <v>472</v>
      </c>
      <c r="F132" s="9">
        <f t="shared" si="18"/>
        <v>751</v>
      </c>
      <c r="G132" s="9">
        <v>751</v>
      </c>
      <c r="H132" s="15">
        <v>434146.701</v>
      </c>
      <c r="I132" s="15">
        <v>264627.89500000002</v>
      </c>
      <c r="J132" s="9">
        <v>107469.42</v>
      </c>
      <c r="K132" s="9">
        <v>6196359</v>
      </c>
      <c r="L132" s="20">
        <f t="shared" ref="L132:L195" si="24">(H132/K132)*100</f>
        <v>7.0064807574900039</v>
      </c>
      <c r="M132" s="20">
        <f t="shared" ref="M132:M195" si="25">(I132/K132)*100</f>
        <v>4.270699857771314</v>
      </c>
      <c r="N132" s="20">
        <f t="shared" ref="N132:N195" si="26">(J132/K132)*100</f>
        <v>1.7343962801380615</v>
      </c>
      <c r="Q132" s="6">
        <f t="shared" si="19"/>
        <v>8.0617910764684115</v>
      </c>
      <c r="R132" s="6">
        <f t="shared" si="20"/>
        <v>92.204943095662685</v>
      </c>
      <c r="S132" s="6">
        <f t="shared" si="21"/>
        <v>439.19470301412258</v>
      </c>
      <c r="T132" s="6">
        <f t="shared" si="22"/>
        <v>539.46143718625365</v>
      </c>
      <c r="U132" s="6">
        <f t="shared" si="23"/>
        <v>12.120020805766741</v>
      </c>
      <c r="V132">
        <v>0</v>
      </c>
      <c r="W132" s="3">
        <v>5388492.2180000003</v>
      </c>
      <c r="X132" s="6">
        <v>0</v>
      </c>
      <c r="Y132" s="6"/>
    </row>
    <row r="133" spans="1:25" ht="15" x14ac:dyDescent="0.25">
      <c r="A133" s="19" t="s">
        <v>42</v>
      </c>
      <c r="B133" s="19">
        <v>2013</v>
      </c>
      <c r="C133" s="9">
        <v>95</v>
      </c>
      <c r="D133" s="9">
        <v>265</v>
      </c>
      <c r="E133" s="9">
        <v>532</v>
      </c>
      <c r="F133" s="9">
        <f t="shared" si="18"/>
        <v>892</v>
      </c>
      <c r="G133" s="9">
        <v>947</v>
      </c>
      <c r="H133" s="15">
        <v>453974.14399999997</v>
      </c>
      <c r="I133" s="15">
        <v>264685.44900000002</v>
      </c>
      <c r="J133" s="9">
        <v>113043.44</v>
      </c>
      <c r="K133" s="9">
        <v>6295415</v>
      </c>
      <c r="L133" s="20">
        <f t="shared" si="24"/>
        <v>7.2111869352536715</v>
      </c>
      <c r="M133" s="20">
        <f t="shared" si="25"/>
        <v>4.2044162140224284</v>
      </c>
      <c r="N133" s="20">
        <f t="shared" si="26"/>
        <v>1.7956471495524917</v>
      </c>
      <c r="Q133" s="6">
        <f t="shared" si="19"/>
        <v>20.926301917318007</v>
      </c>
      <c r="R133" s="6">
        <f t="shared" si="20"/>
        <v>100.11883955131965</v>
      </c>
      <c r="S133" s="6">
        <f t="shared" si="21"/>
        <v>470.6155439006456</v>
      </c>
      <c r="T133" s="6">
        <f t="shared" si="22"/>
        <v>591.66068536928333</v>
      </c>
      <c r="U133" s="6">
        <f t="shared" si="23"/>
        <v>15.042693769989746</v>
      </c>
      <c r="V133">
        <v>55</v>
      </c>
      <c r="W133" s="3">
        <v>5466138.909</v>
      </c>
      <c r="X133" s="6">
        <v>7.1721367951978801</v>
      </c>
      <c r="Y133" s="6"/>
    </row>
    <row r="134" spans="1:25" ht="15" x14ac:dyDescent="0.25">
      <c r="A134" s="19" t="s">
        <v>42</v>
      </c>
      <c r="B134" s="19">
        <v>2014</v>
      </c>
      <c r="C134" s="9">
        <v>100</v>
      </c>
      <c r="D134" s="9">
        <v>250</v>
      </c>
      <c r="E134" s="9">
        <v>455</v>
      </c>
      <c r="F134" s="9">
        <f t="shared" si="18"/>
        <v>805</v>
      </c>
      <c r="G134" s="9">
        <v>882</v>
      </c>
      <c r="H134" s="15">
        <v>466232.04399999999</v>
      </c>
      <c r="I134" s="15">
        <v>262371.69400000002</v>
      </c>
      <c r="J134" s="9">
        <v>115554.06200000001</v>
      </c>
      <c r="K134" s="9">
        <v>6228350</v>
      </c>
      <c r="L134" s="20">
        <f t="shared" si="24"/>
        <v>7.4856429712524184</v>
      </c>
      <c r="M134" s="20">
        <f t="shared" si="25"/>
        <v>4.212539340274712</v>
      </c>
      <c r="N134" s="20">
        <f t="shared" si="26"/>
        <v>1.8552917225268331</v>
      </c>
      <c r="Q134" s="6">
        <f t="shared" si="19"/>
        <v>21.448547195953783</v>
      </c>
      <c r="R134" s="6">
        <f t="shared" si="20"/>
        <v>95.284668932312485</v>
      </c>
      <c r="S134" s="6">
        <f t="shared" si="21"/>
        <v>393.75508928452894</v>
      </c>
      <c r="T134" s="6">
        <f t="shared" si="22"/>
        <v>510.48830541279517</v>
      </c>
      <c r="U134" s="6">
        <f t="shared" si="23"/>
        <v>14.161053890677307</v>
      </c>
      <c r="V134">
        <v>77</v>
      </c>
      <c r="W134" s="3">
        <v>5383265.824</v>
      </c>
      <c r="X134" s="6">
        <v>9.9575895626483995</v>
      </c>
      <c r="Y134" s="6"/>
    </row>
    <row r="135" spans="1:25" ht="15" x14ac:dyDescent="0.25">
      <c r="A135" s="19" t="s">
        <v>42</v>
      </c>
      <c r="B135" s="19">
        <v>2015</v>
      </c>
      <c r="C135" s="9">
        <v>97</v>
      </c>
      <c r="D135" s="9">
        <v>273</v>
      </c>
      <c r="E135" s="9">
        <v>480</v>
      </c>
      <c r="F135" s="9">
        <f t="shared" si="18"/>
        <v>850</v>
      </c>
      <c r="G135" s="9">
        <v>863</v>
      </c>
      <c r="H135" s="15">
        <v>469508.995</v>
      </c>
      <c r="I135" s="15">
        <v>252907.283</v>
      </c>
      <c r="J135" s="9">
        <v>111659.117</v>
      </c>
      <c r="K135" s="9">
        <v>6085821</v>
      </c>
      <c r="L135" s="20">
        <f t="shared" si="24"/>
        <v>7.7148012568887578</v>
      </c>
      <c r="M135" s="20">
        <f t="shared" si="25"/>
        <v>4.1556806057884383</v>
      </c>
      <c r="N135" s="20">
        <f t="shared" si="26"/>
        <v>1.8347420504152192</v>
      </c>
      <c r="Q135" s="6">
        <f t="shared" si="19"/>
        <v>20.65988107426994</v>
      </c>
      <c r="R135" s="6">
        <f t="shared" si="20"/>
        <v>107.9446968713827</v>
      </c>
      <c r="S135" s="6">
        <f t="shared" si="21"/>
        <v>429.87980999348218</v>
      </c>
      <c r="T135" s="6">
        <f t="shared" si="22"/>
        <v>558.48438793913488</v>
      </c>
      <c r="U135" s="6">
        <f t="shared" si="23"/>
        <v>14.180502515601429</v>
      </c>
      <c r="V135">
        <v>13</v>
      </c>
      <c r="W135" s="3">
        <v>5252536.0829999996</v>
      </c>
      <c r="X135" s="6">
        <v>1.70341564253005</v>
      </c>
      <c r="Y135" s="6"/>
    </row>
    <row r="136" spans="1:25" ht="15" x14ac:dyDescent="0.25">
      <c r="A136" s="19" t="s">
        <v>42</v>
      </c>
      <c r="B136" s="19">
        <v>2016</v>
      </c>
      <c r="C136" s="9">
        <v>133</v>
      </c>
      <c r="D136" s="9">
        <v>229</v>
      </c>
      <c r="E136" s="9">
        <v>387</v>
      </c>
      <c r="F136" s="9">
        <f t="shared" si="18"/>
        <v>749</v>
      </c>
      <c r="G136" s="9">
        <v>812</v>
      </c>
      <c r="H136" s="15">
        <v>503322.27600000001</v>
      </c>
      <c r="I136" s="15">
        <v>262931.31800000003</v>
      </c>
      <c r="J136" s="9">
        <v>116767.32</v>
      </c>
      <c r="K136" s="9">
        <v>6207101</v>
      </c>
      <c r="L136" s="20">
        <f t="shared" si="24"/>
        <v>8.1088140180093742</v>
      </c>
      <c r="M136" s="20">
        <f t="shared" si="25"/>
        <v>4.2359761505411306</v>
      </c>
      <c r="N136" s="20">
        <f t="shared" si="26"/>
        <v>1.8811893023812567</v>
      </c>
      <c r="Q136" s="6">
        <f t="shared" si="19"/>
        <v>26.42442155689529</v>
      </c>
      <c r="R136" s="6">
        <f t="shared" si="20"/>
        <v>87.094988053115827</v>
      </c>
      <c r="S136" s="6">
        <f t="shared" si="21"/>
        <v>331.42834827415749</v>
      </c>
      <c r="T136" s="6">
        <f t="shared" si="22"/>
        <v>444.9477578841686</v>
      </c>
      <c r="U136" s="6">
        <f t="shared" si="23"/>
        <v>13.081791322551382</v>
      </c>
      <c r="V136">
        <v>63</v>
      </c>
      <c r="W136" s="3">
        <v>5324101.5089999996</v>
      </c>
      <c r="X136" s="6">
        <v>7.8946057108017396</v>
      </c>
      <c r="Y136" s="6"/>
    </row>
    <row r="137" spans="1:25" ht="15" x14ac:dyDescent="0.25">
      <c r="A137" s="19" t="s">
        <v>42</v>
      </c>
      <c r="B137" s="19">
        <v>2017</v>
      </c>
      <c r="C137" s="9">
        <v>150</v>
      </c>
      <c r="D137" s="9">
        <v>276</v>
      </c>
      <c r="E137" s="9">
        <v>456</v>
      </c>
      <c r="F137" s="9">
        <f t="shared" si="18"/>
        <v>882</v>
      </c>
      <c r="G137" s="9">
        <v>939</v>
      </c>
      <c r="H137" s="15">
        <v>541672</v>
      </c>
      <c r="I137" s="15">
        <v>274937</v>
      </c>
      <c r="J137" s="9">
        <v>123639</v>
      </c>
      <c r="K137" s="9">
        <v>6424375</v>
      </c>
      <c r="L137" s="20">
        <f t="shared" si="24"/>
        <v>8.4315127930732565</v>
      </c>
      <c r="M137" s="20">
        <f t="shared" si="25"/>
        <v>4.2795913999416282</v>
      </c>
      <c r="N137" s="20">
        <f t="shared" si="26"/>
        <v>1.9245296235042322</v>
      </c>
      <c r="Q137" s="6">
        <f t="shared" si="19"/>
        <v>27.69203503227045</v>
      </c>
      <c r="R137" s="6">
        <f t="shared" si="20"/>
        <v>100.38663402888663</v>
      </c>
      <c r="S137" s="6">
        <f t="shared" si="21"/>
        <v>368.81566496008543</v>
      </c>
      <c r="T137" s="6">
        <f t="shared" si="22"/>
        <v>496.89433402124251</v>
      </c>
      <c r="U137" s="6">
        <f t="shared" si="23"/>
        <v>14.616207802315399</v>
      </c>
      <c r="V137">
        <v>57</v>
      </c>
      <c r="W137" s="3">
        <v>5484127</v>
      </c>
      <c r="X137" s="6">
        <v>6.8680905759733601</v>
      </c>
      <c r="Y137" s="6"/>
    </row>
    <row r="138" spans="1:25" ht="15" x14ac:dyDescent="0.25">
      <c r="A138" s="19" t="s">
        <v>30</v>
      </c>
      <c r="B138" s="19">
        <v>2009</v>
      </c>
      <c r="C138" s="9">
        <v>16</v>
      </c>
      <c r="D138" s="9">
        <v>148</v>
      </c>
      <c r="E138" s="9">
        <v>342</v>
      </c>
      <c r="F138" s="9">
        <f t="shared" si="18"/>
        <v>506</v>
      </c>
      <c r="G138" s="9">
        <v>528</v>
      </c>
      <c r="H138" s="15">
        <v>206739.25599999999</v>
      </c>
      <c r="I138" s="15">
        <v>154806.75</v>
      </c>
      <c r="J138" s="9">
        <v>69911.267999999996</v>
      </c>
      <c r="K138" s="9">
        <v>2939403</v>
      </c>
      <c r="L138" s="20">
        <f t="shared" si="24"/>
        <v>7.0333756888728765</v>
      </c>
      <c r="M138" s="20">
        <f t="shared" si="25"/>
        <v>5.2666051575779163</v>
      </c>
      <c r="N138" s="20">
        <f t="shared" si="26"/>
        <v>2.3784172500334249</v>
      </c>
      <c r="Q138" s="6">
        <f t="shared" si="19"/>
        <v>7.7392171712178364</v>
      </c>
      <c r="R138" s="6">
        <f t="shared" si="20"/>
        <v>95.603066403758234</v>
      </c>
      <c r="S138" s="6">
        <f t="shared" si="21"/>
        <v>489.19152775200706</v>
      </c>
      <c r="T138" s="6">
        <f t="shared" si="22"/>
        <v>592.53381132698314</v>
      </c>
      <c r="U138" s="6">
        <f t="shared" si="23"/>
        <v>17.962831227973844</v>
      </c>
      <c r="V138">
        <v>22</v>
      </c>
      <c r="W138" s="3">
        <v>2507248.531</v>
      </c>
      <c r="X138" s="6">
        <v>5.8374559392521803</v>
      </c>
      <c r="Y138" s="6"/>
    </row>
    <row r="139" spans="1:25" ht="15" x14ac:dyDescent="0.25">
      <c r="A139" s="19" t="s">
        <v>30</v>
      </c>
      <c r="B139" s="19">
        <v>2010</v>
      </c>
      <c r="C139" s="9">
        <v>10</v>
      </c>
      <c r="D139" s="9">
        <v>105</v>
      </c>
      <c r="E139" s="9">
        <v>319</v>
      </c>
      <c r="F139" s="9">
        <f t="shared" si="18"/>
        <v>434</v>
      </c>
      <c r="G139" s="9">
        <v>434</v>
      </c>
      <c r="H139" s="15">
        <v>207605.64499999999</v>
      </c>
      <c r="I139" s="15">
        <v>150624.49100000001</v>
      </c>
      <c r="J139" s="9">
        <v>68008.944000000003</v>
      </c>
      <c r="K139" s="9">
        <v>2899335</v>
      </c>
      <c r="L139" s="20">
        <f t="shared" si="24"/>
        <v>7.1604573117628689</v>
      </c>
      <c r="M139" s="20">
        <f t="shared" si="25"/>
        <v>5.1951392646934558</v>
      </c>
      <c r="N139" s="20">
        <f t="shared" si="26"/>
        <v>2.3456738872879472</v>
      </c>
      <c r="Q139" s="6">
        <f t="shared" si="19"/>
        <v>4.816824706283878</v>
      </c>
      <c r="R139" s="6">
        <f t="shared" si="20"/>
        <v>69.709779135452806</v>
      </c>
      <c r="S139" s="6">
        <f t="shared" si="21"/>
        <v>469.05595240531892</v>
      </c>
      <c r="T139" s="6">
        <f t="shared" si="22"/>
        <v>543.58255624705566</v>
      </c>
      <c r="U139" s="6">
        <f t="shared" si="23"/>
        <v>14.968949776414245</v>
      </c>
      <c r="V139">
        <v>0</v>
      </c>
      <c r="W139" s="3">
        <v>2473183.4709999999</v>
      </c>
      <c r="X139" s="6">
        <v>0</v>
      </c>
      <c r="Y139" s="6"/>
    </row>
    <row r="140" spans="1:25" ht="15" x14ac:dyDescent="0.25">
      <c r="A140" s="19" t="s">
        <v>30</v>
      </c>
      <c r="B140" s="19">
        <v>2011</v>
      </c>
      <c r="C140" s="9">
        <v>0</v>
      </c>
      <c r="D140" s="9">
        <v>109</v>
      </c>
      <c r="E140" s="9">
        <v>388</v>
      </c>
      <c r="F140" s="9">
        <f t="shared" si="18"/>
        <v>497</v>
      </c>
      <c r="G140" s="9">
        <v>497</v>
      </c>
      <c r="H140" s="15">
        <v>206047.245</v>
      </c>
      <c r="I140" s="15">
        <v>144826.75</v>
      </c>
      <c r="J140" s="9">
        <v>66546.44</v>
      </c>
      <c r="K140" s="9">
        <v>2839877</v>
      </c>
      <c r="L140" s="20">
        <f t="shared" si="24"/>
        <v>7.2554989177348181</v>
      </c>
      <c r="M140" s="20">
        <f t="shared" si="25"/>
        <v>5.0997543203455642</v>
      </c>
      <c r="N140" s="20">
        <f t="shared" si="26"/>
        <v>2.3432859944286322</v>
      </c>
      <c r="Q140" s="6">
        <f t="shared" si="19"/>
        <v>0</v>
      </c>
      <c r="R140" s="6">
        <f t="shared" si="20"/>
        <v>75.262339312316271</v>
      </c>
      <c r="S140" s="6">
        <f t="shared" si="21"/>
        <v>583.05147503006924</v>
      </c>
      <c r="T140" s="6">
        <f t="shared" si="22"/>
        <v>658.31381434238551</v>
      </c>
      <c r="U140" s="6">
        <f t="shared" si="23"/>
        <v>17.50075795536215</v>
      </c>
      <c r="V140">
        <v>0</v>
      </c>
      <c r="W140" s="3">
        <v>2421811.0809999998</v>
      </c>
      <c r="X140" s="6">
        <v>0</v>
      </c>
      <c r="Y140" s="6"/>
    </row>
    <row r="141" spans="1:25" ht="15" x14ac:dyDescent="0.25">
      <c r="A141" s="19" t="s">
        <v>30</v>
      </c>
      <c r="B141" s="19">
        <v>2012</v>
      </c>
      <c r="C141" s="9">
        <v>0</v>
      </c>
      <c r="D141" s="9">
        <v>102</v>
      </c>
      <c r="E141" s="9">
        <v>411</v>
      </c>
      <c r="F141" s="9">
        <f t="shared" si="18"/>
        <v>513</v>
      </c>
      <c r="G141" s="9">
        <v>513</v>
      </c>
      <c r="H141" s="15">
        <v>220048.81599999999</v>
      </c>
      <c r="I141" s="15">
        <v>148370.77299999999</v>
      </c>
      <c r="J141" s="9">
        <v>70490.616999999998</v>
      </c>
      <c r="K141" s="9">
        <v>2961052</v>
      </c>
      <c r="L141" s="20">
        <f t="shared" si="24"/>
        <v>7.4314404475166258</v>
      </c>
      <c r="M141" s="20">
        <f t="shared" si="25"/>
        <v>5.010745268911184</v>
      </c>
      <c r="N141" s="20">
        <f t="shared" si="26"/>
        <v>2.3805936876488487</v>
      </c>
      <c r="Q141" s="6">
        <f t="shared" si="19"/>
        <v>0</v>
      </c>
      <c r="R141" s="6">
        <f t="shared" si="20"/>
        <v>68.746693123988791</v>
      </c>
      <c r="S141" s="6">
        <f t="shared" si="21"/>
        <v>583.05632365226711</v>
      </c>
      <c r="T141" s="6">
        <f t="shared" si="22"/>
        <v>651.80301677625584</v>
      </c>
      <c r="U141" s="6">
        <f t="shared" si="23"/>
        <v>17.324923709546471</v>
      </c>
      <c r="V141">
        <v>0</v>
      </c>
      <c r="W141" s="3">
        <v>2521062.6970000002</v>
      </c>
      <c r="X141" s="6">
        <v>0</v>
      </c>
      <c r="Y141" s="6"/>
    </row>
    <row r="142" spans="1:25" ht="15" x14ac:dyDescent="0.25">
      <c r="A142" s="19" t="s">
        <v>30</v>
      </c>
      <c r="B142" s="19">
        <v>2013</v>
      </c>
      <c r="C142" s="9">
        <v>15</v>
      </c>
      <c r="D142" s="9">
        <v>154</v>
      </c>
      <c r="E142" s="9">
        <v>452</v>
      </c>
      <c r="F142" s="9">
        <f t="shared" si="18"/>
        <v>621</v>
      </c>
      <c r="G142" s="9">
        <v>621</v>
      </c>
      <c r="H142" s="15">
        <v>215175.443</v>
      </c>
      <c r="I142" s="15">
        <v>140479.33900000001</v>
      </c>
      <c r="J142" s="9">
        <v>68351.841</v>
      </c>
      <c r="K142" s="9">
        <v>2869003</v>
      </c>
      <c r="L142" s="20">
        <f t="shared" si="24"/>
        <v>7.5000075984584189</v>
      </c>
      <c r="M142" s="20">
        <f t="shared" si="25"/>
        <v>4.896451450207616</v>
      </c>
      <c r="N142" s="20">
        <f t="shared" si="26"/>
        <v>2.3824248702423803</v>
      </c>
      <c r="Q142" s="6">
        <f t="shared" si="19"/>
        <v>6.9710557073187944</v>
      </c>
      <c r="R142" s="6">
        <f t="shared" si="20"/>
        <v>109.62466160237273</v>
      </c>
      <c r="S142" s="6">
        <f t="shared" si="21"/>
        <v>661.28430981105532</v>
      </c>
      <c r="T142" s="6">
        <f t="shared" si="22"/>
        <v>777.88002712074683</v>
      </c>
      <c r="U142" s="6">
        <f t="shared" si="23"/>
        <v>21.645149900505508</v>
      </c>
      <c r="V142">
        <v>0</v>
      </c>
      <c r="W142" s="3">
        <v>2444125.426</v>
      </c>
      <c r="X142" s="6">
        <v>0</v>
      </c>
      <c r="Y142" s="6"/>
    </row>
    <row r="143" spans="1:25" ht="15" x14ac:dyDescent="0.25">
      <c r="A143" s="19" t="s">
        <v>30</v>
      </c>
      <c r="B143" s="19">
        <v>2014</v>
      </c>
      <c r="C143" s="9">
        <v>0</v>
      </c>
      <c r="D143" s="9">
        <v>87</v>
      </c>
      <c r="E143" s="9">
        <v>333</v>
      </c>
      <c r="F143" s="9">
        <f t="shared" si="18"/>
        <v>420</v>
      </c>
      <c r="G143" s="9">
        <v>420</v>
      </c>
      <c r="H143" s="15">
        <v>207970.78700000001</v>
      </c>
      <c r="I143" s="15">
        <v>129990.05499999999</v>
      </c>
      <c r="J143" s="9">
        <v>62331.764999999999</v>
      </c>
      <c r="K143" s="9">
        <v>2715855</v>
      </c>
      <c r="L143" s="20">
        <f t="shared" si="24"/>
        <v>7.6576542930311087</v>
      </c>
      <c r="M143" s="20">
        <f t="shared" si="25"/>
        <v>4.7863400291989082</v>
      </c>
      <c r="N143" s="20">
        <f t="shared" si="26"/>
        <v>2.2951065134184261</v>
      </c>
      <c r="Q143" s="6">
        <f t="shared" si="19"/>
        <v>0</v>
      </c>
      <c r="R143" s="6">
        <f t="shared" si="20"/>
        <v>66.928196930142079</v>
      </c>
      <c r="S143" s="6">
        <f t="shared" si="21"/>
        <v>534.23804058813357</v>
      </c>
      <c r="T143" s="6">
        <f t="shared" si="22"/>
        <v>601.16623751827569</v>
      </c>
      <c r="U143" s="6">
        <f t="shared" si="23"/>
        <v>15.464743147185693</v>
      </c>
      <c r="V143">
        <v>0</v>
      </c>
      <c r="W143" s="3">
        <v>2315151.9500000002</v>
      </c>
      <c r="X143" s="6">
        <v>0</v>
      </c>
      <c r="Y143" s="6"/>
    </row>
    <row r="144" spans="1:25" ht="15" x14ac:dyDescent="0.25">
      <c r="A144" s="19" t="s">
        <v>30</v>
      </c>
      <c r="B144" s="19">
        <v>2015</v>
      </c>
      <c r="C144" s="9">
        <v>13</v>
      </c>
      <c r="D144" s="9">
        <v>85</v>
      </c>
      <c r="E144" s="9">
        <v>353</v>
      </c>
      <c r="F144" s="9">
        <f t="shared" si="18"/>
        <v>451</v>
      </c>
      <c r="G144" s="9">
        <v>462</v>
      </c>
      <c r="H144" s="15">
        <v>229336.61499999999</v>
      </c>
      <c r="I144" s="15">
        <v>138595.916</v>
      </c>
      <c r="J144" s="9">
        <v>67486.192999999999</v>
      </c>
      <c r="K144" s="9">
        <v>2858834</v>
      </c>
      <c r="L144" s="20">
        <f t="shared" si="24"/>
        <v>8.0220332834994963</v>
      </c>
      <c r="M144" s="20">
        <f t="shared" si="25"/>
        <v>4.847987536177337</v>
      </c>
      <c r="N144" s="20">
        <f t="shared" si="26"/>
        <v>2.3606195043153955</v>
      </c>
      <c r="Q144" s="6">
        <f t="shared" si="19"/>
        <v>5.6685235368979345</v>
      </c>
      <c r="R144" s="6">
        <f t="shared" si="20"/>
        <v>61.329368464219392</v>
      </c>
      <c r="S144" s="6">
        <f t="shared" si="21"/>
        <v>523.06995595380522</v>
      </c>
      <c r="T144" s="6">
        <f t="shared" si="22"/>
        <v>590.06784795492251</v>
      </c>
      <c r="U144" s="6">
        <f t="shared" si="23"/>
        <v>16.160434638737332</v>
      </c>
      <c r="V144">
        <v>11</v>
      </c>
      <c r="W144" s="3">
        <v>2422981.2779999999</v>
      </c>
      <c r="X144" s="6">
        <v>2.9914615799926501</v>
      </c>
      <c r="Y144" s="6"/>
    </row>
    <row r="145" spans="1:25" ht="15" x14ac:dyDescent="0.25">
      <c r="A145" s="19" t="s">
        <v>30</v>
      </c>
      <c r="B145" s="19">
        <v>2016</v>
      </c>
      <c r="C145" s="9">
        <v>0</v>
      </c>
      <c r="D145" s="9">
        <v>68</v>
      </c>
      <c r="E145" s="9">
        <v>294</v>
      </c>
      <c r="F145" s="9">
        <f t="shared" si="18"/>
        <v>362</v>
      </c>
      <c r="G145" s="9">
        <v>362</v>
      </c>
      <c r="H145" s="15">
        <v>225782.21799999999</v>
      </c>
      <c r="I145" s="15">
        <v>128107.075</v>
      </c>
      <c r="J145" s="9">
        <v>62700.05</v>
      </c>
      <c r="K145" s="9">
        <v>2728192</v>
      </c>
      <c r="L145" s="20">
        <f t="shared" si="24"/>
        <v>8.2758917994041479</v>
      </c>
      <c r="M145" s="20">
        <f t="shared" si="25"/>
        <v>4.6956766605869378</v>
      </c>
      <c r="N145" s="20">
        <f t="shared" si="26"/>
        <v>2.298227177559351</v>
      </c>
      <c r="Q145" s="6">
        <f t="shared" si="19"/>
        <v>0</v>
      </c>
      <c r="R145" s="6">
        <f t="shared" si="20"/>
        <v>53.080596836669635</v>
      </c>
      <c r="S145" s="6">
        <f t="shared" si="21"/>
        <v>468.89914760833523</v>
      </c>
      <c r="T145" s="6">
        <f t="shared" si="22"/>
        <v>521.97974444500483</v>
      </c>
      <c r="U145" s="6">
        <f t="shared" si="23"/>
        <v>13.268860842638642</v>
      </c>
      <c r="V145">
        <v>0</v>
      </c>
      <c r="W145" s="3">
        <v>2311921.36</v>
      </c>
      <c r="X145" s="6">
        <v>0</v>
      </c>
      <c r="Y145" s="6"/>
    </row>
    <row r="146" spans="1:25" ht="15" x14ac:dyDescent="0.25">
      <c r="A146" s="19" t="s">
        <v>30</v>
      </c>
      <c r="B146" s="19">
        <v>2017</v>
      </c>
      <c r="C146" s="9">
        <v>25</v>
      </c>
      <c r="D146" s="9">
        <v>61</v>
      </c>
      <c r="E146" s="9">
        <v>327</v>
      </c>
      <c r="F146" s="9">
        <f t="shared" si="18"/>
        <v>413</v>
      </c>
      <c r="G146" s="9">
        <v>413</v>
      </c>
      <c r="H146" s="15">
        <v>227642</v>
      </c>
      <c r="I146" s="15">
        <v>124672</v>
      </c>
      <c r="J146" s="9">
        <v>60676</v>
      </c>
      <c r="K146" s="9">
        <v>2660904</v>
      </c>
      <c r="L146" s="20">
        <f t="shared" si="24"/>
        <v>8.555062490040978</v>
      </c>
      <c r="M146" s="20">
        <f t="shared" si="25"/>
        <v>4.68532498729755</v>
      </c>
      <c r="N146" s="20">
        <f t="shared" si="26"/>
        <v>2.2802776800666238</v>
      </c>
      <c r="Q146" s="6">
        <f t="shared" si="19"/>
        <v>10.982156192618234</v>
      </c>
      <c r="R146" s="6">
        <f t="shared" si="20"/>
        <v>48.928388090349074</v>
      </c>
      <c r="S146" s="6">
        <f t="shared" si="21"/>
        <v>538.92807699914295</v>
      </c>
      <c r="T146" s="6">
        <f t="shared" si="22"/>
        <v>598.83862128211024</v>
      </c>
      <c r="U146" s="6">
        <f t="shared" si="23"/>
        <v>15.521040969535164</v>
      </c>
      <c r="V146">
        <v>0</v>
      </c>
      <c r="W146" s="3">
        <v>2247914</v>
      </c>
      <c r="X146" s="6">
        <v>0</v>
      </c>
      <c r="Y146" s="6"/>
    </row>
    <row r="147" spans="1:25" ht="15" x14ac:dyDescent="0.25">
      <c r="A147" s="19" t="s">
        <v>49</v>
      </c>
      <c r="B147" s="19">
        <v>2009</v>
      </c>
      <c r="C147" s="9">
        <v>0</v>
      </c>
      <c r="D147" s="9">
        <v>127</v>
      </c>
      <c r="E147" s="9">
        <v>322</v>
      </c>
      <c r="F147" s="9">
        <f t="shared" si="18"/>
        <v>449</v>
      </c>
      <c r="G147" s="9">
        <v>449</v>
      </c>
      <c r="H147" s="15">
        <v>174046.217</v>
      </c>
      <c r="I147" s="15">
        <v>125547.882</v>
      </c>
      <c r="J147" s="9">
        <v>57578.038999999997</v>
      </c>
      <c r="K147" s="9">
        <v>2765788</v>
      </c>
      <c r="L147" s="20">
        <f t="shared" si="24"/>
        <v>6.2928256612582016</v>
      </c>
      <c r="M147" s="20">
        <f t="shared" si="25"/>
        <v>4.5393168963058628</v>
      </c>
      <c r="N147" s="20">
        <f t="shared" si="26"/>
        <v>2.0817950978166078</v>
      </c>
      <c r="Q147" s="6">
        <f t="shared" si="19"/>
        <v>0</v>
      </c>
      <c r="R147" s="6">
        <f t="shared" si="20"/>
        <v>101.15662484851795</v>
      </c>
      <c r="S147" s="6">
        <f t="shared" si="21"/>
        <v>559.24099811735516</v>
      </c>
      <c r="T147" s="6">
        <f t="shared" si="22"/>
        <v>660.3976229658731</v>
      </c>
      <c r="U147" s="6">
        <f t="shared" si="23"/>
        <v>16.23407144726928</v>
      </c>
      <c r="V147">
        <v>0</v>
      </c>
      <c r="W147" s="3">
        <v>2407803.8119999999</v>
      </c>
      <c r="X147" s="6">
        <v>0</v>
      </c>
      <c r="Y147" s="6"/>
    </row>
    <row r="148" spans="1:25" ht="15" x14ac:dyDescent="0.25">
      <c r="A148" s="19" t="s">
        <v>49</v>
      </c>
      <c r="B148" s="19">
        <v>2010</v>
      </c>
      <c r="C148" s="9">
        <v>0</v>
      </c>
      <c r="D148" s="9">
        <v>99</v>
      </c>
      <c r="E148" s="9">
        <v>303</v>
      </c>
      <c r="F148" s="9">
        <f t="shared" si="18"/>
        <v>402</v>
      </c>
      <c r="G148" s="9">
        <v>402</v>
      </c>
      <c r="H148" s="15">
        <v>176182.49900000001</v>
      </c>
      <c r="I148" s="15">
        <v>123569.095</v>
      </c>
      <c r="J148" s="9">
        <v>56191.847999999998</v>
      </c>
      <c r="K148" s="9">
        <v>2728651</v>
      </c>
      <c r="L148" s="20">
        <f t="shared" si="24"/>
        <v>6.4567619310787636</v>
      </c>
      <c r="M148" s="20">
        <f t="shared" si="25"/>
        <v>4.5285782241847716</v>
      </c>
      <c r="N148" s="20">
        <f t="shared" si="26"/>
        <v>2.0593270447558152</v>
      </c>
      <c r="Q148" s="6">
        <f t="shared" si="19"/>
        <v>0</v>
      </c>
      <c r="R148" s="6">
        <f t="shared" si="20"/>
        <v>80.117119899599487</v>
      </c>
      <c r="S148" s="6">
        <f t="shared" si="21"/>
        <v>539.22412375546014</v>
      </c>
      <c r="T148" s="6">
        <f t="shared" si="22"/>
        <v>619.34124365505966</v>
      </c>
      <c r="U148" s="6">
        <f t="shared" si="23"/>
        <v>14.732554657961023</v>
      </c>
      <c r="V148">
        <v>0</v>
      </c>
      <c r="W148" s="3">
        <v>2372934.7880000002</v>
      </c>
      <c r="X148" s="6">
        <v>0</v>
      </c>
      <c r="Y148" s="6"/>
    </row>
    <row r="149" spans="1:25" ht="15" x14ac:dyDescent="0.25">
      <c r="A149" s="19" t="s">
        <v>49</v>
      </c>
      <c r="B149" s="19">
        <v>2011</v>
      </c>
      <c r="C149" s="9">
        <v>0</v>
      </c>
      <c r="D149" s="9">
        <v>107</v>
      </c>
      <c r="E149" s="9">
        <v>374</v>
      </c>
      <c r="F149" s="9">
        <f t="shared" si="18"/>
        <v>481</v>
      </c>
      <c r="G149" s="9">
        <v>481</v>
      </c>
      <c r="H149" s="15">
        <v>179600.13800000001</v>
      </c>
      <c r="I149" s="15">
        <v>120835.99800000001</v>
      </c>
      <c r="J149" s="9">
        <v>54983.762000000002</v>
      </c>
      <c r="K149" s="9">
        <v>2733429</v>
      </c>
      <c r="L149" s="20">
        <f t="shared" si="24"/>
        <v>6.5705067883599684</v>
      </c>
      <c r="M149" s="20">
        <f t="shared" si="25"/>
        <v>4.420674471515448</v>
      </c>
      <c r="N149" s="20">
        <f t="shared" si="26"/>
        <v>2.0115306452079058</v>
      </c>
      <c r="Q149" s="6">
        <f t="shared" si="19"/>
        <v>0</v>
      </c>
      <c r="R149" s="6">
        <f t="shared" si="20"/>
        <v>88.549771401730794</v>
      </c>
      <c r="S149" s="6">
        <f t="shared" si="21"/>
        <v>680.20082001664412</v>
      </c>
      <c r="T149" s="6">
        <f t="shared" si="22"/>
        <v>768.75059141837494</v>
      </c>
      <c r="U149" s="6">
        <f t="shared" si="23"/>
        <v>17.596945082531867</v>
      </c>
      <c r="V149">
        <v>0</v>
      </c>
      <c r="W149" s="3">
        <v>2377584.8149999999</v>
      </c>
      <c r="X149" s="6">
        <v>0</v>
      </c>
      <c r="Y149" s="6"/>
    </row>
    <row r="150" spans="1:25" ht="15" x14ac:dyDescent="0.25">
      <c r="A150" s="19" t="s">
        <v>49</v>
      </c>
      <c r="B150" s="19">
        <v>2012</v>
      </c>
      <c r="C150" s="9">
        <v>0</v>
      </c>
      <c r="D150" s="9">
        <v>144</v>
      </c>
      <c r="E150" s="9">
        <v>348</v>
      </c>
      <c r="F150" s="9">
        <f t="shared" si="18"/>
        <v>492</v>
      </c>
      <c r="G150" s="9">
        <v>492</v>
      </c>
      <c r="H150" s="15">
        <v>185634.48</v>
      </c>
      <c r="I150" s="15">
        <v>121128.58199999999</v>
      </c>
      <c r="J150" s="9">
        <v>57438.913</v>
      </c>
      <c r="K150" s="9">
        <v>2782137</v>
      </c>
      <c r="L150" s="20">
        <f t="shared" si="24"/>
        <v>6.6723701960040067</v>
      </c>
      <c r="M150" s="20">
        <f t="shared" si="25"/>
        <v>4.353796452151709</v>
      </c>
      <c r="N150" s="20">
        <f t="shared" si="26"/>
        <v>2.0645609112707244</v>
      </c>
      <c r="Q150" s="6">
        <f t="shared" si="19"/>
        <v>0</v>
      </c>
      <c r="R150" s="6">
        <f t="shared" si="20"/>
        <v>118.88193325007305</v>
      </c>
      <c r="S150" s="6">
        <f t="shared" si="21"/>
        <v>605.86104754454527</v>
      </c>
      <c r="T150" s="6">
        <f t="shared" si="22"/>
        <v>724.74298079461835</v>
      </c>
      <c r="U150" s="6">
        <f t="shared" si="23"/>
        <v>17.684247756311066</v>
      </c>
      <c r="V150">
        <v>0</v>
      </c>
      <c r="W150" s="3">
        <v>2419309.7769999998</v>
      </c>
      <c r="X150" s="6">
        <v>0</v>
      </c>
      <c r="Y150" s="6"/>
    </row>
    <row r="151" spans="1:25" ht="15" x14ac:dyDescent="0.25">
      <c r="A151" s="19" t="s">
        <v>49</v>
      </c>
      <c r="B151" s="19">
        <v>2013</v>
      </c>
      <c r="C151" s="9">
        <v>13</v>
      </c>
      <c r="D151" s="9">
        <v>121</v>
      </c>
      <c r="E151" s="9">
        <v>403</v>
      </c>
      <c r="F151" s="9">
        <f t="shared" si="18"/>
        <v>537</v>
      </c>
      <c r="G151" s="9">
        <v>548</v>
      </c>
      <c r="H151" s="15">
        <v>183621.696</v>
      </c>
      <c r="I151" s="15">
        <v>113377.156</v>
      </c>
      <c r="J151" s="9">
        <v>55206.286</v>
      </c>
      <c r="K151" s="9">
        <v>2671957</v>
      </c>
      <c r="L151" s="20">
        <f t="shared" si="24"/>
        <v>6.872180053795776</v>
      </c>
      <c r="M151" s="20">
        <f t="shared" si="25"/>
        <v>4.2432253213655766</v>
      </c>
      <c r="N151" s="20">
        <f t="shared" si="26"/>
        <v>2.0661367679195437</v>
      </c>
      <c r="Q151" s="6">
        <f t="shared" si="19"/>
        <v>7.0797734054259038</v>
      </c>
      <c r="R151" s="6">
        <f t="shared" si="20"/>
        <v>106.72343906739026</v>
      </c>
      <c r="S151" s="6">
        <f t="shared" si="21"/>
        <v>729.98933491015862</v>
      </c>
      <c r="T151" s="6">
        <f t="shared" si="22"/>
        <v>843.79254738297482</v>
      </c>
      <c r="U151" s="6">
        <f t="shared" si="23"/>
        <v>20.509312088480467</v>
      </c>
      <c r="V151">
        <v>11</v>
      </c>
      <c r="W151" s="3">
        <v>2318866.6940000001</v>
      </c>
      <c r="X151" s="6">
        <v>3.4587090525046702</v>
      </c>
      <c r="Y151" s="6"/>
    </row>
    <row r="152" spans="1:25" ht="15" x14ac:dyDescent="0.25">
      <c r="A152" s="19" t="s">
        <v>49</v>
      </c>
      <c r="B152" s="19">
        <v>2014</v>
      </c>
      <c r="C152" s="9">
        <v>21</v>
      </c>
      <c r="D152" s="9">
        <v>125</v>
      </c>
      <c r="E152" s="9">
        <v>307</v>
      </c>
      <c r="F152" s="9">
        <f t="shared" si="18"/>
        <v>453</v>
      </c>
      <c r="G152" s="9">
        <v>465</v>
      </c>
      <c r="H152" s="15">
        <v>193843.139</v>
      </c>
      <c r="I152" s="15">
        <v>117802.837</v>
      </c>
      <c r="J152" s="9">
        <v>56415.146000000001</v>
      </c>
      <c r="K152" s="9">
        <v>2722708</v>
      </c>
      <c r="L152" s="20">
        <f t="shared" si="24"/>
        <v>7.1194979042923432</v>
      </c>
      <c r="M152" s="20">
        <f t="shared" si="25"/>
        <v>4.3266790636381138</v>
      </c>
      <c r="N152" s="20">
        <f t="shared" si="26"/>
        <v>2.0720233679116529</v>
      </c>
      <c r="Q152" s="6">
        <f t="shared" si="19"/>
        <v>10.833501824379764</v>
      </c>
      <c r="R152" s="6">
        <f t="shared" si="20"/>
        <v>106.10949887395326</v>
      </c>
      <c r="S152" s="6">
        <f t="shared" si="21"/>
        <v>544.18010369059402</v>
      </c>
      <c r="T152" s="6">
        <f t="shared" si="22"/>
        <v>661.123104388927</v>
      </c>
      <c r="U152" s="6">
        <f t="shared" si="23"/>
        <v>17.078584996995637</v>
      </c>
      <c r="V152">
        <v>12</v>
      </c>
      <c r="W152" s="3">
        <v>2354476.6740000001</v>
      </c>
      <c r="X152" s="6">
        <v>3.6300677897916902</v>
      </c>
      <c r="Y152" s="6"/>
    </row>
    <row r="153" spans="1:25" ht="15" x14ac:dyDescent="0.25">
      <c r="A153" s="19" t="s">
        <v>49</v>
      </c>
      <c r="B153" s="19">
        <v>2015</v>
      </c>
      <c r="C153" s="9">
        <v>28</v>
      </c>
      <c r="D153" s="9">
        <v>109</v>
      </c>
      <c r="E153" s="9">
        <v>360</v>
      </c>
      <c r="F153" s="9">
        <f t="shared" si="18"/>
        <v>497</v>
      </c>
      <c r="G153" s="9">
        <v>497</v>
      </c>
      <c r="H153" s="15">
        <v>208160.74299999999</v>
      </c>
      <c r="I153" s="15">
        <v>119857.694</v>
      </c>
      <c r="J153" s="9">
        <v>57200.355000000003</v>
      </c>
      <c r="K153" s="9">
        <v>2767279</v>
      </c>
      <c r="L153" s="20">
        <f t="shared" si="24"/>
        <v>7.5222174200722076</v>
      </c>
      <c r="M153" s="20">
        <f t="shared" si="25"/>
        <v>4.3312471926394123</v>
      </c>
      <c r="N153" s="20">
        <f t="shared" si="26"/>
        <v>2.0670252258626616</v>
      </c>
      <c r="Q153" s="6">
        <f t="shared" si="19"/>
        <v>13.451143379133692</v>
      </c>
      <c r="R153" s="6">
        <f t="shared" si="20"/>
        <v>90.941178961777794</v>
      </c>
      <c r="S153" s="6">
        <f t="shared" si="21"/>
        <v>629.36672333589536</v>
      </c>
      <c r="T153" s="6">
        <f t="shared" si="22"/>
        <v>733.75904567680686</v>
      </c>
      <c r="U153" s="6">
        <f t="shared" si="23"/>
        <v>17.959880445737493</v>
      </c>
      <c r="V153">
        <v>0</v>
      </c>
      <c r="W153" s="3">
        <v>2382229.5699999998</v>
      </c>
      <c r="X153" s="6">
        <v>0</v>
      </c>
      <c r="Y153" s="6"/>
    </row>
    <row r="154" spans="1:25" ht="15" x14ac:dyDescent="0.25">
      <c r="A154" s="19" t="s">
        <v>49</v>
      </c>
      <c r="B154" s="19">
        <v>2016</v>
      </c>
      <c r="C154" s="9">
        <v>34</v>
      </c>
      <c r="D154" s="9">
        <v>78</v>
      </c>
      <c r="E154" s="9">
        <v>272</v>
      </c>
      <c r="F154" s="9">
        <f t="shared" si="18"/>
        <v>384</v>
      </c>
      <c r="G154" s="9">
        <v>384</v>
      </c>
      <c r="H154" s="15">
        <v>210824.185</v>
      </c>
      <c r="I154" s="15">
        <v>117966.874</v>
      </c>
      <c r="J154" s="9">
        <v>56078.607000000004</v>
      </c>
      <c r="K154" s="9">
        <v>2741649</v>
      </c>
      <c r="L154" s="20">
        <f t="shared" si="24"/>
        <v>7.689685477608549</v>
      </c>
      <c r="M154" s="20">
        <f t="shared" si="25"/>
        <v>4.302770850681469</v>
      </c>
      <c r="N154" s="20">
        <f t="shared" si="26"/>
        <v>2.045433496410372</v>
      </c>
      <c r="Q154" s="6">
        <f t="shared" si="19"/>
        <v>16.127181992900862</v>
      </c>
      <c r="R154" s="6">
        <f t="shared" si="20"/>
        <v>66.120256776491331</v>
      </c>
      <c r="S154" s="6">
        <f t="shared" si="21"/>
        <v>485.0334459984</v>
      </c>
      <c r="T154" s="6">
        <f t="shared" si="22"/>
        <v>567.28088476779214</v>
      </c>
      <c r="U154" s="6">
        <f t="shared" si="23"/>
        <v>14.006169279874996</v>
      </c>
      <c r="V154">
        <v>0</v>
      </c>
      <c r="W154" s="3">
        <v>2358520.773</v>
      </c>
      <c r="X154" s="6">
        <v>0</v>
      </c>
      <c r="Y154" s="6"/>
    </row>
    <row r="155" spans="1:25" ht="15" x14ac:dyDescent="0.25">
      <c r="A155" s="19" t="s">
        <v>49</v>
      </c>
      <c r="B155" s="19">
        <v>2017</v>
      </c>
      <c r="C155" s="9">
        <v>34</v>
      </c>
      <c r="D155" s="9">
        <v>90</v>
      </c>
      <c r="E155" s="9">
        <v>280</v>
      </c>
      <c r="F155" s="9">
        <f t="shared" si="18"/>
        <v>404</v>
      </c>
      <c r="G155" s="9">
        <v>404</v>
      </c>
      <c r="H155" s="15">
        <v>218254</v>
      </c>
      <c r="I155" s="15">
        <v>118126</v>
      </c>
      <c r="J155" s="9">
        <v>57359</v>
      </c>
      <c r="K155" s="9">
        <v>2714883</v>
      </c>
      <c r="L155" s="20">
        <f t="shared" si="24"/>
        <v>8.0391678020747115</v>
      </c>
      <c r="M155" s="20">
        <f t="shared" si="25"/>
        <v>4.3510530656385562</v>
      </c>
      <c r="N155" s="20">
        <f t="shared" si="26"/>
        <v>2.1127613970841468</v>
      </c>
      <c r="Q155" s="6">
        <f t="shared" si="19"/>
        <v>15.578179552264794</v>
      </c>
      <c r="R155" s="6">
        <f t="shared" si="20"/>
        <v>76.189831197196213</v>
      </c>
      <c r="S155" s="6">
        <f t="shared" si="21"/>
        <v>488.15355916246801</v>
      </c>
      <c r="T155" s="6">
        <f t="shared" si="22"/>
        <v>579.92156991192905</v>
      </c>
      <c r="U155" s="6">
        <f t="shared" si="23"/>
        <v>14.88093593720245</v>
      </c>
      <c r="V155">
        <v>0</v>
      </c>
      <c r="W155" s="3">
        <v>2321144</v>
      </c>
      <c r="X155" s="6">
        <v>0</v>
      </c>
      <c r="Y155" s="6"/>
    </row>
    <row r="156" spans="1:25" ht="15" x14ac:dyDescent="0.25">
      <c r="A156" s="19" t="s">
        <v>22</v>
      </c>
      <c r="B156" s="19">
        <v>2009</v>
      </c>
      <c r="C156" s="9">
        <v>128</v>
      </c>
      <c r="D156" s="9">
        <v>268</v>
      </c>
      <c r="E156" s="9">
        <v>398</v>
      </c>
      <c r="F156" s="9">
        <f t="shared" si="18"/>
        <v>794</v>
      </c>
      <c r="G156" s="9">
        <v>828</v>
      </c>
      <c r="H156" s="15">
        <v>296069.71299999999</v>
      </c>
      <c r="I156" s="15">
        <v>183843.73199999999</v>
      </c>
      <c r="J156" s="9">
        <v>67024.432000000001</v>
      </c>
      <c r="K156" s="9">
        <v>4238868</v>
      </c>
      <c r="L156" s="20">
        <f t="shared" si="24"/>
        <v>6.9846410173659574</v>
      </c>
      <c r="M156" s="20">
        <f t="shared" si="25"/>
        <v>4.3370949980041837</v>
      </c>
      <c r="N156" s="20">
        <f t="shared" si="26"/>
        <v>1.5811870527697489</v>
      </c>
      <c r="Q156" s="6">
        <f t="shared" si="19"/>
        <v>43.233061127059628</v>
      </c>
      <c r="R156" s="6">
        <f t="shared" si="20"/>
        <v>145.77597891670302</v>
      </c>
      <c r="S156" s="6">
        <f t="shared" si="21"/>
        <v>593.81331273348201</v>
      </c>
      <c r="T156" s="6">
        <f t="shared" si="22"/>
        <v>782.82235277724465</v>
      </c>
      <c r="U156" s="6">
        <f t="shared" si="23"/>
        <v>19.53351696726579</v>
      </c>
      <c r="V156">
        <v>34</v>
      </c>
      <c r="W156" s="3">
        <v>3691486.1359999999</v>
      </c>
      <c r="X156" s="6">
        <v>7.0253504522720203</v>
      </c>
      <c r="Y156" s="6"/>
    </row>
    <row r="157" spans="1:25" ht="15" x14ac:dyDescent="0.25">
      <c r="A157" s="19" t="s">
        <v>22</v>
      </c>
      <c r="B157" s="19">
        <v>2010</v>
      </c>
      <c r="C157" s="9">
        <v>61</v>
      </c>
      <c r="D157" s="9">
        <v>266</v>
      </c>
      <c r="E157" s="9">
        <v>407</v>
      </c>
      <c r="F157" s="9">
        <f t="shared" si="18"/>
        <v>734</v>
      </c>
      <c r="G157" s="9">
        <v>745</v>
      </c>
      <c r="H157" s="15">
        <v>289623.99200000003</v>
      </c>
      <c r="I157" s="15">
        <v>170315.223</v>
      </c>
      <c r="J157" s="9">
        <v>64334.701000000001</v>
      </c>
      <c r="K157" s="9">
        <v>4032123</v>
      </c>
      <c r="L157" s="20">
        <f t="shared" si="24"/>
        <v>7.1829156005409569</v>
      </c>
      <c r="M157" s="20">
        <f t="shared" si="25"/>
        <v>4.2239590161312037</v>
      </c>
      <c r="N157" s="20">
        <f t="shared" si="26"/>
        <v>1.5955540294777713</v>
      </c>
      <c r="Q157" s="6">
        <f t="shared" si="19"/>
        <v>21.061791041123413</v>
      </c>
      <c r="R157" s="6">
        <f t="shared" si="20"/>
        <v>156.18098917675727</v>
      </c>
      <c r="S157" s="6">
        <f t="shared" si="21"/>
        <v>632.62903794330214</v>
      </c>
      <c r="T157" s="6">
        <f t="shared" si="22"/>
        <v>809.87181816118277</v>
      </c>
      <c r="U157" s="6">
        <f t="shared" si="23"/>
        <v>18.476618892826433</v>
      </c>
      <c r="V157">
        <v>11</v>
      </c>
      <c r="W157" s="3">
        <v>3508058.372</v>
      </c>
      <c r="X157" s="6">
        <v>2.3060228745268199</v>
      </c>
      <c r="Y157" s="6"/>
    </row>
    <row r="158" spans="1:25" ht="15" x14ac:dyDescent="0.25">
      <c r="A158" s="19" t="s">
        <v>22</v>
      </c>
      <c r="B158" s="19">
        <v>2011</v>
      </c>
      <c r="C158" s="9">
        <v>101</v>
      </c>
      <c r="D158" s="9">
        <v>256</v>
      </c>
      <c r="E158" s="9">
        <v>386</v>
      </c>
      <c r="F158" s="9">
        <f t="shared" si="18"/>
        <v>743</v>
      </c>
      <c r="G158" s="9">
        <v>800</v>
      </c>
      <c r="H158" s="15">
        <v>300973.71100000001</v>
      </c>
      <c r="I158" s="15">
        <v>172507.93400000001</v>
      </c>
      <c r="J158" s="9">
        <v>67744.047999999995</v>
      </c>
      <c r="K158" s="9">
        <v>4079507</v>
      </c>
      <c r="L158" s="20">
        <f t="shared" si="24"/>
        <v>7.3776981140123059</v>
      </c>
      <c r="M158" s="20">
        <f t="shared" si="25"/>
        <v>4.2286465987189139</v>
      </c>
      <c r="N158" s="20">
        <f t="shared" si="26"/>
        <v>1.6605939884402696</v>
      </c>
      <c r="Q158" s="6">
        <f t="shared" si="19"/>
        <v>33.557748171567049</v>
      </c>
      <c r="R158" s="6">
        <f t="shared" si="20"/>
        <v>148.39897160903914</v>
      </c>
      <c r="S158" s="6">
        <f t="shared" si="21"/>
        <v>569.7917549893092</v>
      </c>
      <c r="T158" s="6">
        <f t="shared" si="22"/>
        <v>751.74847476991545</v>
      </c>
      <c r="U158" s="6">
        <f t="shared" si="23"/>
        <v>19.610212704623379</v>
      </c>
      <c r="V158">
        <v>57</v>
      </c>
      <c r="W158" s="3">
        <v>3539480.1209999998</v>
      </c>
      <c r="X158" s="6">
        <v>10.603469350627</v>
      </c>
      <c r="Y158" s="6"/>
    </row>
    <row r="159" spans="1:25" ht="15" x14ac:dyDescent="0.25">
      <c r="A159" s="19" t="s">
        <v>22</v>
      </c>
      <c r="B159" s="19">
        <v>2012</v>
      </c>
      <c r="C159" s="9">
        <v>90</v>
      </c>
      <c r="D159" s="9">
        <v>244</v>
      </c>
      <c r="E159" s="9">
        <v>357</v>
      </c>
      <c r="F159" s="9">
        <f t="shared" si="18"/>
        <v>691</v>
      </c>
      <c r="G159" s="9">
        <v>714</v>
      </c>
      <c r="H159" s="15">
        <v>316964.40600000002</v>
      </c>
      <c r="I159" s="15">
        <v>175875.62899999999</v>
      </c>
      <c r="J159" s="9">
        <v>68813.035000000003</v>
      </c>
      <c r="K159" s="9">
        <v>4189112</v>
      </c>
      <c r="L159" s="20">
        <f t="shared" si="24"/>
        <v>7.5663865277414404</v>
      </c>
      <c r="M159" s="20">
        <f t="shared" si="25"/>
        <v>4.1983988253357749</v>
      </c>
      <c r="N159" s="20">
        <f t="shared" si="26"/>
        <v>1.6426640061187194</v>
      </c>
      <c r="Q159" s="6">
        <f t="shared" si="19"/>
        <v>28.394355421725173</v>
      </c>
      <c r="R159" s="6">
        <f t="shared" si="20"/>
        <v>138.73440077362852</v>
      </c>
      <c r="S159" s="6">
        <f t="shared" si="21"/>
        <v>518.79705640072405</v>
      </c>
      <c r="T159" s="6">
        <f t="shared" si="22"/>
        <v>685.92581259607778</v>
      </c>
      <c r="U159" s="6">
        <f t="shared" si="23"/>
        <v>17.044185020596252</v>
      </c>
      <c r="V159">
        <v>23</v>
      </c>
      <c r="W159" s="3">
        <v>3627137.355</v>
      </c>
      <c r="X159" s="6">
        <v>4.4315797013048597</v>
      </c>
      <c r="Y159" s="6"/>
    </row>
    <row r="160" spans="1:25" ht="15" x14ac:dyDescent="0.25">
      <c r="A160" s="19" t="s">
        <v>22</v>
      </c>
      <c r="B160" s="19">
        <v>2013</v>
      </c>
      <c r="C160" s="9">
        <v>135</v>
      </c>
      <c r="D160" s="9">
        <v>224</v>
      </c>
      <c r="E160" s="9">
        <v>377</v>
      </c>
      <c r="F160" s="9">
        <f t="shared" si="18"/>
        <v>736</v>
      </c>
      <c r="G160" s="9">
        <v>757</v>
      </c>
      <c r="H160" s="15">
        <v>318364.83399999997</v>
      </c>
      <c r="I160" s="15">
        <v>172849.666</v>
      </c>
      <c r="J160" s="9">
        <v>68394.592999999993</v>
      </c>
      <c r="K160" s="9">
        <v>4094900</v>
      </c>
      <c r="L160" s="20">
        <f t="shared" si="24"/>
        <v>7.7746668783120461</v>
      </c>
      <c r="M160" s="20">
        <f t="shared" si="25"/>
        <v>4.2210961439839805</v>
      </c>
      <c r="N160" s="20">
        <f t="shared" si="26"/>
        <v>1.6702384185205987</v>
      </c>
      <c r="Q160" s="6">
        <f t="shared" si="19"/>
        <v>42.40418085874397</v>
      </c>
      <c r="R160" s="6">
        <f t="shared" si="20"/>
        <v>129.59238231909572</v>
      </c>
      <c r="S160" s="6">
        <f t="shared" si="21"/>
        <v>551.21316388270645</v>
      </c>
      <c r="T160" s="6">
        <f t="shared" si="22"/>
        <v>723.20972706054613</v>
      </c>
      <c r="U160" s="6">
        <f t="shared" si="23"/>
        <v>18.486409924540283</v>
      </c>
      <c r="V160">
        <v>21</v>
      </c>
      <c r="W160" s="3">
        <v>3537210.4849999999</v>
      </c>
      <c r="X160" s="6">
        <v>4.0487015767772396</v>
      </c>
      <c r="Y160" s="6"/>
    </row>
    <row r="161" spans="1:25" ht="15" x14ac:dyDescent="0.25">
      <c r="A161" s="19" t="s">
        <v>22</v>
      </c>
      <c r="B161" s="19">
        <v>2014</v>
      </c>
      <c r="C161" s="9">
        <v>154</v>
      </c>
      <c r="D161" s="9">
        <v>257</v>
      </c>
      <c r="E161" s="9">
        <v>374</v>
      </c>
      <c r="F161" s="9">
        <f t="shared" si="18"/>
        <v>785</v>
      </c>
      <c r="G161" s="9">
        <v>860</v>
      </c>
      <c r="H161" s="15">
        <v>322116.45600000001</v>
      </c>
      <c r="I161" s="15">
        <v>170647.06899999999</v>
      </c>
      <c r="J161" s="9">
        <v>68682.324999999997</v>
      </c>
      <c r="K161" s="9">
        <v>4030950</v>
      </c>
      <c r="L161" s="20">
        <f t="shared" si="24"/>
        <v>7.991080415286719</v>
      </c>
      <c r="M161" s="20">
        <f t="shared" si="25"/>
        <v>4.2334206328532975</v>
      </c>
      <c r="N161" s="20">
        <f t="shared" si="26"/>
        <v>1.7038743968543393</v>
      </c>
      <c r="Q161" s="6">
        <f t="shared" si="19"/>
        <v>47.808796207543026</v>
      </c>
      <c r="R161" s="6">
        <f t="shared" si="20"/>
        <v>150.60323128081384</v>
      </c>
      <c r="S161" s="6">
        <f t="shared" si="21"/>
        <v>544.53602145821367</v>
      </c>
      <c r="T161" s="6">
        <f t="shared" si="22"/>
        <v>742.94804894657057</v>
      </c>
      <c r="U161" s="6">
        <f t="shared" si="23"/>
        <v>21.334921048388097</v>
      </c>
      <c r="V161">
        <v>75</v>
      </c>
      <c r="W161" s="3">
        <v>3469482.5210000002</v>
      </c>
      <c r="X161" s="6">
        <v>14.2710804480894</v>
      </c>
      <c r="Y161" s="6"/>
    </row>
    <row r="162" spans="1:25" ht="15" x14ac:dyDescent="0.25">
      <c r="A162" s="19" t="s">
        <v>22</v>
      </c>
      <c r="B162" s="19">
        <v>2015</v>
      </c>
      <c r="C162" s="9">
        <v>161</v>
      </c>
      <c r="D162" s="9">
        <v>228</v>
      </c>
      <c r="E162" s="9">
        <v>390</v>
      </c>
      <c r="F162" s="9">
        <f t="shared" si="18"/>
        <v>779</v>
      </c>
      <c r="G162" s="9">
        <v>835</v>
      </c>
      <c r="H162" s="15">
        <v>346556.70199999999</v>
      </c>
      <c r="I162" s="15">
        <v>177615.29699999999</v>
      </c>
      <c r="J162" s="9">
        <v>72086.804999999993</v>
      </c>
      <c r="K162" s="9">
        <v>4141008</v>
      </c>
      <c r="L162" s="20">
        <f t="shared" si="24"/>
        <v>8.3688971863855368</v>
      </c>
      <c r="M162" s="20">
        <f t="shared" si="25"/>
        <v>4.289180243071252</v>
      </c>
      <c r="N162" s="20">
        <f t="shared" si="26"/>
        <v>1.7408033261466771</v>
      </c>
      <c r="Q162" s="6">
        <f t="shared" si="19"/>
        <v>46.45704413472864</v>
      </c>
      <c r="R162" s="6">
        <f t="shared" si="20"/>
        <v>128.3673218754351</v>
      </c>
      <c r="S162" s="6">
        <f t="shared" si="21"/>
        <v>541.01440617322407</v>
      </c>
      <c r="T162" s="6">
        <f t="shared" si="22"/>
        <v>715.83877218338785</v>
      </c>
      <c r="U162" s="6">
        <f t="shared" si="23"/>
        <v>20.164172587930281</v>
      </c>
      <c r="V162">
        <v>56</v>
      </c>
      <c r="W162" s="3">
        <v>3544386.1630000002</v>
      </c>
      <c r="X162" s="6">
        <v>10.422723944358999</v>
      </c>
      <c r="Y162" s="6"/>
    </row>
    <row r="163" spans="1:25" ht="15" x14ac:dyDescent="0.25">
      <c r="A163" s="19" t="s">
        <v>22</v>
      </c>
      <c r="B163" s="19">
        <v>2016</v>
      </c>
      <c r="C163" s="9">
        <v>160</v>
      </c>
      <c r="D163" s="9">
        <v>213</v>
      </c>
      <c r="E163" s="9">
        <v>318</v>
      </c>
      <c r="F163" s="9">
        <f t="shared" si="18"/>
        <v>691</v>
      </c>
      <c r="G163" s="9">
        <v>744</v>
      </c>
      <c r="H163" s="15">
        <v>353202.15</v>
      </c>
      <c r="I163" s="15">
        <v>177935.41099999999</v>
      </c>
      <c r="J163" s="9">
        <v>70876.894</v>
      </c>
      <c r="K163" s="9">
        <v>4055532</v>
      </c>
      <c r="L163" s="20">
        <f t="shared" si="24"/>
        <v>8.7091446942102788</v>
      </c>
      <c r="M163" s="20">
        <f t="shared" si="25"/>
        <v>4.3874739738214368</v>
      </c>
      <c r="N163" s="20">
        <f t="shared" si="26"/>
        <v>1.7476595918858486</v>
      </c>
      <c r="Q163" s="6">
        <f t="shared" si="19"/>
        <v>45.299837500989163</v>
      </c>
      <c r="R163" s="6">
        <f t="shared" si="20"/>
        <v>119.70635794355739</v>
      </c>
      <c r="S163" s="6">
        <f t="shared" si="21"/>
        <v>448.66525894884728</v>
      </c>
      <c r="T163" s="6">
        <f t="shared" si="22"/>
        <v>613.67145439339379</v>
      </c>
      <c r="U163" s="6">
        <f t="shared" si="23"/>
        <v>18.345312033045236</v>
      </c>
      <c r="V163">
        <v>53</v>
      </c>
      <c r="W163" s="3">
        <v>3453613.35</v>
      </c>
      <c r="X163" s="6">
        <v>9.9986527287082598</v>
      </c>
      <c r="Y163" s="6"/>
    </row>
    <row r="164" spans="1:25" ht="15" x14ac:dyDescent="0.25">
      <c r="A164" s="19" t="s">
        <v>22</v>
      </c>
      <c r="B164" s="19">
        <v>2017</v>
      </c>
      <c r="C164" s="9">
        <v>126</v>
      </c>
      <c r="D164" s="9">
        <v>270</v>
      </c>
      <c r="E164" s="9">
        <v>328</v>
      </c>
      <c r="F164" s="9">
        <f t="shared" si="18"/>
        <v>724</v>
      </c>
      <c r="G164" s="9">
        <v>763</v>
      </c>
      <c r="H164" s="15">
        <v>346758</v>
      </c>
      <c r="I164" s="15">
        <v>173347</v>
      </c>
      <c r="J164" s="9">
        <v>69235</v>
      </c>
      <c r="K164" s="9">
        <v>3887172</v>
      </c>
      <c r="L164" s="20">
        <f t="shared" si="24"/>
        <v>8.9205725910764944</v>
      </c>
      <c r="M164" s="20">
        <f t="shared" si="25"/>
        <v>4.4594630749552628</v>
      </c>
      <c r="N164" s="20">
        <f t="shared" si="26"/>
        <v>1.7811149082160502</v>
      </c>
      <c r="Q164" s="6">
        <f t="shared" si="19"/>
        <v>36.336580554738461</v>
      </c>
      <c r="R164" s="6">
        <f t="shared" si="20"/>
        <v>155.75694993279376</v>
      </c>
      <c r="S164" s="6">
        <f t="shared" si="21"/>
        <v>473.74882646060519</v>
      </c>
      <c r="T164" s="6">
        <f t="shared" si="22"/>
        <v>665.84235694813742</v>
      </c>
      <c r="U164" s="6">
        <f t="shared" si="23"/>
        <v>19.628665775530386</v>
      </c>
      <c r="V164">
        <v>39</v>
      </c>
      <c r="W164" s="3">
        <v>3297832</v>
      </c>
      <c r="X164" s="6">
        <v>7.63846180964953</v>
      </c>
      <c r="Y164" s="6"/>
    </row>
    <row r="165" spans="1:25" ht="15" x14ac:dyDescent="0.25">
      <c r="A165" s="19" t="s">
        <v>41</v>
      </c>
      <c r="B165" s="19">
        <v>2009</v>
      </c>
      <c r="C165" s="9">
        <v>73</v>
      </c>
      <c r="D165" s="9">
        <v>243</v>
      </c>
      <c r="E165" s="9">
        <v>345</v>
      </c>
      <c r="F165" s="9">
        <f t="shared" si="18"/>
        <v>661</v>
      </c>
      <c r="G165" s="9">
        <v>661</v>
      </c>
      <c r="H165" s="15">
        <v>286259.62800000003</v>
      </c>
      <c r="I165" s="15">
        <v>183083.848</v>
      </c>
      <c r="J165" s="9">
        <v>65448.53</v>
      </c>
      <c r="K165" s="9">
        <v>4411546</v>
      </c>
      <c r="L165" s="20">
        <f t="shared" si="24"/>
        <v>6.4888732430762373</v>
      </c>
      <c r="M165" s="20">
        <f t="shared" si="25"/>
        <v>4.1501062892691136</v>
      </c>
      <c r="N165" s="20">
        <f t="shared" si="26"/>
        <v>1.4835735590198991</v>
      </c>
      <c r="Q165" s="6">
        <f t="shared" si="19"/>
        <v>25.501325670694992</v>
      </c>
      <c r="R165" s="6">
        <f t="shared" si="20"/>
        <v>132.72607204541606</v>
      </c>
      <c r="S165" s="6">
        <f t="shared" si="21"/>
        <v>527.13177820800558</v>
      </c>
      <c r="T165" s="6">
        <f t="shared" si="22"/>
        <v>685.3591759241167</v>
      </c>
      <c r="U165" s="6">
        <f t="shared" si="23"/>
        <v>14.983409444217514</v>
      </c>
      <c r="V165">
        <v>0</v>
      </c>
      <c r="W165" s="3">
        <v>3877910.9380000001</v>
      </c>
      <c r="X165" s="6">
        <v>0</v>
      </c>
      <c r="Y165" s="6"/>
    </row>
    <row r="166" spans="1:25" ht="15" x14ac:dyDescent="0.25">
      <c r="A166" s="19" t="s">
        <v>41</v>
      </c>
      <c r="B166" s="19">
        <v>2010</v>
      </c>
      <c r="C166" s="9">
        <v>122</v>
      </c>
      <c r="D166" s="9">
        <v>247</v>
      </c>
      <c r="E166" s="9">
        <v>338</v>
      </c>
      <c r="F166" s="9">
        <f t="shared" si="18"/>
        <v>707</v>
      </c>
      <c r="G166" s="9">
        <v>718</v>
      </c>
      <c r="H166" s="15">
        <v>294896.34999999998</v>
      </c>
      <c r="I166" s="15">
        <v>176744.7</v>
      </c>
      <c r="J166" s="9">
        <v>63535.936999999998</v>
      </c>
      <c r="K166" s="9">
        <v>4421938</v>
      </c>
      <c r="L166" s="20">
        <f t="shared" si="24"/>
        <v>6.6689390488966591</v>
      </c>
      <c r="M166" s="20">
        <f t="shared" si="25"/>
        <v>3.9969963396139883</v>
      </c>
      <c r="N166" s="20">
        <f t="shared" si="26"/>
        <v>1.4368346412817186</v>
      </c>
      <c r="Q166" s="6">
        <f t="shared" si="19"/>
        <v>41.370467962726572</v>
      </c>
      <c r="R166" s="6">
        <f t="shared" si="20"/>
        <v>139.74959362289221</v>
      </c>
      <c r="S166" s="6">
        <f t="shared" si="21"/>
        <v>531.98239604147182</v>
      </c>
      <c r="T166" s="6">
        <f t="shared" si="22"/>
        <v>713.10245762709064</v>
      </c>
      <c r="U166" s="6">
        <f t="shared" si="23"/>
        <v>16.23722449297118</v>
      </c>
      <c r="V166">
        <v>11</v>
      </c>
      <c r="W166" s="3">
        <v>3887509.966</v>
      </c>
      <c r="X166" s="6">
        <v>2.2014185765193601</v>
      </c>
      <c r="Y166" s="6"/>
    </row>
    <row r="167" spans="1:25" ht="15" x14ac:dyDescent="0.25">
      <c r="A167" s="19" t="s">
        <v>41</v>
      </c>
      <c r="B167" s="19">
        <v>2011</v>
      </c>
      <c r="C167" s="9">
        <v>35</v>
      </c>
      <c r="D167" s="9">
        <v>242</v>
      </c>
      <c r="E167" s="9">
        <v>341</v>
      </c>
      <c r="F167" s="9">
        <f t="shared" si="18"/>
        <v>618</v>
      </c>
      <c r="G167" s="9">
        <v>656</v>
      </c>
      <c r="H167" s="15">
        <v>302953.02799999999</v>
      </c>
      <c r="I167" s="15">
        <v>178119.12700000001</v>
      </c>
      <c r="J167" s="9">
        <v>65560.430999999997</v>
      </c>
      <c r="K167" s="9">
        <v>4465332</v>
      </c>
      <c r="L167" s="20">
        <f t="shared" si="24"/>
        <v>6.7845577439706606</v>
      </c>
      <c r="M167" s="20">
        <f t="shared" si="25"/>
        <v>3.9889335664179058</v>
      </c>
      <c r="N167" s="20">
        <f t="shared" si="26"/>
        <v>1.4682095530634676</v>
      </c>
      <c r="Q167" s="6">
        <f t="shared" si="19"/>
        <v>11.5529460890551</v>
      </c>
      <c r="R167" s="6">
        <f t="shared" si="20"/>
        <v>135.86412872998193</v>
      </c>
      <c r="S167" s="6">
        <f t="shared" si="21"/>
        <v>520.13080878007042</v>
      </c>
      <c r="T167" s="6">
        <f t="shared" si="22"/>
        <v>667.54788359910742</v>
      </c>
      <c r="U167" s="6">
        <f t="shared" si="23"/>
        <v>14.690956909810962</v>
      </c>
      <c r="V167">
        <v>38</v>
      </c>
      <c r="W167" s="3">
        <v>3919123.1570000001</v>
      </c>
      <c r="X167" s="6">
        <v>7.3412172042978403</v>
      </c>
      <c r="Y167" s="6"/>
    </row>
    <row r="168" spans="1:25" ht="15" x14ac:dyDescent="0.25">
      <c r="A168" s="19" t="s">
        <v>41</v>
      </c>
      <c r="B168" s="19">
        <v>2012</v>
      </c>
      <c r="C168" s="9">
        <v>78</v>
      </c>
      <c r="D168" s="9">
        <v>209</v>
      </c>
      <c r="E168" s="9">
        <v>313</v>
      </c>
      <c r="F168" s="9">
        <f t="shared" si="18"/>
        <v>600</v>
      </c>
      <c r="G168" s="9">
        <v>612</v>
      </c>
      <c r="H168" s="15">
        <v>303897.57400000002</v>
      </c>
      <c r="I168" s="15">
        <v>171602.111</v>
      </c>
      <c r="J168" s="9">
        <v>64827.035000000003</v>
      </c>
      <c r="K168" s="9">
        <v>4385910</v>
      </c>
      <c r="L168" s="20">
        <f t="shared" si="24"/>
        <v>6.9289514376719996</v>
      </c>
      <c r="M168" s="20">
        <f t="shared" si="25"/>
        <v>3.9125771162654956</v>
      </c>
      <c r="N168" s="20">
        <f t="shared" si="26"/>
        <v>1.478074903497792</v>
      </c>
      <c r="Q168" s="6">
        <f t="shared" si="19"/>
        <v>25.666542504218871</v>
      </c>
      <c r="R168" s="6">
        <f t="shared" si="20"/>
        <v>121.79337350925712</v>
      </c>
      <c r="S168" s="6">
        <f t="shared" si="21"/>
        <v>482.82325421793541</v>
      </c>
      <c r="T168" s="6">
        <f t="shared" si="22"/>
        <v>630.28317023141142</v>
      </c>
      <c r="U168" s="6">
        <f t="shared" si="23"/>
        <v>13.953774701259258</v>
      </c>
      <c r="V168">
        <v>12</v>
      </c>
      <c r="W168" s="3">
        <v>3845475.8480000002</v>
      </c>
      <c r="X168" s="6">
        <v>2.3080447194896898</v>
      </c>
      <c r="Y168" s="6"/>
    </row>
    <row r="169" spans="1:25" ht="15" x14ac:dyDescent="0.25">
      <c r="A169" s="19" t="s">
        <v>41</v>
      </c>
      <c r="B169" s="19">
        <v>2013</v>
      </c>
      <c r="C169" s="9">
        <v>107</v>
      </c>
      <c r="D169" s="9">
        <v>185</v>
      </c>
      <c r="E169" s="9">
        <v>344</v>
      </c>
      <c r="F169" s="9">
        <f t="shared" si="18"/>
        <v>636</v>
      </c>
      <c r="G169" s="9">
        <v>730</v>
      </c>
      <c r="H169" s="15">
        <v>309637.57500000001</v>
      </c>
      <c r="I169" s="15">
        <v>172335.70300000001</v>
      </c>
      <c r="J169" s="9">
        <v>65107.31</v>
      </c>
      <c r="K169" s="9">
        <v>4326373</v>
      </c>
      <c r="L169" s="20">
        <f t="shared" si="24"/>
        <v>7.1569782586938304</v>
      </c>
      <c r="M169" s="20">
        <f t="shared" si="25"/>
        <v>3.9833759826071402</v>
      </c>
      <c r="N169" s="20">
        <f t="shared" si="26"/>
        <v>1.504893591005676</v>
      </c>
      <c r="Q169" s="6">
        <f t="shared" si="19"/>
        <v>34.556529516806862</v>
      </c>
      <c r="R169" s="6">
        <f t="shared" si="20"/>
        <v>107.34862061635597</v>
      </c>
      <c r="S169" s="6">
        <f t="shared" si="21"/>
        <v>528.35849000672886</v>
      </c>
      <c r="T169" s="6">
        <f t="shared" si="22"/>
        <v>670.26364013989166</v>
      </c>
      <c r="U169" s="6">
        <f t="shared" si="23"/>
        <v>16.87325618942241</v>
      </c>
      <c r="V169">
        <v>94</v>
      </c>
      <c r="W169" s="3">
        <v>3780552.398</v>
      </c>
      <c r="X169" s="6">
        <v>17.570190612835201</v>
      </c>
      <c r="Y169" s="6"/>
    </row>
    <row r="170" spans="1:25" ht="15" x14ac:dyDescent="0.25">
      <c r="A170" s="19" t="s">
        <v>41</v>
      </c>
      <c r="B170" s="19">
        <v>2014</v>
      </c>
      <c r="C170" s="9">
        <v>114</v>
      </c>
      <c r="D170" s="9">
        <v>162</v>
      </c>
      <c r="E170" s="9">
        <v>292</v>
      </c>
      <c r="F170" s="9">
        <f t="shared" si="18"/>
        <v>568</v>
      </c>
      <c r="G170" s="9">
        <v>665</v>
      </c>
      <c r="H170" s="15">
        <v>332663.91899999999</v>
      </c>
      <c r="I170" s="15">
        <v>179415.64799999999</v>
      </c>
      <c r="J170" s="9">
        <v>68595.264999999999</v>
      </c>
      <c r="K170" s="9">
        <v>4461998</v>
      </c>
      <c r="L170" s="20">
        <f t="shared" si="24"/>
        <v>7.4554923377374891</v>
      </c>
      <c r="M170" s="20">
        <f t="shared" si="25"/>
        <v>4.0209710537745647</v>
      </c>
      <c r="N170" s="20">
        <f t="shared" si="26"/>
        <v>1.5373217334476619</v>
      </c>
      <c r="Q170" s="6">
        <f t="shared" si="19"/>
        <v>34.268820118120473</v>
      </c>
      <c r="R170" s="6">
        <f t="shared" si="20"/>
        <v>90.293127609471398</v>
      </c>
      <c r="S170" s="6">
        <f t="shared" si="21"/>
        <v>425.68535889467012</v>
      </c>
      <c r="T170" s="6">
        <f t="shared" si="22"/>
        <v>550.24730662226193</v>
      </c>
      <c r="U170" s="6">
        <f t="shared" si="23"/>
        <v>14.903637339147171</v>
      </c>
      <c r="V170">
        <v>97</v>
      </c>
      <c r="W170" s="3">
        <v>3881918.1460000002</v>
      </c>
      <c r="X170" s="6">
        <v>16.8727740068359</v>
      </c>
      <c r="Y170" s="6"/>
    </row>
    <row r="171" spans="1:25" ht="15" x14ac:dyDescent="0.25">
      <c r="A171" s="19" t="s">
        <v>41</v>
      </c>
      <c r="B171" s="19">
        <v>2015</v>
      </c>
      <c r="C171" s="9">
        <v>74</v>
      </c>
      <c r="D171" s="9">
        <v>178</v>
      </c>
      <c r="E171" s="9">
        <v>291</v>
      </c>
      <c r="F171" s="9">
        <f t="shared" si="18"/>
        <v>543</v>
      </c>
      <c r="G171" s="9">
        <v>569</v>
      </c>
      <c r="H171" s="15">
        <v>337259.22600000002</v>
      </c>
      <c r="I171" s="15">
        <v>177791.95699999999</v>
      </c>
      <c r="J171" s="9">
        <v>68925.247000000003</v>
      </c>
      <c r="K171" s="9">
        <v>4389027</v>
      </c>
      <c r="L171" s="20">
        <f t="shared" si="24"/>
        <v>7.6841456204302228</v>
      </c>
      <c r="M171" s="20">
        <f t="shared" si="25"/>
        <v>4.0508285093712111</v>
      </c>
      <c r="N171" s="20">
        <f t="shared" si="26"/>
        <v>1.5703992479426534</v>
      </c>
      <c r="Q171" s="6">
        <f t="shared" si="19"/>
        <v>21.941579146006816</v>
      </c>
      <c r="R171" s="6">
        <f t="shared" si="20"/>
        <v>100.11701485461461</v>
      </c>
      <c r="S171" s="6">
        <f t="shared" si="21"/>
        <v>422.1965283635472</v>
      </c>
      <c r="T171" s="6">
        <f t="shared" si="22"/>
        <v>544.25512236416864</v>
      </c>
      <c r="U171" s="6">
        <f t="shared" si="23"/>
        <v>12.964149001589647</v>
      </c>
      <c r="V171">
        <v>26</v>
      </c>
      <c r="W171" s="3">
        <v>3802699.6060000001</v>
      </c>
      <c r="X171" s="6">
        <v>4.7113977667256997</v>
      </c>
      <c r="Y171" s="6"/>
    </row>
    <row r="172" spans="1:25" ht="15" x14ac:dyDescent="0.25">
      <c r="A172" s="19" t="s">
        <v>41</v>
      </c>
      <c r="B172" s="19">
        <v>2016</v>
      </c>
      <c r="C172" s="9">
        <v>81</v>
      </c>
      <c r="D172" s="9">
        <v>175</v>
      </c>
      <c r="E172" s="9">
        <v>253</v>
      </c>
      <c r="F172" s="9">
        <f t="shared" si="18"/>
        <v>509</v>
      </c>
      <c r="G172" s="9">
        <v>540</v>
      </c>
      <c r="H172" s="15">
        <v>383147.96100000001</v>
      </c>
      <c r="I172" s="15">
        <v>193613.89300000001</v>
      </c>
      <c r="J172" s="9">
        <v>75358.880999999994</v>
      </c>
      <c r="K172" s="9">
        <v>4481311</v>
      </c>
      <c r="L172" s="20">
        <f t="shared" si="24"/>
        <v>8.5499078506267487</v>
      </c>
      <c r="M172" s="20">
        <f t="shared" si="25"/>
        <v>4.3204743656488027</v>
      </c>
      <c r="N172" s="20">
        <f t="shared" si="26"/>
        <v>1.6816257787062756</v>
      </c>
      <c r="Q172" s="6">
        <f t="shared" si="19"/>
        <v>21.140657981995631</v>
      </c>
      <c r="R172" s="6">
        <f t="shared" si="20"/>
        <v>90.386075755421118</v>
      </c>
      <c r="S172" s="6">
        <f t="shared" si="21"/>
        <v>335.7268534812772</v>
      </c>
      <c r="T172" s="6">
        <f t="shared" si="22"/>
        <v>447.25358721869395</v>
      </c>
      <c r="U172" s="6">
        <f t="shared" si="23"/>
        <v>12.050045176511963</v>
      </c>
      <c r="V172">
        <v>31</v>
      </c>
      <c r="W172" s="3">
        <v>3827638.625</v>
      </c>
      <c r="X172" s="6">
        <v>5.3376591651652401</v>
      </c>
      <c r="Y172" s="6"/>
    </row>
    <row r="173" spans="1:25" ht="15" x14ac:dyDescent="0.25">
      <c r="A173" s="19" t="s">
        <v>41</v>
      </c>
      <c r="B173" s="19">
        <v>2017</v>
      </c>
      <c r="C173" s="9">
        <v>121</v>
      </c>
      <c r="D173" s="9">
        <v>183</v>
      </c>
      <c r="E173" s="9">
        <v>266</v>
      </c>
      <c r="F173" s="9">
        <f t="shared" si="18"/>
        <v>570</v>
      </c>
      <c r="G173" s="9">
        <v>628</v>
      </c>
      <c r="H173" s="15">
        <v>356898</v>
      </c>
      <c r="I173" s="15">
        <v>176640</v>
      </c>
      <c r="J173" s="9">
        <v>69369</v>
      </c>
      <c r="K173" s="9">
        <v>4332996</v>
      </c>
      <c r="L173" s="20">
        <f t="shared" si="24"/>
        <v>8.2367488915290945</v>
      </c>
      <c r="M173" s="20">
        <f t="shared" si="25"/>
        <v>4.0766250418878762</v>
      </c>
      <c r="N173" s="20">
        <f t="shared" si="26"/>
        <v>1.6009477045443845</v>
      </c>
      <c r="Q173" s="6">
        <f t="shared" si="19"/>
        <v>33.903244064130369</v>
      </c>
      <c r="R173" s="6">
        <f t="shared" si="20"/>
        <v>103.60054347826087</v>
      </c>
      <c r="S173" s="6">
        <f t="shared" si="21"/>
        <v>383.45658723637359</v>
      </c>
      <c r="T173" s="6">
        <f t="shared" si="22"/>
        <v>520.96037477876484</v>
      </c>
      <c r="U173" s="6">
        <f t="shared" si="23"/>
        <v>14.493435950552458</v>
      </c>
      <c r="V173">
        <v>58</v>
      </c>
      <c r="W173" s="3">
        <v>3730089</v>
      </c>
      <c r="X173" s="6">
        <v>10.582551197652901</v>
      </c>
      <c r="Y173" s="6"/>
    </row>
    <row r="174" spans="1:25" ht="15" x14ac:dyDescent="0.25">
      <c r="A174" s="19" t="s">
        <v>9</v>
      </c>
      <c r="B174" s="19">
        <v>2009</v>
      </c>
      <c r="C174" s="9">
        <v>0</v>
      </c>
      <c r="D174" s="9">
        <v>11</v>
      </c>
      <c r="E174" s="9">
        <v>70</v>
      </c>
      <c r="F174" s="9">
        <f t="shared" si="18"/>
        <v>81</v>
      </c>
      <c r="G174" s="9">
        <v>81</v>
      </c>
      <c r="H174" s="15">
        <v>101939.62</v>
      </c>
      <c r="I174" s="15">
        <v>68907.930999999997</v>
      </c>
      <c r="J174" s="9">
        <v>26937.315999999999</v>
      </c>
      <c r="K174" s="9">
        <v>1316380</v>
      </c>
      <c r="L174" s="20">
        <f t="shared" si="24"/>
        <v>7.7439356416840122</v>
      </c>
      <c r="M174" s="20">
        <f t="shared" si="25"/>
        <v>5.2346534435345413</v>
      </c>
      <c r="N174" s="20">
        <f t="shared" si="26"/>
        <v>2.0463176286482625</v>
      </c>
      <c r="Q174" s="6">
        <f t="shared" si="19"/>
        <v>0</v>
      </c>
      <c r="R174" s="6">
        <f t="shared" si="20"/>
        <v>15.963329388020664</v>
      </c>
      <c r="S174" s="6">
        <f t="shared" si="21"/>
        <v>259.86256388721137</v>
      </c>
      <c r="T174" s="6">
        <f t="shared" si="22"/>
        <v>275.82589327523203</v>
      </c>
      <c r="U174" s="6">
        <f t="shared" si="23"/>
        <v>6.1532384265941449</v>
      </c>
      <c r="V174">
        <v>0</v>
      </c>
      <c r="W174" s="3">
        <v>1119330.628</v>
      </c>
      <c r="X174" s="6">
        <v>0</v>
      </c>
      <c r="Y174" s="6"/>
    </row>
    <row r="175" spans="1:25" ht="15" x14ac:dyDescent="0.25">
      <c r="A175" s="19" t="s">
        <v>9</v>
      </c>
      <c r="B175" s="19">
        <v>2010</v>
      </c>
      <c r="C175" s="9">
        <v>0</v>
      </c>
      <c r="D175" s="9">
        <v>0</v>
      </c>
      <c r="E175" s="9">
        <v>100</v>
      </c>
      <c r="F175" s="9">
        <f t="shared" si="18"/>
        <v>100</v>
      </c>
      <c r="G175" s="9">
        <v>100</v>
      </c>
      <c r="H175" s="15">
        <v>106281.59299999999</v>
      </c>
      <c r="I175" s="15">
        <v>69812.343999999997</v>
      </c>
      <c r="J175" s="9">
        <v>27321.834999999999</v>
      </c>
      <c r="K175" s="9">
        <v>1327665</v>
      </c>
      <c r="L175" s="20">
        <f t="shared" si="24"/>
        <v>8.0051513747820415</v>
      </c>
      <c r="M175" s="20">
        <f t="shared" si="25"/>
        <v>5.2582800631183311</v>
      </c>
      <c r="N175" s="20">
        <f t="shared" si="26"/>
        <v>2.0578862137662739</v>
      </c>
      <c r="Q175" s="6">
        <f t="shared" si="19"/>
        <v>0</v>
      </c>
      <c r="R175" s="6">
        <f t="shared" si="20"/>
        <v>0</v>
      </c>
      <c r="S175" s="6">
        <f t="shared" si="21"/>
        <v>366.00762723294395</v>
      </c>
      <c r="T175" s="6">
        <f t="shared" si="22"/>
        <v>366.00762723294395</v>
      </c>
      <c r="U175" s="6">
        <f t="shared" si="23"/>
        <v>7.5320205021598063</v>
      </c>
      <c r="V175">
        <v>0</v>
      </c>
      <c r="W175" s="3">
        <v>1124619.4280000001</v>
      </c>
      <c r="X175" s="6">
        <v>0</v>
      </c>
      <c r="Y175" s="6"/>
    </row>
    <row r="176" spans="1:25" ht="15" x14ac:dyDescent="0.25">
      <c r="A176" s="19" t="s">
        <v>9</v>
      </c>
      <c r="B176" s="19">
        <v>2011</v>
      </c>
      <c r="C176" s="9">
        <v>0</v>
      </c>
      <c r="D176" s="9">
        <v>31</v>
      </c>
      <c r="E176" s="9">
        <v>117</v>
      </c>
      <c r="F176" s="9">
        <f t="shared" si="18"/>
        <v>148</v>
      </c>
      <c r="G176" s="9">
        <v>148</v>
      </c>
      <c r="H176" s="15">
        <v>109255.71400000001</v>
      </c>
      <c r="I176" s="15">
        <v>68953.612999999998</v>
      </c>
      <c r="J176" s="9">
        <v>26903.402999999998</v>
      </c>
      <c r="K176" s="9">
        <v>1328640</v>
      </c>
      <c r="L176" s="20">
        <f t="shared" si="24"/>
        <v>8.2231239462909436</v>
      </c>
      <c r="M176" s="20">
        <f t="shared" si="25"/>
        <v>5.1897890323940263</v>
      </c>
      <c r="N176" s="20">
        <f t="shared" si="26"/>
        <v>2.0248828125</v>
      </c>
      <c r="Q176" s="6">
        <f t="shared" si="19"/>
        <v>0</v>
      </c>
      <c r="R176" s="6">
        <f t="shared" si="20"/>
        <v>44.957760226429329</v>
      </c>
      <c r="S176" s="6">
        <f t="shared" si="21"/>
        <v>434.88922200659897</v>
      </c>
      <c r="T176" s="6">
        <f t="shared" si="22"/>
        <v>479.84698223302831</v>
      </c>
      <c r="U176" s="6">
        <f t="shared" si="23"/>
        <v>11.139210019267823</v>
      </c>
      <c r="V176">
        <v>0</v>
      </c>
      <c r="W176" s="3">
        <v>1123918.1440000001</v>
      </c>
      <c r="X176" s="6">
        <v>0</v>
      </c>
      <c r="Y176" s="6"/>
    </row>
    <row r="177" spans="1:25" ht="15" x14ac:dyDescent="0.25">
      <c r="A177" s="19" t="s">
        <v>9</v>
      </c>
      <c r="B177" s="19">
        <v>2012</v>
      </c>
      <c r="C177" s="9">
        <v>0</v>
      </c>
      <c r="D177" s="9">
        <v>13</v>
      </c>
      <c r="E177" s="9">
        <v>38</v>
      </c>
      <c r="F177" s="9">
        <f t="shared" si="18"/>
        <v>51</v>
      </c>
      <c r="G177" s="9">
        <v>51</v>
      </c>
      <c r="H177" s="15">
        <v>112263.77099999999</v>
      </c>
      <c r="I177" s="15">
        <v>69188.3</v>
      </c>
      <c r="J177" s="9">
        <v>28274.793000000001</v>
      </c>
      <c r="K177" s="9">
        <v>1311652</v>
      </c>
      <c r="L177" s="20">
        <f t="shared" si="24"/>
        <v>8.558960074775932</v>
      </c>
      <c r="M177" s="20">
        <f t="shared" si="25"/>
        <v>5.2748976100368088</v>
      </c>
      <c r="N177" s="20">
        <f t="shared" si="26"/>
        <v>2.1556627062666012</v>
      </c>
      <c r="Q177" s="6">
        <f t="shared" si="19"/>
        <v>0</v>
      </c>
      <c r="R177" s="6">
        <f t="shared" si="20"/>
        <v>18.789303971914325</v>
      </c>
      <c r="S177" s="6">
        <f t="shared" si="21"/>
        <v>134.39532519300849</v>
      </c>
      <c r="T177" s="6">
        <f t="shared" si="22"/>
        <v>153.18462916492282</v>
      </c>
      <c r="U177" s="6">
        <f t="shared" si="23"/>
        <v>3.888226450308466</v>
      </c>
      <c r="V177">
        <v>0</v>
      </c>
      <c r="W177" s="3">
        <v>1102380.656</v>
      </c>
      <c r="X177" s="6">
        <v>0</v>
      </c>
      <c r="Y177" s="6"/>
    </row>
    <row r="178" spans="1:25" ht="15" x14ac:dyDescent="0.25">
      <c r="A178" s="19" t="s">
        <v>9</v>
      </c>
      <c r="B178" s="19">
        <v>2013</v>
      </c>
      <c r="C178" s="9">
        <v>0</v>
      </c>
      <c r="D178" s="9">
        <v>23</v>
      </c>
      <c r="E178" s="9">
        <v>82</v>
      </c>
      <c r="F178" s="9">
        <f t="shared" si="18"/>
        <v>105</v>
      </c>
      <c r="G178" s="9">
        <v>105</v>
      </c>
      <c r="H178" s="15">
        <v>120085.683</v>
      </c>
      <c r="I178" s="15">
        <v>70659.910999999993</v>
      </c>
      <c r="J178" s="9">
        <v>29655.079000000002</v>
      </c>
      <c r="K178" s="9">
        <v>1328320</v>
      </c>
      <c r="L178" s="20">
        <f t="shared" si="24"/>
        <v>9.0404181974223086</v>
      </c>
      <c r="M178" s="20">
        <f t="shared" si="25"/>
        <v>5.3194946247892068</v>
      </c>
      <c r="N178" s="20">
        <f t="shared" si="26"/>
        <v>2.2325252198265479</v>
      </c>
      <c r="Q178" s="6">
        <f t="shared" si="19"/>
        <v>0</v>
      </c>
      <c r="R178" s="6">
        <f t="shared" si="20"/>
        <v>32.550281587532716</v>
      </c>
      <c r="S178" s="6">
        <f t="shared" si="21"/>
        <v>276.51249892134831</v>
      </c>
      <c r="T178" s="6">
        <f t="shared" si="22"/>
        <v>309.06278050888102</v>
      </c>
      <c r="U178" s="6">
        <f t="shared" si="23"/>
        <v>7.9047217537942664</v>
      </c>
      <c r="V178">
        <v>0</v>
      </c>
      <c r="W178" s="3">
        <v>1109160.132</v>
      </c>
      <c r="X178" s="6">
        <v>0</v>
      </c>
      <c r="Y178" s="6"/>
    </row>
    <row r="179" spans="1:25" ht="15" x14ac:dyDescent="0.25">
      <c r="A179" s="19" t="s">
        <v>9</v>
      </c>
      <c r="B179" s="19">
        <v>2014</v>
      </c>
      <c r="C179" s="9">
        <v>0</v>
      </c>
      <c r="D179" s="9">
        <v>0</v>
      </c>
      <c r="E179" s="9">
        <v>61</v>
      </c>
      <c r="F179" s="9">
        <f t="shared" si="18"/>
        <v>61</v>
      </c>
      <c r="G179" s="9">
        <v>61</v>
      </c>
      <c r="H179" s="15">
        <v>125861.024</v>
      </c>
      <c r="I179" s="15">
        <v>70951.417000000001</v>
      </c>
      <c r="J179" s="9">
        <v>29861.785</v>
      </c>
      <c r="K179" s="9">
        <v>1328535</v>
      </c>
      <c r="L179" s="20">
        <f t="shared" si="24"/>
        <v>9.4736701705261819</v>
      </c>
      <c r="M179" s="20">
        <f t="shared" si="25"/>
        <v>5.3405756716985255</v>
      </c>
      <c r="N179" s="20">
        <f t="shared" si="26"/>
        <v>2.2477228676700274</v>
      </c>
      <c r="Q179" s="6">
        <f t="shared" si="19"/>
        <v>0</v>
      </c>
      <c r="R179" s="6">
        <f t="shared" si="20"/>
        <v>0</v>
      </c>
      <c r="S179" s="6">
        <f t="shared" si="21"/>
        <v>204.27445981544639</v>
      </c>
      <c r="T179" s="6">
        <f t="shared" si="22"/>
        <v>204.27445981544639</v>
      </c>
      <c r="U179" s="6">
        <f t="shared" si="23"/>
        <v>4.5915237460812097</v>
      </c>
      <c r="V179">
        <v>0</v>
      </c>
      <c r="W179" s="3">
        <v>1102122.1329999999</v>
      </c>
      <c r="X179" s="6">
        <v>0</v>
      </c>
      <c r="Y179" s="6"/>
    </row>
    <row r="180" spans="1:25" ht="15" x14ac:dyDescent="0.25">
      <c r="A180" s="19" t="s">
        <v>9</v>
      </c>
      <c r="B180" s="19">
        <v>2015</v>
      </c>
      <c r="C180" s="9">
        <v>0</v>
      </c>
      <c r="D180" s="9">
        <v>37</v>
      </c>
      <c r="E180" s="9">
        <v>133</v>
      </c>
      <c r="F180" s="9">
        <f t="shared" si="18"/>
        <v>170</v>
      </c>
      <c r="G180" s="9">
        <v>170</v>
      </c>
      <c r="H180" s="15">
        <v>127684.69500000001</v>
      </c>
      <c r="I180" s="15">
        <v>69236.835999999996</v>
      </c>
      <c r="J180" s="9">
        <v>29402.300999999999</v>
      </c>
      <c r="K180" s="9">
        <v>1293764</v>
      </c>
      <c r="L180" s="20">
        <f t="shared" si="24"/>
        <v>9.8692416082067531</v>
      </c>
      <c r="M180" s="20">
        <f t="shared" si="25"/>
        <v>5.3515815867499787</v>
      </c>
      <c r="N180" s="20">
        <f t="shared" si="26"/>
        <v>2.2726170306176399</v>
      </c>
      <c r="Q180" s="6">
        <f t="shared" si="19"/>
        <v>0</v>
      </c>
      <c r="R180" s="6">
        <f t="shared" si="20"/>
        <v>53.439761458770306</v>
      </c>
      <c r="S180" s="6">
        <f t="shared" si="21"/>
        <v>452.34554941805402</v>
      </c>
      <c r="T180" s="6">
        <f t="shared" si="22"/>
        <v>505.78531087682433</v>
      </c>
      <c r="U180" s="6">
        <f t="shared" si="23"/>
        <v>13.139954427546293</v>
      </c>
      <c r="V180">
        <v>0</v>
      </c>
      <c r="W180" s="3">
        <v>1067820.7760000001</v>
      </c>
      <c r="X180" s="6">
        <v>0</v>
      </c>
      <c r="Y180" s="6"/>
    </row>
    <row r="181" spans="1:25" ht="15" x14ac:dyDescent="0.25">
      <c r="A181" s="19" t="s">
        <v>9</v>
      </c>
      <c r="B181" s="19">
        <v>2016</v>
      </c>
      <c r="C181" s="9">
        <v>0</v>
      </c>
      <c r="D181" s="9">
        <v>10</v>
      </c>
      <c r="E181" s="9">
        <v>70</v>
      </c>
      <c r="F181" s="9">
        <f t="shared" si="18"/>
        <v>80</v>
      </c>
      <c r="G181" s="9">
        <v>80</v>
      </c>
      <c r="H181" s="15">
        <v>131577.86499999999</v>
      </c>
      <c r="I181" s="15">
        <v>67546.743000000002</v>
      </c>
      <c r="J181" s="9">
        <v>29568.532999999999</v>
      </c>
      <c r="K181" s="9">
        <v>1262864</v>
      </c>
      <c r="L181" s="20">
        <f t="shared" si="24"/>
        <v>10.41900513436126</v>
      </c>
      <c r="M181" s="20">
        <f t="shared" si="25"/>
        <v>5.3486949505251555</v>
      </c>
      <c r="N181" s="20">
        <f t="shared" si="26"/>
        <v>2.3413869585323521</v>
      </c>
      <c r="Q181" s="6">
        <f t="shared" si="19"/>
        <v>0</v>
      </c>
      <c r="R181" s="6">
        <f t="shared" si="20"/>
        <v>14.804562819557415</v>
      </c>
      <c r="S181" s="6">
        <f t="shared" si="21"/>
        <v>236.7381567425073</v>
      </c>
      <c r="T181" s="6">
        <f t="shared" si="22"/>
        <v>251.54271956206472</v>
      </c>
      <c r="U181" s="6">
        <f t="shared" si="23"/>
        <v>6.3348072318159359</v>
      </c>
      <c r="V181">
        <v>0</v>
      </c>
      <c r="W181" s="3">
        <v>1033501.1360000001</v>
      </c>
      <c r="X181" s="6">
        <v>0</v>
      </c>
      <c r="Y181" s="6"/>
    </row>
    <row r="182" spans="1:25" ht="15" x14ac:dyDescent="0.25">
      <c r="A182" s="19" t="s">
        <v>9</v>
      </c>
      <c r="B182" s="19">
        <v>2017</v>
      </c>
      <c r="C182" s="9">
        <v>0</v>
      </c>
      <c r="D182" s="9">
        <v>12</v>
      </c>
      <c r="E182" s="9">
        <v>118</v>
      </c>
      <c r="F182" s="9">
        <f t="shared" si="18"/>
        <v>130</v>
      </c>
      <c r="G182" s="9">
        <v>130</v>
      </c>
      <c r="H182" s="15">
        <v>134718</v>
      </c>
      <c r="I182" s="15">
        <v>67276</v>
      </c>
      <c r="J182" s="9">
        <v>29565</v>
      </c>
      <c r="K182" s="9">
        <v>1243290</v>
      </c>
      <c r="L182" s="20">
        <f t="shared" si="24"/>
        <v>10.835605530487658</v>
      </c>
      <c r="M182" s="20">
        <f t="shared" si="25"/>
        <v>5.4111269293567874</v>
      </c>
      <c r="N182" s="20">
        <f t="shared" si="26"/>
        <v>2.3779649156673024</v>
      </c>
      <c r="Q182" s="6">
        <f t="shared" si="19"/>
        <v>0</v>
      </c>
      <c r="R182" s="6">
        <f t="shared" si="20"/>
        <v>17.83697009334681</v>
      </c>
      <c r="S182" s="6">
        <f t="shared" si="21"/>
        <v>399.12058176898364</v>
      </c>
      <c r="T182" s="6">
        <f t="shared" si="22"/>
        <v>416.95755186233043</v>
      </c>
      <c r="U182" s="6">
        <f t="shared" si="23"/>
        <v>10.456128497776062</v>
      </c>
      <c r="V182">
        <v>0</v>
      </c>
      <c r="W182" s="3">
        <v>1011731</v>
      </c>
      <c r="X182" s="6">
        <v>0</v>
      </c>
      <c r="Y182" s="6"/>
    </row>
    <row r="183" spans="1:25" ht="15" x14ac:dyDescent="0.25">
      <c r="A183" s="19" t="s">
        <v>45</v>
      </c>
      <c r="B183" s="19">
        <v>2009</v>
      </c>
      <c r="C183" s="9">
        <v>10</v>
      </c>
      <c r="D183" s="9">
        <v>284</v>
      </c>
      <c r="E183" s="9">
        <v>398</v>
      </c>
      <c r="F183" s="9">
        <f t="shared" si="18"/>
        <v>692</v>
      </c>
      <c r="G183" s="9">
        <v>724</v>
      </c>
      <c r="H183" s="15">
        <v>353991.511</v>
      </c>
      <c r="I183" s="15">
        <v>224763.68700000001</v>
      </c>
      <c r="J183" s="9">
        <v>84359.324999999997</v>
      </c>
      <c r="K183" s="9">
        <v>5637418</v>
      </c>
      <c r="L183" s="20">
        <f t="shared" si="24"/>
        <v>6.2793199120590311</v>
      </c>
      <c r="M183" s="20">
        <f t="shared" si="25"/>
        <v>3.9869970082048201</v>
      </c>
      <c r="N183" s="20">
        <f t="shared" si="26"/>
        <v>1.4964177749459062</v>
      </c>
      <c r="Q183" s="6">
        <f t="shared" si="19"/>
        <v>2.8249264994380048</v>
      </c>
      <c r="R183" s="6">
        <f t="shared" si="20"/>
        <v>126.35493027839502</v>
      </c>
      <c r="S183" s="6">
        <f t="shared" si="21"/>
        <v>471.79135205266283</v>
      </c>
      <c r="T183" s="6">
        <f t="shared" si="22"/>
        <v>600.97120883049581</v>
      </c>
      <c r="U183" s="6">
        <f t="shared" si="23"/>
        <v>12.842758865849577</v>
      </c>
      <c r="V183">
        <v>32</v>
      </c>
      <c r="W183" s="3">
        <v>4973429.1560000004</v>
      </c>
      <c r="X183" s="6">
        <v>4.1348187566077801</v>
      </c>
      <c r="Y183" s="6"/>
    </row>
    <row r="184" spans="1:25" ht="15" x14ac:dyDescent="0.25">
      <c r="A184" s="19" t="s">
        <v>45</v>
      </c>
      <c r="B184" s="19">
        <v>2010</v>
      </c>
      <c r="C184" s="9">
        <v>62</v>
      </c>
      <c r="D184" s="9">
        <v>252</v>
      </c>
      <c r="E184" s="9">
        <v>412</v>
      </c>
      <c r="F184" s="9">
        <f t="shared" si="18"/>
        <v>726</v>
      </c>
      <c r="G184" s="9">
        <v>739</v>
      </c>
      <c r="H184" s="15">
        <v>362631.32799999998</v>
      </c>
      <c r="I184" s="15">
        <v>224595.25399999999</v>
      </c>
      <c r="J184" s="9">
        <v>89221.076000000001</v>
      </c>
      <c r="K184" s="9">
        <v>5696345</v>
      </c>
      <c r="L184" s="20">
        <f t="shared" si="24"/>
        <v>6.3660352032750822</v>
      </c>
      <c r="M184" s="20">
        <f t="shared" si="25"/>
        <v>3.9427958454061329</v>
      </c>
      <c r="N184" s="20">
        <f t="shared" si="26"/>
        <v>1.5662863818817157</v>
      </c>
      <c r="Q184" s="6">
        <f t="shared" si="19"/>
        <v>17.097254211858939</v>
      </c>
      <c r="R184" s="6">
        <f t="shared" si="20"/>
        <v>112.20183664254989</v>
      </c>
      <c r="S184" s="6">
        <f t="shared" si="21"/>
        <v>461.77430095104432</v>
      </c>
      <c r="T184" s="6">
        <f t="shared" si="22"/>
        <v>591.07339180545318</v>
      </c>
      <c r="U184" s="6">
        <f t="shared" si="23"/>
        <v>12.973231080631528</v>
      </c>
      <c r="V184">
        <v>13</v>
      </c>
      <c r="W184" s="3">
        <v>5019785.0659999996</v>
      </c>
      <c r="X184" s="6">
        <v>1.9825174927926601</v>
      </c>
      <c r="Y184" s="6"/>
    </row>
    <row r="185" spans="1:25" ht="15" x14ac:dyDescent="0.25">
      <c r="A185" s="19" t="s">
        <v>45</v>
      </c>
      <c r="B185" s="19">
        <v>2011</v>
      </c>
      <c r="C185" s="9">
        <v>111</v>
      </c>
      <c r="D185" s="9">
        <v>279</v>
      </c>
      <c r="E185" s="9">
        <v>457</v>
      </c>
      <c r="F185" s="9">
        <f t="shared" si="18"/>
        <v>847</v>
      </c>
      <c r="G185" s="9">
        <v>877</v>
      </c>
      <c r="H185" s="15">
        <v>373862.88900000002</v>
      </c>
      <c r="I185" s="15">
        <v>225387.41899999999</v>
      </c>
      <c r="J185" s="9">
        <v>92728.933999999994</v>
      </c>
      <c r="K185" s="9">
        <v>5704065</v>
      </c>
      <c r="L185" s="20">
        <f t="shared" si="24"/>
        <v>6.5543237848797311</v>
      </c>
      <c r="M185" s="20">
        <f t="shared" si="25"/>
        <v>3.9513473110842883</v>
      </c>
      <c r="N185" s="20">
        <f t="shared" si="26"/>
        <v>1.6256640483584952</v>
      </c>
      <c r="Q185" s="6">
        <f t="shared" si="19"/>
        <v>29.690028956043292</v>
      </c>
      <c r="R185" s="6">
        <f t="shared" si="20"/>
        <v>123.78685608889289</v>
      </c>
      <c r="S185" s="6">
        <f t="shared" si="21"/>
        <v>492.83430779005835</v>
      </c>
      <c r="T185" s="6">
        <f t="shared" si="22"/>
        <v>646.31119283499447</v>
      </c>
      <c r="U185" s="6">
        <f t="shared" si="23"/>
        <v>15.375000109570982</v>
      </c>
      <c r="V185">
        <v>30</v>
      </c>
      <c r="W185" s="3">
        <v>5011558.1660000002</v>
      </c>
      <c r="X185" s="6">
        <v>4.4615847027751201</v>
      </c>
      <c r="Y185" s="6"/>
    </row>
    <row r="186" spans="1:25" ht="15" x14ac:dyDescent="0.25">
      <c r="A186" s="19" t="s">
        <v>45</v>
      </c>
      <c r="B186" s="19">
        <v>2012</v>
      </c>
      <c r="C186" s="9">
        <v>52</v>
      </c>
      <c r="D186" s="9">
        <v>250</v>
      </c>
      <c r="E186" s="9">
        <v>450</v>
      </c>
      <c r="F186" s="9">
        <f t="shared" si="18"/>
        <v>752</v>
      </c>
      <c r="G186" s="9">
        <v>763</v>
      </c>
      <c r="H186" s="15">
        <v>392613.01400000002</v>
      </c>
      <c r="I186" s="15">
        <v>225661.41</v>
      </c>
      <c r="J186" s="9">
        <v>98018.225000000006</v>
      </c>
      <c r="K186" s="9">
        <v>5785496</v>
      </c>
      <c r="L186" s="20">
        <f t="shared" si="24"/>
        <v>6.7861599766035621</v>
      </c>
      <c r="M186" s="20">
        <f t="shared" si="25"/>
        <v>3.9004678250576963</v>
      </c>
      <c r="N186" s="20">
        <f t="shared" si="26"/>
        <v>1.694206080170136</v>
      </c>
      <c r="Q186" s="6">
        <f t="shared" si="19"/>
        <v>13.244594077566671</v>
      </c>
      <c r="R186" s="6">
        <f t="shared" si="20"/>
        <v>110.78544621342215</v>
      </c>
      <c r="S186" s="6">
        <f t="shared" si="21"/>
        <v>459.09829524050241</v>
      </c>
      <c r="T186" s="6">
        <f t="shared" si="22"/>
        <v>583.12833553149119</v>
      </c>
      <c r="U186" s="6">
        <f t="shared" si="23"/>
        <v>13.188151888792248</v>
      </c>
      <c r="V186">
        <v>11</v>
      </c>
      <c r="W186" s="3">
        <v>5067083.7609999999</v>
      </c>
      <c r="X186" s="6">
        <v>1.5758264080287201</v>
      </c>
      <c r="Y186" s="6"/>
    </row>
    <row r="187" spans="1:25" ht="15" x14ac:dyDescent="0.25">
      <c r="A187" s="19" t="s">
        <v>45</v>
      </c>
      <c r="B187" s="19">
        <v>2013</v>
      </c>
      <c r="C187" s="9">
        <v>112</v>
      </c>
      <c r="D187" s="9">
        <v>275</v>
      </c>
      <c r="E187" s="9">
        <v>513</v>
      </c>
      <c r="F187" s="9">
        <f t="shared" si="18"/>
        <v>900</v>
      </c>
      <c r="G187" s="9">
        <v>943</v>
      </c>
      <c r="H187" s="15">
        <v>408910.84399999998</v>
      </c>
      <c r="I187" s="15">
        <v>224541.05300000001</v>
      </c>
      <c r="J187" s="9">
        <v>100625.353</v>
      </c>
      <c r="K187" s="9">
        <v>5801682</v>
      </c>
      <c r="L187" s="20">
        <f t="shared" si="24"/>
        <v>7.0481430040460671</v>
      </c>
      <c r="M187" s="20">
        <f t="shared" si="25"/>
        <v>3.8702750857423767</v>
      </c>
      <c r="N187" s="20">
        <f t="shared" si="26"/>
        <v>1.7344168984098061</v>
      </c>
      <c r="Q187" s="6">
        <f t="shared" si="19"/>
        <v>27.389833662616198</v>
      </c>
      <c r="R187" s="6">
        <f t="shared" si="20"/>
        <v>122.47203632736148</v>
      </c>
      <c r="S187" s="6">
        <f t="shared" si="21"/>
        <v>509.81187613821339</v>
      </c>
      <c r="T187" s="6">
        <f t="shared" si="22"/>
        <v>659.67374612819106</v>
      </c>
      <c r="U187" s="6">
        <f t="shared" si="23"/>
        <v>16.253907056608757</v>
      </c>
      <c r="V187">
        <v>43</v>
      </c>
      <c r="W187" s="3">
        <v>5070569.9689999996</v>
      </c>
      <c r="X187" s="6">
        <v>6.0207787491982199</v>
      </c>
      <c r="Y187" s="6"/>
    </row>
    <row r="188" spans="1:25" ht="15" x14ac:dyDescent="0.25">
      <c r="A188" s="19" t="s">
        <v>45</v>
      </c>
      <c r="B188" s="19">
        <v>2014</v>
      </c>
      <c r="C188" s="9">
        <v>137</v>
      </c>
      <c r="D188" s="9">
        <v>242</v>
      </c>
      <c r="E188" s="9">
        <v>418</v>
      </c>
      <c r="F188" s="9">
        <f t="shared" si="18"/>
        <v>797</v>
      </c>
      <c r="G188" s="9">
        <v>855</v>
      </c>
      <c r="H188" s="15">
        <v>431084.08500000002</v>
      </c>
      <c r="I188" s="15">
        <v>229181.16</v>
      </c>
      <c r="J188" s="9">
        <v>103575.16099999999</v>
      </c>
      <c r="K188" s="9">
        <v>5887776</v>
      </c>
      <c r="L188" s="20">
        <f t="shared" si="24"/>
        <v>7.3216794422885663</v>
      </c>
      <c r="M188" s="20">
        <f t="shared" si="25"/>
        <v>3.8924911545547927</v>
      </c>
      <c r="N188" s="20">
        <f t="shared" si="26"/>
        <v>1.7591559359595201</v>
      </c>
      <c r="Q188" s="6">
        <f t="shared" si="19"/>
        <v>31.780342807134712</v>
      </c>
      <c r="R188" s="6">
        <f t="shared" si="20"/>
        <v>105.59332189434768</v>
      </c>
      <c r="S188" s="6">
        <f t="shared" si="21"/>
        <v>403.57166328710804</v>
      </c>
      <c r="T188" s="6">
        <f t="shared" si="22"/>
        <v>540.94532798859041</v>
      </c>
      <c r="U188" s="6">
        <f t="shared" si="23"/>
        <v>14.521612235248082</v>
      </c>
      <c r="V188">
        <v>58</v>
      </c>
      <c r="W188" s="3">
        <v>5120576.7970000003</v>
      </c>
      <c r="X188" s="6">
        <v>7.4077314448214704</v>
      </c>
      <c r="Y188" s="6"/>
    </row>
    <row r="189" spans="1:25" ht="15" x14ac:dyDescent="0.25">
      <c r="A189" s="19" t="s">
        <v>45</v>
      </c>
      <c r="B189" s="19">
        <v>2015</v>
      </c>
      <c r="C189" s="9">
        <v>170</v>
      </c>
      <c r="D189" s="9">
        <v>305</v>
      </c>
      <c r="E189" s="9">
        <v>518</v>
      </c>
      <c r="F189" s="9">
        <f t="shared" si="18"/>
        <v>993</v>
      </c>
      <c r="G189" s="9">
        <v>1018</v>
      </c>
      <c r="H189" s="15">
        <v>450932.39799999999</v>
      </c>
      <c r="I189" s="15">
        <v>229863.69899999999</v>
      </c>
      <c r="J189" s="9">
        <v>105434.622</v>
      </c>
      <c r="K189" s="9">
        <v>5930195</v>
      </c>
      <c r="L189" s="20">
        <f t="shared" si="24"/>
        <v>7.6040062426277713</v>
      </c>
      <c r="M189" s="20">
        <f t="shared" si="25"/>
        <v>3.8761575125269911</v>
      </c>
      <c r="N189" s="20">
        <f t="shared" si="26"/>
        <v>1.7779284155074158</v>
      </c>
      <c r="Q189" s="6">
        <f t="shared" si="19"/>
        <v>37.699664241024443</v>
      </c>
      <c r="R189" s="6">
        <f t="shared" si="20"/>
        <v>132.68732789338782</v>
      </c>
      <c r="S189" s="6">
        <f t="shared" si="21"/>
        <v>491.29971746851811</v>
      </c>
      <c r="T189" s="6">
        <f t="shared" si="22"/>
        <v>661.68670960293036</v>
      </c>
      <c r="U189" s="6">
        <f t="shared" si="23"/>
        <v>17.166383230231048</v>
      </c>
      <c r="V189">
        <v>25</v>
      </c>
      <c r="W189" s="3">
        <v>5147282.4460000005</v>
      </c>
      <c r="X189" s="6">
        <v>3.3205392292721601</v>
      </c>
      <c r="Y189" s="6"/>
    </row>
    <row r="190" spans="1:25" ht="15" x14ac:dyDescent="0.25">
      <c r="A190" s="19" t="s">
        <v>45</v>
      </c>
      <c r="B190" s="19">
        <v>2016</v>
      </c>
      <c r="C190" s="9">
        <v>139</v>
      </c>
      <c r="D190" s="9">
        <v>254</v>
      </c>
      <c r="E190" s="9">
        <v>440</v>
      </c>
      <c r="F190" s="9">
        <f t="shared" si="18"/>
        <v>833</v>
      </c>
      <c r="G190" s="9">
        <v>871</v>
      </c>
      <c r="H190" s="15">
        <v>467880.52399999998</v>
      </c>
      <c r="I190" s="15">
        <v>230968.103</v>
      </c>
      <c r="J190" s="9">
        <v>105973.875</v>
      </c>
      <c r="K190" s="9">
        <v>5878915</v>
      </c>
      <c r="L190" s="20">
        <f t="shared" si="24"/>
        <v>7.9586203236481552</v>
      </c>
      <c r="M190" s="20">
        <f t="shared" si="25"/>
        <v>3.9287539112234149</v>
      </c>
      <c r="N190" s="20">
        <f t="shared" si="26"/>
        <v>1.8026094100697152</v>
      </c>
      <c r="Q190" s="6">
        <f t="shared" si="19"/>
        <v>29.708438986017722</v>
      </c>
      <c r="R190" s="6">
        <f t="shared" si="20"/>
        <v>109.97189512354439</v>
      </c>
      <c r="S190" s="6">
        <f t="shared" si="21"/>
        <v>415.19666993398135</v>
      </c>
      <c r="T190" s="6">
        <f t="shared" si="22"/>
        <v>554.87700404354348</v>
      </c>
      <c r="U190" s="6">
        <f t="shared" si="23"/>
        <v>14.81565901190951</v>
      </c>
      <c r="V190">
        <v>38</v>
      </c>
      <c r="W190" s="3">
        <v>5074976.1529999999</v>
      </c>
      <c r="X190" s="6">
        <v>4.84294441309659</v>
      </c>
      <c r="Y190" s="6"/>
    </row>
    <row r="191" spans="1:25" ht="15" x14ac:dyDescent="0.25">
      <c r="A191" s="19" t="s">
        <v>45</v>
      </c>
      <c r="B191" s="19">
        <v>2017</v>
      </c>
      <c r="C191" s="9">
        <v>145</v>
      </c>
      <c r="D191" s="9">
        <v>235</v>
      </c>
      <c r="E191" s="9">
        <v>442</v>
      </c>
      <c r="F191" s="9">
        <f t="shared" si="18"/>
        <v>822</v>
      </c>
      <c r="G191" s="9">
        <v>837</v>
      </c>
      <c r="H191" s="15">
        <v>489182</v>
      </c>
      <c r="I191" s="15">
        <v>240311</v>
      </c>
      <c r="J191" s="9">
        <v>106981</v>
      </c>
      <c r="K191" s="9">
        <v>5921207</v>
      </c>
      <c r="L191" s="20">
        <f t="shared" si="24"/>
        <v>8.2615250573067271</v>
      </c>
      <c r="M191" s="20">
        <f t="shared" si="25"/>
        <v>4.0584799686955719</v>
      </c>
      <c r="N191" s="20">
        <f t="shared" si="26"/>
        <v>1.8067431184216325</v>
      </c>
      <c r="Q191" s="6">
        <f t="shared" si="19"/>
        <v>29.641319590663599</v>
      </c>
      <c r="R191" s="6">
        <f t="shared" si="20"/>
        <v>97.789947193428517</v>
      </c>
      <c r="S191" s="6">
        <f t="shared" si="21"/>
        <v>413.15747656125853</v>
      </c>
      <c r="T191" s="6">
        <f t="shared" si="22"/>
        <v>540.58874334535062</v>
      </c>
      <c r="U191" s="6">
        <f t="shared" si="23"/>
        <v>14.135631468381362</v>
      </c>
      <c r="V191">
        <v>15</v>
      </c>
      <c r="W191" s="3">
        <v>5084733</v>
      </c>
      <c r="X191" s="6">
        <v>1.94359933865793</v>
      </c>
      <c r="Y191" s="6"/>
    </row>
    <row r="192" spans="1:25" ht="15" x14ac:dyDescent="0.25">
      <c r="A192" s="19" t="s">
        <v>35</v>
      </c>
      <c r="B192" s="19">
        <v>2009</v>
      </c>
      <c r="C192" s="9">
        <v>92</v>
      </c>
      <c r="D192" s="9">
        <v>362</v>
      </c>
      <c r="E192" s="9">
        <v>706</v>
      </c>
      <c r="F192" s="9">
        <f t="shared" si="18"/>
        <v>1160</v>
      </c>
      <c r="G192" s="9">
        <v>1173</v>
      </c>
      <c r="H192" s="15">
        <v>426481.35700000002</v>
      </c>
      <c r="I192" s="15">
        <v>305548.37599999999</v>
      </c>
      <c r="J192" s="9">
        <v>136968.65</v>
      </c>
      <c r="K192" s="9">
        <v>6511176</v>
      </c>
      <c r="L192" s="20">
        <f t="shared" si="24"/>
        <v>6.5499896946419511</v>
      </c>
      <c r="M192" s="20">
        <f t="shared" si="25"/>
        <v>4.692675731695779</v>
      </c>
      <c r="N192" s="20">
        <f t="shared" si="26"/>
        <v>2.1035931143621367</v>
      </c>
      <c r="Q192" s="6">
        <f t="shared" si="19"/>
        <v>21.57186908406878</v>
      </c>
      <c r="R192" s="6">
        <f t="shared" si="20"/>
        <v>118.47551105949913</v>
      </c>
      <c r="S192" s="6">
        <f t="shared" si="21"/>
        <v>515.44641784817179</v>
      </c>
      <c r="T192" s="6">
        <f t="shared" si="22"/>
        <v>655.49379799173971</v>
      </c>
      <c r="U192" s="6">
        <f t="shared" si="23"/>
        <v>18.015178824839015</v>
      </c>
      <c r="V192">
        <v>13</v>
      </c>
      <c r="W192" s="3">
        <v>5640486.4029999999</v>
      </c>
      <c r="X192" s="6">
        <v>1.30251889178911</v>
      </c>
      <c r="Y192" s="6"/>
    </row>
    <row r="193" spans="1:25" ht="15" x14ac:dyDescent="0.25">
      <c r="A193" s="19" t="s">
        <v>35</v>
      </c>
      <c r="B193" s="19">
        <v>2010</v>
      </c>
      <c r="C193" s="9">
        <v>78</v>
      </c>
      <c r="D193" s="9">
        <v>340</v>
      </c>
      <c r="E193" s="9">
        <v>703</v>
      </c>
      <c r="F193" s="9">
        <f t="shared" si="18"/>
        <v>1121</v>
      </c>
      <c r="G193" s="9">
        <v>1133</v>
      </c>
      <c r="H193" s="15">
        <v>430182.69400000002</v>
      </c>
      <c r="I193" s="15">
        <v>306678.924</v>
      </c>
      <c r="J193" s="9">
        <v>137755.10800000001</v>
      </c>
      <c r="K193" s="9">
        <v>6476616</v>
      </c>
      <c r="L193" s="20">
        <f t="shared" si="24"/>
        <v>6.6420904682321762</v>
      </c>
      <c r="M193" s="20">
        <f t="shared" si="25"/>
        <v>4.7351722566229029</v>
      </c>
      <c r="N193" s="20">
        <f t="shared" si="26"/>
        <v>2.1269611784919777</v>
      </c>
      <c r="Q193" s="6">
        <f t="shared" si="19"/>
        <v>18.13183121680855</v>
      </c>
      <c r="R193" s="6">
        <f t="shared" si="20"/>
        <v>110.8651339861881</v>
      </c>
      <c r="S193" s="6">
        <f t="shared" si="21"/>
        <v>510.32590384960531</v>
      </c>
      <c r="T193" s="6">
        <f t="shared" si="22"/>
        <v>639.32286905260196</v>
      </c>
      <c r="U193" s="6">
        <f t="shared" si="23"/>
        <v>17.493703501952254</v>
      </c>
      <c r="V193">
        <v>12</v>
      </c>
      <c r="W193" s="3">
        <v>5596882.6770000001</v>
      </c>
      <c r="X193" s="6">
        <v>1.5882222351938799</v>
      </c>
      <c r="Y193" s="6"/>
    </row>
    <row r="194" spans="1:25" ht="15" x14ac:dyDescent="0.25">
      <c r="A194" s="19" t="s">
        <v>35</v>
      </c>
      <c r="B194" s="19">
        <v>2011</v>
      </c>
      <c r="C194" s="9">
        <v>88</v>
      </c>
      <c r="D194" s="9">
        <v>318</v>
      </c>
      <c r="E194" s="9">
        <v>838</v>
      </c>
      <c r="F194" s="9">
        <f t="shared" si="18"/>
        <v>1244</v>
      </c>
      <c r="G194" s="9">
        <v>1257</v>
      </c>
      <c r="H194" s="15">
        <v>445905.19900000002</v>
      </c>
      <c r="I194" s="15">
        <v>307181.51</v>
      </c>
      <c r="J194" s="9">
        <v>141603.038</v>
      </c>
      <c r="K194" s="9">
        <v>6511549</v>
      </c>
      <c r="L194" s="20">
        <f t="shared" si="24"/>
        <v>6.8479128238150402</v>
      </c>
      <c r="M194" s="20">
        <f t="shared" si="25"/>
        <v>4.7174874979824306</v>
      </c>
      <c r="N194" s="20">
        <f t="shared" si="26"/>
        <v>2.1746444356020356</v>
      </c>
      <c r="Q194" s="6">
        <f t="shared" si="19"/>
        <v>19.73513657103603</v>
      </c>
      <c r="R194" s="6">
        <f t="shared" si="20"/>
        <v>103.52185585649345</v>
      </c>
      <c r="S194" s="6">
        <f t="shared" si="21"/>
        <v>591.79521275525178</v>
      </c>
      <c r="T194" s="6">
        <f t="shared" si="22"/>
        <v>715.05220518278122</v>
      </c>
      <c r="U194" s="6">
        <f t="shared" si="23"/>
        <v>19.304162496511967</v>
      </c>
      <c r="V194">
        <v>13</v>
      </c>
      <c r="W194" s="3">
        <v>5618110.2640000004</v>
      </c>
      <c r="X194" s="6">
        <v>1.66504290615124</v>
      </c>
      <c r="Y194" s="6"/>
    </row>
    <row r="195" spans="1:25" ht="15" x14ac:dyDescent="0.25">
      <c r="A195" s="19" t="s">
        <v>35</v>
      </c>
      <c r="B195" s="19">
        <v>2012</v>
      </c>
      <c r="C195" s="9">
        <v>106</v>
      </c>
      <c r="D195" s="9">
        <v>329</v>
      </c>
      <c r="E195" s="9">
        <v>762</v>
      </c>
      <c r="F195" s="9">
        <f t="shared" ref="F195:F258" si="27">SUM(C195,D195,E195)</f>
        <v>1197</v>
      </c>
      <c r="G195" s="9">
        <v>1197</v>
      </c>
      <c r="H195" s="15">
        <v>463308.01299999998</v>
      </c>
      <c r="I195" s="15">
        <v>301728.52</v>
      </c>
      <c r="J195" s="9">
        <v>144422.84899999999</v>
      </c>
      <c r="K195" s="9">
        <v>6544014</v>
      </c>
      <c r="L195" s="20">
        <f t="shared" si="24"/>
        <v>7.0798750277734728</v>
      </c>
      <c r="M195" s="20">
        <f t="shared" si="25"/>
        <v>4.6107560283336806</v>
      </c>
      <c r="N195" s="20">
        <f t="shared" si="26"/>
        <v>2.2069459050668288</v>
      </c>
      <c r="Q195" s="6">
        <f t="shared" ref="Q195:Q258" si="28">(C195/H195)*100000</f>
        <v>22.878948135093015</v>
      </c>
      <c r="R195" s="6">
        <f t="shared" ref="R195:R258" si="29">(D195/I195)*100000</f>
        <v>109.03841638834804</v>
      </c>
      <c r="S195" s="6">
        <f t="shared" ref="S195:S258" si="30">(E195/J195)*100000</f>
        <v>527.61734398412261</v>
      </c>
      <c r="T195" s="6">
        <f t="shared" ref="T195:T258" si="31">SUM(Q195,R195,S195)</f>
        <v>659.53470850756366</v>
      </c>
      <c r="U195" s="6">
        <f t="shared" ref="U195:U258" si="32">(G195/K195)*100000</f>
        <v>18.291525659938991</v>
      </c>
      <c r="V195">
        <v>0</v>
      </c>
      <c r="W195" s="3">
        <v>5637799.4390000002</v>
      </c>
      <c r="X195" s="6">
        <v>0</v>
      </c>
      <c r="Y195" s="6"/>
    </row>
    <row r="196" spans="1:25" ht="15" x14ac:dyDescent="0.25">
      <c r="A196" s="19" t="s">
        <v>35</v>
      </c>
      <c r="B196" s="19">
        <v>2013</v>
      </c>
      <c r="C196" s="9">
        <v>137</v>
      </c>
      <c r="D196" s="9">
        <v>363</v>
      </c>
      <c r="E196" s="9">
        <v>883</v>
      </c>
      <c r="F196" s="9">
        <f t="shared" si="27"/>
        <v>1383</v>
      </c>
      <c r="G196" s="9">
        <v>1422</v>
      </c>
      <c r="H196" s="15">
        <v>486304.23700000002</v>
      </c>
      <c r="I196" s="15">
        <v>300782.68400000001</v>
      </c>
      <c r="J196" s="9">
        <v>148437.785</v>
      </c>
      <c r="K196" s="9">
        <v>6605058</v>
      </c>
      <c r="L196" s="20">
        <f t="shared" ref="L196:L259" si="33">(H196/K196)*100</f>
        <v>7.3626035834961634</v>
      </c>
      <c r="M196" s="20">
        <f t="shared" ref="M196:M259" si="34">(I196/K196)*100</f>
        <v>4.5538235091955288</v>
      </c>
      <c r="N196" s="20">
        <f t="shared" ref="N196:N259" si="35">(J196/K196)*100</f>
        <v>2.2473350726064782</v>
      </c>
      <c r="Q196" s="6">
        <f t="shared" si="28"/>
        <v>28.17166489133427</v>
      </c>
      <c r="R196" s="6">
        <f t="shared" si="29"/>
        <v>120.68513890912682</v>
      </c>
      <c r="S196" s="6">
        <f t="shared" si="30"/>
        <v>594.86201575966652</v>
      </c>
      <c r="T196" s="6">
        <f t="shared" si="31"/>
        <v>743.7188195601276</v>
      </c>
      <c r="U196" s="6">
        <f t="shared" si="32"/>
        <v>21.52895553680225</v>
      </c>
      <c r="V196">
        <v>39</v>
      </c>
      <c r="W196" s="3">
        <v>5674941.5350000001</v>
      </c>
      <c r="X196" s="6">
        <v>4.700806174277</v>
      </c>
      <c r="Y196" s="6"/>
    </row>
    <row r="197" spans="1:25" ht="15" x14ac:dyDescent="0.25">
      <c r="A197" s="19" t="s">
        <v>35</v>
      </c>
      <c r="B197" s="19">
        <v>2014</v>
      </c>
      <c r="C197" s="9">
        <v>148</v>
      </c>
      <c r="D197" s="9">
        <v>310</v>
      </c>
      <c r="E197" s="9">
        <v>720</v>
      </c>
      <c r="F197" s="9">
        <f t="shared" si="27"/>
        <v>1178</v>
      </c>
      <c r="G197" s="9">
        <v>1252</v>
      </c>
      <c r="H197" s="15">
        <v>509930.47399999999</v>
      </c>
      <c r="I197" s="15">
        <v>299600.70699999999</v>
      </c>
      <c r="J197" s="9">
        <v>151002.726</v>
      </c>
      <c r="K197" s="9">
        <v>6657291</v>
      </c>
      <c r="L197" s="20">
        <f t="shared" si="33"/>
        <v>7.6597293704000622</v>
      </c>
      <c r="M197" s="20">
        <f t="shared" si="34"/>
        <v>4.5003396576775749</v>
      </c>
      <c r="N197" s="20">
        <f t="shared" si="35"/>
        <v>2.2682308164086562</v>
      </c>
      <c r="Q197" s="6">
        <f t="shared" si="28"/>
        <v>29.023564494794247</v>
      </c>
      <c r="R197" s="6">
        <f t="shared" si="29"/>
        <v>103.4710508877404</v>
      </c>
      <c r="S197" s="6">
        <f t="shared" si="30"/>
        <v>476.81258416487134</v>
      </c>
      <c r="T197" s="6">
        <f t="shared" si="31"/>
        <v>609.30719954740596</v>
      </c>
      <c r="U197" s="6">
        <f t="shared" si="32"/>
        <v>18.806448448775935</v>
      </c>
      <c r="V197">
        <v>74</v>
      </c>
      <c r="W197" s="3">
        <v>5697933.0559999999</v>
      </c>
      <c r="X197" s="6">
        <v>8.6980753391388692</v>
      </c>
      <c r="Y197" s="6"/>
    </row>
    <row r="198" spans="1:25" ht="15" x14ac:dyDescent="0.25">
      <c r="A198" s="19" t="s">
        <v>35</v>
      </c>
      <c r="B198" s="19">
        <v>2015</v>
      </c>
      <c r="C198" s="9">
        <v>161</v>
      </c>
      <c r="D198" s="9">
        <v>337</v>
      </c>
      <c r="E198" s="9">
        <v>868</v>
      </c>
      <c r="F198" s="9">
        <f t="shared" si="27"/>
        <v>1366</v>
      </c>
      <c r="G198" s="9">
        <v>1406</v>
      </c>
      <c r="H198" s="15">
        <v>532939.72499999998</v>
      </c>
      <c r="I198" s="15">
        <v>293687.67</v>
      </c>
      <c r="J198" s="9">
        <v>153639.87100000001</v>
      </c>
      <c r="K198" s="9">
        <v>6688538</v>
      </c>
      <c r="L198" s="20">
        <f t="shared" si="33"/>
        <v>7.9679554037070579</v>
      </c>
      <c r="M198" s="20">
        <f t="shared" si="34"/>
        <v>4.3909097922445826</v>
      </c>
      <c r="N198" s="20">
        <f t="shared" si="35"/>
        <v>2.2970620933902151</v>
      </c>
      <c r="Q198" s="6">
        <f t="shared" si="28"/>
        <v>30.20979530096016</v>
      </c>
      <c r="R198" s="6">
        <f t="shared" si="29"/>
        <v>114.74775226348454</v>
      </c>
      <c r="S198" s="6">
        <f t="shared" si="30"/>
        <v>564.95751678937563</v>
      </c>
      <c r="T198" s="6">
        <f t="shared" si="31"/>
        <v>709.9150643538203</v>
      </c>
      <c r="U198" s="6">
        <f t="shared" si="32"/>
        <v>21.021036286255679</v>
      </c>
      <c r="V198">
        <v>40</v>
      </c>
      <c r="W198" s="3">
        <v>5703846.1950000003</v>
      </c>
      <c r="X198" s="6">
        <v>4.6238804764627703</v>
      </c>
      <c r="Y198" s="6"/>
    </row>
    <row r="199" spans="1:25" ht="15" x14ac:dyDescent="0.25">
      <c r="A199" s="19" t="s">
        <v>35</v>
      </c>
      <c r="B199" s="19">
        <v>2016</v>
      </c>
      <c r="C199" s="9">
        <v>150</v>
      </c>
      <c r="D199" s="9">
        <v>292</v>
      </c>
      <c r="E199" s="9">
        <v>654</v>
      </c>
      <c r="F199" s="9">
        <f t="shared" si="27"/>
        <v>1096</v>
      </c>
      <c r="G199" s="9">
        <v>1118</v>
      </c>
      <c r="H199" s="15">
        <v>560636.93900000001</v>
      </c>
      <c r="I199" s="15">
        <v>300953.40399999998</v>
      </c>
      <c r="J199" s="9">
        <v>155000.51</v>
      </c>
      <c r="K199" s="9">
        <v>6741921</v>
      </c>
      <c r="L199" s="20">
        <f t="shared" si="33"/>
        <v>8.3156853810657232</v>
      </c>
      <c r="M199" s="20">
        <f t="shared" si="34"/>
        <v>4.4639117545281231</v>
      </c>
      <c r="N199" s="20">
        <f t="shared" si="35"/>
        <v>2.299055565913632</v>
      </c>
      <c r="Q199" s="6">
        <f t="shared" si="28"/>
        <v>26.75528306564188</v>
      </c>
      <c r="R199" s="6">
        <f t="shared" si="29"/>
        <v>97.024986632149876</v>
      </c>
      <c r="S199" s="6">
        <f t="shared" si="30"/>
        <v>421.93409557168548</v>
      </c>
      <c r="T199" s="6">
        <f t="shared" si="31"/>
        <v>545.71436526947718</v>
      </c>
      <c r="U199" s="6">
        <f t="shared" si="32"/>
        <v>16.582810744890068</v>
      </c>
      <c r="V199">
        <v>22</v>
      </c>
      <c r="W199" s="3">
        <v>5727121.6679999996</v>
      </c>
      <c r="X199" s="6">
        <v>2.4894143425995998</v>
      </c>
      <c r="Y199" s="6"/>
    </row>
    <row r="200" spans="1:25" ht="15" x14ac:dyDescent="0.25">
      <c r="A200" s="19" t="s">
        <v>35</v>
      </c>
      <c r="B200" s="19">
        <v>2017</v>
      </c>
      <c r="C200" s="9">
        <v>164</v>
      </c>
      <c r="D200" s="9">
        <v>342</v>
      </c>
      <c r="E200" s="9">
        <v>791</v>
      </c>
      <c r="F200" s="9">
        <f t="shared" si="27"/>
        <v>1297</v>
      </c>
      <c r="G200" s="9">
        <v>1335</v>
      </c>
      <c r="H200" s="15">
        <v>587061</v>
      </c>
      <c r="I200" s="15">
        <v>304237</v>
      </c>
      <c r="J200" s="9">
        <v>154794</v>
      </c>
      <c r="K200" s="9">
        <v>6772044</v>
      </c>
      <c r="L200" s="20">
        <f t="shared" si="33"/>
        <v>8.6688893338554802</v>
      </c>
      <c r="M200" s="20">
        <f t="shared" si="34"/>
        <v>4.4925431671737517</v>
      </c>
      <c r="N200" s="20">
        <f t="shared" si="35"/>
        <v>2.2857795962341649</v>
      </c>
      <c r="Q200" s="6">
        <f t="shared" si="28"/>
        <v>27.935768174005769</v>
      </c>
      <c r="R200" s="6">
        <f t="shared" si="29"/>
        <v>112.41236273037138</v>
      </c>
      <c r="S200" s="6">
        <f t="shared" si="30"/>
        <v>511.00171841285834</v>
      </c>
      <c r="T200" s="6">
        <f t="shared" si="31"/>
        <v>651.34984931723545</v>
      </c>
      <c r="U200" s="6">
        <f t="shared" si="32"/>
        <v>19.713398200011696</v>
      </c>
      <c r="V200">
        <v>38</v>
      </c>
      <c r="W200" s="3">
        <v>5725952</v>
      </c>
      <c r="X200" s="6">
        <v>4.2275301211521104</v>
      </c>
      <c r="Y200" s="6"/>
    </row>
    <row r="201" spans="1:25" ht="15" x14ac:dyDescent="0.25">
      <c r="A201" s="19" t="s">
        <v>27</v>
      </c>
      <c r="B201" s="19">
        <v>2009</v>
      </c>
      <c r="C201" s="9">
        <v>191</v>
      </c>
      <c r="D201" s="9">
        <v>417</v>
      </c>
      <c r="E201" s="9">
        <v>685</v>
      </c>
      <c r="F201" s="9">
        <f t="shared" si="27"/>
        <v>1293</v>
      </c>
      <c r="G201" s="9">
        <v>1460</v>
      </c>
      <c r="H201" s="15">
        <v>664946.86699999997</v>
      </c>
      <c r="I201" s="15">
        <v>444405.15399999998</v>
      </c>
      <c r="J201" s="9">
        <v>173978.43299999999</v>
      </c>
      <c r="K201" s="9">
        <v>10008213</v>
      </c>
      <c r="L201" s="20">
        <f t="shared" si="33"/>
        <v>6.644011942991221</v>
      </c>
      <c r="M201" s="20">
        <f t="shared" si="34"/>
        <v>4.4404046356727216</v>
      </c>
      <c r="N201" s="20">
        <f t="shared" si="35"/>
        <v>1.7383566177098748</v>
      </c>
      <c r="Q201" s="6">
        <f t="shared" si="28"/>
        <v>28.724099545234797</v>
      </c>
      <c r="R201" s="6">
        <f t="shared" si="29"/>
        <v>93.833295191711485</v>
      </c>
      <c r="S201" s="6">
        <f t="shared" si="30"/>
        <v>393.72696269772706</v>
      </c>
      <c r="T201" s="6">
        <f t="shared" si="31"/>
        <v>516.28435743467332</v>
      </c>
      <c r="U201" s="6">
        <f t="shared" si="32"/>
        <v>14.588018860110191</v>
      </c>
      <c r="V201">
        <v>167</v>
      </c>
      <c r="W201" s="3">
        <v>8721894.3530000001</v>
      </c>
      <c r="X201" s="6">
        <v>13.8284835100952</v>
      </c>
      <c r="Y201" s="6"/>
    </row>
    <row r="202" spans="1:25" ht="15" x14ac:dyDescent="0.25">
      <c r="A202" s="19" t="s">
        <v>27</v>
      </c>
      <c r="B202" s="19">
        <v>2010</v>
      </c>
      <c r="C202" s="9">
        <v>193</v>
      </c>
      <c r="D202" s="9">
        <v>433</v>
      </c>
      <c r="E202" s="9">
        <v>643</v>
      </c>
      <c r="F202" s="9">
        <f t="shared" si="27"/>
        <v>1269</v>
      </c>
      <c r="G202" s="9">
        <v>1331</v>
      </c>
      <c r="H202" s="15">
        <v>683333.01599999995</v>
      </c>
      <c r="I202" s="15">
        <v>451860.70299999998</v>
      </c>
      <c r="J202" s="9">
        <v>178703.78200000001</v>
      </c>
      <c r="K202" s="9">
        <v>9937232</v>
      </c>
      <c r="L202" s="20">
        <f t="shared" si="33"/>
        <v>6.8764925283016431</v>
      </c>
      <c r="M202" s="20">
        <f t="shared" si="34"/>
        <v>4.5471485721577194</v>
      </c>
      <c r="N202" s="20">
        <f t="shared" si="35"/>
        <v>1.7983255498110542</v>
      </c>
      <c r="Q202" s="6">
        <f t="shared" si="28"/>
        <v>28.243915555223229</v>
      </c>
      <c r="R202" s="6">
        <f t="shared" si="29"/>
        <v>95.825991754808555</v>
      </c>
      <c r="S202" s="6">
        <f t="shared" si="30"/>
        <v>359.81331385588692</v>
      </c>
      <c r="T202" s="6">
        <f t="shared" si="31"/>
        <v>483.88322116591871</v>
      </c>
      <c r="U202" s="6">
        <f t="shared" si="32"/>
        <v>13.394071910568256</v>
      </c>
      <c r="V202">
        <v>62</v>
      </c>
      <c r="W202" s="3">
        <v>8625271.3870000001</v>
      </c>
      <c r="X202" s="6">
        <v>5.2583406654674398</v>
      </c>
      <c r="Y202" s="6"/>
    </row>
    <row r="203" spans="1:25" ht="15" x14ac:dyDescent="0.25">
      <c r="A203" s="19" t="s">
        <v>27</v>
      </c>
      <c r="B203" s="19">
        <v>2011</v>
      </c>
      <c r="C203" s="9">
        <v>216</v>
      </c>
      <c r="D203" s="9">
        <v>439</v>
      </c>
      <c r="E203" s="9">
        <v>805</v>
      </c>
      <c r="F203" s="9">
        <f t="shared" si="27"/>
        <v>1460</v>
      </c>
      <c r="G203" s="9">
        <v>1602</v>
      </c>
      <c r="H203" s="15">
        <v>697414.61800000002</v>
      </c>
      <c r="I203" s="15">
        <v>446755.277</v>
      </c>
      <c r="J203" s="9">
        <v>183028.43400000001</v>
      </c>
      <c r="K203" s="9">
        <v>9857189</v>
      </c>
      <c r="L203" s="20">
        <f t="shared" si="33"/>
        <v>7.0751876422375588</v>
      </c>
      <c r="M203" s="20">
        <f t="shared" si="34"/>
        <v>4.5322786952750933</v>
      </c>
      <c r="N203" s="20">
        <f t="shared" si="35"/>
        <v>1.8568015080161291</v>
      </c>
      <c r="Q203" s="6">
        <f t="shared" si="28"/>
        <v>30.971533206377384</v>
      </c>
      <c r="R203" s="6">
        <f t="shared" si="29"/>
        <v>98.264088327713253</v>
      </c>
      <c r="S203" s="6">
        <f t="shared" si="30"/>
        <v>439.82237208017636</v>
      </c>
      <c r="T203" s="6">
        <f t="shared" si="31"/>
        <v>569.05799361426693</v>
      </c>
      <c r="U203" s="6">
        <f t="shared" si="32"/>
        <v>16.252097834382603</v>
      </c>
      <c r="V203">
        <v>142</v>
      </c>
      <c r="W203" s="3">
        <v>8535682.0439999998</v>
      </c>
      <c r="X203" s="6">
        <v>11.536172420907601</v>
      </c>
      <c r="Y203" s="6"/>
    </row>
    <row r="204" spans="1:25" ht="15" x14ac:dyDescent="0.25">
      <c r="A204" s="19" t="s">
        <v>27</v>
      </c>
      <c r="B204" s="19">
        <v>2012</v>
      </c>
      <c r="C204" s="9">
        <v>178</v>
      </c>
      <c r="D204" s="9">
        <v>435</v>
      </c>
      <c r="E204" s="9">
        <v>717</v>
      </c>
      <c r="F204" s="9">
        <f t="shared" si="27"/>
        <v>1330</v>
      </c>
      <c r="G204" s="9">
        <v>1427</v>
      </c>
      <c r="H204" s="15">
        <v>719111.25199999998</v>
      </c>
      <c r="I204" s="15">
        <v>441106.51699999999</v>
      </c>
      <c r="J204" s="9">
        <v>188165.75099999999</v>
      </c>
      <c r="K204" s="9">
        <v>9778449</v>
      </c>
      <c r="L204" s="20">
        <f t="shared" si="33"/>
        <v>7.3540420571810508</v>
      </c>
      <c r="M204" s="20">
        <f t="shared" si="34"/>
        <v>4.5110069807594231</v>
      </c>
      <c r="N204" s="20">
        <f t="shared" si="35"/>
        <v>1.9242903552495902</v>
      </c>
      <c r="Q204" s="6">
        <f t="shared" si="28"/>
        <v>24.75277636178609</v>
      </c>
      <c r="R204" s="6">
        <f t="shared" si="29"/>
        <v>98.615636639981915</v>
      </c>
      <c r="S204" s="6">
        <f t="shared" si="30"/>
        <v>381.04702699058134</v>
      </c>
      <c r="T204" s="6">
        <f t="shared" si="31"/>
        <v>504.41543999234932</v>
      </c>
      <c r="U204" s="6">
        <f t="shared" si="32"/>
        <v>14.593316383815061</v>
      </c>
      <c r="V204">
        <v>97</v>
      </c>
      <c r="W204" s="3">
        <v>8431328.0209999997</v>
      </c>
      <c r="X204" s="6">
        <v>7.6710172737350497</v>
      </c>
      <c r="Y204" s="6"/>
    </row>
    <row r="205" spans="1:25" ht="15" x14ac:dyDescent="0.25">
      <c r="A205" s="19" t="s">
        <v>27</v>
      </c>
      <c r="B205" s="19">
        <v>2013</v>
      </c>
      <c r="C205" s="9">
        <v>267</v>
      </c>
      <c r="D205" s="9">
        <v>472</v>
      </c>
      <c r="E205" s="9">
        <v>847</v>
      </c>
      <c r="F205" s="9">
        <f t="shared" si="27"/>
        <v>1586</v>
      </c>
      <c r="G205" s="9">
        <v>1767</v>
      </c>
      <c r="H205" s="15">
        <v>740718.54</v>
      </c>
      <c r="I205" s="15">
        <v>431890.41700000002</v>
      </c>
      <c r="J205" s="9">
        <v>189853.31899999999</v>
      </c>
      <c r="K205" s="9">
        <v>9711943</v>
      </c>
      <c r="L205" s="20">
        <f t="shared" si="33"/>
        <v>7.6268831067068668</v>
      </c>
      <c r="M205" s="20">
        <f t="shared" si="34"/>
        <v>4.4470032103771615</v>
      </c>
      <c r="N205" s="20">
        <f t="shared" si="35"/>
        <v>1.9548438350595756</v>
      </c>
      <c r="Q205" s="6">
        <f t="shared" si="28"/>
        <v>36.046080337073782</v>
      </c>
      <c r="R205" s="6">
        <f t="shared" si="29"/>
        <v>109.28698147057983</v>
      </c>
      <c r="S205" s="6">
        <f t="shared" si="30"/>
        <v>446.1338913964417</v>
      </c>
      <c r="T205" s="6">
        <f t="shared" si="31"/>
        <v>591.46695320409526</v>
      </c>
      <c r="U205" s="6">
        <f t="shared" si="32"/>
        <v>18.194093602073242</v>
      </c>
      <c r="V205">
        <v>181</v>
      </c>
      <c r="W205" s="3">
        <v>8348557.8550000004</v>
      </c>
      <c r="X205" s="6">
        <v>14.1374983624405</v>
      </c>
      <c r="Y205" s="6"/>
    </row>
    <row r="206" spans="1:25" ht="15" x14ac:dyDescent="0.25">
      <c r="A206" s="19" t="s">
        <v>27</v>
      </c>
      <c r="B206" s="19">
        <v>2014</v>
      </c>
      <c r="C206" s="9">
        <v>267</v>
      </c>
      <c r="D206" s="9">
        <v>457</v>
      </c>
      <c r="E206" s="9">
        <v>829</v>
      </c>
      <c r="F206" s="9">
        <f t="shared" si="27"/>
        <v>1553</v>
      </c>
      <c r="G206" s="9">
        <v>1726</v>
      </c>
      <c r="H206" s="15">
        <v>777327.83200000005</v>
      </c>
      <c r="I206" s="15">
        <v>437200.21399999998</v>
      </c>
      <c r="J206" s="9">
        <v>196495.41899999999</v>
      </c>
      <c r="K206" s="9">
        <v>9750020</v>
      </c>
      <c r="L206" s="20">
        <f t="shared" si="33"/>
        <v>7.9725767947142669</v>
      </c>
      <c r="M206" s="20">
        <f t="shared" si="34"/>
        <v>4.4840955608296182</v>
      </c>
      <c r="N206" s="20">
        <f t="shared" si="35"/>
        <v>2.0153334967518015</v>
      </c>
      <c r="Q206" s="6">
        <f t="shared" si="28"/>
        <v>34.348442061186866</v>
      </c>
      <c r="R206" s="6">
        <f t="shared" si="29"/>
        <v>104.52876859753779</v>
      </c>
      <c r="S206" s="6">
        <f t="shared" si="30"/>
        <v>421.89278723083106</v>
      </c>
      <c r="T206" s="6">
        <f t="shared" si="31"/>
        <v>560.76999788955573</v>
      </c>
      <c r="U206" s="6">
        <f t="shared" si="32"/>
        <v>17.702527789686584</v>
      </c>
      <c r="V206">
        <v>173</v>
      </c>
      <c r="W206" s="3">
        <v>8342341.8890000004</v>
      </c>
      <c r="X206" s="6">
        <v>13.087404822554699</v>
      </c>
      <c r="Y206" s="6"/>
    </row>
    <row r="207" spans="1:25" ht="15" x14ac:dyDescent="0.25">
      <c r="A207" s="19" t="s">
        <v>27</v>
      </c>
      <c r="B207" s="19">
        <v>2015</v>
      </c>
      <c r="C207" s="9">
        <v>269</v>
      </c>
      <c r="D207" s="9">
        <v>438</v>
      </c>
      <c r="E207" s="9">
        <v>900</v>
      </c>
      <c r="F207" s="9">
        <f t="shared" si="27"/>
        <v>1607</v>
      </c>
      <c r="G207" s="9">
        <v>1776</v>
      </c>
      <c r="H207" s="15">
        <v>796332.85900000005</v>
      </c>
      <c r="I207" s="15">
        <v>432723.76899999997</v>
      </c>
      <c r="J207" s="9">
        <v>195686.24100000001</v>
      </c>
      <c r="K207" s="9">
        <v>9637574</v>
      </c>
      <c r="L207" s="20">
        <f t="shared" si="33"/>
        <v>8.262793717589096</v>
      </c>
      <c r="M207" s="20">
        <f t="shared" si="34"/>
        <v>4.4899657216639781</v>
      </c>
      <c r="N207" s="20">
        <f t="shared" si="35"/>
        <v>2.0304512421902028</v>
      </c>
      <c r="Q207" s="6">
        <f t="shared" si="28"/>
        <v>33.779844315076794</v>
      </c>
      <c r="R207" s="6">
        <f t="shared" si="29"/>
        <v>101.21930695237589</v>
      </c>
      <c r="S207" s="6">
        <f t="shared" si="30"/>
        <v>459.91991843718841</v>
      </c>
      <c r="T207" s="6">
        <f t="shared" si="31"/>
        <v>594.91906970464106</v>
      </c>
      <c r="U207" s="6">
        <f t="shared" si="32"/>
        <v>18.427874068723103</v>
      </c>
      <c r="V207">
        <v>169</v>
      </c>
      <c r="W207" s="3">
        <v>8216115.3320000004</v>
      </c>
      <c r="X207" s="6">
        <v>12.825383421408301</v>
      </c>
      <c r="Y207" s="6"/>
    </row>
    <row r="208" spans="1:25" ht="15" x14ac:dyDescent="0.25">
      <c r="A208" s="19" t="s">
        <v>27</v>
      </c>
      <c r="B208" s="19">
        <v>2016</v>
      </c>
      <c r="C208" s="9">
        <v>272</v>
      </c>
      <c r="D208" s="9">
        <v>442</v>
      </c>
      <c r="E208" s="9">
        <v>640</v>
      </c>
      <c r="F208" s="9">
        <f t="shared" si="27"/>
        <v>1354</v>
      </c>
      <c r="G208" s="9">
        <v>1514</v>
      </c>
      <c r="H208" s="15">
        <v>827896.39399999997</v>
      </c>
      <c r="I208" s="15">
        <v>429913.25699999998</v>
      </c>
      <c r="J208" s="9">
        <v>197501.095</v>
      </c>
      <c r="K208" s="9">
        <v>9624709</v>
      </c>
      <c r="L208" s="20">
        <f t="shared" si="33"/>
        <v>8.6017810408605602</v>
      </c>
      <c r="M208" s="20">
        <f t="shared" si="34"/>
        <v>4.4667662887262356</v>
      </c>
      <c r="N208" s="20">
        <f t="shared" si="35"/>
        <v>2.0520214689088263</v>
      </c>
      <c r="Q208" s="6">
        <f t="shared" si="28"/>
        <v>32.854352545953958</v>
      </c>
      <c r="R208" s="6">
        <f t="shared" si="29"/>
        <v>102.81143761054106</v>
      </c>
      <c r="S208" s="6">
        <f t="shared" si="30"/>
        <v>324.04883628619882</v>
      </c>
      <c r="T208" s="6">
        <f t="shared" si="31"/>
        <v>459.71462644269383</v>
      </c>
      <c r="U208" s="6">
        <f t="shared" si="32"/>
        <v>15.730345717465328</v>
      </c>
      <c r="V208">
        <v>160</v>
      </c>
      <c r="W208" s="3">
        <v>8169819.727</v>
      </c>
      <c r="X208" s="6">
        <v>12.147862346200601</v>
      </c>
      <c r="Y208" s="6"/>
    </row>
    <row r="209" spans="1:25" ht="15" x14ac:dyDescent="0.25">
      <c r="A209" s="19" t="s">
        <v>27</v>
      </c>
      <c r="B209" s="19">
        <v>2017</v>
      </c>
      <c r="C209" s="9">
        <v>270</v>
      </c>
      <c r="D209" s="9">
        <v>441</v>
      </c>
      <c r="E209" s="9">
        <v>784</v>
      </c>
      <c r="F209" s="9">
        <f t="shared" si="27"/>
        <v>1495</v>
      </c>
      <c r="G209" s="9">
        <v>1667</v>
      </c>
      <c r="H209" s="15">
        <v>864182</v>
      </c>
      <c r="I209" s="15">
        <v>436456</v>
      </c>
      <c r="J209" s="9">
        <v>197450</v>
      </c>
      <c r="K209" s="9">
        <v>9551028</v>
      </c>
      <c r="L209" s="20">
        <f t="shared" si="33"/>
        <v>9.0480522096679028</v>
      </c>
      <c r="M209" s="20">
        <f t="shared" si="34"/>
        <v>4.5697279915837328</v>
      </c>
      <c r="N209" s="20">
        <f t="shared" si="35"/>
        <v>2.067316732816614</v>
      </c>
      <c r="Q209" s="6">
        <f t="shared" si="28"/>
        <v>31.243418631723411</v>
      </c>
      <c r="R209" s="6">
        <f t="shared" si="29"/>
        <v>101.04111296442254</v>
      </c>
      <c r="S209" s="6">
        <f t="shared" si="30"/>
        <v>397.06254748037475</v>
      </c>
      <c r="T209" s="6">
        <f t="shared" si="31"/>
        <v>529.34707907652069</v>
      </c>
      <c r="U209" s="6">
        <f t="shared" si="32"/>
        <v>17.453618605243332</v>
      </c>
      <c r="V209">
        <v>172</v>
      </c>
      <c r="W209" s="3">
        <v>8052940</v>
      </c>
      <c r="X209" s="6">
        <v>13.057993875585201</v>
      </c>
      <c r="Y209" s="6"/>
    </row>
    <row r="210" spans="1:25" ht="15" x14ac:dyDescent="0.25">
      <c r="A210" s="19" t="s">
        <v>47</v>
      </c>
      <c r="B210" s="19">
        <v>2009</v>
      </c>
      <c r="C210" s="9">
        <v>0</v>
      </c>
      <c r="D210" s="9">
        <v>91</v>
      </c>
      <c r="E210" s="9">
        <v>348</v>
      </c>
      <c r="F210" s="9">
        <f t="shared" si="27"/>
        <v>439</v>
      </c>
      <c r="G210" s="9">
        <v>450</v>
      </c>
      <c r="H210" s="15">
        <v>321393.04700000002</v>
      </c>
      <c r="I210" s="15">
        <v>219702.277</v>
      </c>
      <c r="J210" s="9">
        <v>98819.255999999994</v>
      </c>
      <c r="K210" s="9">
        <v>5168946</v>
      </c>
      <c r="L210" s="20">
        <f t="shared" si="33"/>
        <v>6.2177675487420458</v>
      </c>
      <c r="M210" s="20">
        <f t="shared" si="34"/>
        <v>4.2504270116190037</v>
      </c>
      <c r="N210" s="20">
        <f t="shared" si="35"/>
        <v>1.9117873547140944</v>
      </c>
      <c r="Q210" s="6">
        <f t="shared" si="28"/>
        <v>0</v>
      </c>
      <c r="R210" s="6">
        <f t="shared" si="29"/>
        <v>41.419689064032781</v>
      </c>
      <c r="S210" s="6">
        <f t="shared" si="30"/>
        <v>352.15808546463859</v>
      </c>
      <c r="T210" s="6">
        <f t="shared" si="31"/>
        <v>393.5777745286714</v>
      </c>
      <c r="U210" s="6">
        <f t="shared" si="32"/>
        <v>8.7058367411847595</v>
      </c>
      <c r="V210">
        <v>11</v>
      </c>
      <c r="W210" s="3">
        <v>4531297.5350000001</v>
      </c>
      <c r="X210" s="6">
        <v>1.3890652037069</v>
      </c>
      <c r="Y210" s="6"/>
    </row>
    <row r="211" spans="1:25" ht="15" x14ac:dyDescent="0.25">
      <c r="A211" s="19" t="s">
        <v>47</v>
      </c>
      <c r="B211" s="19">
        <v>2010</v>
      </c>
      <c r="C211" s="9">
        <v>0</v>
      </c>
      <c r="D211" s="9">
        <v>84</v>
      </c>
      <c r="E211" s="9">
        <v>355</v>
      </c>
      <c r="F211" s="9">
        <f t="shared" si="27"/>
        <v>439</v>
      </c>
      <c r="G211" s="9">
        <v>439</v>
      </c>
      <c r="H211" s="15">
        <v>331419.348</v>
      </c>
      <c r="I211" s="15">
        <v>223261.59700000001</v>
      </c>
      <c r="J211" s="9">
        <v>98524.028999999995</v>
      </c>
      <c r="K211" s="9">
        <v>5228413</v>
      </c>
      <c r="L211" s="20">
        <f t="shared" si="33"/>
        <v>6.338813479348322</v>
      </c>
      <c r="M211" s="20">
        <f t="shared" si="34"/>
        <v>4.2701599318952042</v>
      </c>
      <c r="N211" s="20">
        <f t="shared" si="35"/>
        <v>1.8843964507011974</v>
      </c>
      <c r="Q211" s="6">
        <f t="shared" si="28"/>
        <v>0</v>
      </c>
      <c r="R211" s="6">
        <f t="shared" si="29"/>
        <v>37.62402541624747</v>
      </c>
      <c r="S211" s="6">
        <f t="shared" si="30"/>
        <v>360.31819202196863</v>
      </c>
      <c r="T211" s="6">
        <f t="shared" si="31"/>
        <v>397.94221743821612</v>
      </c>
      <c r="U211" s="6">
        <f t="shared" si="32"/>
        <v>8.3964292797833675</v>
      </c>
      <c r="V211">
        <v>0</v>
      </c>
      <c r="W211" s="3">
        <v>4575469.3540000003</v>
      </c>
      <c r="X211" s="6">
        <v>0</v>
      </c>
      <c r="Y211" s="6"/>
    </row>
    <row r="212" spans="1:25" ht="15" x14ac:dyDescent="0.25">
      <c r="A212" s="19" t="s">
        <v>47</v>
      </c>
      <c r="B212" s="19">
        <v>2011</v>
      </c>
      <c r="C212" s="9">
        <v>0</v>
      </c>
      <c r="D212" s="9">
        <v>107</v>
      </c>
      <c r="E212" s="9">
        <v>394</v>
      </c>
      <c r="F212" s="9">
        <f t="shared" si="27"/>
        <v>501</v>
      </c>
      <c r="G212" s="9">
        <v>501</v>
      </c>
      <c r="H212" s="15">
        <v>323909.77600000001</v>
      </c>
      <c r="I212" s="15">
        <v>209969.05</v>
      </c>
      <c r="J212" s="9">
        <v>95140.464999999997</v>
      </c>
      <c r="K212" s="9">
        <v>5049930</v>
      </c>
      <c r="L212" s="20">
        <f t="shared" si="33"/>
        <v>6.4141438792220882</v>
      </c>
      <c r="M212" s="20">
        <f t="shared" si="34"/>
        <v>4.1578606040083717</v>
      </c>
      <c r="N212" s="20">
        <f t="shared" si="35"/>
        <v>1.8839957187525371</v>
      </c>
      <c r="Q212" s="6">
        <f t="shared" si="28"/>
        <v>0</v>
      </c>
      <c r="R212" s="6">
        <f t="shared" si="29"/>
        <v>50.959891469718997</v>
      </c>
      <c r="S212" s="6">
        <f t="shared" si="30"/>
        <v>414.12452629908842</v>
      </c>
      <c r="T212" s="6">
        <f t="shared" si="31"/>
        <v>465.08441776880738</v>
      </c>
      <c r="U212" s="6">
        <f t="shared" si="32"/>
        <v>9.9209295970439193</v>
      </c>
      <c r="V212">
        <v>0</v>
      </c>
      <c r="W212" s="3">
        <v>4422373.1720000003</v>
      </c>
      <c r="X212" s="6">
        <v>0</v>
      </c>
      <c r="Y212" s="6"/>
    </row>
    <row r="213" spans="1:25" ht="15" x14ac:dyDescent="0.25">
      <c r="A213" s="19" t="s">
        <v>47</v>
      </c>
      <c r="B213" s="19">
        <v>2012</v>
      </c>
      <c r="C213" s="9">
        <v>20</v>
      </c>
      <c r="D213" s="9">
        <v>131</v>
      </c>
      <c r="E213" s="9">
        <v>366</v>
      </c>
      <c r="F213" s="9">
        <f t="shared" si="27"/>
        <v>517</v>
      </c>
      <c r="G213" s="9">
        <v>517</v>
      </c>
      <c r="H213" s="15">
        <v>332030.82400000002</v>
      </c>
      <c r="I213" s="15">
        <v>206004.81400000001</v>
      </c>
      <c r="J213" s="9">
        <v>94985.637999999904</v>
      </c>
      <c r="K213" s="9">
        <v>5032187</v>
      </c>
      <c r="L213" s="20">
        <f t="shared" si="33"/>
        <v>6.598141603243282</v>
      </c>
      <c r="M213" s="20">
        <f t="shared" si="34"/>
        <v>4.0937432174122312</v>
      </c>
      <c r="N213" s="20">
        <f t="shared" si="35"/>
        <v>1.8875617698626841</v>
      </c>
      <c r="Q213" s="6">
        <f t="shared" si="28"/>
        <v>6.0235371400337208</v>
      </c>
      <c r="R213" s="6">
        <f t="shared" si="29"/>
        <v>63.590746961864681</v>
      </c>
      <c r="S213" s="6">
        <f t="shared" si="30"/>
        <v>385.321410379957</v>
      </c>
      <c r="T213" s="6">
        <f t="shared" si="31"/>
        <v>454.93569448185542</v>
      </c>
      <c r="U213" s="6">
        <f t="shared" si="32"/>
        <v>10.273863034104258</v>
      </c>
      <c r="V213">
        <v>0</v>
      </c>
      <c r="W213" s="3">
        <v>4397739.4610000001</v>
      </c>
      <c r="X213" s="6">
        <v>0</v>
      </c>
      <c r="Y213" s="6"/>
    </row>
    <row r="214" spans="1:25" ht="15" x14ac:dyDescent="0.25">
      <c r="A214" s="19" t="s">
        <v>47</v>
      </c>
      <c r="B214" s="19">
        <v>2013</v>
      </c>
      <c r="C214" s="9">
        <v>28</v>
      </c>
      <c r="D214" s="9">
        <v>119</v>
      </c>
      <c r="E214" s="9">
        <v>420</v>
      </c>
      <c r="F214" s="9">
        <f t="shared" si="27"/>
        <v>567</v>
      </c>
      <c r="G214" s="9">
        <v>567</v>
      </c>
      <c r="H214" s="15">
        <v>382088.158</v>
      </c>
      <c r="I214" s="15">
        <v>234822.932</v>
      </c>
      <c r="J214" s="9">
        <v>107269.713</v>
      </c>
      <c r="K214" s="9">
        <v>5190792</v>
      </c>
      <c r="L214" s="20">
        <f t="shared" si="33"/>
        <v>7.3608836185306599</v>
      </c>
      <c r="M214" s="20">
        <f t="shared" si="34"/>
        <v>4.5238362854839878</v>
      </c>
      <c r="N214" s="20">
        <f t="shared" si="35"/>
        <v>2.0665384588710163</v>
      </c>
      <c r="Q214" s="6">
        <f t="shared" si="28"/>
        <v>7.3281517403111982</v>
      </c>
      <c r="R214" s="6">
        <f t="shared" si="29"/>
        <v>50.676481630848556</v>
      </c>
      <c r="S214" s="6">
        <f t="shared" si="30"/>
        <v>391.53642557056156</v>
      </c>
      <c r="T214" s="6">
        <f t="shared" si="31"/>
        <v>449.5410589417213</v>
      </c>
      <c r="U214" s="6">
        <f t="shared" si="32"/>
        <v>10.923188600121138</v>
      </c>
      <c r="V214">
        <v>0</v>
      </c>
      <c r="W214" s="3">
        <v>4468478.0240000002</v>
      </c>
      <c r="X214" s="6">
        <v>0</v>
      </c>
      <c r="Y214" s="6"/>
    </row>
    <row r="215" spans="1:25" ht="15" x14ac:dyDescent="0.25">
      <c r="A215" s="19" t="s">
        <v>47</v>
      </c>
      <c r="B215" s="19">
        <v>2014</v>
      </c>
      <c r="C215" s="9">
        <v>11</v>
      </c>
      <c r="D215" s="9">
        <v>77</v>
      </c>
      <c r="E215" s="9">
        <v>337</v>
      </c>
      <c r="F215" s="9">
        <f t="shared" si="27"/>
        <v>425</v>
      </c>
      <c r="G215" s="9">
        <v>445</v>
      </c>
      <c r="H215" s="15">
        <v>372090.58100000001</v>
      </c>
      <c r="I215" s="15">
        <v>213690.90700000001</v>
      </c>
      <c r="J215" s="9">
        <v>100288.46400000001</v>
      </c>
      <c r="K215" s="9">
        <v>5166404</v>
      </c>
      <c r="L215" s="20">
        <f t="shared" si="33"/>
        <v>7.2021193270986936</v>
      </c>
      <c r="M215" s="20">
        <f t="shared" si="34"/>
        <v>4.1361633159156739</v>
      </c>
      <c r="N215" s="20">
        <f t="shared" si="35"/>
        <v>1.9411657315223509</v>
      </c>
      <c r="Q215" s="6">
        <f t="shared" si="28"/>
        <v>2.9562694036589976</v>
      </c>
      <c r="R215" s="6">
        <f t="shared" si="29"/>
        <v>36.033353538997332</v>
      </c>
      <c r="S215" s="6">
        <f t="shared" si="30"/>
        <v>336.03067248093458</v>
      </c>
      <c r="T215" s="6">
        <f t="shared" si="31"/>
        <v>375.02029542359094</v>
      </c>
      <c r="U215" s="6">
        <f t="shared" si="32"/>
        <v>8.6133411169548495</v>
      </c>
      <c r="V215">
        <v>20</v>
      </c>
      <c r="W215" s="3">
        <v>4481090.7209999999</v>
      </c>
      <c r="X215" s="6">
        <v>2.88632930834792</v>
      </c>
      <c r="Y215" s="6"/>
    </row>
    <row r="216" spans="1:25" ht="15" x14ac:dyDescent="0.25">
      <c r="A216" s="19" t="s">
        <v>47</v>
      </c>
      <c r="B216" s="19">
        <v>2015</v>
      </c>
      <c r="C216" s="9">
        <v>31</v>
      </c>
      <c r="D216" s="9">
        <v>116</v>
      </c>
      <c r="E216" s="9">
        <v>415</v>
      </c>
      <c r="F216" s="9">
        <f t="shared" si="27"/>
        <v>562</v>
      </c>
      <c r="G216" s="9">
        <v>562</v>
      </c>
      <c r="H216" s="15">
        <v>385699.78100000002</v>
      </c>
      <c r="I216" s="15">
        <v>215767.39300000001</v>
      </c>
      <c r="J216" s="9">
        <v>102889.867</v>
      </c>
      <c r="K216" s="9">
        <v>5152678</v>
      </c>
      <c r="L216" s="20">
        <f t="shared" si="33"/>
        <v>7.4854237155902243</v>
      </c>
      <c r="M216" s="20">
        <f t="shared" si="34"/>
        <v>4.1874806265790339</v>
      </c>
      <c r="N216" s="20">
        <f t="shared" si="35"/>
        <v>1.9968231471091342</v>
      </c>
      <c r="Q216" s="6">
        <f t="shared" si="28"/>
        <v>8.0373392796922527</v>
      </c>
      <c r="R216" s="6">
        <f t="shared" si="29"/>
        <v>53.761598723121246</v>
      </c>
      <c r="S216" s="6">
        <f t="shared" si="30"/>
        <v>403.34389780093699</v>
      </c>
      <c r="T216" s="6">
        <f t="shared" si="31"/>
        <v>465.14283580375047</v>
      </c>
      <c r="U216" s="6">
        <f t="shared" si="32"/>
        <v>10.906949745355716</v>
      </c>
      <c r="V216">
        <v>0</v>
      </c>
      <c r="W216" s="3">
        <v>4446516.42</v>
      </c>
      <c r="X216" s="6">
        <v>0</v>
      </c>
      <c r="Y216" s="6"/>
    </row>
    <row r="217" spans="1:25" ht="15" x14ac:dyDescent="0.25">
      <c r="A217" s="19" t="s">
        <v>47</v>
      </c>
      <c r="B217" s="19">
        <v>2016</v>
      </c>
      <c r="C217" s="9">
        <v>13</v>
      </c>
      <c r="D217" s="9">
        <v>56</v>
      </c>
      <c r="E217" s="9">
        <v>275</v>
      </c>
      <c r="F217" s="9">
        <f t="shared" si="27"/>
        <v>344</v>
      </c>
      <c r="G217" s="9">
        <v>344</v>
      </c>
      <c r="H217" s="15">
        <v>408009.49200000003</v>
      </c>
      <c r="I217" s="15">
        <v>218535.731</v>
      </c>
      <c r="J217" s="9">
        <v>107132.141</v>
      </c>
      <c r="K217" s="9">
        <v>5195638</v>
      </c>
      <c r="L217" s="20">
        <f t="shared" si="33"/>
        <v>7.8529237795242857</v>
      </c>
      <c r="M217" s="20">
        <f t="shared" si="34"/>
        <v>4.2061385146540236</v>
      </c>
      <c r="N217" s="20">
        <f t="shared" si="35"/>
        <v>2.0619631506275073</v>
      </c>
      <c r="Q217" s="6">
        <f t="shared" si="28"/>
        <v>3.1862003837891097</v>
      </c>
      <c r="R217" s="6">
        <f t="shared" si="29"/>
        <v>25.625100180985964</v>
      </c>
      <c r="S217" s="6">
        <f t="shared" si="30"/>
        <v>256.69234035003558</v>
      </c>
      <c r="T217" s="6">
        <f t="shared" si="31"/>
        <v>285.50364091481066</v>
      </c>
      <c r="U217" s="6">
        <f t="shared" si="32"/>
        <v>6.6209385642340752</v>
      </c>
      <c r="V217">
        <v>0</v>
      </c>
      <c r="W217" s="3">
        <v>4461170.943</v>
      </c>
      <c r="X217" s="6">
        <v>0</v>
      </c>
      <c r="Y217" s="6"/>
    </row>
    <row r="218" spans="1:25" ht="15" x14ac:dyDescent="0.25">
      <c r="A218" s="19" t="s">
        <v>47</v>
      </c>
      <c r="B218" s="19">
        <v>2017</v>
      </c>
      <c r="C218" s="9">
        <v>27</v>
      </c>
      <c r="D218" s="9">
        <v>88</v>
      </c>
      <c r="E218" s="9">
        <v>377</v>
      </c>
      <c r="F218" s="9">
        <f t="shared" si="27"/>
        <v>492</v>
      </c>
      <c r="G218" s="9">
        <v>492</v>
      </c>
      <c r="H218" s="15">
        <v>398504</v>
      </c>
      <c r="I218" s="15">
        <v>205756</v>
      </c>
      <c r="J218" s="9">
        <v>98505</v>
      </c>
      <c r="K218" s="9">
        <v>4927974</v>
      </c>
      <c r="L218" s="20">
        <f t="shared" si="33"/>
        <v>8.0865686385520696</v>
      </c>
      <c r="M218" s="20">
        <f t="shared" si="34"/>
        <v>4.1752655350860213</v>
      </c>
      <c r="N218" s="20">
        <f t="shared" si="35"/>
        <v>1.9988944746867576</v>
      </c>
      <c r="Q218" s="6">
        <f t="shared" si="28"/>
        <v>6.775339770742578</v>
      </c>
      <c r="R218" s="6">
        <f t="shared" si="29"/>
        <v>42.769105153677174</v>
      </c>
      <c r="S218" s="6">
        <f t="shared" si="30"/>
        <v>382.72168925435255</v>
      </c>
      <c r="T218" s="6">
        <f t="shared" si="31"/>
        <v>432.26613417877229</v>
      </c>
      <c r="U218" s="6">
        <f t="shared" si="32"/>
        <v>9.983818908135472</v>
      </c>
      <c r="V218">
        <v>0</v>
      </c>
      <c r="W218" s="3">
        <v>4225209</v>
      </c>
      <c r="X218" s="6">
        <v>0</v>
      </c>
      <c r="Y218" s="6"/>
    </row>
    <row r="219" spans="1:25" ht="15" x14ac:dyDescent="0.25">
      <c r="A219" s="19" t="s">
        <v>32</v>
      </c>
      <c r="B219" s="19">
        <v>2009</v>
      </c>
      <c r="C219" s="9">
        <v>26</v>
      </c>
      <c r="D219" s="9">
        <v>159</v>
      </c>
      <c r="E219" s="9">
        <v>219</v>
      </c>
      <c r="F219" s="9">
        <f t="shared" si="27"/>
        <v>404</v>
      </c>
      <c r="G219" s="9">
        <v>404</v>
      </c>
      <c r="H219" s="15">
        <v>194329.20300000001</v>
      </c>
      <c r="I219" s="15">
        <v>124229.84299999999</v>
      </c>
      <c r="J219" s="9">
        <v>46621.498</v>
      </c>
      <c r="K219" s="9">
        <v>2922240</v>
      </c>
      <c r="L219" s="20">
        <f t="shared" si="33"/>
        <v>6.6500083155387646</v>
      </c>
      <c r="M219" s="20">
        <f t="shared" si="34"/>
        <v>4.2511854946890058</v>
      </c>
      <c r="N219" s="20">
        <f t="shared" si="35"/>
        <v>1.595402773215068</v>
      </c>
      <c r="Q219" s="6">
        <f t="shared" si="28"/>
        <v>13.379358119427888</v>
      </c>
      <c r="R219" s="6">
        <f t="shared" si="29"/>
        <v>127.98857034698177</v>
      </c>
      <c r="S219" s="6">
        <f t="shared" si="30"/>
        <v>469.74037599564042</v>
      </c>
      <c r="T219" s="6">
        <f t="shared" si="31"/>
        <v>611.10830446205011</v>
      </c>
      <c r="U219" s="6">
        <f t="shared" si="32"/>
        <v>13.825010950503723</v>
      </c>
      <c r="V219">
        <v>0</v>
      </c>
      <c r="W219" s="3">
        <v>2558343.4939999999</v>
      </c>
      <c r="X219" s="6">
        <v>0</v>
      </c>
      <c r="Y219" s="6"/>
    </row>
    <row r="220" spans="1:25" ht="15" x14ac:dyDescent="0.25">
      <c r="A220" s="19" t="s">
        <v>32</v>
      </c>
      <c r="B220" s="19">
        <v>2010</v>
      </c>
      <c r="C220" s="9">
        <v>31</v>
      </c>
      <c r="D220" s="9">
        <v>123</v>
      </c>
      <c r="E220" s="9">
        <v>217</v>
      </c>
      <c r="F220" s="9">
        <f t="shared" si="27"/>
        <v>371</v>
      </c>
      <c r="G220" s="9">
        <v>381</v>
      </c>
      <c r="H220" s="15">
        <v>195663.83799999999</v>
      </c>
      <c r="I220" s="15">
        <v>113743.398</v>
      </c>
      <c r="J220" s="9">
        <v>41388.43</v>
      </c>
      <c r="K220" s="9">
        <v>2821136</v>
      </c>
      <c r="L220" s="20">
        <f t="shared" si="33"/>
        <v>6.9356400400406066</v>
      </c>
      <c r="M220" s="20">
        <f t="shared" si="34"/>
        <v>4.0318296601085519</v>
      </c>
      <c r="N220" s="20">
        <f t="shared" si="35"/>
        <v>1.4670838272242104</v>
      </c>
      <c r="Q220" s="6">
        <f t="shared" si="28"/>
        <v>15.843499911312177</v>
      </c>
      <c r="R220" s="6">
        <f t="shared" si="29"/>
        <v>108.13814442223715</v>
      </c>
      <c r="S220" s="6">
        <f t="shared" si="30"/>
        <v>524.30111507008121</v>
      </c>
      <c r="T220" s="6">
        <f t="shared" si="31"/>
        <v>648.28275940363051</v>
      </c>
      <c r="U220" s="6">
        <f t="shared" si="32"/>
        <v>13.505197906091729</v>
      </c>
      <c r="V220">
        <v>10</v>
      </c>
      <c r="W220" s="3">
        <v>2469415.1430000002</v>
      </c>
      <c r="X220" s="6">
        <v>3.1672093896381801</v>
      </c>
      <c r="Y220" s="6"/>
    </row>
    <row r="221" spans="1:25" ht="15" x14ac:dyDescent="0.25">
      <c r="A221" s="19" t="s">
        <v>32</v>
      </c>
      <c r="B221" s="19">
        <v>2011</v>
      </c>
      <c r="C221" s="9">
        <v>21</v>
      </c>
      <c r="D221" s="9">
        <v>201</v>
      </c>
      <c r="E221" s="9">
        <v>217</v>
      </c>
      <c r="F221" s="9">
        <f t="shared" si="27"/>
        <v>439</v>
      </c>
      <c r="G221" s="9">
        <v>439</v>
      </c>
      <c r="H221" s="15">
        <v>195286.872</v>
      </c>
      <c r="I221" s="15">
        <v>111479.44100000001</v>
      </c>
      <c r="J221" s="9">
        <v>40236.578000000001</v>
      </c>
      <c r="K221" s="9">
        <v>2752624</v>
      </c>
      <c r="L221" s="20">
        <f t="shared" si="33"/>
        <v>7.0945712890681758</v>
      </c>
      <c r="M221" s="20">
        <f t="shared" si="34"/>
        <v>4.0499334816524168</v>
      </c>
      <c r="N221" s="20">
        <f t="shared" si="35"/>
        <v>1.4617535122850052</v>
      </c>
      <c r="Q221" s="6">
        <f t="shared" si="28"/>
        <v>10.75341101269726</v>
      </c>
      <c r="R221" s="6">
        <f t="shared" si="29"/>
        <v>180.30230345342332</v>
      </c>
      <c r="S221" s="6">
        <f t="shared" si="30"/>
        <v>539.31027633612382</v>
      </c>
      <c r="T221" s="6">
        <f t="shared" si="31"/>
        <v>730.36599080224437</v>
      </c>
      <c r="U221" s="6">
        <f t="shared" si="32"/>
        <v>15.948418672510304</v>
      </c>
      <c r="V221">
        <v>0</v>
      </c>
      <c r="W221" s="3">
        <v>2404939.9879999999</v>
      </c>
      <c r="X221" s="6">
        <v>0</v>
      </c>
      <c r="Y221" s="6"/>
    </row>
    <row r="222" spans="1:25" ht="15" x14ac:dyDescent="0.25">
      <c r="A222" s="19" t="s">
        <v>32</v>
      </c>
      <c r="B222" s="19">
        <v>2012</v>
      </c>
      <c r="C222" s="9">
        <v>46</v>
      </c>
      <c r="D222" s="9">
        <v>102</v>
      </c>
      <c r="E222" s="9">
        <v>237</v>
      </c>
      <c r="F222" s="9">
        <f t="shared" si="27"/>
        <v>385</v>
      </c>
      <c r="G222" s="9">
        <v>385</v>
      </c>
      <c r="H222" s="15">
        <v>203701.185</v>
      </c>
      <c r="I222" s="15">
        <v>113241.24099999999</v>
      </c>
      <c r="J222" s="9">
        <v>42044.557000000001</v>
      </c>
      <c r="K222" s="9">
        <v>2787849</v>
      </c>
      <c r="L222" s="20">
        <f t="shared" si="33"/>
        <v>7.3067510112635219</v>
      </c>
      <c r="M222" s="20">
        <f t="shared" si="34"/>
        <v>4.061957480480471</v>
      </c>
      <c r="N222" s="20">
        <f t="shared" si="35"/>
        <v>1.508136093454129</v>
      </c>
      <c r="Q222" s="6">
        <f t="shared" si="28"/>
        <v>22.582097399187933</v>
      </c>
      <c r="R222" s="6">
        <f t="shared" si="29"/>
        <v>90.073191621063216</v>
      </c>
      <c r="S222" s="6">
        <f t="shared" si="30"/>
        <v>563.68770873242875</v>
      </c>
      <c r="T222" s="6">
        <f t="shared" si="31"/>
        <v>676.34299775267993</v>
      </c>
      <c r="U222" s="6">
        <f t="shared" si="32"/>
        <v>13.809930164797304</v>
      </c>
      <c r="V222">
        <v>0</v>
      </c>
      <c r="W222" s="3">
        <v>2429112.7740000002</v>
      </c>
      <c r="X222" s="6">
        <v>0</v>
      </c>
      <c r="Y222" s="6"/>
    </row>
    <row r="223" spans="1:25" ht="15" x14ac:dyDescent="0.25">
      <c r="A223" s="19" t="s">
        <v>32</v>
      </c>
      <c r="B223" s="19">
        <v>2013</v>
      </c>
      <c r="C223" s="9">
        <v>78</v>
      </c>
      <c r="D223" s="9">
        <v>200</v>
      </c>
      <c r="E223" s="9">
        <v>282</v>
      </c>
      <c r="F223" s="9">
        <f t="shared" si="27"/>
        <v>560</v>
      </c>
      <c r="G223" s="9">
        <v>598</v>
      </c>
      <c r="H223" s="15">
        <v>209363.905</v>
      </c>
      <c r="I223" s="15">
        <v>115259.754</v>
      </c>
      <c r="J223" s="9">
        <v>43571.197999999997</v>
      </c>
      <c r="K223" s="9">
        <v>2808240</v>
      </c>
      <c r="L223" s="20">
        <f t="shared" si="33"/>
        <v>7.4553423140472326</v>
      </c>
      <c r="M223" s="20">
        <f t="shared" si="34"/>
        <v>4.1043412956157592</v>
      </c>
      <c r="N223" s="20">
        <f t="shared" si="35"/>
        <v>1.5515482294960543</v>
      </c>
      <c r="Q223" s="6">
        <f t="shared" si="28"/>
        <v>37.255705562045186</v>
      </c>
      <c r="R223" s="6">
        <f t="shared" si="29"/>
        <v>173.52110607489237</v>
      </c>
      <c r="S223" s="6">
        <f t="shared" si="30"/>
        <v>647.21653969670524</v>
      </c>
      <c r="T223" s="6">
        <f t="shared" si="31"/>
        <v>857.99335133364275</v>
      </c>
      <c r="U223" s="6">
        <f t="shared" si="32"/>
        <v>21.294476255590691</v>
      </c>
      <c r="V223">
        <v>38</v>
      </c>
      <c r="W223" s="3">
        <v>2439437.4309999999</v>
      </c>
      <c r="X223" s="6">
        <v>11.323459145844399</v>
      </c>
      <c r="Y223" s="6"/>
    </row>
    <row r="224" spans="1:25" ht="15" x14ac:dyDescent="0.25">
      <c r="A224" s="19" t="s">
        <v>32</v>
      </c>
      <c r="B224" s="19">
        <v>2014</v>
      </c>
      <c r="C224" s="9">
        <v>92</v>
      </c>
      <c r="D224" s="9">
        <v>197</v>
      </c>
      <c r="E224" s="9">
        <v>236</v>
      </c>
      <c r="F224" s="9">
        <f t="shared" si="27"/>
        <v>525</v>
      </c>
      <c r="G224" s="9">
        <v>612</v>
      </c>
      <c r="H224" s="15">
        <v>209974.337</v>
      </c>
      <c r="I224" s="15">
        <v>115418.14599999999</v>
      </c>
      <c r="J224" s="9">
        <v>43631.315999999999</v>
      </c>
      <c r="K224" s="9">
        <v>2684587</v>
      </c>
      <c r="L224" s="20">
        <f t="shared" si="33"/>
        <v>7.8214763388185959</v>
      </c>
      <c r="M224" s="20">
        <f t="shared" si="34"/>
        <v>4.2992887174079284</v>
      </c>
      <c r="N224" s="20">
        <f t="shared" si="35"/>
        <v>1.6252524503769108</v>
      </c>
      <c r="Q224" s="6">
        <f t="shared" si="28"/>
        <v>43.814878196281676</v>
      </c>
      <c r="R224" s="6">
        <f t="shared" si="29"/>
        <v>170.68373286814017</v>
      </c>
      <c r="S224" s="6">
        <f t="shared" si="30"/>
        <v>540.89590146673549</v>
      </c>
      <c r="T224" s="6">
        <f t="shared" si="31"/>
        <v>755.39451253115737</v>
      </c>
      <c r="U224" s="6">
        <f t="shared" si="32"/>
        <v>22.796802636681171</v>
      </c>
      <c r="V224">
        <v>87</v>
      </c>
      <c r="W224" s="3">
        <v>2315482.574</v>
      </c>
      <c r="X224" s="6">
        <v>26.011472787014601</v>
      </c>
      <c r="Y224" s="6"/>
    </row>
    <row r="225" spans="1:25" ht="15" x14ac:dyDescent="0.25">
      <c r="A225" s="19" t="s">
        <v>32</v>
      </c>
      <c r="B225" s="19">
        <v>2015</v>
      </c>
      <c r="C225" s="9">
        <v>128</v>
      </c>
      <c r="D225" s="9">
        <v>210</v>
      </c>
      <c r="E225" s="9">
        <v>290</v>
      </c>
      <c r="F225" s="9">
        <f t="shared" si="27"/>
        <v>628</v>
      </c>
      <c r="G225" s="9">
        <v>661</v>
      </c>
      <c r="H225" s="15">
        <v>219899.87700000001</v>
      </c>
      <c r="I225" s="15">
        <v>115155.11599999999</v>
      </c>
      <c r="J225" s="9">
        <v>43534.561000000002</v>
      </c>
      <c r="K225" s="9">
        <v>2747550</v>
      </c>
      <c r="L225" s="20">
        <f t="shared" si="33"/>
        <v>8.003489545231206</v>
      </c>
      <c r="M225" s="20">
        <f t="shared" si="34"/>
        <v>4.1911927353460356</v>
      </c>
      <c r="N225" s="20">
        <f t="shared" si="35"/>
        <v>1.5844865789521574</v>
      </c>
      <c r="Q225" s="6">
        <f t="shared" si="28"/>
        <v>58.208309047849077</v>
      </c>
      <c r="R225" s="6">
        <f t="shared" si="29"/>
        <v>182.36271847444451</v>
      </c>
      <c r="S225" s="6">
        <f t="shared" si="30"/>
        <v>666.13741666075373</v>
      </c>
      <c r="T225" s="6">
        <f t="shared" si="31"/>
        <v>906.70844418304728</v>
      </c>
      <c r="U225" s="6">
        <f t="shared" si="32"/>
        <v>24.057796946370402</v>
      </c>
      <c r="V225">
        <v>33</v>
      </c>
      <c r="W225" s="3">
        <v>2369483.051</v>
      </c>
      <c r="X225" s="6">
        <v>9.7507319630716403</v>
      </c>
      <c r="Y225" s="6"/>
    </row>
    <row r="226" spans="1:25" ht="15" x14ac:dyDescent="0.25">
      <c r="A226" s="19" t="s">
        <v>32</v>
      </c>
      <c r="B226" s="19">
        <v>2016</v>
      </c>
      <c r="C226" s="9">
        <v>142</v>
      </c>
      <c r="D226" s="9">
        <v>206</v>
      </c>
      <c r="E226" s="9">
        <v>263</v>
      </c>
      <c r="F226" s="9">
        <f t="shared" si="27"/>
        <v>611</v>
      </c>
      <c r="G226" s="9">
        <v>656</v>
      </c>
      <c r="H226" s="15">
        <v>226882.89199999999</v>
      </c>
      <c r="I226" s="15">
        <v>115817.72900000001</v>
      </c>
      <c r="J226" s="9">
        <v>44504.654999999999</v>
      </c>
      <c r="K226" s="9">
        <v>2734849</v>
      </c>
      <c r="L226" s="20">
        <f t="shared" si="33"/>
        <v>8.2959933802560943</v>
      </c>
      <c r="M226" s="20">
        <f t="shared" si="34"/>
        <v>4.2348856920436928</v>
      </c>
      <c r="N226" s="20">
        <f t="shared" si="35"/>
        <v>1.6273167184001749</v>
      </c>
      <c r="Q226" s="6">
        <f t="shared" si="28"/>
        <v>62.58735453707105</v>
      </c>
      <c r="R226" s="6">
        <f t="shared" si="29"/>
        <v>177.8656875580767</v>
      </c>
      <c r="S226" s="6">
        <f t="shared" si="30"/>
        <v>590.94941866193551</v>
      </c>
      <c r="T226" s="6">
        <f t="shared" si="31"/>
        <v>831.40246075708319</v>
      </c>
      <c r="U226" s="6">
        <f t="shared" si="32"/>
        <v>23.986699082837845</v>
      </c>
      <c r="V226">
        <v>45</v>
      </c>
      <c r="W226" s="3">
        <v>2347497.9789999998</v>
      </c>
      <c r="X226" s="6">
        <v>13.154104816163301</v>
      </c>
      <c r="Y226" s="6"/>
    </row>
    <row r="227" spans="1:25" ht="15" x14ac:dyDescent="0.25">
      <c r="A227" s="19" t="s">
        <v>32</v>
      </c>
      <c r="B227" s="19">
        <v>2017</v>
      </c>
      <c r="C227" s="9">
        <v>136</v>
      </c>
      <c r="D227" s="9">
        <v>212</v>
      </c>
      <c r="E227" s="9">
        <v>219</v>
      </c>
      <c r="F227" s="9">
        <f t="shared" si="27"/>
        <v>567</v>
      </c>
      <c r="G227" s="9">
        <v>621</v>
      </c>
      <c r="H227" s="15">
        <v>204233</v>
      </c>
      <c r="I227" s="15">
        <v>104380</v>
      </c>
      <c r="J227" s="9">
        <v>38602</v>
      </c>
      <c r="K227" s="9">
        <v>2366832</v>
      </c>
      <c r="L227" s="20">
        <f t="shared" si="33"/>
        <v>8.6289605683884627</v>
      </c>
      <c r="M227" s="20">
        <f t="shared" si="34"/>
        <v>4.4101144483427639</v>
      </c>
      <c r="N227" s="20">
        <f t="shared" si="35"/>
        <v>1.6309564852934217</v>
      </c>
      <c r="Q227" s="6">
        <f t="shared" si="28"/>
        <v>66.590609744752328</v>
      </c>
      <c r="R227" s="6">
        <f t="shared" si="29"/>
        <v>203.10404292009963</v>
      </c>
      <c r="S227" s="6">
        <f t="shared" si="30"/>
        <v>567.32811771410809</v>
      </c>
      <c r="T227" s="6">
        <f t="shared" si="31"/>
        <v>837.0227703789601</v>
      </c>
      <c r="U227" s="6">
        <f t="shared" si="32"/>
        <v>26.237603682897642</v>
      </c>
      <c r="V227">
        <v>54</v>
      </c>
      <c r="W227" s="3">
        <v>2019617</v>
      </c>
      <c r="X227" s="6">
        <v>17.976510692694902</v>
      </c>
      <c r="Y227" s="6"/>
    </row>
    <row r="228" spans="1:25" ht="15" x14ac:dyDescent="0.25">
      <c r="A228" s="19" t="s">
        <v>25</v>
      </c>
      <c r="B228" s="19">
        <v>2009</v>
      </c>
      <c r="C228" s="9">
        <v>142</v>
      </c>
      <c r="D228" s="9">
        <v>346</v>
      </c>
      <c r="E228" s="9">
        <v>620</v>
      </c>
      <c r="F228" s="9">
        <f t="shared" si="27"/>
        <v>1108</v>
      </c>
      <c r="G228" s="9">
        <v>1178</v>
      </c>
      <c r="H228" s="15">
        <v>399549.63699999999</v>
      </c>
      <c r="I228" s="15">
        <v>269276.93199999997</v>
      </c>
      <c r="J228" s="9">
        <v>108359.329</v>
      </c>
      <c r="K228" s="9">
        <v>5784755</v>
      </c>
      <c r="L228" s="20">
        <f t="shared" si="33"/>
        <v>6.9069413829972062</v>
      </c>
      <c r="M228" s="20">
        <f t="shared" si="34"/>
        <v>4.6549409957725087</v>
      </c>
      <c r="N228" s="20">
        <f t="shared" si="35"/>
        <v>1.8731878705321141</v>
      </c>
      <c r="Q228" s="6">
        <f t="shared" si="28"/>
        <v>35.540014769178732</v>
      </c>
      <c r="R228" s="6">
        <f t="shared" si="29"/>
        <v>128.4922542121061</v>
      </c>
      <c r="S228" s="6">
        <f t="shared" si="30"/>
        <v>572.17039429987619</v>
      </c>
      <c r="T228" s="6">
        <f t="shared" si="31"/>
        <v>736.20266328116099</v>
      </c>
      <c r="U228" s="6">
        <f t="shared" si="32"/>
        <v>20.363870207121995</v>
      </c>
      <c r="V228">
        <v>70</v>
      </c>
      <c r="W228" s="3">
        <v>5006230.7609999999</v>
      </c>
      <c r="X228" s="6">
        <v>10.4926716326442</v>
      </c>
      <c r="Y228" s="6"/>
    </row>
    <row r="229" spans="1:25" ht="15" x14ac:dyDescent="0.25">
      <c r="A229" s="19" t="s">
        <v>25</v>
      </c>
      <c r="B229" s="19">
        <v>2010</v>
      </c>
      <c r="C229" s="9">
        <v>106</v>
      </c>
      <c r="D229" s="9">
        <v>312</v>
      </c>
      <c r="E229" s="9">
        <v>568</v>
      </c>
      <c r="F229" s="9">
        <f t="shared" si="27"/>
        <v>986</v>
      </c>
      <c r="G229" s="9">
        <v>1008</v>
      </c>
      <c r="H229" s="15">
        <v>414003.42499999999</v>
      </c>
      <c r="I229" s="15">
        <v>264750.652</v>
      </c>
      <c r="J229" s="9">
        <v>107837.817</v>
      </c>
      <c r="K229" s="9">
        <v>5733300</v>
      </c>
      <c r="L229" s="20">
        <f t="shared" si="33"/>
        <v>7.2210319536741494</v>
      </c>
      <c r="M229" s="20">
        <f t="shared" si="34"/>
        <v>4.6177707777370802</v>
      </c>
      <c r="N229" s="20">
        <f t="shared" si="35"/>
        <v>1.8809030924598398</v>
      </c>
      <c r="Q229" s="6">
        <f t="shared" si="28"/>
        <v>25.603652916639518</v>
      </c>
      <c r="R229" s="6">
        <f t="shared" si="29"/>
        <v>117.84673527451784</v>
      </c>
      <c r="S229" s="6">
        <f t="shared" si="30"/>
        <v>526.71689375907897</v>
      </c>
      <c r="T229" s="6">
        <f t="shared" si="31"/>
        <v>670.16728195023632</v>
      </c>
      <c r="U229" s="6">
        <f t="shared" si="32"/>
        <v>17.58149756684632</v>
      </c>
      <c r="V229">
        <v>22</v>
      </c>
      <c r="W229" s="3">
        <v>4948277.8609999996</v>
      </c>
      <c r="X229" s="6">
        <v>2.9936141145797199</v>
      </c>
      <c r="Y229" s="6"/>
    </row>
    <row r="230" spans="1:25" ht="15" x14ac:dyDescent="0.25">
      <c r="A230" s="19" t="s">
        <v>25</v>
      </c>
      <c r="B230" s="19">
        <v>2011</v>
      </c>
      <c r="C230" s="9">
        <v>129</v>
      </c>
      <c r="D230" s="9">
        <v>310</v>
      </c>
      <c r="E230" s="9">
        <v>562</v>
      </c>
      <c r="F230" s="9">
        <f t="shared" si="27"/>
        <v>1001</v>
      </c>
      <c r="G230" s="9">
        <v>1040</v>
      </c>
      <c r="H230" s="15">
        <v>418201.08399999997</v>
      </c>
      <c r="I230" s="15">
        <v>261058.698</v>
      </c>
      <c r="J230" s="9">
        <v>107997.07799999999</v>
      </c>
      <c r="K230" s="9">
        <v>5750826</v>
      </c>
      <c r="L230" s="20">
        <f t="shared" si="33"/>
        <v>7.2720176892849819</v>
      </c>
      <c r="M230" s="20">
        <f t="shared" si="34"/>
        <v>4.5394991606423147</v>
      </c>
      <c r="N230" s="20">
        <f t="shared" si="35"/>
        <v>1.8779402819699291</v>
      </c>
      <c r="Q230" s="6">
        <f t="shared" si="28"/>
        <v>30.846404979667632</v>
      </c>
      <c r="R230" s="6">
        <f t="shared" si="29"/>
        <v>118.74724051523464</v>
      </c>
      <c r="S230" s="6">
        <f t="shared" si="30"/>
        <v>520.38444966075838</v>
      </c>
      <c r="T230" s="6">
        <f t="shared" si="31"/>
        <v>669.97809515566064</v>
      </c>
      <c r="U230" s="6">
        <f t="shared" si="32"/>
        <v>18.084358664303178</v>
      </c>
      <c r="V230">
        <v>39</v>
      </c>
      <c r="W230" s="3">
        <v>4962202.3370000003</v>
      </c>
      <c r="X230" s="6">
        <v>5.7433414681138304</v>
      </c>
      <c r="Y230" s="6"/>
    </row>
    <row r="231" spans="1:25" ht="15" x14ac:dyDescent="0.25">
      <c r="A231" s="19" t="s">
        <v>25</v>
      </c>
      <c r="B231" s="19">
        <v>2012</v>
      </c>
      <c r="C231" s="9">
        <v>129</v>
      </c>
      <c r="D231" s="9">
        <v>317</v>
      </c>
      <c r="E231" s="9">
        <v>573</v>
      </c>
      <c r="F231" s="9">
        <f t="shared" si="27"/>
        <v>1019</v>
      </c>
      <c r="G231" s="9">
        <v>1088</v>
      </c>
      <c r="H231" s="15">
        <v>434252.21</v>
      </c>
      <c r="I231" s="15">
        <v>260196.70300000001</v>
      </c>
      <c r="J231" s="9">
        <v>110457.489</v>
      </c>
      <c r="K231" s="9">
        <v>5772855</v>
      </c>
      <c r="L231" s="20">
        <f t="shared" si="33"/>
        <v>7.5223127897721325</v>
      </c>
      <c r="M231" s="20">
        <f t="shared" si="34"/>
        <v>4.5072447341913149</v>
      </c>
      <c r="N231" s="20">
        <f t="shared" si="35"/>
        <v>1.9133944815866673</v>
      </c>
      <c r="Q231" s="6">
        <f t="shared" si="28"/>
        <v>29.706239146140444</v>
      </c>
      <c r="R231" s="6">
        <f t="shared" si="29"/>
        <v>121.83090575133076</v>
      </c>
      <c r="S231" s="6">
        <f t="shared" si="30"/>
        <v>518.75160768863759</v>
      </c>
      <c r="T231" s="6">
        <f t="shared" si="31"/>
        <v>670.28875258610879</v>
      </c>
      <c r="U231" s="6">
        <f t="shared" si="32"/>
        <v>18.846827089888798</v>
      </c>
      <c r="V231">
        <v>69</v>
      </c>
      <c r="W231" s="3">
        <v>4966841.9189999998</v>
      </c>
      <c r="X231" s="6">
        <v>9.8783743624883709</v>
      </c>
      <c r="Y231" s="6"/>
    </row>
    <row r="232" spans="1:25" ht="15" x14ac:dyDescent="0.25">
      <c r="A232" s="19" t="s">
        <v>25</v>
      </c>
      <c r="B232" s="19">
        <v>2013</v>
      </c>
      <c r="C232" s="9">
        <v>165</v>
      </c>
      <c r="D232" s="9">
        <v>318</v>
      </c>
      <c r="E232" s="9">
        <v>647</v>
      </c>
      <c r="F232" s="9">
        <f t="shared" si="27"/>
        <v>1130</v>
      </c>
      <c r="G232" s="9">
        <v>1185</v>
      </c>
      <c r="H232" s="15">
        <v>425056.95299999998</v>
      </c>
      <c r="I232" s="15">
        <v>250309.041</v>
      </c>
      <c r="J232" s="9">
        <v>107825.95600000001</v>
      </c>
      <c r="K232" s="9">
        <v>5560104</v>
      </c>
      <c r="L232" s="20">
        <f t="shared" si="33"/>
        <v>7.6447662309913618</v>
      </c>
      <c r="M232" s="20">
        <f t="shared" si="34"/>
        <v>4.5018769612942489</v>
      </c>
      <c r="N232" s="20">
        <f t="shared" si="35"/>
        <v>1.9392794811032312</v>
      </c>
      <c r="Q232" s="6">
        <f t="shared" si="28"/>
        <v>38.818327481870412</v>
      </c>
      <c r="R232" s="6">
        <f t="shared" si="29"/>
        <v>127.04295407372041</v>
      </c>
      <c r="S232" s="6">
        <f t="shared" si="30"/>
        <v>600.04105134018005</v>
      </c>
      <c r="T232" s="6">
        <f t="shared" si="31"/>
        <v>765.90233289577088</v>
      </c>
      <c r="U232" s="6">
        <f t="shared" si="32"/>
        <v>21.312550988254895</v>
      </c>
      <c r="V232">
        <v>55</v>
      </c>
      <c r="W232" s="3">
        <v>4776528.5520000001</v>
      </c>
      <c r="X232" s="6">
        <v>7.7954717573635604</v>
      </c>
      <c r="Y232" s="6"/>
    </row>
    <row r="233" spans="1:25" ht="15" x14ac:dyDescent="0.25">
      <c r="A233" s="19" t="s">
        <v>25</v>
      </c>
      <c r="B233" s="19">
        <v>2014</v>
      </c>
      <c r="C233" s="9">
        <v>149</v>
      </c>
      <c r="D233" s="9">
        <v>355</v>
      </c>
      <c r="E233" s="9">
        <v>586</v>
      </c>
      <c r="F233" s="9">
        <f t="shared" si="27"/>
        <v>1090</v>
      </c>
      <c r="G233" s="9">
        <v>1177</v>
      </c>
      <c r="H233" s="15">
        <v>459815.76799999998</v>
      </c>
      <c r="I233" s="15">
        <v>262065.17499999999</v>
      </c>
      <c r="J233" s="9">
        <v>112865.90399999999</v>
      </c>
      <c r="K233" s="9">
        <v>5773588</v>
      </c>
      <c r="L233" s="20">
        <f t="shared" si="33"/>
        <v>7.9641250466780793</v>
      </c>
      <c r="M233" s="20">
        <f t="shared" si="34"/>
        <v>4.5390349120858637</v>
      </c>
      <c r="N233" s="20">
        <f t="shared" si="35"/>
        <v>1.954865916999966</v>
      </c>
      <c r="Q233" s="6">
        <f t="shared" si="28"/>
        <v>32.404282403817</v>
      </c>
      <c r="R233" s="6">
        <f t="shared" si="29"/>
        <v>135.46248562022788</v>
      </c>
      <c r="S233" s="6">
        <f t="shared" si="30"/>
        <v>519.20020062037509</v>
      </c>
      <c r="T233" s="6">
        <f t="shared" si="31"/>
        <v>687.06696864441994</v>
      </c>
      <c r="U233" s="6">
        <f t="shared" si="32"/>
        <v>20.385936786622114</v>
      </c>
      <c r="V233">
        <v>87</v>
      </c>
      <c r="W233" s="3">
        <v>4937790.8739999998</v>
      </c>
      <c r="X233" s="6">
        <v>11.729028473863201</v>
      </c>
      <c r="Y233" s="6"/>
    </row>
    <row r="234" spans="1:25" ht="15" x14ac:dyDescent="0.25">
      <c r="A234" s="19" t="s">
        <v>25</v>
      </c>
      <c r="B234" s="19">
        <v>2015</v>
      </c>
      <c r="C234" s="9">
        <v>159</v>
      </c>
      <c r="D234" s="9">
        <v>327</v>
      </c>
      <c r="E234" s="9">
        <v>663</v>
      </c>
      <c r="F234" s="9">
        <f t="shared" si="27"/>
        <v>1149</v>
      </c>
      <c r="G234" s="9">
        <v>1185</v>
      </c>
      <c r="H234" s="15">
        <v>454149.41800000001</v>
      </c>
      <c r="I234" s="15">
        <v>253259.23800000001</v>
      </c>
      <c r="J234" s="9">
        <v>109650.774</v>
      </c>
      <c r="K234" s="9">
        <v>5583743</v>
      </c>
      <c r="L234" s="20">
        <f t="shared" si="33"/>
        <v>8.1334226521528663</v>
      </c>
      <c r="M234" s="20">
        <f t="shared" si="34"/>
        <v>4.5356535571210932</v>
      </c>
      <c r="N234" s="20">
        <f t="shared" si="35"/>
        <v>1.9637503731815737</v>
      </c>
      <c r="Q234" s="6">
        <f t="shared" si="28"/>
        <v>35.010503965899609</v>
      </c>
      <c r="R234" s="6">
        <f t="shared" si="29"/>
        <v>129.11671162810651</v>
      </c>
      <c r="S234" s="6">
        <f t="shared" si="30"/>
        <v>604.64689469497034</v>
      </c>
      <c r="T234" s="6">
        <f t="shared" si="31"/>
        <v>768.77411028897643</v>
      </c>
      <c r="U234" s="6">
        <f t="shared" si="32"/>
        <v>21.222323448625769</v>
      </c>
      <c r="V234">
        <v>36</v>
      </c>
      <c r="W234" s="3">
        <v>4767425.358</v>
      </c>
      <c r="X234" s="6">
        <v>5.0323209761038701</v>
      </c>
      <c r="Y234" s="6"/>
    </row>
    <row r="235" spans="1:25" ht="15" x14ac:dyDescent="0.25">
      <c r="A235" s="19" t="s">
        <v>25</v>
      </c>
      <c r="B235" s="19">
        <v>2016</v>
      </c>
      <c r="C235" s="9">
        <v>172</v>
      </c>
      <c r="D235" s="9">
        <v>292</v>
      </c>
      <c r="E235" s="9">
        <v>492</v>
      </c>
      <c r="F235" s="9">
        <f t="shared" si="27"/>
        <v>956</v>
      </c>
      <c r="G235" s="9">
        <v>1027</v>
      </c>
      <c r="H235" s="15">
        <v>496787.02</v>
      </c>
      <c r="I235" s="15">
        <v>266535.12300000002</v>
      </c>
      <c r="J235" s="9">
        <v>113788.272</v>
      </c>
      <c r="K235" s="9">
        <v>5777156</v>
      </c>
      <c r="L235" s="20">
        <f t="shared" si="33"/>
        <v>8.5991622867722466</v>
      </c>
      <c r="M235" s="20">
        <f t="shared" si="34"/>
        <v>4.613604392888127</v>
      </c>
      <c r="N235" s="20">
        <f t="shared" si="35"/>
        <v>1.9696243618832519</v>
      </c>
      <c r="Q235" s="6">
        <f t="shared" si="28"/>
        <v>34.622482688859307</v>
      </c>
      <c r="R235" s="6">
        <f t="shared" si="29"/>
        <v>109.55404177632529</v>
      </c>
      <c r="S235" s="6">
        <f t="shared" si="30"/>
        <v>432.38199451697449</v>
      </c>
      <c r="T235" s="6">
        <f t="shared" si="31"/>
        <v>576.55851898215906</v>
      </c>
      <c r="U235" s="6">
        <f t="shared" si="32"/>
        <v>17.77691306933723</v>
      </c>
      <c r="V235">
        <v>71</v>
      </c>
      <c r="W235" s="3">
        <v>4899941.8020000001</v>
      </c>
      <c r="X235" s="6">
        <v>9.3279024429959101</v>
      </c>
      <c r="Y235" s="6"/>
    </row>
    <row r="236" spans="1:25" ht="15" x14ac:dyDescent="0.25">
      <c r="A236" s="19" t="s">
        <v>25</v>
      </c>
      <c r="B236" s="19">
        <v>2017</v>
      </c>
      <c r="C236" s="9">
        <v>166</v>
      </c>
      <c r="D236" s="9">
        <v>365</v>
      </c>
      <c r="E236" s="9">
        <v>566</v>
      </c>
      <c r="F236" s="9">
        <f t="shared" si="27"/>
        <v>1097</v>
      </c>
      <c r="G236" s="9">
        <v>1117</v>
      </c>
      <c r="H236" s="15">
        <v>486467</v>
      </c>
      <c r="I236" s="15">
        <v>256393</v>
      </c>
      <c r="J236" s="9">
        <v>110075</v>
      </c>
      <c r="K236" s="9">
        <v>5568576</v>
      </c>
      <c r="L236" s="20">
        <f t="shared" si="33"/>
        <v>8.7359317714259443</v>
      </c>
      <c r="M236" s="20">
        <f t="shared" si="34"/>
        <v>4.6042830339390175</v>
      </c>
      <c r="N236" s="20">
        <f t="shared" si="35"/>
        <v>1.976717207415325</v>
      </c>
      <c r="Q236" s="6">
        <f t="shared" si="28"/>
        <v>34.123589061539633</v>
      </c>
      <c r="R236" s="6">
        <f t="shared" si="29"/>
        <v>142.35958079978781</v>
      </c>
      <c r="S236" s="6">
        <f t="shared" si="30"/>
        <v>514.19486713604363</v>
      </c>
      <c r="T236" s="6">
        <f t="shared" si="31"/>
        <v>690.67803699737101</v>
      </c>
      <c r="U236" s="6">
        <f t="shared" si="32"/>
        <v>20.058988150651082</v>
      </c>
      <c r="V236">
        <v>20</v>
      </c>
      <c r="W236" s="3">
        <v>4715641</v>
      </c>
      <c r="X236" s="6">
        <v>2.7409425553259301</v>
      </c>
      <c r="Y236" s="6"/>
    </row>
    <row r="237" spans="1:25" ht="15" x14ac:dyDescent="0.25">
      <c r="A237" s="19" t="s">
        <v>11</v>
      </c>
      <c r="B237" s="19">
        <v>2009</v>
      </c>
      <c r="C237" s="9">
        <v>0</v>
      </c>
      <c r="D237" s="9">
        <v>0</v>
      </c>
      <c r="E237" s="9">
        <v>27</v>
      </c>
      <c r="F237" s="9">
        <f t="shared" si="27"/>
        <v>27</v>
      </c>
      <c r="G237" s="9">
        <v>27</v>
      </c>
      <c r="H237" s="15">
        <v>67969.760999999999</v>
      </c>
      <c r="I237" s="15">
        <v>45930.739000000001</v>
      </c>
      <c r="J237" s="9">
        <v>17783.141</v>
      </c>
      <c r="K237" s="9">
        <v>937916</v>
      </c>
      <c r="L237" s="20">
        <f t="shared" si="33"/>
        <v>7.2468921523889129</v>
      </c>
      <c r="M237" s="20">
        <f t="shared" si="34"/>
        <v>4.8971058175785469</v>
      </c>
      <c r="N237" s="20">
        <f t="shared" si="35"/>
        <v>1.8960270429334822</v>
      </c>
      <c r="Q237" s="6">
        <f t="shared" si="28"/>
        <v>0</v>
      </c>
      <c r="R237" s="6">
        <f t="shared" si="29"/>
        <v>0</v>
      </c>
      <c r="S237" s="6">
        <f t="shared" si="30"/>
        <v>151.82919597837076</v>
      </c>
      <c r="T237" s="6">
        <f t="shared" si="31"/>
        <v>151.82919597837076</v>
      </c>
      <c r="U237" s="6">
        <f t="shared" si="32"/>
        <v>2.8787226148183844</v>
      </c>
      <c r="V237">
        <v>0</v>
      </c>
      <c r="W237" s="3">
        <v>806748.11399999994</v>
      </c>
      <c r="X237" s="6">
        <v>0</v>
      </c>
      <c r="Y237" s="6"/>
    </row>
    <row r="238" spans="1:25" ht="15" x14ac:dyDescent="0.25">
      <c r="A238" s="19" t="s">
        <v>11</v>
      </c>
      <c r="B238" s="19">
        <v>2010</v>
      </c>
      <c r="C238" s="9">
        <v>0</v>
      </c>
      <c r="D238" s="9">
        <v>0</v>
      </c>
      <c r="E238" s="9">
        <v>53</v>
      </c>
      <c r="F238" s="9">
        <f t="shared" si="27"/>
        <v>53</v>
      </c>
      <c r="G238" s="9">
        <v>53</v>
      </c>
      <c r="H238" s="15">
        <v>71833.94</v>
      </c>
      <c r="I238" s="15">
        <v>45056.373</v>
      </c>
      <c r="J238" s="9">
        <v>17196.359</v>
      </c>
      <c r="K238" s="9">
        <v>937821</v>
      </c>
      <c r="L238" s="20">
        <f t="shared" si="33"/>
        <v>7.6596642642892414</v>
      </c>
      <c r="M238" s="20">
        <f t="shared" si="34"/>
        <v>4.8043681043610666</v>
      </c>
      <c r="N238" s="20">
        <f t="shared" si="35"/>
        <v>1.8336504514187675</v>
      </c>
      <c r="Q238" s="6">
        <f t="shared" si="28"/>
        <v>0</v>
      </c>
      <c r="R238" s="6">
        <f t="shared" si="29"/>
        <v>0</v>
      </c>
      <c r="S238" s="6">
        <f t="shared" si="30"/>
        <v>308.20477753459323</v>
      </c>
      <c r="T238" s="6">
        <f t="shared" si="31"/>
        <v>308.20477753459323</v>
      </c>
      <c r="U238" s="6">
        <f t="shared" si="32"/>
        <v>5.6513982945572767</v>
      </c>
      <c r="V238">
        <v>0</v>
      </c>
      <c r="W238" s="3">
        <v>804009.78</v>
      </c>
      <c r="X238" s="6">
        <v>0</v>
      </c>
      <c r="Y238" s="6"/>
    </row>
    <row r="239" spans="1:25" ht="15" x14ac:dyDescent="0.25">
      <c r="A239" s="19" t="s">
        <v>11</v>
      </c>
      <c r="B239" s="19">
        <v>2011</v>
      </c>
      <c r="C239" s="9">
        <v>0</v>
      </c>
      <c r="D239" s="9">
        <v>0</v>
      </c>
      <c r="E239" s="9">
        <v>27</v>
      </c>
      <c r="F239" s="9">
        <f t="shared" si="27"/>
        <v>27</v>
      </c>
      <c r="G239" s="9">
        <v>27</v>
      </c>
      <c r="H239" s="15">
        <v>73037.945999999996</v>
      </c>
      <c r="I239" s="15">
        <v>44198.576999999997</v>
      </c>
      <c r="J239" s="9">
        <v>18023.067999999999</v>
      </c>
      <c r="K239" s="9">
        <v>921330</v>
      </c>
      <c r="L239" s="20">
        <f t="shared" si="33"/>
        <v>7.9274468431506619</v>
      </c>
      <c r="M239" s="20">
        <f t="shared" si="34"/>
        <v>4.7972579857380095</v>
      </c>
      <c r="N239" s="20">
        <f t="shared" si="35"/>
        <v>1.9562011439983502</v>
      </c>
      <c r="Q239" s="6">
        <f t="shared" si="28"/>
        <v>0</v>
      </c>
      <c r="R239" s="6">
        <f t="shared" si="29"/>
        <v>0</v>
      </c>
      <c r="S239" s="6">
        <f t="shared" si="30"/>
        <v>149.80801270904598</v>
      </c>
      <c r="T239" s="6">
        <f t="shared" si="31"/>
        <v>149.80801270904598</v>
      </c>
      <c r="U239" s="6">
        <f t="shared" si="32"/>
        <v>2.9305460584155512</v>
      </c>
      <c r="V239">
        <v>0</v>
      </c>
      <c r="W239" s="3">
        <v>785728.63899999997</v>
      </c>
      <c r="X239" s="6">
        <v>0</v>
      </c>
      <c r="Y239" s="6"/>
    </row>
    <row r="240" spans="1:25" ht="15" x14ac:dyDescent="0.25">
      <c r="A240" s="19" t="s">
        <v>11</v>
      </c>
      <c r="B240" s="19">
        <v>2012</v>
      </c>
      <c r="C240" s="9">
        <v>0</v>
      </c>
      <c r="D240" s="9">
        <v>0</v>
      </c>
      <c r="E240" s="9">
        <v>39</v>
      </c>
      <c r="F240" s="9">
        <f t="shared" si="27"/>
        <v>39</v>
      </c>
      <c r="G240" s="9">
        <v>39</v>
      </c>
      <c r="H240" s="15">
        <v>75368.89</v>
      </c>
      <c r="I240" s="15">
        <v>43365.896999999997</v>
      </c>
      <c r="J240" s="9">
        <v>18376.077000000001</v>
      </c>
      <c r="K240" s="9">
        <v>916291</v>
      </c>
      <c r="L240" s="20">
        <f t="shared" si="33"/>
        <v>8.2254316587197724</v>
      </c>
      <c r="M240" s="20">
        <f t="shared" si="34"/>
        <v>4.7327647002971762</v>
      </c>
      <c r="N240" s="20">
        <f t="shared" si="35"/>
        <v>2.0054848296010768</v>
      </c>
      <c r="Q240" s="6">
        <f t="shared" si="28"/>
        <v>0</v>
      </c>
      <c r="R240" s="6">
        <f t="shared" si="29"/>
        <v>0</v>
      </c>
      <c r="S240" s="6">
        <f t="shared" si="30"/>
        <v>212.23245853834854</v>
      </c>
      <c r="T240" s="6">
        <f t="shared" si="31"/>
        <v>212.23245853834854</v>
      </c>
      <c r="U240" s="6">
        <f t="shared" si="32"/>
        <v>4.2562897594759743</v>
      </c>
      <c r="V240">
        <v>0</v>
      </c>
      <c r="W240" s="3">
        <v>779322.73699999996</v>
      </c>
      <c r="X240" s="6">
        <v>0</v>
      </c>
      <c r="Y240" s="6"/>
    </row>
    <row r="241" spans="1:25" ht="15" x14ac:dyDescent="0.25">
      <c r="A241" s="19" t="s">
        <v>11</v>
      </c>
      <c r="B241" s="19">
        <v>2013</v>
      </c>
      <c r="C241" s="9">
        <v>0</v>
      </c>
      <c r="D241" s="9">
        <v>14</v>
      </c>
      <c r="E241" s="9">
        <v>57</v>
      </c>
      <c r="F241" s="9">
        <f t="shared" si="27"/>
        <v>71</v>
      </c>
      <c r="G241" s="9">
        <v>71</v>
      </c>
      <c r="H241" s="15">
        <v>75313.292000000001</v>
      </c>
      <c r="I241" s="15">
        <v>42103.652000000002</v>
      </c>
      <c r="J241" s="9">
        <v>18148.066999999999</v>
      </c>
      <c r="K241" s="9">
        <v>892590</v>
      </c>
      <c r="L241" s="20">
        <f t="shared" si="33"/>
        <v>8.4376132378807736</v>
      </c>
      <c r="M241" s="20">
        <f t="shared" si="34"/>
        <v>4.7170203564906625</v>
      </c>
      <c r="N241" s="20">
        <f t="shared" si="35"/>
        <v>2.033191834997031</v>
      </c>
      <c r="Q241" s="6">
        <f t="shared" si="28"/>
        <v>0</v>
      </c>
      <c r="R241" s="6">
        <f t="shared" si="29"/>
        <v>33.251272359936848</v>
      </c>
      <c r="S241" s="6">
        <f t="shared" si="30"/>
        <v>314.0830370529269</v>
      </c>
      <c r="T241" s="6">
        <f t="shared" si="31"/>
        <v>347.33430941286372</v>
      </c>
      <c r="U241" s="6">
        <f t="shared" si="32"/>
        <v>7.9543799504811838</v>
      </c>
      <c r="V241">
        <v>0</v>
      </c>
      <c r="W241" s="3">
        <v>757396.076</v>
      </c>
      <c r="X241" s="6">
        <v>0</v>
      </c>
      <c r="Y241" s="6"/>
    </row>
    <row r="242" spans="1:25" ht="15" x14ac:dyDescent="0.25">
      <c r="A242" s="19" t="s">
        <v>11</v>
      </c>
      <c r="B242" s="19">
        <v>2014</v>
      </c>
      <c r="C242" s="9">
        <v>0</v>
      </c>
      <c r="D242" s="9">
        <v>0</v>
      </c>
      <c r="E242" s="9">
        <v>46</v>
      </c>
      <c r="F242" s="9">
        <f t="shared" si="27"/>
        <v>46</v>
      </c>
      <c r="G242" s="9">
        <v>46</v>
      </c>
      <c r="H242" s="15">
        <v>76946.489000000001</v>
      </c>
      <c r="I242" s="15">
        <v>41460.131999999998</v>
      </c>
      <c r="J242" s="9">
        <v>17786.078000000001</v>
      </c>
      <c r="K242" s="9">
        <v>886141</v>
      </c>
      <c r="L242" s="20">
        <f t="shared" si="33"/>
        <v>8.6833234214419601</v>
      </c>
      <c r="M242" s="20">
        <f t="shared" si="34"/>
        <v>4.6787285544851214</v>
      </c>
      <c r="N242" s="20">
        <f t="shared" si="35"/>
        <v>2.0071385930681465</v>
      </c>
      <c r="Q242" s="6">
        <f t="shared" si="28"/>
        <v>0</v>
      </c>
      <c r="R242" s="6">
        <f t="shared" si="29"/>
        <v>0</v>
      </c>
      <c r="S242" s="6">
        <f t="shared" si="30"/>
        <v>258.62924923639713</v>
      </c>
      <c r="T242" s="6">
        <f t="shared" si="31"/>
        <v>258.62924923639713</v>
      </c>
      <c r="U242" s="6">
        <f t="shared" si="32"/>
        <v>5.1910474743861306</v>
      </c>
      <c r="V242">
        <v>0</v>
      </c>
      <c r="W242" s="3">
        <v>749988.41500000004</v>
      </c>
      <c r="X242" s="6">
        <v>0</v>
      </c>
      <c r="Y242" s="6"/>
    </row>
    <row r="243" spans="1:25" ht="15" x14ac:dyDescent="0.25">
      <c r="A243" s="19" t="s">
        <v>11</v>
      </c>
      <c r="B243" s="19">
        <v>2015</v>
      </c>
      <c r="C243" s="9">
        <v>0</v>
      </c>
      <c r="D243" s="9">
        <v>0</v>
      </c>
      <c r="E243" s="9">
        <v>58</v>
      </c>
      <c r="F243" s="9">
        <f t="shared" si="27"/>
        <v>58</v>
      </c>
      <c r="G243" s="9">
        <v>58</v>
      </c>
      <c r="H243" s="15">
        <v>88342.13</v>
      </c>
      <c r="I243" s="15">
        <v>45606.464999999997</v>
      </c>
      <c r="J243" s="9">
        <v>19513.744999999999</v>
      </c>
      <c r="K243" s="9">
        <v>950613</v>
      </c>
      <c r="L243" s="20">
        <f t="shared" si="33"/>
        <v>9.293175035477109</v>
      </c>
      <c r="M243" s="20">
        <f t="shared" si="34"/>
        <v>4.7975848215835466</v>
      </c>
      <c r="N243" s="20">
        <f t="shared" si="35"/>
        <v>2.05275385461802</v>
      </c>
      <c r="Q243" s="6">
        <f t="shared" si="28"/>
        <v>0</v>
      </c>
      <c r="R243" s="6">
        <f t="shared" si="29"/>
        <v>0</v>
      </c>
      <c r="S243" s="6">
        <f t="shared" si="30"/>
        <v>297.22639093623496</v>
      </c>
      <c r="T243" s="6">
        <f t="shared" si="31"/>
        <v>297.22639093623496</v>
      </c>
      <c r="U243" s="6">
        <f t="shared" si="32"/>
        <v>6.1013261968855881</v>
      </c>
      <c r="V243">
        <v>0</v>
      </c>
      <c r="W243" s="3">
        <v>797319.63699999999</v>
      </c>
      <c r="X243" s="6">
        <v>0</v>
      </c>
      <c r="Y243" s="6"/>
    </row>
    <row r="244" spans="1:25" ht="15" x14ac:dyDescent="0.25">
      <c r="A244" s="19" t="s">
        <v>11</v>
      </c>
      <c r="B244" s="19">
        <v>2016</v>
      </c>
      <c r="C244" s="9">
        <v>0</v>
      </c>
      <c r="D244" s="9">
        <v>0</v>
      </c>
      <c r="E244" s="9">
        <v>11</v>
      </c>
      <c r="F244" s="9">
        <f t="shared" si="27"/>
        <v>11</v>
      </c>
      <c r="G244" s="9">
        <v>11</v>
      </c>
      <c r="H244" s="15">
        <v>90457.668000000005</v>
      </c>
      <c r="I244" s="15">
        <v>46102.582000000002</v>
      </c>
      <c r="J244" s="9">
        <v>19355.628000000001</v>
      </c>
      <c r="K244" s="9">
        <v>946419</v>
      </c>
      <c r="L244" s="20">
        <f t="shared" si="33"/>
        <v>9.5578879967540811</v>
      </c>
      <c r="M244" s="20">
        <f t="shared" si="34"/>
        <v>4.8712654754395253</v>
      </c>
      <c r="N244" s="20">
        <f t="shared" si="35"/>
        <v>2.0451436414526758</v>
      </c>
      <c r="Q244" s="6">
        <f t="shared" si="28"/>
        <v>0</v>
      </c>
      <c r="R244" s="6">
        <f t="shared" si="29"/>
        <v>0</v>
      </c>
      <c r="S244" s="6">
        <f t="shared" si="30"/>
        <v>56.831015764510461</v>
      </c>
      <c r="T244" s="6">
        <f t="shared" si="31"/>
        <v>56.831015764510461</v>
      </c>
      <c r="U244" s="6">
        <f t="shared" si="32"/>
        <v>1.1622759052808533</v>
      </c>
      <c r="V244">
        <v>0</v>
      </c>
      <c r="W244" s="3">
        <v>790314.51899999997</v>
      </c>
      <c r="X244" s="6">
        <v>0</v>
      </c>
      <c r="Y244" s="6"/>
    </row>
    <row r="245" spans="1:25" ht="15" x14ac:dyDescent="0.25">
      <c r="A245" s="19" t="s">
        <v>11</v>
      </c>
      <c r="B245" s="19">
        <v>2017</v>
      </c>
      <c r="C245" s="9">
        <v>0</v>
      </c>
      <c r="D245" s="9">
        <v>0</v>
      </c>
      <c r="E245" s="9">
        <v>54</v>
      </c>
      <c r="F245" s="9">
        <f t="shared" si="27"/>
        <v>54</v>
      </c>
      <c r="G245" s="9">
        <v>54</v>
      </c>
      <c r="H245" s="15">
        <v>78825</v>
      </c>
      <c r="I245" s="15">
        <v>39276</v>
      </c>
      <c r="J245" s="9">
        <v>16444</v>
      </c>
      <c r="K245" s="9">
        <v>805712</v>
      </c>
      <c r="L245" s="20">
        <f t="shared" si="33"/>
        <v>9.7832724348154176</v>
      </c>
      <c r="M245" s="20">
        <f t="shared" si="34"/>
        <v>4.8746946799849074</v>
      </c>
      <c r="N245" s="20">
        <f t="shared" si="35"/>
        <v>2.0409277756816331</v>
      </c>
      <c r="Q245" s="6">
        <f t="shared" si="28"/>
        <v>0</v>
      </c>
      <c r="R245" s="6">
        <f t="shared" si="29"/>
        <v>0</v>
      </c>
      <c r="S245" s="6">
        <f t="shared" si="30"/>
        <v>328.38725370955973</v>
      </c>
      <c r="T245" s="6">
        <f t="shared" si="31"/>
        <v>328.38725370955973</v>
      </c>
      <c r="U245" s="6">
        <f t="shared" si="32"/>
        <v>6.7021466727565189</v>
      </c>
      <c r="V245">
        <v>0</v>
      </c>
      <c r="W245" s="3">
        <v>671167</v>
      </c>
      <c r="X245" s="6">
        <v>0</v>
      </c>
      <c r="Y245" s="6"/>
    </row>
    <row r="246" spans="1:25" ht="15" x14ac:dyDescent="0.25">
      <c r="A246" s="19" t="s">
        <v>48</v>
      </c>
      <c r="B246" s="19">
        <v>2009</v>
      </c>
      <c r="C246" s="9">
        <v>0</v>
      </c>
      <c r="D246" s="9">
        <v>10</v>
      </c>
      <c r="E246" s="9">
        <v>120</v>
      </c>
      <c r="F246" s="9">
        <f t="shared" si="27"/>
        <v>130</v>
      </c>
      <c r="G246" s="9">
        <v>130</v>
      </c>
      <c r="H246" s="15">
        <v>112195.693</v>
      </c>
      <c r="I246" s="15">
        <v>83098.752999999997</v>
      </c>
      <c r="J246" s="9">
        <v>36130.972999999998</v>
      </c>
      <c r="K246" s="9">
        <v>1736643</v>
      </c>
      <c r="L246" s="20">
        <f t="shared" si="33"/>
        <v>6.4604926285943627</v>
      </c>
      <c r="M246" s="20">
        <f t="shared" si="34"/>
        <v>4.7850221951201259</v>
      </c>
      <c r="N246" s="20">
        <f t="shared" si="35"/>
        <v>2.0805066441404478</v>
      </c>
      <c r="Q246" s="6">
        <f t="shared" si="28"/>
        <v>0</v>
      </c>
      <c r="R246" s="6">
        <f t="shared" si="29"/>
        <v>12.033874924693515</v>
      </c>
      <c r="S246" s="6">
        <f t="shared" si="30"/>
        <v>332.12501639521304</v>
      </c>
      <c r="T246" s="6">
        <f t="shared" si="31"/>
        <v>344.15889131990656</v>
      </c>
      <c r="U246" s="6">
        <f t="shared" si="32"/>
        <v>7.4857066190345396</v>
      </c>
      <c r="V246">
        <v>0</v>
      </c>
      <c r="W246" s="3">
        <v>1505739.645</v>
      </c>
      <c r="X246" s="6">
        <v>0</v>
      </c>
      <c r="Y246" s="6"/>
    </row>
    <row r="247" spans="1:25" ht="15" x14ac:dyDescent="0.25">
      <c r="A247" s="19" t="s">
        <v>48</v>
      </c>
      <c r="B247" s="19">
        <v>2010</v>
      </c>
      <c r="C247" s="9">
        <v>0</v>
      </c>
      <c r="D247" s="9">
        <v>0</v>
      </c>
      <c r="E247" s="9">
        <v>139</v>
      </c>
      <c r="F247" s="9">
        <f t="shared" si="27"/>
        <v>139</v>
      </c>
      <c r="G247" s="9">
        <v>139</v>
      </c>
      <c r="H247" s="15">
        <v>113781.808</v>
      </c>
      <c r="I247" s="15">
        <v>81608.409</v>
      </c>
      <c r="J247" s="9">
        <v>35917.661</v>
      </c>
      <c r="K247" s="9">
        <v>1736701</v>
      </c>
      <c r="L247" s="20">
        <f t="shared" si="33"/>
        <v>6.5516060622985766</v>
      </c>
      <c r="M247" s="20">
        <f t="shared" si="34"/>
        <v>4.6990477347568751</v>
      </c>
      <c r="N247" s="20">
        <f t="shared" si="35"/>
        <v>2.0681545643147556</v>
      </c>
      <c r="Q247" s="6">
        <f t="shared" si="28"/>
        <v>0</v>
      </c>
      <c r="R247" s="6">
        <f t="shared" si="29"/>
        <v>0</v>
      </c>
      <c r="S247" s="6">
        <f t="shared" si="30"/>
        <v>386.99624677675973</v>
      </c>
      <c r="T247" s="6">
        <f t="shared" si="31"/>
        <v>386.99624677675973</v>
      </c>
      <c r="U247" s="6">
        <f t="shared" si="32"/>
        <v>8.0036805414403513</v>
      </c>
      <c r="V247">
        <v>0</v>
      </c>
      <c r="W247" s="3">
        <v>1504933.4380000001</v>
      </c>
      <c r="X247" s="6">
        <v>0</v>
      </c>
      <c r="Y247" s="6"/>
    </row>
    <row r="248" spans="1:25" ht="15" x14ac:dyDescent="0.25">
      <c r="A248" s="19" t="s">
        <v>48</v>
      </c>
      <c r="B248" s="19">
        <v>2011</v>
      </c>
      <c r="C248" s="9">
        <v>0</v>
      </c>
      <c r="D248" s="9">
        <v>0</v>
      </c>
      <c r="E248" s="9">
        <v>189</v>
      </c>
      <c r="F248" s="9">
        <f t="shared" si="27"/>
        <v>189</v>
      </c>
      <c r="G248" s="9">
        <v>189</v>
      </c>
      <c r="H248" s="15">
        <v>115113.584</v>
      </c>
      <c r="I248" s="15">
        <v>79774.323000000004</v>
      </c>
      <c r="J248" s="9">
        <v>35650.773000000001</v>
      </c>
      <c r="K248" s="9">
        <v>1738683</v>
      </c>
      <c r="L248" s="20">
        <f t="shared" si="33"/>
        <v>6.6207344294503372</v>
      </c>
      <c r="M248" s="20">
        <f t="shared" si="34"/>
        <v>4.5882040026847912</v>
      </c>
      <c r="N248" s="20">
        <f t="shared" si="35"/>
        <v>2.0504469762458135</v>
      </c>
      <c r="Q248" s="6">
        <f t="shared" si="28"/>
        <v>0</v>
      </c>
      <c r="R248" s="6">
        <f t="shared" si="29"/>
        <v>0</v>
      </c>
      <c r="S248" s="6">
        <f t="shared" si="30"/>
        <v>530.14278259829041</v>
      </c>
      <c r="T248" s="6">
        <f t="shared" si="31"/>
        <v>530.14278259829041</v>
      </c>
      <c r="U248" s="6">
        <f t="shared" si="32"/>
        <v>10.870296655572062</v>
      </c>
      <c r="V248">
        <v>0</v>
      </c>
      <c r="W248" s="3">
        <v>1509882.186</v>
      </c>
      <c r="X248" s="6">
        <v>0</v>
      </c>
      <c r="Y248" s="6"/>
    </row>
    <row r="249" spans="1:25" ht="15" x14ac:dyDescent="0.25">
      <c r="A249" s="19" t="s">
        <v>48</v>
      </c>
      <c r="B249" s="19">
        <v>2012</v>
      </c>
      <c r="C249" s="9">
        <v>0</v>
      </c>
      <c r="D249" s="9">
        <v>21</v>
      </c>
      <c r="E249" s="9">
        <v>147</v>
      </c>
      <c r="F249" s="9">
        <f t="shared" si="27"/>
        <v>168</v>
      </c>
      <c r="G249" s="9">
        <v>168</v>
      </c>
      <c r="H249" s="15">
        <v>114648.656</v>
      </c>
      <c r="I249" s="15">
        <v>76659.370999999999</v>
      </c>
      <c r="J249" s="9">
        <v>34208.58</v>
      </c>
      <c r="K249" s="9">
        <v>1704870</v>
      </c>
      <c r="L249" s="20">
        <f t="shared" si="33"/>
        <v>6.724774088346912</v>
      </c>
      <c r="M249" s="20">
        <f t="shared" si="34"/>
        <v>4.4964936329456204</v>
      </c>
      <c r="N249" s="20">
        <f t="shared" si="35"/>
        <v>2.006521318340988</v>
      </c>
      <c r="Q249" s="6">
        <f t="shared" si="28"/>
        <v>0</v>
      </c>
      <c r="R249" s="6">
        <f t="shared" si="29"/>
        <v>27.393911176234411</v>
      </c>
      <c r="S249" s="6">
        <f t="shared" si="30"/>
        <v>429.71675527016902</v>
      </c>
      <c r="T249" s="6">
        <f t="shared" si="31"/>
        <v>457.11066644640346</v>
      </c>
      <c r="U249" s="6">
        <f t="shared" si="32"/>
        <v>9.8541237748332708</v>
      </c>
      <c r="V249">
        <v>0</v>
      </c>
      <c r="W249" s="3">
        <v>1479336.2180000001</v>
      </c>
      <c r="X249" s="6">
        <v>0</v>
      </c>
      <c r="Y249" s="6"/>
    </row>
    <row r="250" spans="1:25" ht="15" x14ac:dyDescent="0.25">
      <c r="A250" s="19" t="s">
        <v>48</v>
      </c>
      <c r="B250" s="19">
        <v>2013</v>
      </c>
      <c r="C250" s="9">
        <v>0</v>
      </c>
      <c r="D250" s="9">
        <v>11</v>
      </c>
      <c r="E250" s="9">
        <v>197</v>
      </c>
      <c r="F250" s="9">
        <f t="shared" si="27"/>
        <v>208</v>
      </c>
      <c r="G250" s="9">
        <v>208</v>
      </c>
      <c r="H250" s="15">
        <v>118380.701</v>
      </c>
      <c r="I250" s="15">
        <v>75196.066999999995</v>
      </c>
      <c r="J250" s="9">
        <v>34816.171999999999</v>
      </c>
      <c r="K250" s="9">
        <v>1725065</v>
      </c>
      <c r="L250" s="20">
        <f t="shared" si="33"/>
        <v>6.8623907504934589</v>
      </c>
      <c r="M250" s="20">
        <f t="shared" si="34"/>
        <v>4.3590280366247072</v>
      </c>
      <c r="N250" s="20">
        <f t="shared" si="35"/>
        <v>2.0182527614901464</v>
      </c>
      <c r="Q250" s="6">
        <f t="shared" si="28"/>
        <v>0</v>
      </c>
      <c r="R250" s="6">
        <f t="shared" si="29"/>
        <v>14.628424648858299</v>
      </c>
      <c r="S250" s="6">
        <f t="shared" si="30"/>
        <v>565.82900612968024</v>
      </c>
      <c r="T250" s="6">
        <f t="shared" si="31"/>
        <v>580.45743077853854</v>
      </c>
      <c r="U250" s="6">
        <f t="shared" si="32"/>
        <v>12.057516673284775</v>
      </c>
      <c r="V250">
        <v>0</v>
      </c>
      <c r="W250" s="3">
        <v>1496781.753</v>
      </c>
      <c r="X250" s="6">
        <v>0</v>
      </c>
      <c r="Y250" s="6"/>
    </row>
    <row r="251" spans="1:25" ht="15" x14ac:dyDescent="0.25">
      <c r="A251" s="19" t="s">
        <v>48</v>
      </c>
      <c r="B251" s="19">
        <v>2014</v>
      </c>
      <c r="C251" s="9">
        <v>0</v>
      </c>
      <c r="D251" s="9">
        <v>36</v>
      </c>
      <c r="E251" s="9">
        <v>151</v>
      </c>
      <c r="F251" s="9">
        <f t="shared" si="27"/>
        <v>187</v>
      </c>
      <c r="G251" s="9">
        <v>187</v>
      </c>
      <c r="H251" s="15">
        <v>119119.412</v>
      </c>
      <c r="I251" s="15">
        <v>73817.130999999994</v>
      </c>
      <c r="J251" s="9">
        <v>34244.006999999998</v>
      </c>
      <c r="K251" s="9">
        <v>1668040</v>
      </c>
      <c r="L251" s="20">
        <f t="shared" si="33"/>
        <v>7.1412803050286566</v>
      </c>
      <c r="M251" s="20">
        <f t="shared" si="34"/>
        <v>4.4253813457710844</v>
      </c>
      <c r="N251" s="20">
        <f t="shared" si="35"/>
        <v>2.0529487901968775</v>
      </c>
      <c r="Q251" s="6">
        <f t="shared" si="28"/>
        <v>0</v>
      </c>
      <c r="R251" s="6">
        <f t="shared" si="29"/>
        <v>48.769167146309172</v>
      </c>
      <c r="S251" s="6">
        <f t="shared" si="30"/>
        <v>440.953069540022</v>
      </c>
      <c r="T251" s="6">
        <f t="shared" si="31"/>
        <v>489.72223668633114</v>
      </c>
      <c r="U251" s="6">
        <f t="shared" si="32"/>
        <v>11.210762331838565</v>
      </c>
      <c r="V251">
        <v>0</v>
      </c>
      <c r="W251" s="3">
        <v>1443253.834</v>
      </c>
      <c r="X251" s="6">
        <v>0</v>
      </c>
      <c r="Y251" s="6"/>
    </row>
    <row r="252" spans="1:25" ht="15" x14ac:dyDescent="0.25">
      <c r="A252" s="19" t="s">
        <v>48</v>
      </c>
      <c r="B252" s="19">
        <v>2015</v>
      </c>
      <c r="C252" s="9">
        <v>0</v>
      </c>
      <c r="D252" s="9">
        <v>25</v>
      </c>
      <c r="E252" s="9">
        <v>183</v>
      </c>
      <c r="F252" s="9">
        <f t="shared" si="27"/>
        <v>208</v>
      </c>
      <c r="G252" s="9">
        <v>208</v>
      </c>
      <c r="H252" s="15">
        <v>122438.01700000001</v>
      </c>
      <c r="I252" s="15">
        <v>69792.688999999998</v>
      </c>
      <c r="J252" s="9">
        <v>32724.071</v>
      </c>
      <c r="K252" s="9">
        <v>1649860</v>
      </c>
      <c r="L252" s="20">
        <f t="shared" si="33"/>
        <v>7.421115549198114</v>
      </c>
      <c r="M252" s="20">
        <f t="shared" si="34"/>
        <v>4.2302188670553864</v>
      </c>
      <c r="N252" s="20">
        <f t="shared" si="35"/>
        <v>1.9834453226334356</v>
      </c>
      <c r="Q252" s="6">
        <f t="shared" si="28"/>
        <v>0</v>
      </c>
      <c r="R252" s="6">
        <f t="shared" si="29"/>
        <v>35.820370812765219</v>
      </c>
      <c r="S252" s="6">
        <f t="shared" si="30"/>
        <v>559.22137560452063</v>
      </c>
      <c r="T252" s="6">
        <f t="shared" si="31"/>
        <v>595.04174641728582</v>
      </c>
      <c r="U252" s="6">
        <f t="shared" si="32"/>
        <v>12.607130301965014</v>
      </c>
      <c r="V252">
        <v>0</v>
      </c>
      <c r="W252" s="3">
        <v>1423933.09</v>
      </c>
      <c r="X252" s="6">
        <v>0</v>
      </c>
      <c r="Y252" s="6"/>
    </row>
    <row r="253" spans="1:25" ht="15" x14ac:dyDescent="0.25">
      <c r="A253" s="19" t="s">
        <v>48</v>
      </c>
      <c r="B253" s="19">
        <v>2016</v>
      </c>
      <c r="C253" s="9">
        <v>0</v>
      </c>
      <c r="D253" s="9">
        <v>14</v>
      </c>
      <c r="E253" s="9">
        <v>173</v>
      </c>
      <c r="F253" s="9">
        <f t="shared" si="27"/>
        <v>187</v>
      </c>
      <c r="G253" s="9">
        <v>187</v>
      </c>
      <c r="H253" s="15">
        <v>138783.97200000001</v>
      </c>
      <c r="I253" s="15">
        <v>77503.010999999999</v>
      </c>
      <c r="J253" s="9">
        <v>37013.792000000001</v>
      </c>
      <c r="K253" s="9">
        <v>1795077</v>
      </c>
      <c r="L253" s="20">
        <f t="shared" si="33"/>
        <v>7.7313659525468825</v>
      </c>
      <c r="M253" s="20">
        <f t="shared" si="34"/>
        <v>4.3175312813879287</v>
      </c>
      <c r="N253" s="20">
        <f t="shared" si="35"/>
        <v>2.0619612417740298</v>
      </c>
      <c r="Q253" s="6">
        <f t="shared" si="28"/>
        <v>0</v>
      </c>
      <c r="R253" s="6">
        <f t="shared" si="29"/>
        <v>18.063814320710716</v>
      </c>
      <c r="S253" s="6">
        <f t="shared" si="30"/>
        <v>467.39334354069962</v>
      </c>
      <c r="T253" s="6">
        <f t="shared" si="31"/>
        <v>485.45715786141034</v>
      </c>
      <c r="U253" s="6">
        <f t="shared" si="32"/>
        <v>10.417380424349485</v>
      </c>
      <c r="V253">
        <v>0</v>
      </c>
      <c r="W253" s="3">
        <v>1541769.4040000001</v>
      </c>
      <c r="X253" s="6">
        <v>0</v>
      </c>
      <c r="Y253" s="6"/>
    </row>
    <row r="254" spans="1:25" ht="15" x14ac:dyDescent="0.25">
      <c r="A254" s="19" t="s">
        <v>48</v>
      </c>
      <c r="B254" s="19">
        <v>2017</v>
      </c>
      <c r="C254" s="9">
        <v>0</v>
      </c>
      <c r="D254" s="9">
        <v>33</v>
      </c>
      <c r="E254" s="9">
        <v>210</v>
      </c>
      <c r="F254" s="9">
        <f t="shared" si="27"/>
        <v>243</v>
      </c>
      <c r="G254" s="9">
        <v>243</v>
      </c>
      <c r="H254" s="15">
        <v>134597</v>
      </c>
      <c r="I254" s="15">
        <v>72353</v>
      </c>
      <c r="J254" s="9">
        <v>33744</v>
      </c>
      <c r="K254" s="9">
        <v>1705402</v>
      </c>
      <c r="L254" s="20">
        <f t="shared" si="33"/>
        <v>7.8923913540619743</v>
      </c>
      <c r="M254" s="20">
        <f t="shared" si="34"/>
        <v>4.2425774099010081</v>
      </c>
      <c r="N254" s="20">
        <f t="shared" si="35"/>
        <v>1.9786537133180329</v>
      </c>
      <c r="Q254" s="6">
        <f t="shared" si="28"/>
        <v>0</v>
      </c>
      <c r="R254" s="6">
        <f t="shared" si="29"/>
        <v>45.609719016488604</v>
      </c>
      <c r="S254" s="6">
        <f t="shared" si="30"/>
        <v>622.33285917496448</v>
      </c>
      <c r="T254" s="6">
        <f t="shared" si="31"/>
        <v>667.94257819145309</v>
      </c>
      <c r="U254" s="6">
        <f t="shared" si="32"/>
        <v>14.248839862976588</v>
      </c>
      <c r="V254">
        <v>0</v>
      </c>
      <c r="W254" s="3">
        <v>1464708</v>
      </c>
      <c r="X254" s="6">
        <v>0</v>
      </c>
      <c r="Y254" s="6"/>
    </row>
    <row r="255" spans="1:25" ht="15" x14ac:dyDescent="0.25">
      <c r="A255" s="19" t="s">
        <v>26</v>
      </c>
      <c r="B255" s="19">
        <v>2009</v>
      </c>
      <c r="C255" s="9">
        <v>35</v>
      </c>
      <c r="D255" s="9">
        <v>101</v>
      </c>
      <c r="E255" s="9">
        <v>135</v>
      </c>
      <c r="F255" s="9">
        <f t="shared" si="27"/>
        <v>271</v>
      </c>
      <c r="G255" s="9">
        <v>281</v>
      </c>
      <c r="H255" s="15">
        <v>164275.18400000001</v>
      </c>
      <c r="I255" s="15">
        <v>94969.471999999994</v>
      </c>
      <c r="J255" s="9">
        <v>28295.127</v>
      </c>
      <c r="K255" s="9">
        <v>2534911</v>
      </c>
      <c r="L255" s="20">
        <f t="shared" si="33"/>
        <v>6.4805109134009058</v>
      </c>
      <c r="M255" s="20">
        <f t="shared" si="34"/>
        <v>3.7464617889937752</v>
      </c>
      <c r="N255" s="20">
        <f t="shared" si="35"/>
        <v>1.1162177685922701</v>
      </c>
      <c r="Q255" s="6">
        <f t="shared" si="28"/>
        <v>21.305713466740052</v>
      </c>
      <c r="R255" s="6">
        <f t="shared" si="29"/>
        <v>106.3499647549899</v>
      </c>
      <c r="S255" s="6">
        <f t="shared" si="30"/>
        <v>477.11395676011631</v>
      </c>
      <c r="T255" s="6">
        <f t="shared" si="31"/>
        <v>604.76963498184625</v>
      </c>
      <c r="U255" s="6">
        <f t="shared" si="32"/>
        <v>11.085201807874123</v>
      </c>
      <c r="V255">
        <v>10</v>
      </c>
      <c r="W255" s="3">
        <v>2250670.713</v>
      </c>
      <c r="X255" s="6">
        <v>3.5964708105268102</v>
      </c>
      <c r="Y255" s="6"/>
    </row>
    <row r="256" spans="1:25" ht="15" x14ac:dyDescent="0.25">
      <c r="A256" s="19" t="s">
        <v>26</v>
      </c>
      <c r="B256" s="19">
        <v>2010</v>
      </c>
      <c r="C256" s="9">
        <v>21</v>
      </c>
      <c r="D256" s="9">
        <v>121</v>
      </c>
      <c r="E256" s="9">
        <v>91</v>
      </c>
      <c r="F256" s="9">
        <f t="shared" si="27"/>
        <v>233</v>
      </c>
      <c r="G256" s="9">
        <v>233</v>
      </c>
      <c r="H256" s="15">
        <v>181075.54399999999</v>
      </c>
      <c r="I256" s="15">
        <v>92019.991999999998</v>
      </c>
      <c r="J256" s="9">
        <v>28664.335999999999</v>
      </c>
      <c r="K256" s="9">
        <v>2633331</v>
      </c>
      <c r="L256" s="20">
        <f t="shared" si="33"/>
        <v>6.8762925739301286</v>
      </c>
      <c r="M256" s="20">
        <f t="shared" si="34"/>
        <v>3.4944331722825579</v>
      </c>
      <c r="N256" s="20">
        <f t="shared" si="35"/>
        <v>1.0885200531190344</v>
      </c>
      <c r="Q256" s="6">
        <f t="shared" si="28"/>
        <v>11.597369548700623</v>
      </c>
      <c r="R256" s="6">
        <f t="shared" si="29"/>
        <v>131.49316509395047</v>
      </c>
      <c r="S256" s="6">
        <f t="shared" si="30"/>
        <v>317.46767132509194</v>
      </c>
      <c r="T256" s="6">
        <f t="shared" si="31"/>
        <v>460.55820596774299</v>
      </c>
      <c r="U256" s="6">
        <f t="shared" si="32"/>
        <v>8.8481091059194608</v>
      </c>
      <c r="V256">
        <v>0</v>
      </c>
      <c r="W256" s="3">
        <v>2331275.6850000001</v>
      </c>
      <c r="X256" s="6">
        <v>0</v>
      </c>
      <c r="Y256" s="6"/>
    </row>
    <row r="257" spans="1:25" ht="15" x14ac:dyDescent="0.25">
      <c r="A257" s="19" t="s">
        <v>26</v>
      </c>
      <c r="B257" s="19">
        <v>2011</v>
      </c>
      <c r="C257" s="9">
        <v>48</v>
      </c>
      <c r="D257" s="9">
        <v>115</v>
      </c>
      <c r="E257" s="9">
        <v>77</v>
      </c>
      <c r="F257" s="9">
        <f t="shared" si="27"/>
        <v>240</v>
      </c>
      <c r="G257" s="9">
        <v>240</v>
      </c>
      <c r="H257" s="15">
        <v>190833.26699999999</v>
      </c>
      <c r="I257" s="15">
        <v>93936.017999999996</v>
      </c>
      <c r="J257" s="9">
        <v>29626.705999999998</v>
      </c>
      <c r="K257" s="9">
        <v>2667327</v>
      </c>
      <c r="L257" s="20">
        <f t="shared" si="33"/>
        <v>7.1544758854088757</v>
      </c>
      <c r="M257" s="20">
        <f t="shared" si="34"/>
        <v>3.5217286069537028</v>
      </c>
      <c r="N257" s="20">
        <f t="shared" si="35"/>
        <v>1.1107264313674325</v>
      </c>
      <c r="Q257" s="6">
        <f t="shared" si="28"/>
        <v>25.15284717103334</v>
      </c>
      <c r="R257" s="6">
        <f t="shared" si="29"/>
        <v>122.42375443251171</v>
      </c>
      <c r="S257" s="6">
        <f t="shared" si="30"/>
        <v>259.90064504639832</v>
      </c>
      <c r="T257" s="6">
        <f t="shared" si="31"/>
        <v>407.47724664994337</v>
      </c>
      <c r="U257" s="6">
        <f t="shared" si="32"/>
        <v>8.9977719267266441</v>
      </c>
      <c r="V257">
        <v>0</v>
      </c>
      <c r="W257" s="3">
        <v>2354675.5890000002</v>
      </c>
      <c r="X257" s="6">
        <v>0</v>
      </c>
      <c r="Y257" s="6"/>
    </row>
    <row r="258" spans="1:25" ht="15" x14ac:dyDescent="0.25">
      <c r="A258" s="19" t="s">
        <v>26</v>
      </c>
      <c r="B258" s="19">
        <v>2012</v>
      </c>
      <c r="C258" s="9">
        <v>35</v>
      </c>
      <c r="D258" s="9">
        <v>152</v>
      </c>
      <c r="E258" s="9">
        <v>127</v>
      </c>
      <c r="F258" s="9">
        <f t="shared" si="27"/>
        <v>314</v>
      </c>
      <c r="G258" s="9">
        <v>314</v>
      </c>
      <c r="H258" s="15">
        <v>198102.46400000001</v>
      </c>
      <c r="I258" s="15">
        <v>96029.725999999995</v>
      </c>
      <c r="J258" s="9">
        <v>32284.492999999999</v>
      </c>
      <c r="K258" s="9">
        <v>2669454</v>
      </c>
      <c r="L258" s="20">
        <f t="shared" si="33"/>
        <v>7.4210855103702862</v>
      </c>
      <c r="M258" s="20">
        <f t="shared" si="34"/>
        <v>3.5973545901146826</v>
      </c>
      <c r="N258" s="20">
        <f t="shared" si="35"/>
        <v>1.2094043575952236</v>
      </c>
      <c r="Q258" s="6">
        <f t="shared" si="28"/>
        <v>17.667624770179536</v>
      </c>
      <c r="R258" s="6">
        <f t="shared" si="29"/>
        <v>158.28432125277544</v>
      </c>
      <c r="S258" s="6">
        <f t="shared" si="30"/>
        <v>393.37771232771104</v>
      </c>
      <c r="T258" s="6">
        <f t="shared" si="31"/>
        <v>569.32965835066602</v>
      </c>
      <c r="U258" s="6">
        <f t="shared" si="32"/>
        <v>11.762705032564712</v>
      </c>
      <c r="V258">
        <v>0</v>
      </c>
      <c r="W258" s="3">
        <v>2345049.1880000001</v>
      </c>
      <c r="X258" s="6">
        <v>0</v>
      </c>
      <c r="Y258" s="6"/>
    </row>
    <row r="259" spans="1:25" ht="15" x14ac:dyDescent="0.25">
      <c r="A259" s="19" t="s">
        <v>26</v>
      </c>
      <c r="B259" s="19">
        <v>2013</v>
      </c>
      <c r="C259" s="9">
        <v>69</v>
      </c>
      <c r="D259" s="9">
        <v>92</v>
      </c>
      <c r="E259" s="9">
        <v>92</v>
      </c>
      <c r="F259" s="9">
        <f t="shared" ref="F259:F322" si="36">SUM(C259,D259,E259)</f>
        <v>253</v>
      </c>
      <c r="G259" s="9">
        <v>276</v>
      </c>
      <c r="H259" s="15">
        <v>211326.26199999999</v>
      </c>
      <c r="I259" s="15">
        <v>99141.567999999999</v>
      </c>
      <c r="J259" s="9">
        <v>33443.847000000002</v>
      </c>
      <c r="K259" s="9">
        <v>2724791</v>
      </c>
      <c r="L259" s="20">
        <f t="shared" si="33"/>
        <v>7.7556870233350006</v>
      </c>
      <c r="M259" s="20">
        <f t="shared" si="34"/>
        <v>3.6385017419684669</v>
      </c>
      <c r="N259" s="20">
        <f t="shared" si="35"/>
        <v>1.2273912751473417</v>
      </c>
      <c r="Q259" s="6">
        <f t="shared" ref="Q259:Q322" si="37">(C259/H259)*100000</f>
        <v>32.650934790111414</v>
      </c>
      <c r="R259" s="6">
        <f t="shared" ref="R259:R322" si="38">(D259/I259)*100000</f>
        <v>92.796595672160436</v>
      </c>
      <c r="S259" s="6">
        <f t="shared" ref="S259:S322" si="39">(E259/J259)*100000</f>
        <v>275.08797059142148</v>
      </c>
      <c r="T259" s="6">
        <f t="shared" ref="T259:T322" si="40">SUM(Q259,R259,S259)</f>
        <v>400.53550105369334</v>
      </c>
      <c r="U259" s="6">
        <f t="shared" ref="U259:U322" si="41">(G259/K259)*100000</f>
        <v>10.129217250056977</v>
      </c>
      <c r="V259">
        <v>23</v>
      </c>
      <c r="W259" s="3">
        <v>2378387.5580000002</v>
      </c>
      <c r="X259" s="6">
        <v>7.1388097702706501</v>
      </c>
      <c r="Y259" s="6"/>
    </row>
    <row r="260" spans="1:25" ht="15" x14ac:dyDescent="0.25">
      <c r="A260" s="19" t="s">
        <v>26</v>
      </c>
      <c r="B260" s="19">
        <v>2014</v>
      </c>
      <c r="C260" s="9">
        <v>152</v>
      </c>
      <c r="D260" s="9">
        <v>170</v>
      </c>
      <c r="E260" s="9">
        <v>166</v>
      </c>
      <c r="F260" s="9">
        <f t="shared" si="36"/>
        <v>488</v>
      </c>
      <c r="G260" s="9">
        <v>520</v>
      </c>
      <c r="H260" s="15">
        <v>217576.88200000001</v>
      </c>
      <c r="I260" s="15">
        <v>99077.527000000002</v>
      </c>
      <c r="J260" s="9">
        <v>35485.930999999997</v>
      </c>
      <c r="K260" s="9">
        <v>2710050</v>
      </c>
      <c r="L260" s="20">
        <f t="shared" ref="L260:L323" si="42">(H260/K260)*100</f>
        <v>8.0285191048135651</v>
      </c>
      <c r="M260" s="20">
        <f t="shared" ref="M260:M323" si="43">(I260/K260)*100</f>
        <v>3.655929853692736</v>
      </c>
      <c r="N260" s="20">
        <f t="shared" ref="N260:N323" si="44">(J260/K260)*100</f>
        <v>1.3094197893027804</v>
      </c>
      <c r="Q260" s="6">
        <f t="shared" si="37"/>
        <v>69.860363197961433</v>
      </c>
      <c r="R260" s="6">
        <f t="shared" si="38"/>
        <v>171.58280504922169</v>
      </c>
      <c r="S260" s="6">
        <f t="shared" si="39"/>
        <v>467.79102399765139</v>
      </c>
      <c r="T260" s="6">
        <f t="shared" si="40"/>
        <v>709.2341922448345</v>
      </c>
      <c r="U260" s="6">
        <f t="shared" si="41"/>
        <v>19.18783786277006</v>
      </c>
      <c r="V260">
        <v>32</v>
      </c>
      <c r="W260" s="3">
        <v>2357522.7459999998</v>
      </c>
      <c r="X260" s="6">
        <v>9.9148208446095101</v>
      </c>
      <c r="Y260" s="6"/>
    </row>
    <row r="261" spans="1:25" ht="15" x14ac:dyDescent="0.25">
      <c r="A261" s="19" t="s">
        <v>26</v>
      </c>
      <c r="B261" s="19">
        <v>2015</v>
      </c>
      <c r="C261" s="9">
        <v>100</v>
      </c>
      <c r="D261" s="9">
        <v>157</v>
      </c>
      <c r="E261" s="9">
        <v>165</v>
      </c>
      <c r="F261" s="9">
        <f t="shared" si="36"/>
        <v>422</v>
      </c>
      <c r="G261" s="9">
        <v>454</v>
      </c>
      <c r="H261" s="15">
        <v>233707.88500000001</v>
      </c>
      <c r="I261" s="15">
        <v>106893.36900000001</v>
      </c>
      <c r="J261" s="9">
        <v>36376.642999999996</v>
      </c>
      <c r="K261" s="9">
        <v>2786021</v>
      </c>
      <c r="L261" s="20">
        <f t="shared" si="42"/>
        <v>8.3885902152209191</v>
      </c>
      <c r="M261" s="20">
        <f t="shared" si="43"/>
        <v>3.8367754227265336</v>
      </c>
      <c r="N261" s="20">
        <f t="shared" si="44"/>
        <v>1.3056844510504406</v>
      </c>
      <c r="Q261" s="6">
        <f t="shared" si="37"/>
        <v>42.788457907614031</v>
      </c>
      <c r="R261" s="6">
        <f t="shared" si="38"/>
        <v>146.87534078938049</v>
      </c>
      <c r="S261" s="6">
        <f t="shared" si="39"/>
        <v>453.58775959617833</v>
      </c>
      <c r="T261" s="6">
        <f t="shared" si="40"/>
        <v>643.25155829317282</v>
      </c>
      <c r="U261" s="6">
        <f t="shared" si="41"/>
        <v>16.295641705500426</v>
      </c>
      <c r="V261">
        <v>32</v>
      </c>
      <c r="W261" s="3">
        <v>2405709.27</v>
      </c>
      <c r="X261" s="6">
        <v>9.5139634211296702</v>
      </c>
      <c r="Y261" s="6"/>
    </row>
    <row r="262" spans="1:25" ht="15" x14ac:dyDescent="0.25">
      <c r="A262" s="19" t="s">
        <v>26</v>
      </c>
      <c r="B262" s="19">
        <v>2016</v>
      </c>
      <c r="C262" s="9">
        <v>87</v>
      </c>
      <c r="D262" s="9">
        <v>144</v>
      </c>
      <c r="E262" s="9">
        <v>96</v>
      </c>
      <c r="F262" s="9">
        <f t="shared" si="36"/>
        <v>327</v>
      </c>
      <c r="G262" s="9">
        <v>374</v>
      </c>
      <c r="H262" s="15">
        <v>250033.47399999999</v>
      </c>
      <c r="I262" s="15">
        <v>114462.568</v>
      </c>
      <c r="J262" s="9">
        <v>37416.021999999997</v>
      </c>
      <c r="K262" s="9">
        <v>2821018</v>
      </c>
      <c r="L262" s="20">
        <f t="shared" si="42"/>
        <v>8.8632356830052128</v>
      </c>
      <c r="M262" s="20">
        <f t="shared" si="43"/>
        <v>4.0574915863705936</v>
      </c>
      <c r="N262" s="20">
        <f t="shared" si="44"/>
        <v>1.3263304948780898</v>
      </c>
      <c r="Q262" s="6">
        <f t="shared" si="37"/>
        <v>34.795341043015704</v>
      </c>
      <c r="R262" s="6">
        <f t="shared" si="38"/>
        <v>125.80532004139555</v>
      </c>
      <c r="S262" s="6">
        <f t="shared" si="39"/>
        <v>256.57457652767044</v>
      </c>
      <c r="T262" s="6">
        <f t="shared" si="40"/>
        <v>417.17523761208167</v>
      </c>
      <c r="U262" s="6">
        <f t="shared" si="41"/>
        <v>13.25762543876005</v>
      </c>
      <c r="V262">
        <v>47</v>
      </c>
      <c r="W262" s="3">
        <v>2417053.71</v>
      </c>
      <c r="X262" s="6">
        <v>13.3589997054812</v>
      </c>
      <c r="Y262" s="6"/>
    </row>
    <row r="263" spans="1:25" ht="15" x14ac:dyDescent="0.25">
      <c r="A263" s="19" t="s">
        <v>26</v>
      </c>
      <c r="B263" s="19">
        <v>2017</v>
      </c>
      <c r="C263" s="9">
        <v>154</v>
      </c>
      <c r="D263" s="9">
        <v>115</v>
      </c>
      <c r="E263" s="9">
        <v>139</v>
      </c>
      <c r="F263" s="9">
        <f t="shared" si="36"/>
        <v>408</v>
      </c>
      <c r="G263" s="9">
        <v>457</v>
      </c>
      <c r="H263" s="15">
        <v>254183</v>
      </c>
      <c r="I263" s="15">
        <v>114725</v>
      </c>
      <c r="J263" s="9">
        <v>38154</v>
      </c>
      <c r="K263" s="9">
        <v>2818761</v>
      </c>
      <c r="L263" s="20">
        <f t="shared" si="42"/>
        <v>9.0175435235552079</v>
      </c>
      <c r="M263" s="20">
        <f t="shared" si="43"/>
        <v>4.0700506357225743</v>
      </c>
      <c r="N263" s="20">
        <f t="shared" si="44"/>
        <v>1.3535734317311756</v>
      </c>
      <c r="Q263" s="6">
        <f t="shared" si="37"/>
        <v>60.586270521632052</v>
      </c>
      <c r="R263" s="6">
        <f t="shared" si="38"/>
        <v>100.23970363913708</v>
      </c>
      <c r="S263" s="6">
        <f t="shared" si="39"/>
        <v>364.31304712480994</v>
      </c>
      <c r="T263" s="6">
        <f t="shared" si="40"/>
        <v>525.13902128557902</v>
      </c>
      <c r="U263" s="6">
        <f t="shared" si="41"/>
        <v>16.21279704096942</v>
      </c>
      <c r="V263">
        <v>49</v>
      </c>
      <c r="W263" s="3">
        <v>2411699</v>
      </c>
      <c r="X263" s="6">
        <v>14.3137993789564</v>
      </c>
      <c r="Y263" s="6"/>
    </row>
    <row r="264" spans="1:25" ht="15" x14ac:dyDescent="0.25">
      <c r="A264" s="19" t="s">
        <v>20</v>
      </c>
      <c r="B264" s="19">
        <v>2009</v>
      </c>
      <c r="C264" s="9">
        <v>0</v>
      </c>
      <c r="D264" s="9">
        <v>0</v>
      </c>
      <c r="E264" s="9">
        <v>49</v>
      </c>
      <c r="F264" s="9">
        <f t="shared" si="36"/>
        <v>49</v>
      </c>
      <c r="G264" s="9">
        <v>49</v>
      </c>
      <c r="H264" s="15">
        <v>87886.144</v>
      </c>
      <c r="I264" s="15">
        <v>57525.014000000003</v>
      </c>
      <c r="J264" s="9">
        <v>23766.959999999999</v>
      </c>
      <c r="K264" s="9">
        <v>1315419</v>
      </c>
      <c r="L264" s="20">
        <f t="shared" si="42"/>
        <v>6.6812281105868161</v>
      </c>
      <c r="M264" s="20">
        <f t="shared" si="43"/>
        <v>4.3731323631481684</v>
      </c>
      <c r="N264" s="20">
        <f t="shared" si="44"/>
        <v>1.8067976819553313</v>
      </c>
      <c r="Q264" s="6">
        <f t="shared" si="37"/>
        <v>0</v>
      </c>
      <c r="R264" s="6">
        <f t="shared" si="38"/>
        <v>0</v>
      </c>
      <c r="S264" s="6">
        <f t="shared" si="39"/>
        <v>206.16856341745012</v>
      </c>
      <c r="T264" s="6">
        <f t="shared" si="40"/>
        <v>206.16856341745012</v>
      </c>
      <c r="U264" s="6">
        <f t="shared" si="41"/>
        <v>3.7250488247470961</v>
      </c>
      <c r="V264">
        <v>0</v>
      </c>
      <c r="W264" s="3">
        <v>1146953.0279999999</v>
      </c>
      <c r="X264" s="6">
        <v>0</v>
      </c>
      <c r="Y264" s="6"/>
    </row>
    <row r="265" spans="1:25" ht="15" x14ac:dyDescent="0.25">
      <c r="A265" s="19" t="s">
        <v>20</v>
      </c>
      <c r="B265" s="19">
        <v>2010</v>
      </c>
      <c r="C265" s="9">
        <v>0</v>
      </c>
      <c r="D265" s="9">
        <v>0</v>
      </c>
      <c r="E265" s="9">
        <v>63</v>
      </c>
      <c r="F265" s="9">
        <f t="shared" si="36"/>
        <v>63</v>
      </c>
      <c r="G265" s="9">
        <v>63</v>
      </c>
      <c r="H265" s="15">
        <v>90483.39</v>
      </c>
      <c r="I265" s="15">
        <v>56783.514000000003</v>
      </c>
      <c r="J265" s="9">
        <v>23051.813999999998</v>
      </c>
      <c r="K265" s="9">
        <v>1313939</v>
      </c>
      <c r="L265" s="20">
        <f t="shared" si="42"/>
        <v>6.8864224290473146</v>
      </c>
      <c r="M265" s="20">
        <f t="shared" si="43"/>
        <v>4.3216248242878859</v>
      </c>
      <c r="N265" s="20">
        <f t="shared" si="44"/>
        <v>1.7544051892819985</v>
      </c>
      <c r="Q265" s="6">
        <f t="shared" si="37"/>
        <v>0</v>
      </c>
      <c r="R265" s="6">
        <f t="shared" si="38"/>
        <v>0</v>
      </c>
      <c r="S265" s="6">
        <f t="shared" si="39"/>
        <v>273.29736392979748</v>
      </c>
      <c r="T265" s="6">
        <f t="shared" si="40"/>
        <v>273.29736392979748</v>
      </c>
      <c r="U265" s="6">
        <f t="shared" si="41"/>
        <v>4.7947431349552758</v>
      </c>
      <c r="V265">
        <v>0</v>
      </c>
      <c r="W265" s="3">
        <v>1143077.3500000001</v>
      </c>
      <c r="X265" s="6">
        <v>0</v>
      </c>
      <c r="Y265" s="6"/>
    </row>
    <row r="266" spans="1:25" ht="15" x14ac:dyDescent="0.25">
      <c r="A266" s="19" t="s">
        <v>20</v>
      </c>
      <c r="B266" s="19">
        <v>2011</v>
      </c>
      <c r="C266" s="9">
        <v>0</v>
      </c>
      <c r="D266" s="9">
        <v>10</v>
      </c>
      <c r="E266" s="9">
        <v>103</v>
      </c>
      <c r="F266" s="9">
        <f t="shared" si="36"/>
        <v>113</v>
      </c>
      <c r="G266" s="9">
        <v>113</v>
      </c>
      <c r="H266" s="15">
        <v>88909.623000000007</v>
      </c>
      <c r="I266" s="15">
        <v>53997.485000000001</v>
      </c>
      <c r="J266" s="9">
        <v>21840.059000000001</v>
      </c>
      <c r="K266" s="9">
        <v>1255618</v>
      </c>
      <c r="L266" s="20">
        <f t="shared" si="42"/>
        <v>7.0809452397146266</v>
      </c>
      <c r="M266" s="20">
        <f t="shared" si="43"/>
        <v>4.3004707641973914</v>
      </c>
      <c r="N266" s="20">
        <f t="shared" si="44"/>
        <v>1.73938721808703</v>
      </c>
      <c r="Q266" s="6">
        <f t="shared" si="37"/>
        <v>0</v>
      </c>
      <c r="R266" s="6">
        <f t="shared" si="38"/>
        <v>18.519381041542953</v>
      </c>
      <c r="S266" s="6">
        <f t="shared" si="39"/>
        <v>471.6104475725088</v>
      </c>
      <c r="T266" s="6">
        <f t="shared" si="40"/>
        <v>490.12982861405175</v>
      </c>
      <c r="U266" s="6">
        <f t="shared" si="41"/>
        <v>8.999552411641119</v>
      </c>
      <c r="V266">
        <v>0</v>
      </c>
      <c r="W266" s="3">
        <v>1091366.7320000001</v>
      </c>
      <c r="X266" s="6">
        <v>0</v>
      </c>
      <c r="Y266" s="6"/>
    </row>
    <row r="267" spans="1:25" ht="15" x14ac:dyDescent="0.25">
      <c r="A267" s="19" t="s">
        <v>20</v>
      </c>
      <c r="B267" s="19">
        <v>2012</v>
      </c>
      <c r="C267" s="9">
        <v>0</v>
      </c>
      <c r="D267" s="9">
        <v>0</v>
      </c>
      <c r="E267" s="9">
        <v>98</v>
      </c>
      <c r="F267" s="9">
        <f t="shared" si="36"/>
        <v>98</v>
      </c>
      <c r="G267" s="9">
        <v>98</v>
      </c>
      <c r="H267" s="15">
        <v>99044.562999999995</v>
      </c>
      <c r="I267" s="15">
        <v>57766.875</v>
      </c>
      <c r="J267" s="9">
        <v>24345.947</v>
      </c>
      <c r="K267" s="9">
        <v>1317474</v>
      </c>
      <c r="L267" s="20">
        <f t="shared" si="42"/>
        <v>7.5177622480595439</v>
      </c>
      <c r="M267" s="20">
        <f t="shared" si="43"/>
        <v>4.3846690712681999</v>
      </c>
      <c r="N267" s="20">
        <f t="shared" si="44"/>
        <v>1.8479261829834972</v>
      </c>
      <c r="Q267" s="6">
        <f t="shared" si="37"/>
        <v>0</v>
      </c>
      <c r="R267" s="6">
        <f t="shared" si="38"/>
        <v>0</v>
      </c>
      <c r="S267" s="6">
        <f t="shared" si="39"/>
        <v>402.53106605382817</v>
      </c>
      <c r="T267" s="6">
        <f t="shared" si="40"/>
        <v>402.53106605382817</v>
      </c>
      <c r="U267" s="6">
        <f t="shared" si="41"/>
        <v>7.4384769642512873</v>
      </c>
      <c r="V267">
        <v>0</v>
      </c>
      <c r="W267" s="3">
        <v>1137306.324</v>
      </c>
      <c r="X267" s="6">
        <v>0</v>
      </c>
      <c r="Y267" s="6"/>
    </row>
    <row r="268" spans="1:25" ht="15" x14ac:dyDescent="0.25">
      <c r="A268" s="19" t="s">
        <v>20</v>
      </c>
      <c r="B268" s="19">
        <v>2013</v>
      </c>
      <c r="C268" s="9">
        <v>0</v>
      </c>
      <c r="D268" s="9">
        <v>11</v>
      </c>
      <c r="E268" s="9">
        <v>69</v>
      </c>
      <c r="F268" s="9">
        <f t="shared" si="36"/>
        <v>80</v>
      </c>
      <c r="G268" s="9">
        <v>80</v>
      </c>
      <c r="H268" s="15">
        <v>104007.094</v>
      </c>
      <c r="I268" s="15">
        <v>57908.991000000002</v>
      </c>
      <c r="J268" s="9">
        <v>24943.476999999999</v>
      </c>
      <c r="K268" s="9">
        <v>1319171</v>
      </c>
      <c r="L268" s="20">
        <f t="shared" si="42"/>
        <v>7.8842768678207751</v>
      </c>
      <c r="M268" s="20">
        <f t="shared" si="43"/>
        <v>4.3898017012199331</v>
      </c>
      <c r="N268" s="20">
        <f t="shared" si="44"/>
        <v>1.8908448563529672</v>
      </c>
      <c r="Q268" s="6">
        <f t="shared" si="37"/>
        <v>0</v>
      </c>
      <c r="R268" s="6">
        <f t="shared" si="38"/>
        <v>18.995323196012858</v>
      </c>
      <c r="S268" s="6">
        <f t="shared" si="39"/>
        <v>276.62542796258919</v>
      </c>
      <c r="T268" s="6">
        <f t="shared" si="40"/>
        <v>295.62075115860205</v>
      </c>
      <c r="U268" s="6">
        <f t="shared" si="41"/>
        <v>6.0644146968057964</v>
      </c>
      <c r="V268">
        <v>0</v>
      </c>
      <c r="W268" s="3">
        <v>1132052.095</v>
      </c>
      <c r="X268" s="6">
        <v>0</v>
      </c>
      <c r="Y268" s="6"/>
    </row>
    <row r="269" spans="1:25" ht="15" x14ac:dyDescent="0.25">
      <c r="A269" s="19" t="s">
        <v>20</v>
      </c>
      <c r="B269" s="19">
        <v>2014</v>
      </c>
      <c r="C269" s="9">
        <v>0</v>
      </c>
      <c r="D269" s="9">
        <v>0</v>
      </c>
      <c r="E269" s="9">
        <v>59</v>
      </c>
      <c r="F269" s="9">
        <f t="shared" si="36"/>
        <v>59</v>
      </c>
      <c r="G269" s="9">
        <v>59</v>
      </c>
      <c r="H269" s="15">
        <v>105526.042</v>
      </c>
      <c r="I269" s="15">
        <v>56334.345999999998</v>
      </c>
      <c r="J269" s="9">
        <v>24367.115000000002</v>
      </c>
      <c r="K269" s="9">
        <v>1277778</v>
      </c>
      <c r="L269" s="20">
        <f t="shared" si="42"/>
        <v>8.2585583724246305</v>
      </c>
      <c r="M269" s="20">
        <f t="shared" si="43"/>
        <v>4.4087741376044978</v>
      </c>
      <c r="N269" s="20">
        <f t="shared" si="44"/>
        <v>1.9069912770449955</v>
      </c>
      <c r="Q269" s="6">
        <f t="shared" si="37"/>
        <v>0</v>
      </c>
      <c r="R269" s="6">
        <f t="shared" si="38"/>
        <v>0</v>
      </c>
      <c r="S269" s="6">
        <f t="shared" si="39"/>
        <v>242.1296078752039</v>
      </c>
      <c r="T269" s="6">
        <f t="shared" si="40"/>
        <v>242.1296078752039</v>
      </c>
      <c r="U269" s="6">
        <f t="shared" si="41"/>
        <v>4.6173905013233911</v>
      </c>
      <c r="V269">
        <v>0</v>
      </c>
      <c r="W269" s="3">
        <v>1091816.0660000001</v>
      </c>
      <c r="X269" s="6">
        <v>0</v>
      </c>
      <c r="Y269" s="6"/>
    </row>
    <row r="270" spans="1:25" ht="15" x14ac:dyDescent="0.25">
      <c r="A270" s="19" t="s">
        <v>20</v>
      </c>
      <c r="B270" s="19">
        <v>2015</v>
      </c>
      <c r="C270" s="9">
        <v>0</v>
      </c>
      <c r="D270" s="9">
        <v>0</v>
      </c>
      <c r="E270" s="9">
        <v>140</v>
      </c>
      <c r="F270" s="9">
        <f t="shared" si="36"/>
        <v>140</v>
      </c>
      <c r="G270" s="9">
        <v>140</v>
      </c>
      <c r="H270" s="15">
        <v>105753.231</v>
      </c>
      <c r="I270" s="15">
        <v>54450.631000000001</v>
      </c>
      <c r="J270" s="9">
        <v>23990.132000000001</v>
      </c>
      <c r="K270" s="9">
        <v>1244818</v>
      </c>
      <c r="L270" s="20">
        <f t="shared" si="42"/>
        <v>8.4954773308226574</v>
      </c>
      <c r="M270" s="20">
        <f t="shared" si="43"/>
        <v>4.3741840975949904</v>
      </c>
      <c r="N270" s="20">
        <f t="shared" si="44"/>
        <v>1.927199960154818</v>
      </c>
      <c r="Q270" s="6">
        <f t="shared" si="37"/>
        <v>0</v>
      </c>
      <c r="R270" s="6">
        <f t="shared" si="38"/>
        <v>0</v>
      </c>
      <c r="S270" s="6">
        <f t="shared" si="39"/>
        <v>583.57327921330318</v>
      </c>
      <c r="T270" s="6">
        <f t="shared" si="40"/>
        <v>583.57327921330318</v>
      </c>
      <c r="U270" s="6">
        <f t="shared" si="41"/>
        <v>11.246624004472944</v>
      </c>
      <c r="V270">
        <v>0</v>
      </c>
      <c r="W270" s="3">
        <v>1060674.743</v>
      </c>
      <c r="X270" s="6">
        <v>0</v>
      </c>
      <c r="Y270" s="6"/>
    </row>
    <row r="271" spans="1:25" ht="15" x14ac:dyDescent="0.25">
      <c r="A271" s="19" t="s">
        <v>20</v>
      </c>
      <c r="B271" s="19">
        <v>2016</v>
      </c>
      <c r="C271" s="9">
        <v>0</v>
      </c>
      <c r="D271" s="9">
        <v>0</v>
      </c>
      <c r="E271" s="9">
        <v>45</v>
      </c>
      <c r="F271" s="9">
        <f t="shared" si="36"/>
        <v>45</v>
      </c>
      <c r="G271" s="9">
        <v>45</v>
      </c>
      <c r="H271" s="15">
        <v>123489.546</v>
      </c>
      <c r="I271" s="15">
        <v>59862.112999999998</v>
      </c>
      <c r="J271" s="9">
        <v>27162.325000000001</v>
      </c>
      <c r="K271" s="9">
        <v>1327503</v>
      </c>
      <c r="L271" s="20">
        <f t="shared" si="42"/>
        <v>9.3023929889423975</v>
      </c>
      <c r="M271" s="20">
        <f t="shared" si="43"/>
        <v>4.5093768526323474</v>
      </c>
      <c r="N271" s="20">
        <f t="shared" si="44"/>
        <v>2.0461215530209724</v>
      </c>
      <c r="Q271" s="6">
        <f t="shared" si="37"/>
        <v>0</v>
      </c>
      <c r="R271" s="6">
        <f t="shared" si="38"/>
        <v>0</v>
      </c>
      <c r="S271" s="6">
        <f t="shared" si="39"/>
        <v>165.67064859138529</v>
      </c>
      <c r="T271" s="6">
        <f t="shared" si="40"/>
        <v>165.67064859138529</v>
      </c>
      <c r="U271" s="6">
        <f t="shared" si="41"/>
        <v>3.3898228478579711</v>
      </c>
      <c r="V271">
        <v>0</v>
      </c>
      <c r="W271" s="3">
        <v>1116633.7350000001</v>
      </c>
      <c r="X271" s="6">
        <v>0</v>
      </c>
      <c r="Y271" s="6"/>
    </row>
    <row r="272" spans="1:25" ht="15" x14ac:dyDescent="0.25">
      <c r="A272" s="19" t="s">
        <v>20</v>
      </c>
      <c r="B272" s="19">
        <v>2017</v>
      </c>
      <c r="C272" s="9">
        <v>0</v>
      </c>
      <c r="D272" s="9">
        <v>14</v>
      </c>
      <c r="E272" s="9">
        <v>84</v>
      </c>
      <c r="F272" s="9">
        <f t="shared" si="36"/>
        <v>98</v>
      </c>
      <c r="G272" s="9">
        <v>98</v>
      </c>
      <c r="H272" s="15">
        <v>128218</v>
      </c>
      <c r="I272" s="15">
        <v>60549</v>
      </c>
      <c r="J272" s="9">
        <v>28123</v>
      </c>
      <c r="K272" s="9">
        <v>1332309</v>
      </c>
      <c r="L272" s="20">
        <f t="shared" si="42"/>
        <v>9.6237434408984708</v>
      </c>
      <c r="M272" s="20">
        <f t="shared" si="43"/>
        <v>4.5446664399925245</v>
      </c>
      <c r="N272" s="20">
        <f t="shared" si="44"/>
        <v>2.1108466579449661</v>
      </c>
      <c r="Q272" s="6">
        <f t="shared" si="37"/>
        <v>0</v>
      </c>
      <c r="R272" s="6">
        <f t="shared" si="38"/>
        <v>23.121769145650628</v>
      </c>
      <c r="S272" s="6">
        <f t="shared" si="39"/>
        <v>298.68790669558723</v>
      </c>
      <c r="T272" s="6">
        <f t="shared" si="40"/>
        <v>321.80967584123783</v>
      </c>
      <c r="U272" s="6">
        <f t="shared" si="41"/>
        <v>7.3556509788645119</v>
      </c>
      <c r="V272">
        <v>0</v>
      </c>
      <c r="W272" s="3">
        <v>1115419</v>
      </c>
      <c r="X272" s="6">
        <v>0</v>
      </c>
      <c r="Y272" s="6"/>
    </row>
    <row r="273" spans="1:25" ht="15" x14ac:dyDescent="0.25">
      <c r="A273" s="19" t="s">
        <v>39</v>
      </c>
      <c r="B273" s="19">
        <v>2009</v>
      </c>
      <c r="C273" s="9">
        <v>106</v>
      </c>
      <c r="D273" s="9">
        <v>363</v>
      </c>
      <c r="E273" s="9">
        <v>605</v>
      </c>
      <c r="F273" s="9">
        <f t="shared" si="36"/>
        <v>1074</v>
      </c>
      <c r="G273" s="9">
        <v>1143</v>
      </c>
      <c r="H273" s="15">
        <v>577340.72400000005</v>
      </c>
      <c r="I273" s="15">
        <v>402428.85100000002</v>
      </c>
      <c r="J273" s="9">
        <v>161651.43400000001</v>
      </c>
      <c r="K273" s="9">
        <v>8650548</v>
      </c>
      <c r="L273" s="20">
        <f t="shared" si="42"/>
        <v>6.6740364194268391</v>
      </c>
      <c r="M273" s="20">
        <f t="shared" si="43"/>
        <v>4.6520619387349793</v>
      </c>
      <c r="N273" s="20">
        <f t="shared" si="44"/>
        <v>1.8686843191899518</v>
      </c>
      <c r="Q273" s="6">
        <f t="shared" si="37"/>
        <v>18.360042102278584</v>
      </c>
      <c r="R273" s="6">
        <f t="shared" si="38"/>
        <v>90.202280253509954</v>
      </c>
      <c r="S273" s="6">
        <f t="shared" si="39"/>
        <v>374.26206809894427</v>
      </c>
      <c r="T273" s="6">
        <f t="shared" si="40"/>
        <v>482.82439045473279</v>
      </c>
      <c r="U273" s="6">
        <f t="shared" si="41"/>
        <v>13.213035752185874</v>
      </c>
      <c r="V273">
        <v>69</v>
      </c>
      <c r="W273" s="3">
        <v>7509541.8839999996</v>
      </c>
      <c r="X273" s="6">
        <v>6.9120921946014802</v>
      </c>
      <c r="Y273" s="6"/>
    </row>
    <row r="274" spans="1:25" ht="15" x14ac:dyDescent="0.25">
      <c r="A274" s="19" t="s">
        <v>39</v>
      </c>
      <c r="B274" s="19">
        <v>2010</v>
      </c>
      <c r="C274" s="9">
        <v>92</v>
      </c>
      <c r="D274" s="9">
        <v>286</v>
      </c>
      <c r="E274" s="9">
        <v>546</v>
      </c>
      <c r="F274" s="9">
        <f t="shared" si="36"/>
        <v>924</v>
      </c>
      <c r="G274" s="9">
        <v>955</v>
      </c>
      <c r="H274" s="15">
        <v>586230.98400000005</v>
      </c>
      <c r="I274" s="15">
        <v>402941.603</v>
      </c>
      <c r="J274" s="9">
        <v>166413.69899999999</v>
      </c>
      <c r="K274" s="9">
        <v>8721577</v>
      </c>
      <c r="L274" s="20">
        <f t="shared" si="42"/>
        <v>6.7216167901745294</v>
      </c>
      <c r="M274" s="20">
        <f t="shared" si="43"/>
        <v>4.6200544121779812</v>
      </c>
      <c r="N274" s="20">
        <f t="shared" si="44"/>
        <v>1.9080689077216197</v>
      </c>
      <c r="Q274" s="6">
        <f t="shared" si="37"/>
        <v>15.69347279672273</v>
      </c>
      <c r="R274" s="6">
        <f t="shared" si="38"/>
        <v>70.978027056689896</v>
      </c>
      <c r="S274" s="6">
        <f t="shared" si="39"/>
        <v>328.09798909643848</v>
      </c>
      <c r="T274" s="6">
        <f t="shared" si="40"/>
        <v>414.76948894985111</v>
      </c>
      <c r="U274" s="6">
        <f t="shared" si="41"/>
        <v>10.949854596250196</v>
      </c>
      <c r="V274">
        <v>31</v>
      </c>
      <c r="W274" s="3">
        <v>7565713.5820000004</v>
      </c>
      <c r="X274" s="6">
        <v>3.1213881040054998</v>
      </c>
      <c r="Y274" s="6"/>
    </row>
    <row r="275" spans="1:25" ht="15" x14ac:dyDescent="0.25">
      <c r="A275" s="19" t="s">
        <v>39</v>
      </c>
      <c r="B275" s="19">
        <v>2011</v>
      </c>
      <c r="C275" s="9">
        <v>94</v>
      </c>
      <c r="D275" s="9">
        <v>292</v>
      </c>
      <c r="E275" s="9">
        <v>603</v>
      </c>
      <c r="F275" s="9">
        <f t="shared" si="36"/>
        <v>989</v>
      </c>
      <c r="G275" s="9">
        <v>1047</v>
      </c>
      <c r="H275" s="15">
        <v>600153.15599999996</v>
      </c>
      <c r="I275" s="15">
        <v>400734.31099999999</v>
      </c>
      <c r="J275" s="9">
        <v>172153.21100000001</v>
      </c>
      <c r="K275" s="9">
        <v>8753064</v>
      </c>
      <c r="L275" s="20">
        <f t="shared" si="42"/>
        <v>6.8564922637375885</v>
      </c>
      <c r="M275" s="20">
        <f t="shared" si="43"/>
        <v>4.5782175361679061</v>
      </c>
      <c r="N275" s="20">
        <f t="shared" si="44"/>
        <v>1.966776559613868</v>
      </c>
      <c r="Q275" s="6">
        <f t="shared" si="37"/>
        <v>15.66266861387629</v>
      </c>
      <c r="R275" s="6">
        <f t="shared" si="38"/>
        <v>72.866233807466514</v>
      </c>
      <c r="S275" s="6">
        <f t="shared" si="39"/>
        <v>350.26938881784781</v>
      </c>
      <c r="T275" s="6">
        <f t="shared" si="40"/>
        <v>438.79829123919063</v>
      </c>
      <c r="U275" s="6">
        <f t="shared" si="41"/>
        <v>11.961525701171611</v>
      </c>
      <c r="V275">
        <v>58</v>
      </c>
      <c r="W275" s="3">
        <v>7576792.1579999998</v>
      </c>
      <c r="X275" s="6">
        <v>5.3863618672700504</v>
      </c>
      <c r="Y275" s="6"/>
    </row>
    <row r="276" spans="1:25" ht="15" x14ac:dyDescent="0.25">
      <c r="A276" s="19" t="s">
        <v>39</v>
      </c>
      <c r="B276" s="19">
        <v>2012</v>
      </c>
      <c r="C276" s="9">
        <v>98</v>
      </c>
      <c r="D276" s="9">
        <v>283</v>
      </c>
      <c r="E276" s="9">
        <v>571</v>
      </c>
      <c r="F276" s="9">
        <f t="shared" si="36"/>
        <v>952</v>
      </c>
      <c r="G276" s="9">
        <v>975</v>
      </c>
      <c r="H276" s="15">
        <v>622646.61100000003</v>
      </c>
      <c r="I276" s="15">
        <v>397869.21799999999</v>
      </c>
      <c r="J276" s="9">
        <v>177893.38399999999</v>
      </c>
      <c r="K276" s="9">
        <v>8793888</v>
      </c>
      <c r="L276" s="20">
        <f t="shared" si="42"/>
        <v>7.0804473629866571</v>
      </c>
      <c r="M276" s="20">
        <f t="shared" si="43"/>
        <v>4.524383503633433</v>
      </c>
      <c r="N276" s="20">
        <f t="shared" si="44"/>
        <v>2.0229207376759857</v>
      </c>
      <c r="Q276" s="6">
        <f t="shared" si="37"/>
        <v>15.739264980918685</v>
      </c>
      <c r="R276" s="6">
        <f t="shared" si="38"/>
        <v>71.128900451906787</v>
      </c>
      <c r="S276" s="6">
        <f t="shared" si="39"/>
        <v>320.97877231904255</v>
      </c>
      <c r="T276" s="6">
        <f t="shared" si="40"/>
        <v>407.84693775186804</v>
      </c>
      <c r="U276" s="6">
        <f t="shared" si="41"/>
        <v>11.08724605089353</v>
      </c>
      <c r="V276">
        <v>23</v>
      </c>
      <c r="W276" s="3">
        <v>7597577.3550000004</v>
      </c>
      <c r="X276" s="6">
        <v>2.1895115000502599</v>
      </c>
      <c r="Y276" s="6"/>
    </row>
    <row r="277" spans="1:25" ht="15" x14ac:dyDescent="0.25">
      <c r="A277" s="19" t="s">
        <v>39</v>
      </c>
      <c r="B277" s="19">
        <v>2013</v>
      </c>
      <c r="C277" s="9">
        <v>122</v>
      </c>
      <c r="D277" s="9">
        <v>334</v>
      </c>
      <c r="E277" s="9">
        <v>690</v>
      </c>
      <c r="F277" s="9">
        <f t="shared" si="36"/>
        <v>1146</v>
      </c>
      <c r="G277" s="9">
        <v>1209</v>
      </c>
      <c r="H277" s="15">
        <v>643651.13800000004</v>
      </c>
      <c r="I277" s="15">
        <v>393734.27299999999</v>
      </c>
      <c r="J277" s="9">
        <v>184432.49400000001</v>
      </c>
      <c r="K277" s="9">
        <v>8832406</v>
      </c>
      <c r="L277" s="20">
        <f t="shared" si="42"/>
        <v>7.2873816941838951</v>
      </c>
      <c r="M277" s="20">
        <f t="shared" si="43"/>
        <v>4.4578371170890465</v>
      </c>
      <c r="N277" s="20">
        <f t="shared" si="44"/>
        <v>2.0881342411116521</v>
      </c>
      <c r="Q277" s="6">
        <f t="shared" si="37"/>
        <v>18.954367171490961</v>
      </c>
      <c r="R277" s="6">
        <f t="shared" si="38"/>
        <v>84.828785021719455</v>
      </c>
      <c r="S277" s="6">
        <f t="shared" si="39"/>
        <v>374.12062540346062</v>
      </c>
      <c r="T277" s="6">
        <f t="shared" si="40"/>
        <v>477.90377759667103</v>
      </c>
      <c r="U277" s="6">
        <f t="shared" si="41"/>
        <v>13.688229458654865</v>
      </c>
      <c r="V277">
        <v>63</v>
      </c>
      <c r="W277" s="3">
        <v>7610468.3039999995</v>
      </c>
      <c r="X277" s="6">
        <v>5.7246874299875197</v>
      </c>
      <c r="Y277" s="6"/>
    </row>
    <row r="278" spans="1:25" ht="15" x14ac:dyDescent="0.25">
      <c r="A278" s="19" t="s">
        <v>39</v>
      </c>
      <c r="B278" s="19">
        <v>2014</v>
      </c>
      <c r="C278" s="9">
        <v>119</v>
      </c>
      <c r="D278" s="9">
        <v>274</v>
      </c>
      <c r="E278" s="9">
        <v>633</v>
      </c>
      <c r="F278" s="9">
        <f t="shared" si="36"/>
        <v>1026</v>
      </c>
      <c r="G278" s="9">
        <v>1069</v>
      </c>
      <c r="H278" s="15">
        <v>669593.62399999995</v>
      </c>
      <c r="I278" s="15">
        <v>389664.587</v>
      </c>
      <c r="J278" s="9">
        <v>188698.62599999999</v>
      </c>
      <c r="K278" s="9">
        <v>8874374</v>
      </c>
      <c r="L278" s="20">
        <f t="shared" si="42"/>
        <v>7.5452490958798881</v>
      </c>
      <c r="M278" s="20">
        <f t="shared" si="43"/>
        <v>4.3908966085945886</v>
      </c>
      <c r="N278" s="20">
        <f t="shared" si="44"/>
        <v>2.1263316826629124</v>
      </c>
      <c r="Q278" s="6">
        <f t="shared" si="37"/>
        <v>17.771973288682332</v>
      </c>
      <c r="R278" s="6">
        <f t="shared" si="38"/>
        <v>70.316885121510921</v>
      </c>
      <c r="S278" s="6">
        <f t="shared" si="39"/>
        <v>335.4555427446515</v>
      </c>
      <c r="T278" s="6">
        <f t="shared" si="40"/>
        <v>423.54440115484476</v>
      </c>
      <c r="U278" s="6">
        <f t="shared" si="41"/>
        <v>12.045920084053252</v>
      </c>
      <c r="V278">
        <v>43</v>
      </c>
      <c r="W278" s="3">
        <v>7630191.6140000001</v>
      </c>
      <c r="X278" s="6">
        <v>3.8840697388948899</v>
      </c>
      <c r="Y278" s="6"/>
    </row>
    <row r="279" spans="1:25" ht="15" x14ac:dyDescent="0.25">
      <c r="A279" s="19" t="s">
        <v>39</v>
      </c>
      <c r="B279" s="19">
        <v>2015</v>
      </c>
      <c r="C279" s="9">
        <v>140</v>
      </c>
      <c r="D279" s="9">
        <v>331</v>
      </c>
      <c r="E279" s="9">
        <v>754</v>
      </c>
      <c r="F279" s="9">
        <f t="shared" si="36"/>
        <v>1225</v>
      </c>
      <c r="G279" s="9">
        <v>1278</v>
      </c>
      <c r="H279" s="15">
        <v>699335.39599999995</v>
      </c>
      <c r="I279" s="15">
        <v>388815.15600000002</v>
      </c>
      <c r="J279" s="9">
        <v>191618.641</v>
      </c>
      <c r="K279" s="9">
        <v>8904413</v>
      </c>
      <c r="L279" s="20">
        <f t="shared" si="42"/>
        <v>7.8538068258963269</v>
      </c>
      <c r="M279" s="20">
        <f t="shared" si="43"/>
        <v>4.3665444987783024</v>
      </c>
      <c r="N279" s="20">
        <f t="shared" si="44"/>
        <v>2.1519514088126863</v>
      </c>
      <c r="Q279" s="6">
        <f t="shared" si="37"/>
        <v>20.019006731356697</v>
      </c>
      <c r="R279" s="6">
        <f t="shared" si="38"/>
        <v>85.130426345828965</v>
      </c>
      <c r="S279" s="6">
        <f t="shared" si="39"/>
        <v>393.48990059897142</v>
      </c>
      <c r="T279" s="6">
        <f t="shared" si="40"/>
        <v>498.63933367615709</v>
      </c>
      <c r="U279" s="6">
        <f t="shared" si="41"/>
        <v>14.352434012213942</v>
      </c>
      <c r="V279">
        <v>53</v>
      </c>
      <c r="W279" s="3">
        <v>7624172.5719999997</v>
      </c>
      <c r="X279" s="6">
        <v>4.5410318329396002</v>
      </c>
      <c r="Y279" s="6"/>
    </row>
    <row r="280" spans="1:25" ht="15" x14ac:dyDescent="0.25">
      <c r="A280" s="19" t="s">
        <v>39</v>
      </c>
      <c r="B280" s="19">
        <v>2016</v>
      </c>
      <c r="C280" s="9">
        <v>159</v>
      </c>
      <c r="D280" s="9">
        <v>281</v>
      </c>
      <c r="E280" s="9">
        <v>581</v>
      </c>
      <c r="F280" s="9">
        <f t="shared" si="36"/>
        <v>1021</v>
      </c>
      <c r="G280" s="9">
        <v>1084</v>
      </c>
      <c r="H280" s="15">
        <v>720345.48699999996</v>
      </c>
      <c r="I280" s="15">
        <v>387963.21</v>
      </c>
      <c r="J280" s="9">
        <v>193387.77900000001</v>
      </c>
      <c r="K280" s="9">
        <v>8850952</v>
      </c>
      <c r="L280" s="20">
        <f t="shared" si="42"/>
        <v>8.1386215516703739</v>
      </c>
      <c r="M280" s="20">
        <f t="shared" si="43"/>
        <v>4.3832935711322349</v>
      </c>
      <c r="N280" s="20">
        <f t="shared" si="44"/>
        <v>2.184937608971329</v>
      </c>
      <c r="Q280" s="6">
        <f t="shared" si="37"/>
        <v>22.072741881424463</v>
      </c>
      <c r="R280" s="6">
        <f t="shared" si="38"/>
        <v>72.429548152259073</v>
      </c>
      <c r="S280" s="6">
        <f t="shared" si="39"/>
        <v>300.43263488744032</v>
      </c>
      <c r="T280" s="6">
        <f t="shared" si="40"/>
        <v>394.93492492112387</v>
      </c>
      <c r="U280" s="6">
        <f t="shared" si="41"/>
        <v>12.247270124162915</v>
      </c>
      <c r="V280">
        <v>63</v>
      </c>
      <c r="W280" s="3">
        <v>7550311.6540000001</v>
      </c>
      <c r="X280" s="6">
        <v>5.5148316170380696</v>
      </c>
      <c r="Y280" s="6"/>
    </row>
    <row r="281" spans="1:25" ht="15" x14ac:dyDescent="0.25">
      <c r="A281" s="19" t="s">
        <v>39</v>
      </c>
      <c r="B281" s="19">
        <v>2017</v>
      </c>
      <c r="C281" s="9">
        <v>131</v>
      </c>
      <c r="D281" s="9">
        <v>343</v>
      </c>
      <c r="E281" s="9">
        <v>650</v>
      </c>
      <c r="F281" s="9">
        <f t="shared" si="36"/>
        <v>1124</v>
      </c>
      <c r="G281" s="9">
        <v>1193</v>
      </c>
      <c r="H281" s="15">
        <v>755476</v>
      </c>
      <c r="I281" s="15">
        <v>399788</v>
      </c>
      <c r="J281" s="9">
        <v>198735</v>
      </c>
      <c r="K281" s="9">
        <v>8960161</v>
      </c>
      <c r="L281" s="20">
        <f t="shared" si="42"/>
        <v>8.4315002821935892</v>
      </c>
      <c r="M281" s="20">
        <f t="shared" si="43"/>
        <v>4.4618394691791812</v>
      </c>
      <c r="N281" s="20">
        <f t="shared" si="44"/>
        <v>2.2179846991588654</v>
      </c>
      <c r="Q281" s="6">
        <f t="shared" si="37"/>
        <v>17.340061100551178</v>
      </c>
      <c r="R281" s="6">
        <f t="shared" si="38"/>
        <v>85.795471599947973</v>
      </c>
      <c r="S281" s="6">
        <f t="shared" si="39"/>
        <v>327.06870958814505</v>
      </c>
      <c r="T281" s="6">
        <f t="shared" si="40"/>
        <v>430.2042422886442</v>
      </c>
      <c r="U281" s="6">
        <f t="shared" si="41"/>
        <v>13.31449289806288</v>
      </c>
      <c r="V281">
        <v>69</v>
      </c>
      <c r="W281" s="3">
        <v>7606162</v>
      </c>
      <c r="X281" s="6">
        <v>5.8700373725712698</v>
      </c>
      <c r="Y281" s="6"/>
    </row>
    <row r="282" spans="1:25" ht="15" x14ac:dyDescent="0.25">
      <c r="A282" s="19" t="s">
        <v>23</v>
      </c>
      <c r="B282" s="19">
        <v>2009</v>
      </c>
      <c r="C282" s="9">
        <v>0</v>
      </c>
      <c r="D282" s="9">
        <v>0</v>
      </c>
      <c r="E282" s="9">
        <v>112</v>
      </c>
      <c r="F282" s="9">
        <f t="shared" si="36"/>
        <v>112</v>
      </c>
      <c r="G282" s="9">
        <v>112</v>
      </c>
      <c r="H282" s="15">
        <v>132610.073</v>
      </c>
      <c r="I282" s="15">
        <v>84982.486999999994</v>
      </c>
      <c r="J282" s="9">
        <v>31077.452000000001</v>
      </c>
      <c r="K282" s="9">
        <v>1964860</v>
      </c>
      <c r="L282" s="20">
        <f t="shared" si="42"/>
        <v>6.7490850747635971</v>
      </c>
      <c r="M282" s="20">
        <f t="shared" si="43"/>
        <v>4.3251166495322817</v>
      </c>
      <c r="N282" s="20">
        <f t="shared" si="44"/>
        <v>1.5816624085176552</v>
      </c>
      <c r="Q282" s="6">
        <f t="shared" si="37"/>
        <v>0</v>
      </c>
      <c r="R282" s="6">
        <f t="shared" si="38"/>
        <v>0</v>
      </c>
      <c r="S282" s="6">
        <f t="shared" si="39"/>
        <v>360.38990583912732</v>
      </c>
      <c r="T282" s="6">
        <f t="shared" si="40"/>
        <v>360.38990583912732</v>
      </c>
      <c r="U282" s="6">
        <f t="shared" si="41"/>
        <v>5.7001516647496508</v>
      </c>
      <c r="V282">
        <v>0</v>
      </c>
      <c r="W282" s="3">
        <v>1717252.7139999999</v>
      </c>
      <c r="X282" s="6">
        <v>0</v>
      </c>
      <c r="Y282" s="6"/>
    </row>
    <row r="283" spans="1:25" ht="15" x14ac:dyDescent="0.25">
      <c r="A283" s="19" t="s">
        <v>23</v>
      </c>
      <c r="B283" s="19">
        <v>2010</v>
      </c>
      <c r="C283" s="9">
        <v>0</v>
      </c>
      <c r="D283" s="9">
        <v>23</v>
      </c>
      <c r="E283" s="9">
        <v>109</v>
      </c>
      <c r="F283" s="9">
        <f t="shared" si="36"/>
        <v>132</v>
      </c>
      <c r="G283" s="9">
        <v>132</v>
      </c>
      <c r="H283" s="15">
        <v>140986.38800000001</v>
      </c>
      <c r="I283" s="15">
        <v>81642.289999999994</v>
      </c>
      <c r="J283" s="9">
        <v>29812.348000000002</v>
      </c>
      <c r="K283" s="9">
        <v>1986370</v>
      </c>
      <c r="L283" s="20">
        <f t="shared" si="42"/>
        <v>7.0976901584296979</v>
      </c>
      <c r="M283" s="20">
        <f t="shared" si="43"/>
        <v>4.1101250018878659</v>
      </c>
      <c r="N283" s="20">
        <f t="shared" si="44"/>
        <v>1.5008456631946716</v>
      </c>
      <c r="Q283" s="6">
        <f t="shared" si="37"/>
        <v>0</v>
      </c>
      <c r="R283" s="6">
        <f t="shared" si="38"/>
        <v>28.171674263424016</v>
      </c>
      <c r="S283" s="6">
        <f t="shared" si="39"/>
        <v>365.62031276436193</v>
      </c>
      <c r="T283" s="6">
        <f t="shared" si="40"/>
        <v>393.79198702778592</v>
      </c>
      <c r="U283" s="6">
        <f t="shared" si="41"/>
        <v>6.645287635234121</v>
      </c>
      <c r="V283">
        <v>0</v>
      </c>
      <c r="W283" s="3">
        <v>1733021.5530000001</v>
      </c>
      <c r="X283" s="6">
        <v>0</v>
      </c>
      <c r="Y283" s="6"/>
    </row>
    <row r="284" spans="1:25" ht="15" x14ac:dyDescent="0.25">
      <c r="A284" s="19" t="s">
        <v>23</v>
      </c>
      <c r="B284" s="19">
        <v>2011</v>
      </c>
      <c r="C284" s="9">
        <v>0</v>
      </c>
      <c r="D284" s="9">
        <v>24</v>
      </c>
      <c r="E284" s="9">
        <v>138</v>
      </c>
      <c r="F284" s="9">
        <f t="shared" si="36"/>
        <v>162</v>
      </c>
      <c r="G284" s="9">
        <v>162</v>
      </c>
      <c r="H284" s="15">
        <v>145805.101</v>
      </c>
      <c r="I284" s="15">
        <v>82249.373999999996</v>
      </c>
      <c r="J284" s="9">
        <v>30365.834999999999</v>
      </c>
      <c r="K284" s="9">
        <v>2004554</v>
      </c>
      <c r="L284" s="20">
        <f t="shared" si="42"/>
        <v>7.2736928513774144</v>
      </c>
      <c r="M284" s="20">
        <f t="shared" si="43"/>
        <v>4.1031258823658527</v>
      </c>
      <c r="N284" s="20">
        <f t="shared" si="44"/>
        <v>1.5148424537328502</v>
      </c>
      <c r="Q284" s="6">
        <f t="shared" si="37"/>
        <v>0</v>
      </c>
      <c r="R284" s="6">
        <f t="shared" si="38"/>
        <v>29.179553390886596</v>
      </c>
      <c r="S284" s="6">
        <f t="shared" si="39"/>
        <v>454.45811057064623</v>
      </c>
      <c r="T284" s="6">
        <f t="shared" si="40"/>
        <v>483.63766396153284</v>
      </c>
      <c r="U284" s="6">
        <f t="shared" si="41"/>
        <v>8.0815982008965594</v>
      </c>
      <c r="V284">
        <v>0</v>
      </c>
      <c r="W284" s="3">
        <v>1744465.7039999999</v>
      </c>
      <c r="X284" s="6">
        <v>0</v>
      </c>
      <c r="Y284" s="6"/>
    </row>
    <row r="285" spans="1:25" ht="15" x14ac:dyDescent="0.25">
      <c r="A285" s="19" t="s">
        <v>23</v>
      </c>
      <c r="B285" s="19">
        <v>2012</v>
      </c>
      <c r="C285" s="9">
        <v>0</v>
      </c>
      <c r="D285" s="9">
        <v>10</v>
      </c>
      <c r="E285" s="9">
        <v>93</v>
      </c>
      <c r="F285" s="9">
        <f t="shared" si="36"/>
        <v>103</v>
      </c>
      <c r="G285" s="9">
        <v>103</v>
      </c>
      <c r="H285" s="15">
        <v>148302.23199999999</v>
      </c>
      <c r="I285" s="15">
        <v>82395.387000000002</v>
      </c>
      <c r="J285" s="9">
        <v>31407.492999999999</v>
      </c>
      <c r="K285" s="9">
        <v>2000640</v>
      </c>
      <c r="L285" s="20">
        <f t="shared" si="42"/>
        <v>7.4127395233525268</v>
      </c>
      <c r="M285" s="20">
        <f t="shared" si="43"/>
        <v>4.1184514455374277</v>
      </c>
      <c r="N285" s="20">
        <f t="shared" si="44"/>
        <v>1.5698722908669225</v>
      </c>
      <c r="Q285" s="6">
        <f t="shared" si="37"/>
        <v>0</v>
      </c>
      <c r="R285" s="6">
        <f t="shared" si="38"/>
        <v>12.136601773592009</v>
      </c>
      <c r="S285" s="6">
        <f t="shared" si="39"/>
        <v>296.10768360276319</v>
      </c>
      <c r="T285" s="6">
        <f t="shared" si="40"/>
        <v>308.24428537635521</v>
      </c>
      <c r="U285" s="6">
        <f t="shared" si="41"/>
        <v>5.1483525271912987</v>
      </c>
      <c r="V285">
        <v>0</v>
      </c>
      <c r="W285" s="3">
        <v>1739639.713</v>
      </c>
      <c r="X285" s="6">
        <v>0</v>
      </c>
      <c r="Y285" s="6"/>
    </row>
    <row r="286" spans="1:25" ht="15" x14ac:dyDescent="0.25">
      <c r="A286" s="19" t="s">
        <v>23</v>
      </c>
      <c r="B286" s="19">
        <v>2013</v>
      </c>
      <c r="C286" s="9">
        <v>0</v>
      </c>
      <c r="D286" s="9">
        <v>45</v>
      </c>
      <c r="E286" s="9">
        <v>121</v>
      </c>
      <c r="F286" s="9">
        <f t="shared" si="36"/>
        <v>166</v>
      </c>
      <c r="G286" s="9">
        <v>166</v>
      </c>
      <c r="H286" s="15">
        <v>155461.50099999999</v>
      </c>
      <c r="I286" s="15">
        <v>84645.187000000005</v>
      </c>
      <c r="J286" s="9">
        <v>32424.166000000001</v>
      </c>
      <c r="K286" s="9">
        <v>2011476</v>
      </c>
      <c r="L286" s="20">
        <f t="shared" si="42"/>
        <v>7.7287276109682637</v>
      </c>
      <c r="M286" s="20">
        <f t="shared" si="43"/>
        <v>4.2081131964786058</v>
      </c>
      <c r="N286" s="20">
        <f t="shared" si="44"/>
        <v>1.6119588799468647</v>
      </c>
      <c r="Q286" s="6">
        <f t="shared" si="37"/>
        <v>0</v>
      </c>
      <c r="R286" s="6">
        <f t="shared" si="38"/>
        <v>53.16309360861829</v>
      </c>
      <c r="S286" s="6">
        <f t="shared" si="39"/>
        <v>373.17844967855149</v>
      </c>
      <c r="T286" s="6">
        <f t="shared" si="40"/>
        <v>426.34154328716977</v>
      </c>
      <c r="U286" s="6">
        <f t="shared" si="41"/>
        <v>8.2526463154419947</v>
      </c>
      <c r="V286">
        <v>0</v>
      </c>
      <c r="W286" s="3">
        <v>1738833.875</v>
      </c>
      <c r="X286" s="6">
        <v>0</v>
      </c>
      <c r="Y286" s="6"/>
    </row>
    <row r="287" spans="1:25" ht="15" x14ac:dyDescent="0.25">
      <c r="A287" s="19" t="s">
        <v>23</v>
      </c>
      <c r="B287" s="19">
        <v>2014</v>
      </c>
      <c r="C287" s="9">
        <v>10</v>
      </c>
      <c r="D287" s="9">
        <v>22</v>
      </c>
      <c r="E287" s="9">
        <v>97</v>
      </c>
      <c r="F287" s="9">
        <f t="shared" si="36"/>
        <v>129</v>
      </c>
      <c r="G287" s="9">
        <v>129</v>
      </c>
      <c r="H287" s="15">
        <v>160794.45000000001</v>
      </c>
      <c r="I287" s="15">
        <v>86369.569000000003</v>
      </c>
      <c r="J287" s="9">
        <v>31741.364000000001</v>
      </c>
      <c r="K287" s="9">
        <v>1983368</v>
      </c>
      <c r="L287" s="20">
        <f t="shared" si="42"/>
        <v>8.1071414886193587</v>
      </c>
      <c r="M287" s="20">
        <f t="shared" si="43"/>
        <v>4.3546920692478652</v>
      </c>
      <c r="N287" s="20">
        <f t="shared" si="44"/>
        <v>1.6003769345880343</v>
      </c>
      <c r="Q287" s="6">
        <f t="shared" si="37"/>
        <v>6.21912012510382</v>
      </c>
      <c r="R287" s="6">
        <f t="shared" si="38"/>
        <v>25.47193444950501</v>
      </c>
      <c r="S287" s="6">
        <f t="shared" si="39"/>
        <v>305.59493284535597</v>
      </c>
      <c r="T287" s="6">
        <f t="shared" si="40"/>
        <v>337.28598741996478</v>
      </c>
      <c r="U287" s="6">
        <f t="shared" si="41"/>
        <v>6.5040879957728466</v>
      </c>
      <c r="V287">
        <v>0</v>
      </c>
      <c r="W287" s="3">
        <v>1706169.503</v>
      </c>
      <c r="X287" s="6">
        <v>0</v>
      </c>
      <c r="Y287" s="6"/>
    </row>
    <row r="288" spans="1:25" ht="15" x14ac:dyDescent="0.25">
      <c r="A288" s="19" t="s">
        <v>23</v>
      </c>
      <c r="B288" s="19">
        <v>2015</v>
      </c>
      <c r="C288" s="9">
        <v>11</v>
      </c>
      <c r="D288" s="9">
        <v>30</v>
      </c>
      <c r="E288" s="9">
        <v>74</v>
      </c>
      <c r="F288" s="9">
        <f t="shared" si="36"/>
        <v>115</v>
      </c>
      <c r="G288" s="9">
        <v>115</v>
      </c>
      <c r="H288" s="15">
        <v>163625.014</v>
      </c>
      <c r="I288" s="15">
        <v>85489.934999999998</v>
      </c>
      <c r="J288" s="9">
        <v>31939.522000000001</v>
      </c>
      <c r="K288" s="9">
        <v>1938740</v>
      </c>
      <c r="L288" s="20">
        <f t="shared" si="42"/>
        <v>8.4397605661408956</v>
      </c>
      <c r="M288" s="20">
        <f t="shared" si="43"/>
        <v>4.4095616224970859</v>
      </c>
      <c r="N288" s="20">
        <f t="shared" si="44"/>
        <v>1.6474370983215902</v>
      </c>
      <c r="Q288" s="6">
        <f t="shared" si="37"/>
        <v>6.7226885004269583</v>
      </c>
      <c r="R288" s="6">
        <f t="shared" si="38"/>
        <v>35.091850286235449</v>
      </c>
      <c r="S288" s="6">
        <f t="shared" si="39"/>
        <v>231.68787560440009</v>
      </c>
      <c r="T288" s="6">
        <f t="shared" si="40"/>
        <v>273.50241439106253</v>
      </c>
      <c r="U288" s="6">
        <f t="shared" si="41"/>
        <v>5.9316875909095597</v>
      </c>
      <c r="V288">
        <v>0</v>
      </c>
      <c r="W288" s="3">
        <v>1658031.645</v>
      </c>
      <c r="X288" s="6">
        <v>0</v>
      </c>
      <c r="Y288" s="6"/>
    </row>
    <row r="289" spans="1:25" ht="15" x14ac:dyDescent="0.25">
      <c r="A289" s="19" t="s">
        <v>23</v>
      </c>
      <c r="B289" s="19">
        <v>2016</v>
      </c>
      <c r="C289" s="9">
        <v>0</v>
      </c>
      <c r="D289" s="9">
        <v>38</v>
      </c>
      <c r="E289" s="9">
        <v>81</v>
      </c>
      <c r="F289" s="9">
        <f t="shared" si="36"/>
        <v>119</v>
      </c>
      <c r="G289" s="9">
        <v>119</v>
      </c>
      <c r="H289" s="15">
        <v>177184.26199999999</v>
      </c>
      <c r="I289" s="15">
        <v>88652.384999999995</v>
      </c>
      <c r="J289" s="9">
        <v>33449.786999999997</v>
      </c>
      <c r="K289" s="9">
        <v>1984131</v>
      </c>
      <c r="L289" s="20">
        <f t="shared" si="42"/>
        <v>8.9300687303408885</v>
      </c>
      <c r="M289" s="20">
        <f t="shared" si="43"/>
        <v>4.4680711606239711</v>
      </c>
      <c r="N289" s="20">
        <f t="shared" si="44"/>
        <v>1.6858658526075141</v>
      </c>
      <c r="Q289" s="6">
        <f t="shared" si="37"/>
        <v>0</v>
      </c>
      <c r="R289" s="6">
        <f t="shared" si="38"/>
        <v>42.86404703043241</v>
      </c>
      <c r="S289" s="6">
        <f t="shared" si="39"/>
        <v>242.15400833494101</v>
      </c>
      <c r="T289" s="6">
        <f t="shared" si="40"/>
        <v>285.01805536537341</v>
      </c>
      <c r="U289" s="6">
        <f t="shared" si="41"/>
        <v>5.9975878608821702</v>
      </c>
      <c r="V289">
        <v>0</v>
      </c>
      <c r="W289" s="3">
        <v>1684914.797</v>
      </c>
      <c r="X289" s="6">
        <v>0</v>
      </c>
      <c r="Y289" s="6"/>
    </row>
    <row r="290" spans="1:25" ht="15" x14ac:dyDescent="0.25">
      <c r="A290" s="19" t="s">
        <v>23</v>
      </c>
      <c r="B290" s="19">
        <v>2017</v>
      </c>
      <c r="C290" s="9">
        <v>11</v>
      </c>
      <c r="D290" s="9">
        <v>55</v>
      </c>
      <c r="E290" s="9">
        <v>54</v>
      </c>
      <c r="F290" s="9">
        <f t="shared" si="36"/>
        <v>120</v>
      </c>
      <c r="G290" s="9">
        <v>120</v>
      </c>
      <c r="H290" s="15">
        <v>183480</v>
      </c>
      <c r="I290" s="15">
        <v>91678</v>
      </c>
      <c r="J290" s="9">
        <v>35086</v>
      </c>
      <c r="K290" s="9">
        <v>2022867</v>
      </c>
      <c r="L290" s="20">
        <f t="shared" si="42"/>
        <v>9.0702947845804989</v>
      </c>
      <c r="M290" s="20">
        <f t="shared" si="43"/>
        <v>4.5320824354740079</v>
      </c>
      <c r="N290" s="20">
        <f t="shared" si="44"/>
        <v>1.7344689492685381</v>
      </c>
      <c r="Q290" s="6">
        <f t="shared" si="37"/>
        <v>5.9952038369304557</v>
      </c>
      <c r="R290" s="6">
        <f t="shared" si="38"/>
        <v>59.992582735225461</v>
      </c>
      <c r="S290" s="6">
        <f t="shared" si="39"/>
        <v>153.90754146953202</v>
      </c>
      <c r="T290" s="6">
        <f t="shared" si="40"/>
        <v>219.89532804168795</v>
      </c>
      <c r="U290" s="6">
        <f t="shared" si="41"/>
        <v>5.9321744830480698</v>
      </c>
      <c r="V290">
        <v>0</v>
      </c>
      <c r="W290" s="3">
        <v>1712623</v>
      </c>
      <c r="X290" s="6">
        <v>0</v>
      </c>
      <c r="Y290" s="6"/>
    </row>
    <row r="291" spans="1:25" ht="15" x14ac:dyDescent="0.25">
      <c r="A291" s="19" t="s">
        <v>38</v>
      </c>
      <c r="B291" s="19">
        <v>2009</v>
      </c>
      <c r="C291" s="9">
        <v>534</v>
      </c>
      <c r="D291" s="9">
        <v>1254</v>
      </c>
      <c r="E291" s="9">
        <v>2090</v>
      </c>
      <c r="F291" s="9">
        <f t="shared" si="36"/>
        <v>3878</v>
      </c>
      <c r="G291" s="9">
        <v>4389</v>
      </c>
      <c r="H291" s="15">
        <v>1304993.324</v>
      </c>
      <c r="I291" s="15">
        <v>891487.54299999995</v>
      </c>
      <c r="J291" s="9">
        <v>365830.23300000001</v>
      </c>
      <c r="K291" s="9">
        <v>19423896</v>
      </c>
      <c r="L291" s="20">
        <f t="shared" si="42"/>
        <v>6.7184941888074361</v>
      </c>
      <c r="M291" s="20">
        <f t="shared" si="43"/>
        <v>4.5896433084279282</v>
      </c>
      <c r="N291" s="20">
        <f t="shared" si="44"/>
        <v>1.8834029640603513</v>
      </c>
      <c r="Q291" s="6">
        <f t="shared" si="37"/>
        <v>40.919749563408494</v>
      </c>
      <c r="R291" s="6">
        <f t="shared" si="38"/>
        <v>140.66377145103866</v>
      </c>
      <c r="S291" s="6">
        <f t="shared" si="39"/>
        <v>571.30324709931779</v>
      </c>
      <c r="T291" s="6">
        <f t="shared" si="40"/>
        <v>752.8867681137649</v>
      </c>
      <c r="U291" s="6">
        <f t="shared" si="41"/>
        <v>22.595878808247324</v>
      </c>
      <c r="V291">
        <v>511</v>
      </c>
      <c r="W291" s="3">
        <v>16863053.967999998</v>
      </c>
      <c r="X291" s="6">
        <v>21.080042893579499</v>
      </c>
      <c r="Y291" s="6"/>
    </row>
    <row r="292" spans="1:25" ht="15" x14ac:dyDescent="0.25">
      <c r="A292" s="19" t="s">
        <v>38</v>
      </c>
      <c r="B292" s="19">
        <v>2010</v>
      </c>
      <c r="C292" s="9">
        <v>523</v>
      </c>
      <c r="D292" s="9">
        <v>1269</v>
      </c>
      <c r="E292" s="9">
        <v>2273</v>
      </c>
      <c r="F292" s="9">
        <f t="shared" si="36"/>
        <v>4065</v>
      </c>
      <c r="G292" s="9">
        <v>4522</v>
      </c>
      <c r="H292" s="15">
        <v>1306542.328</v>
      </c>
      <c r="I292" s="15">
        <v>883289.32200000004</v>
      </c>
      <c r="J292" s="9">
        <v>366708.06099999999</v>
      </c>
      <c r="K292" s="9">
        <v>19229752</v>
      </c>
      <c r="L292" s="20">
        <f t="shared" si="42"/>
        <v>6.7943795010980894</v>
      </c>
      <c r="M292" s="20">
        <f t="shared" si="43"/>
        <v>4.5933474441064037</v>
      </c>
      <c r="N292" s="20">
        <f t="shared" si="44"/>
        <v>1.9069827889616049</v>
      </c>
      <c r="Q292" s="6">
        <f t="shared" si="37"/>
        <v>40.029319279734807</v>
      </c>
      <c r="R292" s="6">
        <f t="shared" si="38"/>
        <v>143.66753547146357</v>
      </c>
      <c r="S292" s="6">
        <f t="shared" si="39"/>
        <v>619.83911501743614</v>
      </c>
      <c r="T292" s="6">
        <f t="shared" si="40"/>
        <v>803.53596976863446</v>
      </c>
      <c r="U292" s="6">
        <f t="shared" si="41"/>
        <v>23.515643883498861</v>
      </c>
      <c r="V292">
        <v>457</v>
      </c>
      <c r="W292" s="3">
        <v>16684315.416999999</v>
      </c>
      <c r="X292" s="6">
        <v>19.487864610794901</v>
      </c>
      <c r="Y292" s="6"/>
    </row>
    <row r="293" spans="1:25" ht="15" x14ac:dyDescent="0.25">
      <c r="A293" s="19" t="s">
        <v>38</v>
      </c>
      <c r="B293" s="19">
        <v>2011</v>
      </c>
      <c r="C293" s="9">
        <v>530</v>
      </c>
      <c r="D293" s="9">
        <v>1268</v>
      </c>
      <c r="E293" s="9">
        <v>2498</v>
      </c>
      <c r="F293" s="9">
        <f t="shared" si="36"/>
        <v>4296</v>
      </c>
      <c r="G293" s="9">
        <v>4787</v>
      </c>
      <c r="H293" s="15">
        <v>1330835.4979999999</v>
      </c>
      <c r="I293" s="15">
        <v>873209.68900000001</v>
      </c>
      <c r="J293" s="9">
        <v>376048.652</v>
      </c>
      <c r="K293" s="9">
        <v>19219373</v>
      </c>
      <c r="L293" s="20">
        <f t="shared" si="42"/>
        <v>6.9244480452093828</v>
      </c>
      <c r="M293" s="20">
        <f t="shared" si="43"/>
        <v>4.5433828096265154</v>
      </c>
      <c r="N293" s="20">
        <f t="shared" si="44"/>
        <v>1.9566124867861194</v>
      </c>
      <c r="Q293" s="6">
        <f t="shared" si="37"/>
        <v>39.824606481904951</v>
      </c>
      <c r="R293" s="6">
        <f t="shared" si="38"/>
        <v>145.21139835863639</v>
      </c>
      <c r="S293" s="6">
        <f t="shared" si="39"/>
        <v>664.27574908578583</v>
      </c>
      <c r="T293" s="6">
        <f t="shared" si="40"/>
        <v>849.31175392632713</v>
      </c>
      <c r="U293" s="6">
        <f t="shared" si="41"/>
        <v>24.907160082693643</v>
      </c>
      <c r="V293">
        <v>491</v>
      </c>
      <c r="W293" s="3">
        <v>16631002.557</v>
      </c>
      <c r="X293" s="6">
        <v>20.433201532684802</v>
      </c>
      <c r="Y293" s="6"/>
    </row>
    <row r="294" spans="1:25" ht="15" x14ac:dyDescent="0.25">
      <c r="A294" s="19" t="s">
        <v>38</v>
      </c>
      <c r="B294" s="19">
        <v>2012</v>
      </c>
      <c r="C294" s="9">
        <v>509</v>
      </c>
      <c r="D294" s="9">
        <v>1152</v>
      </c>
      <c r="E294" s="9">
        <v>2208</v>
      </c>
      <c r="F294" s="9">
        <f t="shared" si="36"/>
        <v>3869</v>
      </c>
      <c r="G294" s="9">
        <v>4292</v>
      </c>
      <c r="H294" s="15">
        <v>1357349.8230000001</v>
      </c>
      <c r="I294" s="15">
        <v>856409.272</v>
      </c>
      <c r="J294" s="9">
        <v>384980.28499999997</v>
      </c>
      <c r="K294" s="9">
        <v>19158450</v>
      </c>
      <c r="L294" s="20">
        <f t="shared" si="42"/>
        <v>7.0848624131910469</v>
      </c>
      <c r="M294" s="20">
        <f t="shared" si="43"/>
        <v>4.4701386176856683</v>
      </c>
      <c r="N294" s="20">
        <f t="shared" si="44"/>
        <v>2.0094542355983913</v>
      </c>
      <c r="Q294" s="6">
        <f t="shared" si="37"/>
        <v>37.499544433948031</v>
      </c>
      <c r="R294" s="6">
        <f t="shared" si="38"/>
        <v>134.51512467978043</v>
      </c>
      <c r="S294" s="6">
        <f t="shared" si="39"/>
        <v>573.5358630117903</v>
      </c>
      <c r="T294" s="6">
        <f t="shared" si="40"/>
        <v>745.55053212551877</v>
      </c>
      <c r="U294" s="6">
        <f t="shared" si="41"/>
        <v>22.402647395796631</v>
      </c>
      <c r="V294">
        <v>423</v>
      </c>
      <c r="W294" s="3">
        <v>16550300.02</v>
      </c>
      <c r="X294" s="6">
        <v>17.6150903847461</v>
      </c>
      <c r="Y294" s="6"/>
    </row>
    <row r="295" spans="1:25" ht="15" x14ac:dyDescent="0.25">
      <c r="A295" s="19" t="s">
        <v>38</v>
      </c>
      <c r="B295" s="19">
        <v>2013</v>
      </c>
      <c r="C295" s="9">
        <v>636</v>
      </c>
      <c r="D295" s="9">
        <v>1216</v>
      </c>
      <c r="E295" s="9">
        <v>2430</v>
      </c>
      <c r="F295" s="9">
        <f t="shared" si="36"/>
        <v>4282</v>
      </c>
      <c r="G295" s="9">
        <v>4767</v>
      </c>
      <c r="H295" s="15">
        <v>1421781.42</v>
      </c>
      <c r="I295" s="15">
        <v>866502.95900000003</v>
      </c>
      <c r="J295" s="9">
        <v>399894.11800000002</v>
      </c>
      <c r="K295" s="9">
        <v>19427961</v>
      </c>
      <c r="L295" s="20">
        <f t="shared" si="42"/>
        <v>7.3182225350359715</v>
      </c>
      <c r="M295" s="20">
        <f t="shared" si="43"/>
        <v>4.4600818325711078</v>
      </c>
      <c r="N295" s="20">
        <f t="shared" si="44"/>
        <v>2.0583432198571945</v>
      </c>
      <c r="Q295" s="6">
        <f t="shared" si="37"/>
        <v>44.73261438456553</v>
      </c>
      <c r="R295" s="6">
        <f t="shared" si="38"/>
        <v>140.33420052060086</v>
      </c>
      <c r="S295" s="6">
        <f t="shared" si="39"/>
        <v>607.66085086552835</v>
      </c>
      <c r="T295" s="6">
        <f t="shared" si="40"/>
        <v>792.72766577069478</v>
      </c>
      <c r="U295" s="6">
        <f t="shared" si="41"/>
        <v>24.536800336381155</v>
      </c>
      <c r="V295">
        <v>485</v>
      </c>
      <c r="W295" s="3">
        <v>16743536.903999999</v>
      </c>
      <c r="X295" s="6">
        <v>19.588008032762499</v>
      </c>
      <c r="Y295" s="6"/>
    </row>
    <row r="296" spans="1:25" ht="15" x14ac:dyDescent="0.25">
      <c r="A296" s="19" t="s">
        <v>38</v>
      </c>
      <c r="B296" s="19">
        <v>2014</v>
      </c>
      <c r="C296" s="9">
        <v>615</v>
      </c>
      <c r="D296" s="9">
        <v>1171</v>
      </c>
      <c r="E296" s="9">
        <v>2244</v>
      </c>
      <c r="F296" s="9">
        <f t="shared" si="36"/>
        <v>4030</v>
      </c>
      <c r="G296" s="9">
        <v>4601</v>
      </c>
      <c r="H296" s="15">
        <v>1470911.253</v>
      </c>
      <c r="I296" s="15">
        <v>857353.13500000001</v>
      </c>
      <c r="J296" s="9">
        <v>409762.80599999998</v>
      </c>
      <c r="K296" s="9">
        <v>19503160</v>
      </c>
      <c r="L296" s="20">
        <f t="shared" si="42"/>
        <v>7.5419124541869111</v>
      </c>
      <c r="M296" s="20">
        <f t="shared" si="43"/>
        <v>4.3959703709552711</v>
      </c>
      <c r="N296" s="20">
        <f t="shared" si="44"/>
        <v>2.1010072521581118</v>
      </c>
      <c r="Q296" s="6">
        <f t="shared" si="37"/>
        <v>41.81081616893443</v>
      </c>
      <c r="R296" s="6">
        <f t="shared" si="38"/>
        <v>136.58315951687749</v>
      </c>
      <c r="S296" s="6">
        <f t="shared" si="39"/>
        <v>547.63389139813728</v>
      </c>
      <c r="T296" s="6">
        <f t="shared" si="40"/>
        <v>726.02786708394922</v>
      </c>
      <c r="U296" s="6">
        <f t="shared" si="41"/>
        <v>23.591048835163122</v>
      </c>
      <c r="V296">
        <v>571</v>
      </c>
      <c r="W296" s="3">
        <v>16757274.874</v>
      </c>
      <c r="X296" s="6">
        <v>22.750810849990199</v>
      </c>
      <c r="Y296" s="6"/>
    </row>
    <row r="297" spans="1:25" ht="15" x14ac:dyDescent="0.25">
      <c r="A297" s="19" t="s">
        <v>38</v>
      </c>
      <c r="B297" s="19">
        <v>2015</v>
      </c>
      <c r="C297" s="9">
        <v>620</v>
      </c>
      <c r="D297" s="9">
        <v>1214</v>
      </c>
      <c r="E297" s="9">
        <v>2464</v>
      </c>
      <c r="F297" s="9">
        <f t="shared" si="36"/>
        <v>4298</v>
      </c>
      <c r="G297" s="9">
        <v>4753</v>
      </c>
      <c r="H297" s="15">
        <v>1524700.9129999999</v>
      </c>
      <c r="I297" s="15">
        <v>854353.20700000005</v>
      </c>
      <c r="J297" s="9">
        <v>414236.19699999999</v>
      </c>
      <c r="K297" s="9">
        <v>19540557</v>
      </c>
      <c r="L297" s="20">
        <f t="shared" si="42"/>
        <v>7.8027505203664358</v>
      </c>
      <c r="M297" s="20">
        <f t="shared" si="43"/>
        <v>4.3722049837166876</v>
      </c>
      <c r="N297" s="20">
        <f t="shared" si="44"/>
        <v>2.1198791672110473</v>
      </c>
      <c r="Q297" s="6">
        <f t="shared" si="37"/>
        <v>40.663712778927156</v>
      </c>
      <c r="R297" s="6">
        <f t="shared" si="38"/>
        <v>142.09579715430272</v>
      </c>
      <c r="S297" s="6">
        <f t="shared" si="39"/>
        <v>594.82971740395737</v>
      </c>
      <c r="T297" s="6">
        <f t="shared" si="40"/>
        <v>777.58922733718725</v>
      </c>
      <c r="U297" s="6">
        <f t="shared" si="41"/>
        <v>24.32376927638245</v>
      </c>
      <c r="V297">
        <v>455</v>
      </c>
      <c r="W297" s="3">
        <v>16748405.048</v>
      </c>
      <c r="X297" s="6">
        <v>17.957901281035401</v>
      </c>
      <c r="Y297" s="6"/>
    </row>
    <row r="298" spans="1:25" ht="15" x14ac:dyDescent="0.25">
      <c r="A298" s="19" t="s">
        <v>38</v>
      </c>
      <c r="B298" s="19">
        <v>2016</v>
      </c>
      <c r="C298" s="9">
        <v>695</v>
      </c>
      <c r="D298" s="9">
        <v>1127</v>
      </c>
      <c r="E298" s="9">
        <v>2081</v>
      </c>
      <c r="F298" s="9">
        <f t="shared" si="36"/>
        <v>3903</v>
      </c>
      <c r="G298" s="9">
        <v>4372</v>
      </c>
      <c r="H298" s="15">
        <v>1594041.6059999999</v>
      </c>
      <c r="I298" s="15">
        <v>865857.86</v>
      </c>
      <c r="J298" s="9">
        <v>424766.728</v>
      </c>
      <c r="K298" s="9">
        <v>19651526</v>
      </c>
      <c r="L298" s="20">
        <f t="shared" si="42"/>
        <v>8.1115410884630528</v>
      </c>
      <c r="M298" s="20">
        <f t="shared" si="43"/>
        <v>4.406059152861717</v>
      </c>
      <c r="N298" s="20">
        <f t="shared" si="44"/>
        <v>2.1614948783112311</v>
      </c>
      <c r="Q298" s="6">
        <f t="shared" si="37"/>
        <v>43.599865736503247</v>
      </c>
      <c r="R298" s="6">
        <f t="shared" si="38"/>
        <v>130.15993179296194</v>
      </c>
      <c r="S298" s="6">
        <f t="shared" si="39"/>
        <v>489.91596159104063</v>
      </c>
      <c r="T298" s="6">
        <f t="shared" si="40"/>
        <v>663.67575912050575</v>
      </c>
      <c r="U298" s="6">
        <f t="shared" si="41"/>
        <v>22.247636137773728</v>
      </c>
      <c r="V298">
        <v>469</v>
      </c>
      <c r="W298" s="3">
        <v>16766122.699999999</v>
      </c>
      <c r="X298" s="6">
        <v>18.5067676372087</v>
      </c>
      <c r="Y298" s="6"/>
    </row>
    <row r="299" spans="1:25" ht="15" x14ac:dyDescent="0.25">
      <c r="A299" s="19" t="s">
        <v>38</v>
      </c>
      <c r="B299" s="19">
        <v>2017</v>
      </c>
      <c r="C299" s="9">
        <v>655</v>
      </c>
      <c r="D299" s="9">
        <v>1134</v>
      </c>
      <c r="E299" s="9">
        <v>2166</v>
      </c>
      <c r="F299" s="9">
        <f t="shared" si="36"/>
        <v>3955</v>
      </c>
      <c r="G299" s="9">
        <v>4392</v>
      </c>
      <c r="H299" s="15">
        <v>1657882</v>
      </c>
      <c r="I299" s="15">
        <v>886199</v>
      </c>
      <c r="J299" s="9">
        <v>433729</v>
      </c>
      <c r="K299" s="9">
        <v>19683115</v>
      </c>
      <c r="L299" s="20">
        <f t="shared" si="42"/>
        <v>8.4228639623352297</v>
      </c>
      <c r="M299" s="20">
        <f t="shared" si="43"/>
        <v>4.5023310588796539</v>
      </c>
      <c r="N299" s="20">
        <f t="shared" si="44"/>
        <v>2.2035587354948647</v>
      </c>
      <c r="Q299" s="6">
        <f t="shared" si="37"/>
        <v>39.508240031558337</v>
      </c>
      <c r="R299" s="6">
        <f t="shared" si="38"/>
        <v>127.96222970235804</v>
      </c>
      <c r="S299" s="6">
        <f t="shared" si="39"/>
        <v>499.3901722043027</v>
      </c>
      <c r="T299" s="6">
        <f t="shared" si="40"/>
        <v>666.86064193821903</v>
      </c>
      <c r="U299" s="6">
        <f t="shared" si="41"/>
        <v>22.313541327173063</v>
      </c>
      <c r="V299">
        <v>437</v>
      </c>
      <c r="W299" s="3">
        <v>16705305</v>
      </c>
      <c r="X299" s="6">
        <v>17.049887119094102</v>
      </c>
      <c r="Y299" s="6"/>
    </row>
    <row r="300" spans="1:25" ht="15" x14ac:dyDescent="0.25">
      <c r="A300" s="19" t="s">
        <v>29</v>
      </c>
      <c r="B300" s="19">
        <v>2009</v>
      </c>
      <c r="C300" s="9">
        <v>260</v>
      </c>
      <c r="D300" s="9">
        <v>475</v>
      </c>
      <c r="E300" s="9">
        <v>697</v>
      </c>
      <c r="F300" s="9">
        <f t="shared" si="36"/>
        <v>1432</v>
      </c>
      <c r="G300" s="9">
        <v>1567</v>
      </c>
      <c r="H300" s="15">
        <v>600753.603</v>
      </c>
      <c r="I300" s="15">
        <v>378439.97200000001</v>
      </c>
      <c r="J300" s="9">
        <v>132036.57</v>
      </c>
      <c r="K300" s="9">
        <v>8979738</v>
      </c>
      <c r="L300" s="20">
        <f t="shared" si="42"/>
        <v>6.6901016822539807</v>
      </c>
      <c r="M300" s="20">
        <f t="shared" si="43"/>
        <v>4.2143765441708876</v>
      </c>
      <c r="N300" s="20">
        <f t="shared" si="44"/>
        <v>1.47038332298782</v>
      </c>
      <c r="Q300" s="6">
        <f t="shared" si="37"/>
        <v>43.278974724684261</v>
      </c>
      <c r="R300" s="6">
        <f t="shared" si="38"/>
        <v>125.51528251355012</v>
      </c>
      <c r="S300" s="6">
        <f t="shared" si="39"/>
        <v>527.88405515229601</v>
      </c>
      <c r="T300" s="6">
        <f t="shared" si="40"/>
        <v>696.67831239053044</v>
      </c>
      <c r="U300" s="6">
        <f t="shared" si="41"/>
        <v>17.450397773298064</v>
      </c>
      <c r="V300">
        <v>135</v>
      </c>
      <c r="W300" s="3">
        <v>7870127.2800000003</v>
      </c>
      <c r="X300" s="6">
        <v>12.398232939443099</v>
      </c>
      <c r="Y300" s="6"/>
    </row>
    <row r="301" spans="1:25" ht="15" x14ac:dyDescent="0.25">
      <c r="A301" s="19" t="s">
        <v>29</v>
      </c>
      <c r="B301" s="19">
        <v>2010</v>
      </c>
      <c r="C301" s="9">
        <v>213</v>
      </c>
      <c r="D301" s="9">
        <v>440</v>
      </c>
      <c r="E301" s="9">
        <v>783</v>
      </c>
      <c r="F301" s="9">
        <f t="shared" si="36"/>
        <v>1436</v>
      </c>
      <c r="G301" s="9">
        <v>1572</v>
      </c>
      <c r="H301" s="15">
        <v>646932.05299999996</v>
      </c>
      <c r="I301" s="15">
        <v>379510.88500000001</v>
      </c>
      <c r="J301" s="9">
        <v>134309.69200000001</v>
      </c>
      <c r="K301" s="9">
        <v>9229081</v>
      </c>
      <c r="L301" s="20">
        <f t="shared" si="42"/>
        <v>7.0097125921855046</v>
      </c>
      <c r="M301" s="20">
        <f t="shared" si="43"/>
        <v>4.1121199933124437</v>
      </c>
      <c r="N301" s="20">
        <f t="shared" si="44"/>
        <v>1.4552878233488256</v>
      </c>
      <c r="Q301" s="6">
        <f t="shared" si="37"/>
        <v>32.924632349295578</v>
      </c>
      <c r="R301" s="6">
        <f t="shared" si="38"/>
        <v>115.93870357631506</v>
      </c>
      <c r="S301" s="6">
        <f t="shared" si="39"/>
        <v>582.98101078215564</v>
      </c>
      <c r="T301" s="6">
        <f t="shared" si="40"/>
        <v>731.84434670776625</v>
      </c>
      <c r="U301" s="6">
        <f t="shared" si="41"/>
        <v>17.033115214830165</v>
      </c>
      <c r="V301">
        <v>136</v>
      </c>
      <c r="W301" s="3">
        <v>8071831.0980000002</v>
      </c>
      <c r="X301" s="6">
        <v>12.412695131664201</v>
      </c>
      <c r="Y301" s="6"/>
    </row>
    <row r="302" spans="1:25" ht="15" x14ac:dyDescent="0.25">
      <c r="A302" s="19" t="s">
        <v>29</v>
      </c>
      <c r="B302" s="19">
        <v>2011</v>
      </c>
      <c r="C302" s="9">
        <v>223</v>
      </c>
      <c r="D302" s="9">
        <v>412</v>
      </c>
      <c r="E302" s="9">
        <v>709</v>
      </c>
      <c r="F302" s="9">
        <f t="shared" si="36"/>
        <v>1344</v>
      </c>
      <c r="G302" s="9">
        <v>1432</v>
      </c>
      <c r="H302" s="15">
        <v>659010.88199999998</v>
      </c>
      <c r="I302" s="15">
        <v>380524.299</v>
      </c>
      <c r="J302" s="9">
        <v>137430.04</v>
      </c>
      <c r="K302" s="9">
        <v>9277245</v>
      </c>
      <c r="L302" s="20">
        <f t="shared" si="42"/>
        <v>7.1035192236488314</v>
      </c>
      <c r="M302" s="20">
        <f t="shared" si="43"/>
        <v>4.1016950506319496</v>
      </c>
      <c r="N302" s="20">
        <f t="shared" si="44"/>
        <v>1.4813669359815334</v>
      </c>
      <c r="Q302" s="6">
        <f t="shared" si="37"/>
        <v>33.83859145439726</v>
      </c>
      <c r="R302" s="6">
        <f t="shared" si="38"/>
        <v>108.27166650926542</v>
      </c>
      <c r="S302" s="6">
        <f t="shared" si="39"/>
        <v>515.89885297275612</v>
      </c>
      <c r="T302" s="6">
        <f t="shared" si="40"/>
        <v>658.00911093641878</v>
      </c>
      <c r="U302" s="6">
        <f t="shared" si="41"/>
        <v>15.435616931535169</v>
      </c>
      <c r="V302">
        <v>88</v>
      </c>
      <c r="W302" s="3">
        <v>8097276.9400000004</v>
      </c>
      <c r="X302" s="6">
        <v>7.9325860078568997</v>
      </c>
      <c r="Y302" s="6"/>
    </row>
    <row r="303" spans="1:25" ht="15" x14ac:dyDescent="0.25">
      <c r="A303" s="19" t="s">
        <v>29</v>
      </c>
      <c r="B303" s="19">
        <v>2012</v>
      </c>
      <c r="C303" s="9">
        <v>293</v>
      </c>
      <c r="D303" s="9">
        <v>510</v>
      </c>
      <c r="E303" s="9">
        <v>794</v>
      </c>
      <c r="F303" s="9">
        <f t="shared" si="36"/>
        <v>1597</v>
      </c>
      <c r="G303" s="9">
        <v>1787</v>
      </c>
      <c r="H303" s="15">
        <v>684126.66299999994</v>
      </c>
      <c r="I303" s="15">
        <v>381596.29300000001</v>
      </c>
      <c r="J303" s="9">
        <v>140049.56700000001</v>
      </c>
      <c r="K303" s="9">
        <v>9333264</v>
      </c>
      <c r="L303" s="20">
        <f t="shared" si="42"/>
        <v>7.329982983445019</v>
      </c>
      <c r="M303" s="20">
        <f t="shared" si="43"/>
        <v>4.0885620828897586</v>
      </c>
      <c r="N303" s="20">
        <f t="shared" si="44"/>
        <v>1.500542221885077</v>
      </c>
      <c r="Q303" s="6">
        <f t="shared" si="37"/>
        <v>42.828326367978441</v>
      </c>
      <c r="R303" s="6">
        <f t="shared" si="38"/>
        <v>133.6490970576593</v>
      </c>
      <c r="S303" s="6">
        <f t="shared" si="39"/>
        <v>566.94213128127694</v>
      </c>
      <c r="T303" s="6">
        <f t="shared" si="40"/>
        <v>743.41955470691471</v>
      </c>
      <c r="U303" s="6">
        <f t="shared" si="41"/>
        <v>19.146570803097394</v>
      </c>
      <c r="V303">
        <v>190</v>
      </c>
      <c r="W303" s="3">
        <v>8126314.2719999999</v>
      </c>
      <c r="X303" s="6">
        <v>16.889428015458101</v>
      </c>
      <c r="Y303" s="6"/>
    </row>
    <row r="304" spans="1:25" ht="15" x14ac:dyDescent="0.25">
      <c r="A304" s="19" t="s">
        <v>29</v>
      </c>
      <c r="B304" s="19">
        <v>2013</v>
      </c>
      <c r="C304" s="9">
        <v>288</v>
      </c>
      <c r="D304" s="9">
        <v>501</v>
      </c>
      <c r="E304" s="9">
        <v>797</v>
      </c>
      <c r="F304" s="9">
        <f t="shared" si="36"/>
        <v>1586</v>
      </c>
      <c r="G304" s="9">
        <v>1793</v>
      </c>
      <c r="H304" s="15">
        <v>720958.55299999996</v>
      </c>
      <c r="I304" s="15">
        <v>388435.29</v>
      </c>
      <c r="J304" s="9">
        <v>146756.739</v>
      </c>
      <c r="K304" s="9">
        <v>9484977</v>
      </c>
      <c r="L304" s="20">
        <f t="shared" si="42"/>
        <v>7.6010574722532267</v>
      </c>
      <c r="M304" s="20">
        <f t="shared" si="43"/>
        <v>4.0952686548422834</v>
      </c>
      <c r="N304" s="20">
        <f t="shared" si="44"/>
        <v>1.5472545584454238</v>
      </c>
      <c r="Q304" s="6">
        <f t="shared" si="37"/>
        <v>39.946817858196631</v>
      </c>
      <c r="R304" s="6">
        <f t="shared" si="38"/>
        <v>128.97901217986657</v>
      </c>
      <c r="S304" s="6">
        <f t="shared" si="39"/>
        <v>543.07557215481609</v>
      </c>
      <c r="T304" s="6">
        <f t="shared" si="40"/>
        <v>712.00140219287925</v>
      </c>
      <c r="U304" s="6">
        <f t="shared" si="41"/>
        <v>18.903577731395657</v>
      </c>
      <c r="V304">
        <v>207</v>
      </c>
      <c r="W304" s="3">
        <v>8231192.9819999998</v>
      </c>
      <c r="X304" s="6">
        <v>17.430860411904099</v>
      </c>
      <c r="Y304" s="6"/>
    </row>
    <row r="305" spans="1:25" ht="15" x14ac:dyDescent="0.25">
      <c r="A305" s="19" t="s">
        <v>29</v>
      </c>
      <c r="B305" s="19">
        <v>2014</v>
      </c>
      <c r="C305" s="9">
        <v>304</v>
      </c>
      <c r="D305" s="9">
        <v>479</v>
      </c>
      <c r="E305" s="9">
        <v>745</v>
      </c>
      <c r="F305" s="9">
        <f t="shared" si="36"/>
        <v>1528</v>
      </c>
      <c r="G305" s="9">
        <v>1744</v>
      </c>
      <c r="H305" s="15">
        <v>766343.8</v>
      </c>
      <c r="I305" s="15">
        <v>401730.05099999998</v>
      </c>
      <c r="J305" s="9">
        <v>155891.88399999999</v>
      </c>
      <c r="K305" s="9">
        <v>9609925</v>
      </c>
      <c r="L305" s="20">
        <f t="shared" si="42"/>
        <v>7.9745034430549673</v>
      </c>
      <c r="M305" s="20">
        <f t="shared" si="43"/>
        <v>4.1803661422955951</v>
      </c>
      <c r="N305" s="20">
        <f t="shared" si="44"/>
        <v>1.6221966768731284</v>
      </c>
      <c r="Q305" s="6">
        <f t="shared" si="37"/>
        <v>39.668879685592813</v>
      </c>
      <c r="R305" s="6">
        <f t="shared" si="38"/>
        <v>119.23429646541429</v>
      </c>
      <c r="S305" s="6">
        <f t="shared" si="39"/>
        <v>477.89530852035887</v>
      </c>
      <c r="T305" s="6">
        <f t="shared" si="40"/>
        <v>636.79848467136594</v>
      </c>
      <c r="U305" s="6">
        <f t="shared" si="41"/>
        <v>18.147904380107022</v>
      </c>
      <c r="V305">
        <v>216</v>
      </c>
      <c r="W305" s="3">
        <v>8288197.6119999997</v>
      </c>
      <c r="X305" s="6">
        <v>17.679407602056401</v>
      </c>
      <c r="Y305" s="6"/>
    </row>
    <row r="306" spans="1:25" ht="15" x14ac:dyDescent="0.25">
      <c r="A306" s="19" t="s">
        <v>29</v>
      </c>
      <c r="B306" s="19">
        <v>2015</v>
      </c>
      <c r="C306" s="9">
        <v>365</v>
      </c>
      <c r="D306" s="9">
        <v>510</v>
      </c>
      <c r="E306" s="9">
        <v>903</v>
      </c>
      <c r="F306" s="9">
        <f t="shared" si="36"/>
        <v>1778</v>
      </c>
      <c r="G306" s="9">
        <v>1986</v>
      </c>
      <c r="H306" s="15">
        <v>742216.82499999995</v>
      </c>
      <c r="I306" s="15">
        <v>378201.20899999997</v>
      </c>
      <c r="J306" s="9">
        <v>144175.75599999999</v>
      </c>
      <c r="K306" s="9">
        <v>9108554</v>
      </c>
      <c r="L306" s="20">
        <f t="shared" si="42"/>
        <v>8.1485691911141984</v>
      </c>
      <c r="M306" s="20">
        <f t="shared" si="43"/>
        <v>4.1521542167944547</v>
      </c>
      <c r="N306" s="20">
        <f t="shared" si="44"/>
        <v>1.5828610776200041</v>
      </c>
      <c r="Q306" s="6">
        <f t="shared" si="37"/>
        <v>49.177004307332972</v>
      </c>
      <c r="R306" s="6">
        <f t="shared" si="38"/>
        <v>134.84885501780613</v>
      </c>
      <c r="S306" s="6">
        <f t="shared" si="39"/>
        <v>626.31889372579394</v>
      </c>
      <c r="T306" s="6">
        <f t="shared" si="40"/>
        <v>810.34475305093304</v>
      </c>
      <c r="U306" s="6">
        <f t="shared" si="41"/>
        <v>21.80368036463307</v>
      </c>
      <c r="V306">
        <v>208</v>
      </c>
      <c r="W306" s="3">
        <v>7844137.2180000003</v>
      </c>
      <c r="X306" s="6">
        <v>18.225237017228601</v>
      </c>
      <c r="Y306" s="6"/>
    </row>
    <row r="307" spans="1:25" ht="15" x14ac:dyDescent="0.25">
      <c r="A307" s="19" t="s">
        <v>29</v>
      </c>
      <c r="B307" s="19">
        <v>2016</v>
      </c>
      <c r="C307" s="9">
        <v>323</v>
      </c>
      <c r="D307" s="9">
        <v>487</v>
      </c>
      <c r="E307" s="9">
        <v>740</v>
      </c>
      <c r="F307" s="9">
        <f t="shared" si="36"/>
        <v>1550</v>
      </c>
      <c r="G307" s="9">
        <v>1783</v>
      </c>
      <c r="H307" s="15">
        <v>794983.86499999999</v>
      </c>
      <c r="I307" s="15">
        <v>398491.95500000002</v>
      </c>
      <c r="J307" s="9">
        <v>152052.549</v>
      </c>
      <c r="K307" s="9">
        <v>9436298</v>
      </c>
      <c r="L307" s="20">
        <f t="shared" si="42"/>
        <v>8.42474310370444</v>
      </c>
      <c r="M307" s="20">
        <f t="shared" si="43"/>
        <v>4.2229691665100022</v>
      </c>
      <c r="N307" s="20">
        <f t="shared" si="44"/>
        <v>1.6113580664790368</v>
      </c>
      <c r="Q307" s="6">
        <f t="shared" si="37"/>
        <v>40.629755422772007</v>
      </c>
      <c r="R307" s="6">
        <f t="shared" si="38"/>
        <v>122.21074826968589</v>
      </c>
      <c r="S307" s="6">
        <f t="shared" si="39"/>
        <v>486.67385378721929</v>
      </c>
      <c r="T307" s="6">
        <f t="shared" si="40"/>
        <v>649.51435747967719</v>
      </c>
      <c r="U307" s="6">
        <f t="shared" si="41"/>
        <v>18.895121794585123</v>
      </c>
      <c r="V307">
        <v>233</v>
      </c>
      <c r="W307" s="3">
        <v>8090828.4709999999</v>
      </c>
      <c r="X307" s="6">
        <v>19.418821067025</v>
      </c>
      <c r="Y307" s="6"/>
    </row>
    <row r="308" spans="1:25" ht="15" x14ac:dyDescent="0.25">
      <c r="A308" s="19" t="s">
        <v>29</v>
      </c>
      <c r="B308" s="19">
        <v>2017</v>
      </c>
      <c r="C308" s="9">
        <v>363</v>
      </c>
      <c r="D308" s="9">
        <v>514</v>
      </c>
      <c r="E308" s="9">
        <v>813</v>
      </c>
      <c r="F308" s="9">
        <f t="shared" si="36"/>
        <v>1690</v>
      </c>
      <c r="G308" s="9">
        <v>1933</v>
      </c>
      <c r="H308" s="15">
        <v>874333</v>
      </c>
      <c r="I308" s="15">
        <v>429212</v>
      </c>
      <c r="J308" s="9">
        <v>162068</v>
      </c>
      <c r="K308" s="9">
        <v>9857165</v>
      </c>
      <c r="L308" s="20">
        <f t="shared" si="42"/>
        <v>8.8700250021177478</v>
      </c>
      <c r="M308" s="20">
        <f t="shared" si="43"/>
        <v>4.3543148562492364</v>
      </c>
      <c r="N308" s="20">
        <f t="shared" si="44"/>
        <v>1.6441644225291956</v>
      </c>
      <c r="Q308" s="6">
        <f t="shared" si="37"/>
        <v>41.517362377949816</v>
      </c>
      <c r="R308" s="6">
        <f t="shared" si="38"/>
        <v>119.75434051238084</v>
      </c>
      <c r="S308" s="6">
        <f t="shared" si="39"/>
        <v>501.64128637362097</v>
      </c>
      <c r="T308" s="6">
        <f t="shared" si="40"/>
        <v>662.91298926395166</v>
      </c>
      <c r="U308" s="6">
        <f t="shared" si="41"/>
        <v>19.610100875860351</v>
      </c>
      <c r="V308">
        <v>243</v>
      </c>
      <c r="W308" s="3">
        <v>8391552</v>
      </c>
      <c r="X308" s="6">
        <v>19.338369579062402</v>
      </c>
      <c r="Y308" s="6"/>
    </row>
    <row r="309" spans="1:25" ht="15" x14ac:dyDescent="0.25">
      <c r="A309" s="19" t="s">
        <v>63</v>
      </c>
      <c r="B309" s="19">
        <v>2009</v>
      </c>
      <c r="C309" s="9">
        <v>0</v>
      </c>
      <c r="D309" s="9">
        <v>0</v>
      </c>
      <c r="E309" s="9">
        <v>21</v>
      </c>
      <c r="F309" s="9">
        <f t="shared" si="36"/>
        <v>21</v>
      </c>
      <c r="G309" s="9">
        <v>21</v>
      </c>
      <c r="H309" s="15">
        <v>40961.864000000001</v>
      </c>
      <c r="I309" s="15">
        <v>32564.285</v>
      </c>
      <c r="J309" s="9">
        <v>15286.261</v>
      </c>
      <c r="K309" s="9">
        <v>614109</v>
      </c>
      <c r="L309" s="20">
        <f t="shared" si="42"/>
        <v>6.6701292441569819</v>
      </c>
      <c r="M309" s="20">
        <f t="shared" si="43"/>
        <v>5.3026881221411832</v>
      </c>
      <c r="N309" s="20">
        <f t="shared" si="44"/>
        <v>2.4891771656171788</v>
      </c>
      <c r="Q309" s="6">
        <f t="shared" si="37"/>
        <v>0</v>
      </c>
      <c r="R309" s="6">
        <f t="shared" si="38"/>
        <v>0</v>
      </c>
      <c r="S309" s="6">
        <f t="shared" si="39"/>
        <v>137.37826405031288</v>
      </c>
      <c r="T309" s="6">
        <f t="shared" si="40"/>
        <v>137.37826405031288</v>
      </c>
      <c r="U309" s="6">
        <f t="shared" si="41"/>
        <v>3.4195883792616617</v>
      </c>
      <c r="V309">
        <v>0</v>
      </c>
      <c r="W309" s="3">
        <v>525283.69999999995</v>
      </c>
      <c r="X309" s="6">
        <v>0</v>
      </c>
      <c r="Y309" s="6"/>
    </row>
    <row r="310" spans="1:25" ht="15" x14ac:dyDescent="0.25">
      <c r="A310" s="19" t="s">
        <v>63</v>
      </c>
      <c r="B310" s="19">
        <v>2010</v>
      </c>
      <c r="C310" s="9">
        <v>0</v>
      </c>
      <c r="D310" s="9">
        <v>0</v>
      </c>
      <c r="E310" s="9">
        <v>10</v>
      </c>
      <c r="F310" s="9">
        <f t="shared" si="36"/>
        <v>10</v>
      </c>
      <c r="G310" s="9">
        <v>10</v>
      </c>
      <c r="H310" s="15">
        <v>39193.004000000001</v>
      </c>
      <c r="I310" s="15">
        <v>29374.664000000001</v>
      </c>
      <c r="J310" s="9">
        <v>13776.968999999999</v>
      </c>
      <c r="K310" s="9">
        <v>557840</v>
      </c>
      <c r="L310" s="20">
        <f t="shared" si="42"/>
        <v>7.0258504230603762</v>
      </c>
      <c r="M310" s="20">
        <f t="shared" si="43"/>
        <v>5.2657866054782732</v>
      </c>
      <c r="N310" s="20">
        <f t="shared" si="44"/>
        <v>2.4696990176394666</v>
      </c>
      <c r="Q310" s="6">
        <f t="shared" si="37"/>
        <v>0</v>
      </c>
      <c r="R310" s="6">
        <f t="shared" si="38"/>
        <v>0</v>
      </c>
      <c r="S310" s="6">
        <f t="shared" si="39"/>
        <v>72.58490601234567</v>
      </c>
      <c r="T310" s="6">
        <f t="shared" si="40"/>
        <v>72.58490601234567</v>
      </c>
      <c r="U310" s="6">
        <f t="shared" si="41"/>
        <v>1.7926287107414314</v>
      </c>
      <c r="V310">
        <v>0</v>
      </c>
      <c r="W310" s="3">
        <v>475192.48700000002</v>
      </c>
      <c r="X310" s="6">
        <v>0</v>
      </c>
      <c r="Y310" s="6"/>
    </row>
    <row r="311" spans="1:25" ht="15" x14ac:dyDescent="0.25">
      <c r="A311" s="19" t="s">
        <v>63</v>
      </c>
      <c r="B311" s="19">
        <v>2011</v>
      </c>
      <c r="C311" s="9">
        <v>0</v>
      </c>
      <c r="D311" s="9">
        <v>0</v>
      </c>
      <c r="E311" s="9">
        <v>0</v>
      </c>
      <c r="F311" s="9">
        <f t="shared" si="36"/>
        <v>0</v>
      </c>
      <c r="G311" s="9">
        <v>0</v>
      </c>
      <c r="H311" s="15">
        <v>45038.945</v>
      </c>
      <c r="I311" s="15">
        <v>33402.345000000001</v>
      </c>
      <c r="J311" s="9">
        <v>15838.496999999999</v>
      </c>
      <c r="K311" s="9">
        <v>655121</v>
      </c>
      <c r="L311" s="20">
        <f t="shared" si="42"/>
        <v>6.8749047885810404</v>
      </c>
      <c r="M311" s="20">
        <f t="shared" si="43"/>
        <v>5.0986527679619487</v>
      </c>
      <c r="N311" s="20">
        <f t="shared" si="44"/>
        <v>2.4176445267362823</v>
      </c>
      <c r="Q311" s="6">
        <f t="shared" si="37"/>
        <v>0</v>
      </c>
      <c r="R311" s="6">
        <f t="shared" si="38"/>
        <v>0</v>
      </c>
      <c r="S311" s="6">
        <f t="shared" si="39"/>
        <v>0</v>
      </c>
      <c r="T311" s="6">
        <f t="shared" si="40"/>
        <v>0</v>
      </c>
      <c r="U311" s="6">
        <f t="shared" si="41"/>
        <v>0</v>
      </c>
      <c r="V311">
        <v>0</v>
      </c>
      <c r="W311" s="3">
        <v>560525.16500000004</v>
      </c>
      <c r="X311" s="6">
        <v>0</v>
      </c>
      <c r="Y311" s="6"/>
    </row>
    <row r="312" spans="1:25" ht="15" x14ac:dyDescent="0.25">
      <c r="A312" s="19" t="s">
        <v>63</v>
      </c>
      <c r="B312" s="19">
        <v>2012</v>
      </c>
      <c r="C312" s="9">
        <v>0</v>
      </c>
      <c r="D312" s="9">
        <v>0</v>
      </c>
      <c r="E312" s="9">
        <v>21</v>
      </c>
      <c r="F312" s="9">
        <f t="shared" si="36"/>
        <v>21</v>
      </c>
      <c r="G312" s="9">
        <v>21</v>
      </c>
      <c r="H312" s="15">
        <v>45268.493000000002</v>
      </c>
      <c r="I312" s="15">
        <v>31167.891</v>
      </c>
      <c r="J312" s="9">
        <v>14947.589</v>
      </c>
      <c r="K312" s="9">
        <v>644077</v>
      </c>
      <c r="L312" s="20">
        <f t="shared" si="42"/>
        <v>7.028428743768214</v>
      </c>
      <c r="M312" s="20">
        <f t="shared" si="43"/>
        <v>4.8391560325861658</v>
      </c>
      <c r="N312" s="20">
        <f t="shared" si="44"/>
        <v>2.3207767083749302</v>
      </c>
      <c r="Q312" s="6">
        <f t="shared" si="37"/>
        <v>0</v>
      </c>
      <c r="R312" s="6">
        <f t="shared" si="38"/>
        <v>0</v>
      </c>
      <c r="S312" s="6">
        <f t="shared" si="39"/>
        <v>140.49088451655984</v>
      </c>
      <c r="T312" s="6">
        <f t="shared" si="40"/>
        <v>140.49088451655984</v>
      </c>
      <c r="U312" s="6">
        <f t="shared" si="41"/>
        <v>3.2604797252502422</v>
      </c>
      <c r="V312">
        <v>0</v>
      </c>
      <c r="W312" s="3">
        <v>552376.31000000006</v>
      </c>
      <c r="X312" s="6">
        <v>0</v>
      </c>
      <c r="Y312" s="6"/>
    </row>
    <row r="313" spans="1:25" ht="15" x14ac:dyDescent="0.25">
      <c r="A313" s="19" t="s">
        <v>63</v>
      </c>
      <c r="B313" s="19">
        <v>2013</v>
      </c>
      <c r="C313" s="9">
        <v>0</v>
      </c>
      <c r="D313" s="9">
        <v>0</v>
      </c>
      <c r="E313" s="9">
        <v>25</v>
      </c>
      <c r="F313" s="9">
        <f t="shared" si="36"/>
        <v>25</v>
      </c>
      <c r="G313" s="9">
        <v>25</v>
      </c>
      <c r="H313" s="15">
        <v>44860.286999999997</v>
      </c>
      <c r="I313" s="15">
        <v>30600.975999999999</v>
      </c>
      <c r="J313" s="9">
        <v>14456.888000000001</v>
      </c>
      <c r="K313" s="9">
        <v>636576</v>
      </c>
      <c r="L313" s="20">
        <f t="shared" si="42"/>
        <v>7.0471219461619663</v>
      </c>
      <c r="M313" s="20">
        <f t="shared" si="43"/>
        <v>4.8071205951842355</v>
      </c>
      <c r="N313" s="20">
        <f t="shared" si="44"/>
        <v>2.271038807620771</v>
      </c>
      <c r="Q313" s="6">
        <f t="shared" si="37"/>
        <v>0</v>
      </c>
      <c r="R313" s="6">
        <f t="shared" si="38"/>
        <v>0</v>
      </c>
      <c r="S313" s="6">
        <f t="shared" si="39"/>
        <v>172.92794963895409</v>
      </c>
      <c r="T313" s="6">
        <f t="shared" si="40"/>
        <v>172.92794963895409</v>
      </c>
      <c r="U313" s="6">
        <f t="shared" si="41"/>
        <v>3.9272608455235507</v>
      </c>
      <c r="V313">
        <v>0</v>
      </c>
      <c r="W313" s="3">
        <v>546759.88300000003</v>
      </c>
      <c r="X313" s="6">
        <v>0</v>
      </c>
      <c r="Y313" s="6"/>
    </row>
    <row r="314" spans="1:25" ht="15" x14ac:dyDescent="0.25">
      <c r="A314" s="19" t="s">
        <v>63</v>
      </c>
      <c r="B314" s="19">
        <v>2014</v>
      </c>
      <c r="C314" s="9">
        <v>0</v>
      </c>
      <c r="D314" s="9">
        <v>11</v>
      </c>
      <c r="E314" s="9">
        <v>53</v>
      </c>
      <c r="F314" s="9">
        <f t="shared" si="36"/>
        <v>64</v>
      </c>
      <c r="G314" s="9">
        <v>64</v>
      </c>
      <c r="H314" s="15">
        <v>44025.642</v>
      </c>
      <c r="I314" s="15">
        <v>27978.367999999999</v>
      </c>
      <c r="J314" s="9">
        <v>13147.647999999999</v>
      </c>
      <c r="K314" s="9">
        <v>626359</v>
      </c>
      <c r="L314" s="20">
        <f t="shared" si="42"/>
        <v>7.028819255411034</v>
      </c>
      <c r="M314" s="20">
        <f t="shared" si="43"/>
        <v>4.4668262130822738</v>
      </c>
      <c r="N314" s="20">
        <f t="shared" si="44"/>
        <v>2.0990594850556947</v>
      </c>
      <c r="Q314" s="6">
        <f t="shared" si="37"/>
        <v>0</v>
      </c>
      <c r="R314" s="6">
        <f t="shared" si="38"/>
        <v>39.316088772583164</v>
      </c>
      <c r="S314" s="6">
        <f t="shared" si="39"/>
        <v>403.11392577592591</v>
      </c>
      <c r="T314" s="6">
        <f t="shared" si="40"/>
        <v>442.43001454850906</v>
      </c>
      <c r="U314" s="6">
        <f t="shared" si="41"/>
        <v>10.217782453832386</v>
      </c>
      <c r="V314">
        <v>0</v>
      </c>
      <c r="W314" s="3">
        <v>540913.397</v>
      </c>
      <c r="X314" s="6">
        <v>0</v>
      </c>
      <c r="Y314" s="6"/>
    </row>
    <row r="315" spans="1:25" ht="15" x14ac:dyDescent="0.25">
      <c r="A315" s="19" t="s">
        <v>63</v>
      </c>
      <c r="B315" s="19">
        <v>2015</v>
      </c>
      <c r="C315" s="9">
        <v>0</v>
      </c>
      <c r="D315" s="9">
        <v>0</v>
      </c>
      <c r="E315" s="9">
        <v>38</v>
      </c>
      <c r="F315" s="9">
        <f t="shared" si="36"/>
        <v>38</v>
      </c>
      <c r="G315" s="9">
        <v>38</v>
      </c>
      <c r="H315" s="15">
        <v>47167.546999999999</v>
      </c>
      <c r="I315" s="15">
        <v>28891.248</v>
      </c>
      <c r="J315" s="9">
        <v>14632.179</v>
      </c>
      <c r="K315" s="9">
        <v>651126</v>
      </c>
      <c r="L315" s="20">
        <f t="shared" si="42"/>
        <v>7.2439968608226364</v>
      </c>
      <c r="M315" s="20">
        <f t="shared" si="43"/>
        <v>4.4371209259037414</v>
      </c>
      <c r="N315" s="20">
        <f t="shared" si="44"/>
        <v>2.2472115995982347</v>
      </c>
      <c r="Q315" s="6">
        <f t="shared" si="37"/>
        <v>0</v>
      </c>
      <c r="R315" s="6">
        <f t="shared" si="38"/>
        <v>0</v>
      </c>
      <c r="S315" s="6">
        <f t="shared" si="39"/>
        <v>259.70157964852672</v>
      </c>
      <c r="T315" s="6">
        <f t="shared" si="40"/>
        <v>259.70157964852672</v>
      </c>
      <c r="U315" s="6">
        <f t="shared" si="41"/>
        <v>5.8360440222015404</v>
      </c>
      <c r="V315">
        <v>0</v>
      </c>
      <c r="W315" s="3">
        <v>560311.79500000004</v>
      </c>
      <c r="X315" s="6">
        <v>0</v>
      </c>
      <c r="Y315" s="6"/>
    </row>
    <row r="316" spans="1:25" ht="15" x14ac:dyDescent="0.25">
      <c r="A316" s="19" t="s">
        <v>63</v>
      </c>
      <c r="B316" s="19">
        <v>2016</v>
      </c>
      <c r="C316" s="9">
        <v>0</v>
      </c>
      <c r="D316" s="9">
        <v>0</v>
      </c>
      <c r="E316" s="9">
        <v>0</v>
      </c>
      <c r="F316" s="9">
        <f t="shared" si="36"/>
        <v>0</v>
      </c>
      <c r="G316" s="9">
        <v>0</v>
      </c>
      <c r="H316" s="15">
        <v>42129.402000000002</v>
      </c>
      <c r="I316" s="15">
        <v>25164.021000000001</v>
      </c>
      <c r="J316" s="9">
        <v>13460.289000000001</v>
      </c>
      <c r="K316" s="9">
        <v>569318</v>
      </c>
      <c r="L316" s="20">
        <f t="shared" si="42"/>
        <v>7.3999771656613698</v>
      </c>
      <c r="M316" s="20">
        <f t="shared" si="43"/>
        <v>4.4200290523046872</v>
      </c>
      <c r="N316" s="20">
        <f t="shared" si="44"/>
        <v>2.3642830544616542</v>
      </c>
      <c r="Q316" s="6">
        <f t="shared" si="37"/>
        <v>0</v>
      </c>
      <c r="R316" s="6">
        <f t="shared" si="38"/>
        <v>0</v>
      </c>
      <c r="S316" s="6">
        <f t="shared" si="39"/>
        <v>0</v>
      </c>
      <c r="T316" s="6">
        <f t="shared" si="40"/>
        <v>0</v>
      </c>
      <c r="U316" s="6">
        <f t="shared" si="41"/>
        <v>0</v>
      </c>
      <c r="V316">
        <v>0</v>
      </c>
      <c r="W316" s="3">
        <v>488835.44900000002</v>
      </c>
      <c r="X316" s="6">
        <v>0</v>
      </c>
      <c r="Y316" s="6"/>
    </row>
    <row r="317" spans="1:25" ht="15" x14ac:dyDescent="0.25">
      <c r="A317" s="19" t="s">
        <v>63</v>
      </c>
      <c r="B317" s="19">
        <v>2017</v>
      </c>
      <c r="C317" s="9">
        <v>0</v>
      </c>
      <c r="D317" s="9">
        <v>0</v>
      </c>
      <c r="E317" s="9">
        <v>0</v>
      </c>
      <c r="F317" s="9">
        <f t="shared" si="36"/>
        <v>0</v>
      </c>
      <c r="G317" s="9">
        <v>0</v>
      </c>
      <c r="H317" s="15">
        <v>54231</v>
      </c>
      <c r="I317" s="15">
        <v>31040</v>
      </c>
      <c r="J317" s="9">
        <v>16168</v>
      </c>
      <c r="K317" s="9">
        <v>695295</v>
      </c>
      <c r="L317" s="20">
        <f t="shared" si="42"/>
        <v>7.7997109140724437</v>
      </c>
      <c r="M317" s="20">
        <f t="shared" si="43"/>
        <v>4.4642921349930607</v>
      </c>
      <c r="N317" s="20">
        <f t="shared" si="44"/>
        <v>2.3253439187682927</v>
      </c>
      <c r="Q317" s="6">
        <f t="shared" si="37"/>
        <v>0</v>
      </c>
      <c r="R317" s="6">
        <f t="shared" si="38"/>
        <v>0</v>
      </c>
      <c r="S317" s="6">
        <f t="shared" si="39"/>
        <v>0</v>
      </c>
      <c r="T317" s="6">
        <f t="shared" si="40"/>
        <v>0</v>
      </c>
      <c r="U317" s="6">
        <f t="shared" si="41"/>
        <v>0</v>
      </c>
      <c r="V317">
        <v>0</v>
      </c>
      <c r="W317" s="3">
        <v>593856</v>
      </c>
      <c r="X317" s="6">
        <v>0</v>
      </c>
      <c r="Y317" s="6"/>
    </row>
    <row r="318" spans="1:25" ht="15" x14ac:dyDescent="0.25">
      <c r="A318" s="19" t="s">
        <v>24</v>
      </c>
      <c r="B318" s="19">
        <v>2009</v>
      </c>
      <c r="C318" s="9">
        <v>245</v>
      </c>
      <c r="D318" s="9">
        <v>570</v>
      </c>
      <c r="E318" s="9">
        <v>825</v>
      </c>
      <c r="F318" s="9">
        <f t="shared" si="36"/>
        <v>1640</v>
      </c>
      <c r="G318" s="9">
        <v>1900</v>
      </c>
      <c r="H318" s="15">
        <v>793425.80099999998</v>
      </c>
      <c r="I318" s="15">
        <v>551716.94999999995</v>
      </c>
      <c r="J318" s="9">
        <v>212146.69899999999</v>
      </c>
      <c r="K318" s="9">
        <v>11448785</v>
      </c>
      <c r="L318" s="20">
        <f t="shared" si="42"/>
        <v>6.9302183681499834</v>
      </c>
      <c r="M318" s="20">
        <f t="shared" si="43"/>
        <v>4.8190000074243686</v>
      </c>
      <c r="N318" s="20">
        <f t="shared" si="44"/>
        <v>1.8530062272983552</v>
      </c>
      <c r="Q318" s="6">
        <f t="shared" si="37"/>
        <v>30.8787538407766</v>
      </c>
      <c r="R318" s="6">
        <f t="shared" si="38"/>
        <v>103.31384598569974</v>
      </c>
      <c r="S318" s="6">
        <f t="shared" si="39"/>
        <v>388.8818463303075</v>
      </c>
      <c r="T318" s="6">
        <f t="shared" si="40"/>
        <v>523.07444615678378</v>
      </c>
      <c r="U318" s="6">
        <f t="shared" si="41"/>
        <v>16.595647485737569</v>
      </c>
      <c r="V318">
        <v>260</v>
      </c>
      <c r="W318" s="3">
        <v>9890511.2540000007</v>
      </c>
      <c r="X318" s="6">
        <v>18.0845878860409</v>
      </c>
      <c r="Y318" s="6"/>
    </row>
    <row r="319" spans="1:25" ht="15" x14ac:dyDescent="0.25">
      <c r="A319" s="19" t="s">
        <v>24</v>
      </c>
      <c r="B319" s="19">
        <v>2010</v>
      </c>
      <c r="C319" s="9">
        <v>244</v>
      </c>
      <c r="D319" s="9">
        <v>532</v>
      </c>
      <c r="E319" s="9">
        <v>893</v>
      </c>
      <c r="F319" s="9">
        <f t="shared" si="36"/>
        <v>1669</v>
      </c>
      <c r="G319" s="9">
        <v>1829</v>
      </c>
      <c r="H319" s="15">
        <v>811120.67200000002</v>
      </c>
      <c r="I319" s="15">
        <v>546898.27099999995</v>
      </c>
      <c r="J319" s="9">
        <v>215826.77799999999</v>
      </c>
      <c r="K319" s="9">
        <v>11441027</v>
      </c>
      <c r="L319" s="20">
        <f t="shared" si="42"/>
        <v>7.0895792134744546</v>
      </c>
      <c r="M319" s="20">
        <f t="shared" si="43"/>
        <v>4.7801501648409701</v>
      </c>
      <c r="N319" s="20">
        <f t="shared" si="44"/>
        <v>1.8864283599715304</v>
      </c>
      <c r="Q319" s="6">
        <f t="shared" si="37"/>
        <v>30.08183719425659</v>
      </c>
      <c r="R319" s="6">
        <f t="shared" si="38"/>
        <v>97.275860650874151</v>
      </c>
      <c r="S319" s="6">
        <f t="shared" si="39"/>
        <v>413.75774047833863</v>
      </c>
      <c r="T319" s="6">
        <f t="shared" si="40"/>
        <v>541.11543832346933</v>
      </c>
      <c r="U319" s="6">
        <f t="shared" si="41"/>
        <v>15.986327101579255</v>
      </c>
      <c r="V319">
        <v>160</v>
      </c>
      <c r="W319" s="3">
        <v>9864773.4079999998</v>
      </c>
      <c r="X319" s="6">
        <v>11.564676915727</v>
      </c>
      <c r="Y319" s="6"/>
    </row>
    <row r="320" spans="1:25" ht="15" x14ac:dyDescent="0.25">
      <c r="A320" s="19" t="s">
        <v>24</v>
      </c>
      <c r="B320" s="19">
        <v>2011</v>
      </c>
      <c r="C320" s="9">
        <v>275</v>
      </c>
      <c r="D320" s="9">
        <v>592</v>
      </c>
      <c r="E320" s="9">
        <v>1025</v>
      </c>
      <c r="F320" s="9">
        <f t="shared" si="36"/>
        <v>1892</v>
      </c>
      <c r="G320" s="9">
        <v>2151</v>
      </c>
      <c r="H320" s="15">
        <v>826714.66200000001</v>
      </c>
      <c r="I320" s="15">
        <v>540927.31700000004</v>
      </c>
      <c r="J320" s="9">
        <v>221086.83</v>
      </c>
      <c r="K320" s="9">
        <v>11424081</v>
      </c>
      <c r="L320" s="20">
        <f t="shared" si="42"/>
        <v>7.2365966417780134</v>
      </c>
      <c r="M320" s="20">
        <f t="shared" si="43"/>
        <v>4.7349744544003149</v>
      </c>
      <c r="N320" s="20">
        <f t="shared" si="44"/>
        <v>1.935270154334515</v>
      </c>
      <c r="Q320" s="6">
        <f t="shared" si="37"/>
        <v>33.264197750493025</v>
      </c>
      <c r="R320" s="6">
        <f t="shared" si="38"/>
        <v>109.441690481311</v>
      </c>
      <c r="S320" s="6">
        <f t="shared" si="39"/>
        <v>463.61875105812499</v>
      </c>
      <c r="T320" s="6">
        <f t="shared" si="40"/>
        <v>606.324639289929</v>
      </c>
      <c r="U320" s="6">
        <f t="shared" si="41"/>
        <v>18.828648011161686</v>
      </c>
      <c r="V320">
        <v>259</v>
      </c>
      <c r="W320" s="3">
        <v>9830890.0669999998</v>
      </c>
      <c r="X320" s="6">
        <v>17.516935791184199</v>
      </c>
      <c r="Y320" s="6"/>
    </row>
    <row r="321" spans="1:25" ht="15" x14ac:dyDescent="0.25">
      <c r="A321" s="19" t="s">
        <v>24</v>
      </c>
      <c r="B321" s="19">
        <v>2012</v>
      </c>
      <c r="C321" s="9">
        <v>254</v>
      </c>
      <c r="D321" s="9">
        <v>574</v>
      </c>
      <c r="E321" s="9">
        <v>1053</v>
      </c>
      <c r="F321" s="9">
        <f t="shared" si="36"/>
        <v>1881</v>
      </c>
      <c r="G321" s="9">
        <v>2081</v>
      </c>
      <c r="H321" s="15">
        <v>850556.59499999997</v>
      </c>
      <c r="I321" s="15">
        <v>538197.46499999997</v>
      </c>
      <c r="J321" s="9">
        <v>228884.58900000001</v>
      </c>
      <c r="K321" s="9">
        <v>11411140</v>
      </c>
      <c r="L321" s="20">
        <f t="shared" si="42"/>
        <v>7.4537390216928374</v>
      </c>
      <c r="M321" s="20">
        <f t="shared" si="43"/>
        <v>4.7164215407049594</v>
      </c>
      <c r="N321" s="20">
        <f t="shared" si="44"/>
        <v>2.0057994994365154</v>
      </c>
      <c r="Q321" s="6">
        <f t="shared" si="37"/>
        <v>29.862798253889267</v>
      </c>
      <c r="R321" s="6">
        <f t="shared" si="38"/>
        <v>106.65230465178799</v>
      </c>
      <c r="S321" s="6">
        <f t="shared" si="39"/>
        <v>460.05718628788935</v>
      </c>
      <c r="T321" s="6">
        <f t="shared" si="40"/>
        <v>596.57228919356658</v>
      </c>
      <c r="U321" s="6">
        <f t="shared" si="41"/>
        <v>18.236565321256247</v>
      </c>
      <c r="V321">
        <v>200</v>
      </c>
      <c r="W321" s="3">
        <v>9793531.352</v>
      </c>
      <c r="X321" s="6">
        <v>13.5173306727091</v>
      </c>
      <c r="Y321" s="6"/>
    </row>
    <row r="322" spans="1:25" ht="15" x14ac:dyDescent="0.25">
      <c r="A322" s="19" t="s">
        <v>24</v>
      </c>
      <c r="B322" s="19">
        <v>2013</v>
      </c>
      <c r="C322" s="9">
        <v>310</v>
      </c>
      <c r="D322" s="9">
        <v>641</v>
      </c>
      <c r="E322" s="9">
        <v>1054</v>
      </c>
      <c r="F322" s="9">
        <f t="shared" si="36"/>
        <v>2005</v>
      </c>
      <c r="G322" s="9">
        <v>2269</v>
      </c>
      <c r="H322" s="15">
        <v>855745.39599999995</v>
      </c>
      <c r="I322" s="15">
        <v>520648.41100000002</v>
      </c>
      <c r="J322" s="9">
        <v>228111.48499999999</v>
      </c>
      <c r="K322" s="9">
        <v>11150834</v>
      </c>
      <c r="L322" s="20">
        <f t="shared" si="42"/>
        <v>7.6742725790734569</v>
      </c>
      <c r="M322" s="20">
        <f t="shared" si="43"/>
        <v>4.6691432317977295</v>
      </c>
      <c r="N322" s="20">
        <f t="shared" si="44"/>
        <v>2.0456899008630205</v>
      </c>
      <c r="Q322" s="6">
        <f t="shared" si="37"/>
        <v>36.225728055217026</v>
      </c>
      <c r="R322" s="6">
        <f t="shared" si="38"/>
        <v>123.11571234200885</v>
      </c>
      <c r="S322" s="6">
        <f t="shared" si="39"/>
        <v>462.05477115718224</v>
      </c>
      <c r="T322" s="6">
        <f t="shared" si="40"/>
        <v>621.39621155440818</v>
      </c>
      <c r="U322" s="6">
        <f t="shared" si="41"/>
        <v>20.348253771870336</v>
      </c>
      <c r="V322">
        <v>264</v>
      </c>
      <c r="W322" s="3">
        <v>9541903.5510000009</v>
      </c>
      <c r="X322" s="6">
        <v>17.911748531478999</v>
      </c>
      <c r="Y322" s="6"/>
    </row>
    <row r="323" spans="1:25" ht="15" x14ac:dyDescent="0.25">
      <c r="A323" s="19" t="s">
        <v>24</v>
      </c>
      <c r="B323" s="19">
        <v>2014</v>
      </c>
      <c r="C323" s="9">
        <v>360</v>
      </c>
      <c r="D323" s="9">
        <v>590</v>
      </c>
      <c r="E323" s="9">
        <v>1075</v>
      </c>
      <c r="F323" s="9">
        <f t="shared" ref="F323:F386" si="45">SUM(C323,D323,E323)</f>
        <v>2025</v>
      </c>
      <c r="G323" s="9">
        <v>2322</v>
      </c>
      <c r="H323" s="15">
        <v>908882.17599999998</v>
      </c>
      <c r="I323" s="15">
        <v>529690.26699999999</v>
      </c>
      <c r="J323" s="9">
        <v>238200.67199999999</v>
      </c>
      <c r="K323" s="9">
        <v>11418726</v>
      </c>
      <c r="L323" s="20">
        <f t="shared" si="42"/>
        <v>7.9595760157481665</v>
      </c>
      <c r="M323" s="20">
        <f t="shared" si="43"/>
        <v>4.6387860344490264</v>
      </c>
      <c r="N323" s="20">
        <f t="shared" si="44"/>
        <v>2.0860529624758488</v>
      </c>
      <c r="Q323" s="6">
        <f t="shared" ref="Q323:Q386" si="46">(C323/H323)*100000</f>
        <v>39.60909450159577</v>
      </c>
      <c r="R323" s="6">
        <f t="shared" ref="R323:R386" si="47">(D323/I323)*100000</f>
        <v>111.38584881719189</v>
      </c>
      <c r="S323" s="6">
        <f t="shared" ref="S323:S386" si="48">(E323/J323)*100000</f>
        <v>451.3001541826045</v>
      </c>
      <c r="T323" s="6">
        <f t="shared" ref="T323:T386" si="49">SUM(Q323,R323,S323)</f>
        <v>602.29509750139209</v>
      </c>
      <c r="U323" s="6">
        <f t="shared" ref="U323:U386" si="50">(G323/K323)*100000</f>
        <v>20.335018109726075</v>
      </c>
      <c r="V323">
        <v>297</v>
      </c>
      <c r="W323" s="3">
        <v>9741605.3849999998</v>
      </c>
      <c r="X323" s="6">
        <v>19.268824124526901</v>
      </c>
      <c r="Y323" s="6"/>
    </row>
    <row r="324" spans="1:25" ht="15" x14ac:dyDescent="0.25">
      <c r="A324" s="19" t="s">
        <v>24</v>
      </c>
      <c r="B324" s="19">
        <v>2015</v>
      </c>
      <c r="C324" s="9">
        <v>361</v>
      </c>
      <c r="D324" s="9">
        <v>596</v>
      </c>
      <c r="E324" s="9">
        <v>1136</v>
      </c>
      <c r="F324" s="9">
        <f t="shared" si="45"/>
        <v>2093</v>
      </c>
      <c r="G324" s="9">
        <v>2341</v>
      </c>
      <c r="H324" s="15">
        <v>907910.88800000004</v>
      </c>
      <c r="I324" s="15">
        <v>508438.19500000001</v>
      </c>
      <c r="J324" s="9">
        <v>235188.27100000001</v>
      </c>
      <c r="K324" s="9">
        <v>10951050</v>
      </c>
      <c r="L324" s="20">
        <f t="shared" ref="L324:L387" si="51">(H324/K324)*100</f>
        <v>8.2906286429155198</v>
      </c>
      <c r="M324" s="20">
        <f t="shared" ref="M324:M387" si="52">(I324/K324)*100</f>
        <v>4.6428259847229256</v>
      </c>
      <c r="N324" s="20">
        <f t="shared" ref="N324:N387" si="53">(J324/K324)*100</f>
        <v>2.1476321539943659</v>
      </c>
      <c r="Q324" s="6">
        <f t="shared" si="46"/>
        <v>39.761611494188841</v>
      </c>
      <c r="R324" s="6">
        <f t="shared" si="47"/>
        <v>117.22172052790015</v>
      </c>
      <c r="S324" s="6">
        <f t="shared" si="48"/>
        <v>483.01728448014319</v>
      </c>
      <c r="T324" s="6">
        <f t="shared" si="49"/>
        <v>640.00061650223211</v>
      </c>
      <c r="U324" s="6">
        <f t="shared" si="50"/>
        <v>21.376945589692312</v>
      </c>
      <c r="V324">
        <v>248</v>
      </c>
      <c r="W324" s="3">
        <v>9297875.7829999998</v>
      </c>
      <c r="X324" s="6">
        <v>16.7283233641047</v>
      </c>
      <c r="Y324" s="6"/>
    </row>
    <row r="325" spans="1:25" ht="15" x14ac:dyDescent="0.25">
      <c r="A325" s="19" t="s">
        <v>24</v>
      </c>
      <c r="B325" s="19">
        <v>2016</v>
      </c>
      <c r="C325" s="9">
        <v>355</v>
      </c>
      <c r="D325" s="9">
        <v>539</v>
      </c>
      <c r="E325" s="9">
        <v>879</v>
      </c>
      <c r="F325" s="9">
        <f t="shared" si="45"/>
        <v>1773</v>
      </c>
      <c r="G325" s="9">
        <v>2020</v>
      </c>
      <c r="H325" s="15">
        <v>968571.00399999903</v>
      </c>
      <c r="I325" s="15">
        <v>519739.94699999999</v>
      </c>
      <c r="J325" s="9">
        <v>241161.90900000001</v>
      </c>
      <c r="K325" s="9">
        <v>11161098</v>
      </c>
      <c r="L325" s="20">
        <f t="shared" si="51"/>
        <v>8.6780978358939151</v>
      </c>
      <c r="M325" s="20">
        <f t="shared" si="52"/>
        <v>4.6567098237108935</v>
      </c>
      <c r="N325" s="20">
        <f t="shared" si="53"/>
        <v>2.1607364167934016</v>
      </c>
      <c r="Q325" s="6">
        <f t="shared" si="46"/>
        <v>36.651933470434585</v>
      </c>
      <c r="R325" s="6">
        <f t="shared" si="47"/>
        <v>103.70570957864049</v>
      </c>
      <c r="S325" s="6">
        <f t="shared" si="48"/>
        <v>364.48542128599587</v>
      </c>
      <c r="T325" s="6">
        <f t="shared" si="49"/>
        <v>504.84306433507095</v>
      </c>
      <c r="U325" s="6">
        <f t="shared" si="50"/>
        <v>18.098577756417871</v>
      </c>
      <c r="V325">
        <v>247</v>
      </c>
      <c r="W325" s="3">
        <v>9432072.9370000008</v>
      </c>
      <c r="X325" s="6">
        <v>16.406393712091901</v>
      </c>
      <c r="Y325" s="6"/>
    </row>
    <row r="326" spans="1:25" ht="15" x14ac:dyDescent="0.25">
      <c r="A326" s="19" t="s">
        <v>24</v>
      </c>
      <c r="B326" s="19">
        <v>2017</v>
      </c>
      <c r="C326" s="9">
        <v>381</v>
      </c>
      <c r="D326" s="9">
        <v>544</v>
      </c>
      <c r="E326" s="9">
        <v>963</v>
      </c>
      <c r="F326" s="9">
        <f t="shared" si="45"/>
        <v>1888</v>
      </c>
      <c r="G326" s="9">
        <v>2129</v>
      </c>
      <c r="H326" s="15">
        <v>1000157</v>
      </c>
      <c r="I326" s="15">
        <v>524848</v>
      </c>
      <c r="J326" s="9">
        <v>243639</v>
      </c>
      <c r="K326" s="9">
        <v>11149752</v>
      </c>
      <c r="L326" s="20">
        <f t="shared" si="51"/>
        <v>8.9702174541640041</v>
      </c>
      <c r="M326" s="20">
        <f t="shared" si="52"/>
        <v>4.7072616503039715</v>
      </c>
      <c r="N326" s="20">
        <f t="shared" si="53"/>
        <v>2.1851517414916493</v>
      </c>
      <c r="Q326" s="6">
        <f t="shared" si="46"/>
        <v>38.094019238979484</v>
      </c>
      <c r="R326" s="6">
        <f t="shared" si="47"/>
        <v>103.64905648873579</v>
      </c>
      <c r="S326" s="6">
        <f t="shared" si="48"/>
        <v>395.25691699604738</v>
      </c>
      <c r="T326" s="6">
        <f t="shared" si="49"/>
        <v>536.99999272376272</v>
      </c>
      <c r="U326" s="6">
        <f t="shared" si="50"/>
        <v>19.09459510848313</v>
      </c>
      <c r="V326">
        <v>241</v>
      </c>
      <c r="W326" s="3">
        <v>9381108</v>
      </c>
      <c r="X326" s="6">
        <v>15.843552564741801</v>
      </c>
      <c r="Y326" s="6"/>
    </row>
    <row r="327" spans="1:25" ht="15" x14ac:dyDescent="0.25">
      <c r="A327" s="19" t="s">
        <v>28</v>
      </c>
      <c r="B327" s="19">
        <v>2009</v>
      </c>
      <c r="C327" s="9">
        <v>73</v>
      </c>
      <c r="D327" s="9">
        <v>234</v>
      </c>
      <c r="E327" s="9">
        <v>326</v>
      </c>
      <c r="F327" s="9">
        <f t="shared" si="45"/>
        <v>633</v>
      </c>
      <c r="G327" s="9">
        <v>669</v>
      </c>
      <c r="H327" s="15">
        <v>252411.476</v>
      </c>
      <c r="I327" s="15">
        <v>164486.84400000001</v>
      </c>
      <c r="J327" s="9">
        <v>60693.196000000004</v>
      </c>
      <c r="K327" s="9">
        <v>3585543</v>
      </c>
      <c r="L327" s="20">
        <f t="shared" si="51"/>
        <v>7.0397001514136068</v>
      </c>
      <c r="M327" s="20">
        <f t="shared" si="52"/>
        <v>4.5875016420107082</v>
      </c>
      <c r="N327" s="20">
        <f t="shared" si="53"/>
        <v>1.6927197916745109</v>
      </c>
      <c r="Q327" s="6">
        <f t="shared" si="46"/>
        <v>28.921030516061009</v>
      </c>
      <c r="R327" s="6">
        <f t="shared" si="47"/>
        <v>142.26061751175675</v>
      </c>
      <c r="S327" s="6">
        <f t="shared" si="48"/>
        <v>537.1277531669283</v>
      </c>
      <c r="T327" s="6">
        <f t="shared" si="49"/>
        <v>708.30940119474599</v>
      </c>
      <c r="U327" s="6">
        <f t="shared" si="50"/>
        <v>18.658261803023976</v>
      </c>
      <c r="V327">
        <v>36</v>
      </c>
      <c r="W327" s="3">
        <v>3108400.4569999999</v>
      </c>
      <c r="X327" s="6">
        <v>8.4081608633184395</v>
      </c>
      <c r="Y327" s="6"/>
    </row>
    <row r="328" spans="1:25" ht="15" x14ac:dyDescent="0.25">
      <c r="A328" s="19" t="s">
        <v>28</v>
      </c>
      <c r="B328" s="19">
        <v>2010</v>
      </c>
      <c r="C328" s="9">
        <v>56</v>
      </c>
      <c r="D328" s="9">
        <v>225</v>
      </c>
      <c r="E328" s="9">
        <v>298</v>
      </c>
      <c r="F328" s="9">
        <f t="shared" si="45"/>
        <v>579</v>
      </c>
      <c r="G328" s="9">
        <v>589</v>
      </c>
      <c r="H328" s="15">
        <v>262033.003</v>
      </c>
      <c r="I328" s="15">
        <v>158677.04699999999</v>
      </c>
      <c r="J328" s="9">
        <v>58731.874000000003</v>
      </c>
      <c r="K328" s="9">
        <v>3615270</v>
      </c>
      <c r="L328" s="20">
        <f t="shared" si="51"/>
        <v>7.2479511350466224</v>
      </c>
      <c r="M328" s="20">
        <f t="shared" si="52"/>
        <v>4.3890787410068954</v>
      </c>
      <c r="N328" s="20">
        <f t="shared" si="53"/>
        <v>1.6245501442492538</v>
      </c>
      <c r="Q328" s="6">
        <f t="shared" si="46"/>
        <v>21.371353745085308</v>
      </c>
      <c r="R328" s="6">
        <f t="shared" si="47"/>
        <v>141.79744597843444</v>
      </c>
      <c r="S328" s="6">
        <f t="shared" si="48"/>
        <v>507.39058658336012</v>
      </c>
      <c r="T328" s="6">
        <f t="shared" si="49"/>
        <v>670.5593863068799</v>
      </c>
      <c r="U328" s="6">
        <f t="shared" si="50"/>
        <v>16.292005852951508</v>
      </c>
      <c r="V328">
        <v>10</v>
      </c>
      <c r="W328" s="3">
        <v>3134755.8169999998</v>
      </c>
      <c r="X328" s="6">
        <v>2.43996297258591</v>
      </c>
      <c r="Y328" s="6"/>
    </row>
    <row r="329" spans="1:25" ht="15" x14ac:dyDescent="0.25">
      <c r="A329" s="19" t="s">
        <v>28</v>
      </c>
      <c r="B329" s="19">
        <v>2011</v>
      </c>
      <c r="C329" s="9">
        <v>115</v>
      </c>
      <c r="D329" s="9">
        <v>219</v>
      </c>
      <c r="E329" s="9">
        <v>326</v>
      </c>
      <c r="F329" s="9">
        <f t="shared" si="45"/>
        <v>660</v>
      </c>
      <c r="G329" s="9">
        <v>696</v>
      </c>
      <c r="H329" s="15">
        <v>256838.63399999999</v>
      </c>
      <c r="I329" s="15">
        <v>153660.18400000001</v>
      </c>
      <c r="J329" s="9">
        <v>56428.22</v>
      </c>
      <c r="K329" s="9">
        <v>3516036</v>
      </c>
      <c r="L329" s="20">
        <f t="shared" si="51"/>
        <v>7.3047782787206961</v>
      </c>
      <c r="M329" s="20">
        <f t="shared" si="52"/>
        <v>4.3702676536872778</v>
      </c>
      <c r="N329" s="20">
        <f t="shared" si="53"/>
        <v>1.604881747513393</v>
      </c>
      <c r="Q329" s="6">
        <f t="shared" si="46"/>
        <v>44.775195308039216</v>
      </c>
      <c r="R329" s="6">
        <f t="shared" si="47"/>
        <v>142.5222815039711</v>
      </c>
      <c r="S329" s="6">
        <f t="shared" si="48"/>
        <v>577.72511697161451</v>
      </c>
      <c r="T329" s="6">
        <f t="shared" si="49"/>
        <v>765.02259378362487</v>
      </c>
      <c r="U329" s="6">
        <f t="shared" si="50"/>
        <v>19.795019163626311</v>
      </c>
      <c r="V329">
        <v>36</v>
      </c>
      <c r="W329" s="3">
        <v>3047237.969</v>
      </c>
      <c r="X329" s="6">
        <v>8.8801774348253204</v>
      </c>
      <c r="Y329" s="6"/>
    </row>
    <row r="330" spans="1:25" ht="15" x14ac:dyDescent="0.25">
      <c r="A330" s="19" t="s">
        <v>28</v>
      </c>
      <c r="B330" s="19">
        <v>2012</v>
      </c>
      <c r="C330" s="9">
        <v>33</v>
      </c>
      <c r="D330" s="9">
        <v>112</v>
      </c>
      <c r="E330" s="9">
        <v>229</v>
      </c>
      <c r="F330" s="9">
        <f t="shared" si="45"/>
        <v>374</v>
      </c>
      <c r="G330" s="9">
        <v>407</v>
      </c>
      <c r="H330" s="15">
        <v>277931.41899999999</v>
      </c>
      <c r="I330" s="15">
        <v>161864.98699999999</v>
      </c>
      <c r="J330" s="9">
        <v>61579.677000000003</v>
      </c>
      <c r="K330" s="9">
        <v>3700163</v>
      </c>
      <c r="L330" s="20">
        <f t="shared" si="51"/>
        <v>7.5113290684761722</v>
      </c>
      <c r="M330" s="20">
        <f t="shared" si="52"/>
        <v>4.3745366623037958</v>
      </c>
      <c r="N330" s="20">
        <f t="shared" si="53"/>
        <v>1.6642422779753216</v>
      </c>
      <c r="Q330" s="6">
        <f t="shared" si="46"/>
        <v>11.873432704634233</v>
      </c>
      <c r="R330" s="6">
        <f t="shared" si="47"/>
        <v>69.193469246069881</v>
      </c>
      <c r="S330" s="6">
        <f t="shared" si="48"/>
        <v>371.87593562726869</v>
      </c>
      <c r="T330" s="6">
        <f t="shared" si="49"/>
        <v>452.9428375779728</v>
      </c>
      <c r="U330" s="6">
        <f t="shared" si="50"/>
        <v>10.999515426752822</v>
      </c>
      <c r="V330">
        <v>33</v>
      </c>
      <c r="W330" s="3">
        <v>3197950.733</v>
      </c>
      <c r="X330" s="6">
        <v>7.5697453281217797</v>
      </c>
      <c r="Y330" s="6"/>
    </row>
    <row r="331" spans="1:25" ht="15" x14ac:dyDescent="0.25">
      <c r="A331" s="19" t="s">
        <v>28</v>
      </c>
      <c r="B331" s="19">
        <v>2013</v>
      </c>
      <c r="C331" s="9">
        <v>66</v>
      </c>
      <c r="D331" s="9">
        <v>135</v>
      </c>
      <c r="E331" s="9">
        <v>305</v>
      </c>
      <c r="F331" s="9">
        <f t="shared" si="45"/>
        <v>506</v>
      </c>
      <c r="G331" s="9">
        <v>553</v>
      </c>
      <c r="H331" s="15">
        <v>280609.67</v>
      </c>
      <c r="I331" s="15">
        <v>160140.554</v>
      </c>
      <c r="J331" s="9">
        <v>61062.737000000001</v>
      </c>
      <c r="K331" s="9">
        <v>3650821</v>
      </c>
      <c r="L331" s="20">
        <f t="shared" si="51"/>
        <v>7.6862072941949213</v>
      </c>
      <c r="M331" s="20">
        <f t="shared" si="52"/>
        <v>4.3864257929928634</v>
      </c>
      <c r="N331" s="20">
        <f t="shared" si="53"/>
        <v>1.6725754837062679</v>
      </c>
      <c r="Q331" s="6">
        <f t="shared" si="46"/>
        <v>23.520215821500379</v>
      </c>
      <c r="R331" s="6">
        <f t="shared" si="47"/>
        <v>84.300944781295058</v>
      </c>
      <c r="S331" s="6">
        <f t="shared" si="48"/>
        <v>499.48629063253424</v>
      </c>
      <c r="T331" s="6">
        <f t="shared" si="49"/>
        <v>607.30745123532961</v>
      </c>
      <c r="U331" s="6">
        <f t="shared" si="50"/>
        <v>15.147277831479549</v>
      </c>
      <c r="V331">
        <v>47</v>
      </c>
      <c r="W331" s="3">
        <v>3150660.4709999999</v>
      </c>
      <c r="X331" s="6">
        <v>10.780170083560099</v>
      </c>
      <c r="Y331" s="6"/>
    </row>
    <row r="332" spans="1:25" ht="15" x14ac:dyDescent="0.25">
      <c r="A332" s="19" t="s">
        <v>28</v>
      </c>
      <c r="B332" s="19">
        <v>2014</v>
      </c>
      <c r="C332" s="9">
        <v>93</v>
      </c>
      <c r="D332" s="9">
        <v>133</v>
      </c>
      <c r="E332" s="9">
        <v>257</v>
      </c>
      <c r="F332" s="9">
        <f t="shared" si="45"/>
        <v>483</v>
      </c>
      <c r="G332" s="9">
        <v>558</v>
      </c>
      <c r="H332" s="15">
        <v>278355.12800000003</v>
      </c>
      <c r="I332" s="15">
        <v>155768.64499999999</v>
      </c>
      <c r="J332" s="9">
        <v>61222.389000000003</v>
      </c>
      <c r="K332" s="9">
        <v>3585650</v>
      </c>
      <c r="L332" s="20">
        <f t="shared" si="51"/>
        <v>7.7630311937863432</v>
      </c>
      <c r="M332" s="20">
        <f t="shared" si="52"/>
        <v>4.3442233625702453</v>
      </c>
      <c r="N332" s="20">
        <f t="shared" si="53"/>
        <v>1.7074279140462678</v>
      </c>
      <c r="Q332" s="6">
        <f t="shared" si="46"/>
        <v>33.410557466000768</v>
      </c>
      <c r="R332" s="6">
        <f t="shared" si="47"/>
        <v>85.383037131766798</v>
      </c>
      <c r="S332" s="6">
        <f t="shared" si="48"/>
        <v>419.78107061454267</v>
      </c>
      <c r="T332" s="6">
        <f t="shared" si="49"/>
        <v>538.57466521231026</v>
      </c>
      <c r="U332" s="6">
        <f t="shared" si="50"/>
        <v>15.562031988621309</v>
      </c>
      <c r="V332">
        <v>75</v>
      </c>
      <c r="W332" s="3">
        <v>3089818.986</v>
      </c>
      <c r="X332" s="6">
        <v>17.040108530338699</v>
      </c>
      <c r="Y332" s="6"/>
    </row>
    <row r="333" spans="1:25" ht="15" x14ac:dyDescent="0.25">
      <c r="A333" s="19" t="s">
        <v>28</v>
      </c>
      <c r="B333" s="19">
        <v>2015</v>
      </c>
      <c r="C333" s="9">
        <v>78</v>
      </c>
      <c r="D333" s="9">
        <v>206</v>
      </c>
      <c r="E333" s="9">
        <v>256</v>
      </c>
      <c r="F333" s="9">
        <f t="shared" si="45"/>
        <v>540</v>
      </c>
      <c r="G333" s="9">
        <v>566</v>
      </c>
      <c r="H333" s="15">
        <v>295149.73700000002</v>
      </c>
      <c r="I333" s="15">
        <v>161829.54399999999</v>
      </c>
      <c r="J333" s="9">
        <v>64089.093999999997</v>
      </c>
      <c r="K333" s="9">
        <v>3652845</v>
      </c>
      <c r="L333" s="20">
        <f t="shared" si="51"/>
        <v>8.0799961947468351</v>
      </c>
      <c r="M333" s="20">
        <f t="shared" si="52"/>
        <v>4.4302329827846512</v>
      </c>
      <c r="N333" s="20">
        <f t="shared" si="53"/>
        <v>1.7544980419371752</v>
      </c>
      <c r="Q333" s="6">
        <f t="shared" si="46"/>
        <v>26.427263934848092</v>
      </c>
      <c r="R333" s="6">
        <f t="shared" si="47"/>
        <v>127.29443271495595</v>
      </c>
      <c r="S333" s="6">
        <f t="shared" si="48"/>
        <v>399.44393659239438</v>
      </c>
      <c r="T333" s="6">
        <f t="shared" si="49"/>
        <v>553.1656332421984</v>
      </c>
      <c r="U333" s="6">
        <f t="shared" si="50"/>
        <v>15.494771883285493</v>
      </c>
      <c r="V333">
        <v>26</v>
      </c>
      <c r="W333" s="3">
        <v>3130810.4130000002</v>
      </c>
      <c r="X333" s="6">
        <v>5.7965942182013697</v>
      </c>
      <c r="Y333" s="6"/>
    </row>
    <row r="334" spans="1:25" ht="15" x14ac:dyDescent="0.25">
      <c r="A334" s="19" t="s">
        <v>28</v>
      </c>
      <c r="B334" s="19">
        <v>2016</v>
      </c>
      <c r="C334" s="9">
        <v>36</v>
      </c>
      <c r="D334" s="9">
        <v>108</v>
      </c>
      <c r="E334" s="9">
        <v>191</v>
      </c>
      <c r="F334" s="9">
        <f t="shared" si="45"/>
        <v>335</v>
      </c>
      <c r="G334" s="9">
        <v>358</v>
      </c>
      <c r="H334" s="15">
        <v>292960.859</v>
      </c>
      <c r="I334" s="15">
        <v>155918.285</v>
      </c>
      <c r="J334" s="9">
        <v>60734.858</v>
      </c>
      <c r="K334" s="9">
        <v>3556746</v>
      </c>
      <c r="L334" s="20">
        <f t="shared" si="51"/>
        <v>8.2367663870290428</v>
      </c>
      <c r="M334" s="20">
        <f t="shared" si="52"/>
        <v>4.3837340366728466</v>
      </c>
      <c r="N334" s="20">
        <f t="shared" si="53"/>
        <v>1.7075961567117808</v>
      </c>
      <c r="Q334" s="6">
        <f t="shared" si="46"/>
        <v>12.288330981443497</v>
      </c>
      <c r="R334" s="6">
        <f t="shared" si="47"/>
        <v>69.267052289601565</v>
      </c>
      <c r="S334" s="6">
        <f t="shared" si="48"/>
        <v>314.48167706261864</v>
      </c>
      <c r="T334" s="6">
        <f t="shared" si="49"/>
        <v>396.0370603336637</v>
      </c>
      <c r="U334" s="6">
        <f t="shared" si="50"/>
        <v>10.065379984963783</v>
      </c>
      <c r="V334">
        <v>23</v>
      </c>
      <c r="W334" s="3">
        <v>3048059.5120000001</v>
      </c>
      <c r="X334" s="6">
        <v>5.2779642148518802</v>
      </c>
      <c r="Y334" s="6"/>
    </row>
    <row r="335" spans="1:25" ht="15" x14ac:dyDescent="0.25">
      <c r="A335" s="19" t="s">
        <v>28</v>
      </c>
      <c r="B335" s="19">
        <v>2017</v>
      </c>
      <c r="C335" s="9">
        <v>86</v>
      </c>
      <c r="D335" s="9">
        <v>136</v>
      </c>
      <c r="E335" s="9">
        <v>206</v>
      </c>
      <c r="F335" s="9">
        <f t="shared" si="45"/>
        <v>428</v>
      </c>
      <c r="G335" s="9">
        <v>448</v>
      </c>
      <c r="H335" s="15">
        <v>299506</v>
      </c>
      <c r="I335" s="15">
        <v>155834</v>
      </c>
      <c r="J335" s="9">
        <v>60226</v>
      </c>
      <c r="K335" s="9">
        <v>3559968</v>
      </c>
      <c r="L335" s="20">
        <f t="shared" si="51"/>
        <v>8.4131655116001038</v>
      </c>
      <c r="M335" s="20">
        <f t="shared" si="52"/>
        <v>4.3773988979676224</v>
      </c>
      <c r="N335" s="20">
        <f t="shared" si="53"/>
        <v>1.6917567798362232</v>
      </c>
      <c r="Q335" s="6">
        <f t="shared" si="46"/>
        <v>28.713948969302784</v>
      </c>
      <c r="R335" s="6">
        <f t="shared" si="47"/>
        <v>87.272353915063462</v>
      </c>
      <c r="S335" s="6">
        <f t="shared" si="48"/>
        <v>342.04496396904995</v>
      </c>
      <c r="T335" s="6">
        <f t="shared" si="49"/>
        <v>458.03126685341618</v>
      </c>
      <c r="U335" s="6">
        <f t="shared" si="50"/>
        <v>12.584382780968816</v>
      </c>
      <c r="V335">
        <v>20</v>
      </c>
      <c r="W335" s="3">
        <v>3044402</v>
      </c>
      <c r="X335" s="6">
        <v>4.52515306330237</v>
      </c>
      <c r="Y335" s="6"/>
    </row>
    <row r="336" spans="1:25" ht="15" x14ac:dyDescent="0.25">
      <c r="A336" s="19" t="s">
        <v>18</v>
      </c>
      <c r="B336" s="19">
        <v>2009</v>
      </c>
      <c r="C336" s="9">
        <v>10</v>
      </c>
      <c r="D336" s="9">
        <v>88</v>
      </c>
      <c r="E336" s="9">
        <v>206</v>
      </c>
      <c r="F336" s="9">
        <f t="shared" si="45"/>
        <v>304</v>
      </c>
      <c r="G336" s="9">
        <v>304</v>
      </c>
      <c r="H336" s="15">
        <v>250652.08799999999</v>
      </c>
      <c r="I336" s="15">
        <v>164591.23800000001</v>
      </c>
      <c r="J336" s="9">
        <v>73065.759999999995</v>
      </c>
      <c r="K336" s="9">
        <v>3694697</v>
      </c>
      <c r="L336" s="20">
        <f t="shared" si="51"/>
        <v>6.7841040280163707</v>
      </c>
      <c r="M336" s="20">
        <f t="shared" si="52"/>
        <v>4.454796645029349</v>
      </c>
      <c r="N336" s="20">
        <f t="shared" si="53"/>
        <v>1.977584630079273</v>
      </c>
      <c r="Q336" s="6">
        <f t="shared" si="46"/>
        <v>3.9895937352015998</v>
      </c>
      <c r="R336" s="6">
        <f t="shared" si="47"/>
        <v>53.465786556633098</v>
      </c>
      <c r="S336" s="6">
        <f t="shared" si="48"/>
        <v>281.93780506765415</v>
      </c>
      <c r="T336" s="6">
        <f t="shared" si="49"/>
        <v>339.39318535948883</v>
      </c>
      <c r="U336" s="6">
        <f t="shared" si="50"/>
        <v>8.2280089544555342</v>
      </c>
      <c r="V336">
        <v>0</v>
      </c>
      <c r="W336" s="3">
        <v>3208064.39</v>
      </c>
      <c r="X336" s="6">
        <v>0</v>
      </c>
      <c r="Y336" s="6"/>
    </row>
    <row r="337" spans="1:25" ht="15" x14ac:dyDescent="0.25">
      <c r="A337" s="19" t="s">
        <v>18</v>
      </c>
      <c r="B337" s="19">
        <v>2010</v>
      </c>
      <c r="C337" s="9">
        <v>0</v>
      </c>
      <c r="D337" s="9">
        <v>34</v>
      </c>
      <c r="E337" s="9">
        <v>227</v>
      </c>
      <c r="F337" s="9">
        <f t="shared" si="45"/>
        <v>261</v>
      </c>
      <c r="G337" s="9">
        <v>261</v>
      </c>
      <c r="H337" s="15">
        <v>266703.67599999998</v>
      </c>
      <c r="I337" s="15">
        <v>166284.67199999999</v>
      </c>
      <c r="J337" s="9">
        <v>74236.012000000002</v>
      </c>
      <c r="K337" s="9">
        <v>3754561</v>
      </c>
      <c r="L337" s="20">
        <f t="shared" si="51"/>
        <v>7.1034583270853773</v>
      </c>
      <c r="M337" s="20">
        <f t="shared" si="52"/>
        <v>4.4288712315501062</v>
      </c>
      <c r="N337" s="20">
        <f t="shared" si="53"/>
        <v>1.9772221572641917</v>
      </c>
      <c r="Q337" s="6">
        <f t="shared" si="46"/>
        <v>0</v>
      </c>
      <c r="R337" s="6">
        <f t="shared" si="47"/>
        <v>20.44686355697295</v>
      </c>
      <c r="S337" s="6">
        <f t="shared" si="48"/>
        <v>305.78151207799255</v>
      </c>
      <c r="T337" s="6">
        <f t="shared" si="49"/>
        <v>326.22837563496552</v>
      </c>
      <c r="U337" s="6">
        <f t="shared" si="50"/>
        <v>6.951545067452626</v>
      </c>
      <c r="V337">
        <v>0</v>
      </c>
      <c r="W337" s="3">
        <v>3249818.2889999999</v>
      </c>
      <c r="X337" s="6">
        <v>0</v>
      </c>
      <c r="Y337" s="6"/>
    </row>
    <row r="338" spans="1:25" ht="15" x14ac:dyDescent="0.25">
      <c r="A338" s="19" t="s">
        <v>18</v>
      </c>
      <c r="B338" s="19">
        <v>2011</v>
      </c>
      <c r="C338" s="9">
        <v>0</v>
      </c>
      <c r="D338" s="9">
        <v>34</v>
      </c>
      <c r="E338" s="9">
        <v>203</v>
      </c>
      <c r="F338" s="9">
        <f t="shared" si="45"/>
        <v>237</v>
      </c>
      <c r="G338" s="9">
        <v>237</v>
      </c>
      <c r="H338" s="15">
        <v>273136.61700000003</v>
      </c>
      <c r="I338" s="15">
        <v>163937.76999999999</v>
      </c>
      <c r="J338" s="9">
        <v>72578.395999999993</v>
      </c>
      <c r="K338" s="9">
        <v>3745417</v>
      </c>
      <c r="L338" s="20">
        <f t="shared" si="51"/>
        <v>7.2925555952781771</v>
      </c>
      <c r="M338" s="20">
        <f t="shared" si="52"/>
        <v>4.3770231725866564</v>
      </c>
      <c r="N338" s="20">
        <f t="shared" si="53"/>
        <v>1.9377921336929904</v>
      </c>
      <c r="Q338" s="6">
        <f t="shared" si="46"/>
        <v>0</v>
      </c>
      <c r="R338" s="6">
        <f t="shared" si="47"/>
        <v>20.739576974848447</v>
      </c>
      <c r="S338" s="6">
        <f t="shared" si="48"/>
        <v>279.69755628107293</v>
      </c>
      <c r="T338" s="6">
        <f t="shared" si="49"/>
        <v>300.43713325592137</v>
      </c>
      <c r="U338" s="6">
        <f t="shared" si="50"/>
        <v>6.3277333338317208</v>
      </c>
      <c r="V338">
        <v>0</v>
      </c>
      <c r="W338" s="3">
        <v>3236118.3790000002</v>
      </c>
      <c r="X338" s="6">
        <v>0</v>
      </c>
      <c r="Y338" s="6"/>
    </row>
    <row r="339" spans="1:25" ht="15" x14ac:dyDescent="0.25">
      <c r="A339" s="19" t="s">
        <v>18</v>
      </c>
      <c r="B339" s="19">
        <v>2012</v>
      </c>
      <c r="C339" s="9">
        <v>0</v>
      </c>
      <c r="D339" s="9">
        <v>32</v>
      </c>
      <c r="E339" s="9">
        <v>188</v>
      </c>
      <c r="F339" s="9">
        <f t="shared" si="45"/>
        <v>220</v>
      </c>
      <c r="G339" s="9">
        <v>220</v>
      </c>
      <c r="H339" s="15">
        <v>275602.658</v>
      </c>
      <c r="I339" s="15">
        <v>156756.66699999999</v>
      </c>
      <c r="J339" s="9">
        <v>72734.395000000004</v>
      </c>
      <c r="K339" s="9">
        <v>3685999</v>
      </c>
      <c r="L339" s="20">
        <f t="shared" si="51"/>
        <v>7.4770139112897205</v>
      </c>
      <c r="M339" s="20">
        <f t="shared" si="52"/>
        <v>4.2527593469233169</v>
      </c>
      <c r="N339" s="20">
        <f t="shared" si="53"/>
        <v>1.9732613872114453</v>
      </c>
      <c r="Q339" s="6">
        <f t="shared" si="46"/>
        <v>0</v>
      </c>
      <c r="R339" s="6">
        <f t="shared" si="47"/>
        <v>20.413804792111332</v>
      </c>
      <c r="S339" s="6">
        <f t="shared" si="48"/>
        <v>258.4746872507842</v>
      </c>
      <c r="T339" s="6">
        <f t="shared" si="49"/>
        <v>278.88849204289551</v>
      </c>
      <c r="U339" s="6">
        <f t="shared" si="50"/>
        <v>5.9685311905944634</v>
      </c>
      <c r="V339">
        <v>0</v>
      </c>
      <c r="W339" s="3">
        <v>3179843.6869999999</v>
      </c>
      <c r="X339" s="6">
        <v>0</v>
      </c>
      <c r="Y339" s="6"/>
    </row>
    <row r="340" spans="1:25" ht="15" x14ac:dyDescent="0.25">
      <c r="A340" s="19" t="s">
        <v>18</v>
      </c>
      <c r="B340" s="19">
        <v>2013</v>
      </c>
      <c r="C340" s="9">
        <v>0</v>
      </c>
      <c r="D340" s="9">
        <v>67</v>
      </c>
      <c r="E340" s="9">
        <v>226</v>
      </c>
      <c r="F340" s="9">
        <f t="shared" si="45"/>
        <v>293</v>
      </c>
      <c r="G340" s="9">
        <v>293</v>
      </c>
      <c r="H340" s="15">
        <v>300919.31199999998</v>
      </c>
      <c r="I340" s="15">
        <v>161693.02100000001</v>
      </c>
      <c r="J340" s="9">
        <v>76256.415999999997</v>
      </c>
      <c r="K340" s="9">
        <v>3766403</v>
      </c>
      <c r="L340" s="20">
        <f t="shared" si="51"/>
        <v>7.9895675529145436</v>
      </c>
      <c r="M340" s="20">
        <f t="shared" si="52"/>
        <v>4.2930355832872902</v>
      </c>
      <c r="N340" s="20">
        <f t="shared" si="53"/>
        <v>2.024648344853166</v>
      </c>
      <c r="Q340" s="6">
        <f t="shared" si="46"/>
        <v>0</v>
      </c>
      <c r="R340" s="6">
        <f t="shared" si="47"/>
        <v>41.436544128889764</v>
      </c>
      <c r="S340" s="6">
        <f t="shared" si="48"/>
        <v>296.36850491373735</v>
      </c>
      <c r="T340" s="6">
        <f t="shared" si="49"/>
        <v>337.8050490426271</v>
      </c>
      <c r="U340" s="6">
        <f t="shared" si="50"/>
        <v>7.7793056133398366</v>
      </c>
      <c r="V340">
        <v>0</v>
      </c>
      <c r="W340" s="3">
        <v>3227889.25</v>
      </c>
      <c r="X340" s="6">
        <v>0</v>
      </c>
      <c r="Y340" s="6"/>
    </row>
    <row r="341" spans="1:25" ht="15" x14ac:dyDescent="0.25">
      <c r="A341" s="19" t="s">
        <v>18</v>
      </c>
      <c r="B341" s="19">
        <v>2014</v>
      </c>
      <c r="C341" s="9">
        <v>27</v>
      </c>
      <c r="D341" s="9">
        <v>37</v>
      </c>
      <c r="E341" s="9">
        <v>176</v>
      </c>
      <c r="F341" s="9">
        <f t="shared" si="45"/>
        <v>240</v>
      </c>
      <c r="G341" s="9">
        <v>273</v>
      </c>
      <c r="H341" s="15">
        <v>317239.18099999998</v>
      </c>
      <c r="I341" s="15">
        <v>162959.386</v>
      </c>
      <c r="J341" s="9">
        <v>76676.899000000005</v>
      </c>
      <c r="K341" s="9">
        <v>3794733</v>
      </c>
      <c r="L341" s="20">
        <f t="shared" si="51"/>
        <v>8.3599868818175072</v>
      </c>
      <c r="M341" s="20">
        <f t="shared" si="52"/>
        <v>4.2943570996958158</v>
      </c>
      <c r="N341" s="20">
        <f t="shared" si="53"/>
        <v>2.0206138086658538</v>
      </c>
      <c r="Q341" s="6">
        <f t="shared" si="46"/>
        <v>8.5109285413266775</v>
      </c>
      <c r="R341" s="6">
        <f t="shared" si="47"/>
        <v>22.705043819936826</v>
      </c>
      <c r="S341" s="6">
        <f t="shared" si="48"/>
        <v>229.53458250835104</v>
      </c>
      <c r="T341" s="6">
        <f t="shared" si="49"/>
        <v>260.75055486961452</v>
      </c>
      <c r="U341" s="6">
        <f t="shared" si="50"/>
        <v>7.1941820412661439</v>
      </c>
      <c r="V341">
        <v>33</v>
      </c>
      <c r="W341" s="3">
        <v>3237328.1069999998</v>
      </c>
      <c r="X341" s="6">
        <v>6.4665407939409096</v>
      </c>
      <c r="Y341" s="6"/>
    </row>
    <row r="342" spans="1:25" ht="15" x14ac:dyDescent="0.25">
      <c r="A342" s="19" t="s">
        <v>18</v>
      </c>
      <c r="B342" s="19">
        <v>2015</v>
      </c>
      <c r="C342" s="9">
        <v>10</v>
      </c>
      <c r="D342" s="9">
        <v>48</v>
      </c>
      <c r="E342" s="9">
        <v>210</v>
      </c>
      <c r="F342" s="9">
        <f t="shared" si="45"/>
        <v>268</v>
      </c>
      <c r="G342" s="9">
        <v>268</v>
      </c>
      <c r="H342" s="15">
        <v>330949.71799999999</v>
      </c>
      <c r="I342" s="15">
        <v>162555.117</v>
      </c>
      <c r="J342" s="9">
        <v>78316.396999999997</v>
      </c>
      <c r="K342" s="9">
        <v>3777756</v>
      </c>
      <c r="L342" s="20">
        <f t="shared" si="51"/>
        <v>8.7604842133795824</v>
      </c>
      <c r="M342" s="20">
        <f t="shared" si="52"/>
        <v>4.3029543729134438</v>
      </c>
      <c r="N342" s="20">
        <f t="shared" si="53"/>
        <v>2.0730930478305107</v>
      </c>
      <c r="Q342" s="6">
        <f t="shared" si="46"/>
        <v>3.0216070466632035</v>
      </c>
      <c r="R342" s="6">
        <f t="shared" si="47"/>
        <v>29.528446034707109</v>
      </c>
      <c r="S342" s="6">
        <f t="shared" si="48"/>
        <v>268.14308119920275</v>
      </c>
      <c r="T342" s="6">
        <f t="shared" si="49"/>
        <v>300.69313428057308</v>
      </c>
      <c r="U342" s="6">
        <f t="shared" si="50"/>
        <v>7.0941585427963059</v>
      </c>
      <c r="V342">
        <v>0</v>
      </c>
      <c r="W342" s="3">
        <v>3204556.048</v>
      </c>
      <c r="X342" s="6">
        <v>0</v>
      </c>
      <c r="Y342" s="6"/>
    </row>
    <row r="343" spans="1:25" ht="15" x14ac:dyDescent="0.25">
      <c r="A343" s="19" t="s">
        <v>18</v>
      </c>
      <c r="B343" s="19">
        <v>2016</v>
      </c>
      <c r="C343" s="9">
        <v>40</v>
      </c>
      <c r="D343" s="9">
        <v>45</v>
      </c>
      <c r="E343" s="9">
        <v>160</v>
      </c>
      <c r="F343" s="9">
        <f t="shared" si="45"/>
        <v>245</v>
      </c>
      <c r="G343" s="9">
        <v>245</v>
      </c>
      <c r="H343" s="15">
        <v>373606.99099999998</v>
      </c>
      <c r="I343" s="15">
        <v>175018.73499999999</v>
      </c>
      <c r="J343" s="9">
        <v>84529.168999999994</v>
      </c>
      <c r="K343" s="9">
        <v>3966871</v>
      </c>
      <c r="L343" s="20">
        <f t="shared" si="51"/>
        <v>9.4181784837470133</v>
      </c>
      <c r="M343" s="20">
        <f t="shared" si="52"/>
        <v>4.4120097426914056</v>
      </c>
      <c r="N343" s="20">
        <f t="shared" si="53"/>
        <v>2.1308776867208437</v>
      </c>
      <c r="Q343" s="6">
        <f t="shared" si="46"/>
        <v>10.706437771128325</v>
      </c>
      <c r="R343" s="6">
        <f t="shared" si="47"/>
        <v>25.711533111012372</v>
      </c>
      <c r="S343" s="6">
        <f t="shared" si="48"/>
        <v>189.28377256376436</v>
      </c>
      <c r="T343" s="6">
        <f t="shared" si="49"/>
        <v>225.70174344590504</v>
      </c>
      <c r="U343" s="6">
        <f t="shared" si="50"/>
        <v>6.1761524385340483</v>
      </c>
      <c r="V343">
        <v>0</v>
      </c>
      <c r="W343" s="3">
        <v>3333775.2769999998</v>
      </c>
      <c r="X343" s="6">
        <v>0</v>
      </c>
      <c r="Y343" s="6"/>
    </row>
    <row r="344" spans="1:25" ht="15" x14ac:dyDescent="0.25">
      <c r="A344" s="19" t="s">
        <v>18</v>
      </c>
      <c r="B344" s="19">
        <v>2017</v>
      </c>
      <c r="C344" s="9">
        <v>35</v>
      </c>
      <c r="D344" s="9">
        <v>90</v>
      </c>
      <c r="E344" s="9">
        <v>254</v>
      </c>
      <c r="F344" s="9">
        <f t="shared" si="45"/>
        <v>379</v>
      </c>
      <c r="G344" s="9">
        <v>400</v>
      </c>
      <c r="H344" s="15">
        <v>377179</v>
      </c>
      <c r="I344" s="15">
        <v>172622</v>
      </c>
      <c r="J344" s="9">
        <v>80447</v>
      </c>
      <c r="K344" s="9">
        <v>3916510</v>
      </c>
      <c r="L344" s="20">
        <f t="shared" si="51"/>
        <v>9.6304873471534602</v>
      </c>
      <c r="M344" s="20">
        <f t="shared" si="52"/>
        <v>4.4075465146265422</v>
      </c>
      <c r="N344" s="20">
        <f t="shared" si="53"/>
        <v>2.0540481193715836</v>
      </c>
      <c r="Q344" s="6">
        <f t="shared" si="46"/>
        <v>9.2794137531516867</v>
      </c>
      <c r="R344" s="6">
        <f t="shared" si="47"/>
        <v>52.137039311327634</v>
      </c>
      <c r="S344" s="6">
        <f t="shared" si="48"/>
        <v>315.73582607182368</v>
      </c>
      <c r="T344" s="6">
        <f t="shared" si="49"/>
        <v>377.15227913630298</v>
      </c>
      <c r="U344" s="6">
        <f t="shared" si="50"/>
        <v>10.213174484426187</v>
      </c>
      <c r="V344">
        <v>21</v>
      </c>
      <c r="W344" s="3">
        <v>3286262</v>
      </c>
      <c r="X344" s="6">
        <v>4.0096613745501104</v>
      </c>
      <c r="Y344" s="6"/>
    </row>
    <row r="345" spans="1:25" ht="15" x14ac:dyDescent="0.25">
      <c r="A345" s="19" t="s">
        <v>16</v>
      </c>
      <c r="B345" s="19">
        <v>2009</v>
      </c>
      <c r="C345" s="9">
        <v>270</v>
      </c>
      <c r="D345" s="9">
        <v>686</v>
      </c>
      <c r="E345" s="9">
        <v>1232</v>
      </c>
      <c r="F345" s="9">
        <f t="shared" si="45"/>
        <v>2188</v>
      </c>
      <c r="G345" s="9">
        <v>2432</v>
      </c>
      <c r="H345" s="15">
        <v>916825.93900000001</v>
      </c>
      <c r="I345" s="15">
        <v>714108.00600000005</v>
      </c>
      <c r="J345" s="9">
        <v>284686.71100000001</v>
      </c>
      <c r="K345" s="9">
        <v>12516596</v>
      </c>
      <c r="L345" s="20">
        <f t="shared" si="51"/>
        <v>7.3248824121190781</v>
      </c>
      <c r="M345" s="20">
        <f t="shared" si="52"/>
        <v>5.7052892495691321</v>
      </c>
      <c r="N345" s="20">
        <f t="shared" si="53"/>
        <v>2.2744739144732322</v>
      </c>
      <c r="Q345" s="6">
        <f t="shared" si="46"/>
        <v>29.449428568141766</v>
      </c>
      <c r="R345" s="6">
        <f t="shared" si="47"/>
        <v>96.063899891356201</v>
      </c>
      <c r="S345" s="6">
        <f t="shared" si="48"/>
        <v>432.756413417555</v>
      </c>
      <c r="T345" s="6">
        <f t="shared" si="49"/>
        <v>558.26974187705298</v>
      </c>
      <c r="U345" s="6">
        <f t="shared" si="50"/>
        <v>19.430202908202837</v>
      </c>
      <c r="V345">
        <v>244</v>
      </c>
      <c r="W345" s="3">
        <v>10600518.207</v>
      </c>
      <c r="X345" s="6">
        <v>15.5505760133048</v>
      </c>
      <c r="Y345" s="6"/>
    </row>
    <row r="346" spans="1:25" ht="15" x14ac:dyDescent="0.25">
      <c r="A346" s="19" t="s">
        <v>16</v>
      </c>
      <c r="B346" s="19">
        <v>2010</v>
      </c>
      <c r="C346" s="9">
        <v>256</v>
      </c>
      <c r="D346" s="9">
        <v>615</v>
      </c>
      <c r="E346" s="9">
        <v>1176</v>
      </c>
      <c r="F346" s="9">
        <f t="shared" si="45"/>
        <v>2047</v>
      </c>
      <c r="G346" s="9">
        <v>2174</v>
      </c>
      <c r="H346" s="15">
        <v>937049.86600000004</v>
      </c>
      <c r="I346" s="15">
        <v>696249.81799999997</v>
      </c>
      <c r="J346" s="9">
        <v>286485.72899999999</v>
      </c>
      <c r="K346" s="9">
        <v>12554832</v>
      </c>
      <c r="L346" s="20">
        <f t="shared" si="51"/>
        <v>7.4636591393656246</v>
      </c>
      <c r="M346" s="20">
        <f t="shared" si="52"/>
        <v>5.5456721205030863</v>
      </c>
      <c r="N346" s="20">
        <f t="shared" si="53"/>
        <v>2.2818762449390002</v>
      </c>
      <c r="Q346" s="6">
        <f t="shared" si="46"/>
        <v>27.319784067927074</v>
      </c>
      <c r="R346" s="6">
        <f t="shared" si="47"/>
        <v>88.330364202694852</v>
      </c>
      <c r="S346" s="6">
        <f t="shared" si="48"/>
        <v>410.49165140089752</v>
      </c>
      <c r="T346" s="6">
        <f t="shared" si="49"/>
        <v>526.14179967151949</v>
      </c>
      <c r="U346" s="6">
        <f t="shared" si="50"/>
        <v>17.316042142180795</v>
      </c>
      <c r="V346">
        <v>127</v>
      </c>
      <c r="W346" s="3">
        <v>10636124.482999999</v>
      </c>
      <c r="X346" s="6">
        <v>8.2037401828058005</v>
      </c>
      <c r="Y346" s="6"/>
    </row>
    <row r="347" spans="1:25" ht="15" x14ac:dyDescent="0.25">
      <c r="A347" s="19" t="s">
        <v>16</v>
      </c>
      <c r="B347" s="19">
        <v>2011</v>
      </c>
      <c r="C347" s="9">
        <v>312</v>
      </c>
      <c r="D347" s="9">
        <v>691</v>
      </c>
      <c r="E347" s="9">
        <v>1423</v>
      </c>
      <c r="F347" s="9">
        <f t="shared" si="45"/>
        <v>2426</v>
      </c>
      <c r="G347" s="9">
        <v>2638</v>
      </c>
      <c r="H347" s="15">
        <v>947215.16099999996</v>
      </c>
      <c r="I347" s="15">
        <v>677199.06099999999</v>
      </c>
      <c r="J347" s="9">
        <v>292467.32799999998</v>
      </c>
      <c r="K347" s="9">
        <v>12505696</v>
      </c>
      <c r="L347" s="20">
        <f t="shared" si="51"/>
        <v>7.5742698447171586</v>
      </c>
      <c r="M347" s="20">
        <f t="shared" si="52"/>
        <v>5.4151249238746892</v>
      </c>
      <c r="N347" s="20">
        <f t="shared" si="53"/>
        <v>2.3386729375158328</v>
      </c>
      <c r="Q347" s="6">
        <f t="shared" si="46"/>
        <v>32.938661968904022</v>
      </c>
      <c r="R347" s="6">
        <f t="shared" si="47"/>
        <v>102.03794420205199</v>
      </c>
      <c r="S347" s="6">
        <f t="shared" si="48"/>
        <v>486.55007372310661</v>
      </c>
      <c r="T347" s="6">
        <f t="shared" si="49"/>
        <v>621.52667989406268</v>
      </c>
      <c r="U347" s="6">
        <f t="shared" si="50"/>
        <v>21.094387709408576</v>
      </c>
      <c r="V347">
        <v>212</v>
      </c>
      <c r="W347" s="3">
        <v>10583704.679</v>
      </c>
      <c r="X347" s="6">
        <v>13.119765000521801</v>
      </c>
      <c r="Y347" s="6"/>
    </row>
    <row r="348" spans="1:25" ht="15" x14ac:dyDescent="0.25">
      <c r="A348" s="19" t="s">
        <v>16</v>
      </c>
      <c r="B348" s="19">
        <v>2012</v>
      </c>
      <c r="C348" s="9">
        <v>258</v>
      </c>
      <c r="D348" s="9">
        <v>646</v>
      </c>
      <c r="E348" s="9">
        <v>1208</v>
      </c>
      <c r="F348" s="9">
        <f t="shared" si="45"/>
        <v>2112</v>
      </c>
      <c r="G348" s="9">
        <v>2190</v>
      </c>
      <c r="H348" s="15">
        <v>985576.42500000005</v>
      </c>
      <c r="I348" s="15">
        <v>670712.89899999998</v>
      </c>
      <c r="J348" s="9">
        <v>303341.68099999998</v>
      </c>
      <c r="K348" s="9">
        <v>12620483</v>
      </c>
      <c r="L348" s="20">
        <f t="shared" si="51"/>
        <v>7.8093399832637145</v>
      </c>
      <c r="M348" s="20">
        <f t="shared" si="52"/>
        <v>5.3144788436385513</v>
      </c>
      <c r="N348" s="20">
        <f t="shared" si="53"/>
        <v>2.4035663373580864</v>
      </c>
      <c r="Q348" s="6">
        <f t="shared" si="46"/>
        <v>26.177574204861891</v>
      </c>
      <c r="R348" s="6">
        <f t="shared" si="47"/>
        <v>96.31542810092877</v>
      </c>
      <c r="S348" s="6">
        <f t="shared" si="48"/>
        <v>398.23079901769256</v>
      </c>
      <c r="T348" s="6">
        <f t="shared" si="49"/>
        <v>520.72380132348326</v>
      </c>
      <c r="U348" s="6">
        <f t="shared" si="50"/>
        <v>17.352743155709653</v>
      </c>
      <c r="V348">
        <v>78</v>
      </c>
      <c r="W348" s="3">
        <v>10663272.945</v>
      </c>
      <c r="X348" s="6">
        <v>4.8306944794594999</v>
      </c>
      <c r="Y348" s="6"/>
    </row>
    <row r="349" spans="1:25" ht="15" x14ac:dyDescent="0.25">
      <c r="A349" s="19" t="s">
        <v>16</v>
      </c>
      <c r="B349" s="19">
        <v>2013</v>
      </c>
      <c r="C349" s="9">
        <v>302</v>
      </c>
      <c r="D349" s="9">
        <v>708</v>
      </c>
      <c r="E349" s="9">
        <v>1526</v>
      </c>
      <c r="F349" s="9">
        <f t="shared" si="45"/>
        <v>2536</v>
      </c>
      <c r="G349" s="9">
        <v>2741</v>
      </c>
      <c r="H349" s="15">
        <v>1008631.407</v>
      </c>
      <c r="I349" s="15">
        <v>658688.98400000005</v>
      </c>
      <c r="J349" s="9">
        <v>308211.109</v>
      </c>
      <c r="K349" s="9">
        <v>12582017</v>
      </c>
      <c r="L349" s="20">
        <f t="shared" si="51"/>
        <v>8.0164524257120302</v>
      </c>
      <c r="M349" s="20">
        <f t="shared" si="52"/>
        <v>5.2351620888765291</v>
      </c>
      <c r="N349" s="20">
        <f t="shared" si="53"/>
        <v>2.449616059173978</v>
      </c>
      <c r="Q349" s="6">
        <f t="shared" si="46"/>
        <v>29.941562190517828</v>
      </c>
      <c r="R349" s="6">
        <f t="shared" si="47"/>
        <v>107.48623663030624</v>
      </c>
      <c r="S349" s="6">
        <f t="shared" si="48"/>
        <v>495.11518418370838</v>
      </c>
      <c r="T349" s="6">
        <f t="shared" si="49"/>
        <v>632.54298300453252</v>
      </c>
      <c r="U349" s="6">
        <f t="shared" si="50"/>
        <v>21.785060376249689</v>
      </c>
      <c r="V349">
        <v>205</v>
      </c>
      <c r="W349" s="3">
        <v>10607822.103</v>
      </c>
      <c r="X349" s="6">
        <v>12.245804745431901</v>
      </c>
      <c r="Y349" s="6"/>
    </row>
    <row r="350" spans="1:25" ht="15" x14ac:dyDescent="0.25">
      <c r="A350" s="19" t="s">
        <v>16</v>
      </c>
      <c r="B350" s="19">
        <v>2014</v>
      </c>
      <c r="C350" s="9">
        <v>320</v>
      </c>
      <c r="D350" s="9">
        <v>611</v>
      </c>
      <c r="E350" s="9">
        <v>1232</v>
      </c>
      <c r="F350" s="9">
        <f t="shared" si="45"/>
        <v>2163</v>
      </c>
      <c r="G350" s="9">
        <v>2432</v>
      </c>
      <c r="H350" s="15">
        <v>1040713.654</v>
      </c>
      <c r="I350" s="15">
        <v>647888.196</v>
      </c>
      <c r="J350" s="9">
        <v>313739.38500000001</v>
      </c>
      <c r="K350" s="9">
        <v>12509418</v>
      </c>
      <c r="L350" s="20">
        <f t="shared" si="51"/>
        <v>8.3194410323485872</v>
      </c>
      <c r="M350" s="20">
        <f t="shared" si="52"/>
        <v>5.1792033490287075</v>
      </c>
      <c r="N350" s="20">
        <f t="shared" si="53"/>
        <v>2.5080254333175214</v>
      </c>
      <c r="Q350" s="6">
        <f t="shared" si="46"/>
        <v>30.748131224191663</v>
      </c>
      <c r="R350" s="6">
        <f t="shared" si="47"/>
        <v>94.306394802723034</v>
      </c>
      <c r="S350" s="6">
        <f t="shared" si="48"/>
        <v>392.68260820999564</v>
      </c>
      <c r="T350" s="6">
        <f t="shared" si="49"/>
        <v>517.73713423691038</v>
      </c>
      <c r="U350" s="6">
        <f t="shared" si="50"/>
        <v>19.441352107667999</v>
      </c>
      <c r="V350">
        <v>269</v>
      </c>
      <c r="W350" s="3">
        <v>10511177.698999999</v>
      </c>
      <c r="X350" s="6">
        <v>15.735001357406</v>
      </c>
      <c r="Y350" s="6"/>
    </row>
    <row r="351" spans="1:25" ht="15" x14ac:dyDescent="0.25">
      <c r="A351" s="19" t="s">
        <v>16</v>
      </c>
      <c r="B351" s="19">
        <v>2015</v>
      </c>
      <c r="C351" s="9">
        <v>355</v>
      </c>
      <c r="D351" s="9">
        <v>697</v>
      </c>
      <c r="E351" s="9">
        <v>1508</v>
      </c>
      <c r="F351" s="9">
        <f t="shared" si="45"/>
        <v>2560</v>
      </c>
      <c r="G351" s="9">
        <v>2786</v>
      </c>
      <c r="H351" s="15">
        <v>1066015.966</v>
      </c>
      <c r="I351" s="15">
        <v>633377.90300000005</v>
      </c>
      <c r="J351" s="9">
        <v>308740.5</v>
      </c>
      <c r="K351" s="9">
        <v>12416464</v>
      </c>
      <c r="L351" s="20">
        <f t="shared" si="51"/>
        <v>8.5855036184214768</v>
      </c>
      <c r="M351" s="20">
        <f t="shared" si="52"/>
        <v>5.1011133524004908</v>
      </c>
      <c r="N351" s="20">
        <f t="shared" si="53"/>
        <v>2.486541256834474</v>
      </c>
      <c r="Q351" s="6">
        <f t="shared" si="46"/>
        <v>33.301565016147237</v>
      </c>
      <c r="R351" s="6">
        <f t="shared" si="47"/>
        <v>110.04488737271278</v>
      </c>
      <c r="S351" s="6">
        <f t="shared" si="48"/>
        <v>488.43608143408466</v>
      </c>
      <c r="T351" s="6">
        <f t="shared" si="49"/>
        <v>631.78253382294474</v>
      </c>
      <c r="U351" s="6">
        <f t="shared" si="50"/>
        <v>22.437950128152426</v>
      </c>
      <c r="V351">
        <v>226</v>
      </c>
      <c r="W351" s="3">
        <v>10415597.487</v>
      </c>
      <c r="X351" s="6">
        <v>13.3118054662033</v>
      </c>
      <c r="Y351" s="6"/>
    </row>
    <row r="352" spans="1:25" ht="15" x14ac:dyDescent="0.25">
      <c r="A352" s="19" t="s">
        <v>16</v>
      </c>
      <c r="B352" s="19">
        <v>2016</v>
      </c>
      <c r="C352" s="9">
        <v>356</v>
      </c>
      <c r="D352" s="9">
        <v>624</v>
      </c>
      <c r="E352" s="9">
        <v>1191</v>
      </c>
      <c r="F352" s="9">
        <f t="shared" si="45"/>
        <v>2171</v>
      </c>
      <c r="G352" s="9">
        <v>2329</v>
      </c>
      <c r="H352" s="15">
        <v>1140570.23</v>
      </c>
      <c r="I352" s="15">
        <v>651995.60100000002</v>
      </c>
      <c r="J352" s="9">
        <v>321261.679</v>
      </c>
      <c r="K352" s="9">
        <v>12694911</v>
      </c>
      <c r="L352" s="20">
        <f t="shared" si="51"/>
        <v>8.9844681069445862</v>
      </c>
      <c r="M352" s="20">
        <f t="shared" si="52"/>
        <v>5.1358816221712784</v>
      </c>
      <c r="N352" s="20">
        <f t="shared" si="53"/>
        <v>2.5306335664739987</v>
      </c>
      <c r="Q352" s="6">
        <f t="shared" si="46"/>
        <v>31.212457649363689</v>
      </c>
      <c r="R352" s="6">
        <f t="shared" si="47"/>
        <v>95.70616719544401</v>
      </c>
      <c r="S352" s="6">
        <f t="shared" si="48"/>
        <v>370.72582192412688</v>
      </c>
      <c r="T352" s="6">
        <f t="shared" si="49"/>
        <v>497.64444676893459</v>
      </c>
      <c r="U352" s="6">
        <f t="shared" si="50"/>
        <v>18.34593405184172</v>
      </c>
      <c r="V352">
        <v>158</v>
      </c>
      <c r="W352" s="3">
        <v>10585143.717</v>
      </c>
      <c r="X352" s="6">
        <v>9.0051568865076401</v>
      </c>
      <c r="Y352" s="6"/>
    </row>
    <row r="353" spans="1:25" ht="15" x14ac:dyDescent="0.25">
      <c r="A353" s="19" t="s">
        <v>16</v>
      </c>
      <c r="B353" s="19">
        <v>2017</v>
      </c>
      <c r="C353" s="9">
        <v>360</v>
      </c>
      <c r="D353" s="9">
        <v>611</v>
      </c>
      <c r="E353" s="9">
        <v>1422</v>
      </c>
      <c r="F353" s="9">
        <f t="shared" si="45"/>
        <v>2393</v>
      </c>
      <c r="G353" s="9">
        <v>2612</v>
      </c>
      <c r="H353" s="15">
        <v>1191125</v>
      </c>
      <c r="I353" s="15">
        <v>656842</v>
      </c>
      <c r="J353" s="9">
        <v>323585</v>
      </c>
      <c r="K353" s="9">
        <v>12746614</v>
      </c>
      <c r="L353" s="20">
        <f t="shared" si="51"/>
        <v>9.3446385055670476</v>
      </c>
      <c r="M353" s="20">
        <f t="shared" si="52"/>
        <v>5.1530704546321093</v>
      </c>
      <c r="N353" s="20">
        <f t="shared" si="53"/>
        <v>2.5385957400137795</v>
      </c>
      <c r="Q353" s="6">
        <f t="shared" si="46"/>
        <v>30.223528177143457</v>
      </c>
      <c r="R353" s="6">
        <f t="shared" si="47"/>
        <v>93.02084824052055</v>
      </c>
      <c r="S353" s="6">
        <f t="shared" si="48"/>
        <v>439.45176692368312</v>
      </c>
      <c r="T353" s="6">
        <f t="shared" si="49"/>
        <v>562.69614334134712</v>
      </c>
      <c r="U353" s="6">
        <f t="shared" si="50"/>
        <v>20.491716466820129</v>
      </c>
      <c r="V353">
        <v>219</v>
      </c>
      <c r="W353" s="3">
        <v>10575062</v>
      </c>
      <c r="X353" s="6">
        <v>12.336485282807001</v>
      </c>
      <c r="Y353" s="6"/>
    </row>
    <row r="354" spans="1:25" ht="15" x14ac:dyDescent="0.25">
      <c r="A354" s="19" t="s">
        <v>33</v>
      </c>
      <c r="B354" s="19">
        <v>2009</v>
      </c>
      <c r="C354" s="9">
        <v>0</v>
      </c>
      <c r="D354" s="9">
        <v>12</v>
      </c>
      <c r="E354" s="9">
        <v>58</v>
      </c>
      <c r="F354" s="9">
        <f t="shared" si="45"/>
        <v>70</v>
      </c>
      <c r="G354" s="9">
        <v>70</v>
      </c>
      <c r="H354" s="15">
        <v>70282.956000000006</v>
      </c>
      <c r="I354" s="15">
        <v>55547.461000000003</v>
      </c>
      <c r="J354" s="9">
        <v>23552.727999999999</v>
      </c>
      <c r="K354" s="9">
        <v>1057381</v>
      </c>
      <c r="L354" s="20">
        <f t="shared" si="51"/>
        <v>6.6468903829367099</v>
      </c>
      <c r="M354" s="20">
        <f t="shared" si="52"/>
        <v>5.253306140360003</v>
      </c>
      <c r="N354" s="20">
        <f t="shared" si="53"/>
        <v>2.227458976471111</v>
      </c>
      <c r="Q354" s="6">
        <f t="shared" si="46"/>
        <v>0</v>
      </c>
      <c r="R354" s="6">
        <f t="shared" si="47"/>
        <v>21.603147621814792</v>
      </c>
      <c r="S354" s="6">
        <f t="shared" si="48"/>
        <v>246.25597510403043</v>
      </c>
      <c r="T354" s="6">
        <f t="shared" si="49"/>
        <v>267.85912272584522</v>
      </c>
      <c r="U354" s="6">
        <f t="shared" si="50"/>
        <v>6.6201303030790228</v>
      </c>
      <c r="V354">
        <v>0</v>
      </c>
      <c r="W354" s="3">
        <v>907960.36800000002</v>
      </c>
      <c r="X354" s="6">
        <v>0</v>
      </c>
      <c r="Y354" s="6"/>
    </row>
    <row r="355" spans="1:25" ht="15" x14ac:dyDescent="0.25">
      <c r="A355" s="19" t="s">
        <v>33</v>
      </c>
      <c r="B355" s="19">
        <v>2010</v>
      </c>
      <c r="C355" s="9">
        <v>0</v>
      </c>
      <c r="D355" s="9">
        <v>10</v>
      </c>
      <c r="E355" s="9">
        <v>85</v>
      </c>
      <c r="F355" s="9">
        <f t="shared" si="45"/>
        <v>95</v>
      </c>
      <c r="G355" s="9">
        <v>95</v>
      </c>
      <c r="H355" s="15">
        <v>70635.231</v>
      </c>
      <c r="I355" s="15">
        <v>54667.648999999998</v>
      </c>
      <c r="J355" s="9">
        <v>24560.228999999999</v>
      </c>
      <c r="K355" s="9">
        <v>1056389</v>
      </c>
      <c r="L355" s="20">
        <f t="shared" si="51"/>
        <v>6.6864792230892212</v>
      </c>
      <c r="M355" s="20">
        <f t="shared" si="52"/>
        <v>5.1749543965338525</v>
      </c>
      <c r="N355" s="20">
        <f t="shared" si="53"/>
        <v>2.3249228267238675</v>
      </c>
      <c r="Q355" s="6">
        <f t="shared" si="46"/>
        <v>0</v>
      </c>
      <c r="R355" s="6">
        <f t="shared" si="47"/>
        <v>18.292354222146997</v>
      </c>
      <c r="S355" s="6">
        <f t="shared" si="48"/>
        <v>346.08797825134286</v>
      </c>
      <c r="T355" s="6">
        <f t="shared" si="49"/>
        <v>364.38033247348983</v>
      </c>
      <c r="U355" s="6">
        <f t="shared" si="50"/>
        <v>8.9928993959611478</v>
      </c>
      <c r="V355">
        <v>0</v>
      </c>
      <c r="W355" s="3">
        <v>905806.72900000005</v>
      </c>
      <c r="X355" s="6">
        <v>0</v>
      </c>
      <c r="Y355" s="6"/>
    </row>
    <row r="356" spans="1:25" ht="15" x14ac:dyDescent="0.25">
      <c r="A356" s="19" t="s">
        <v>33</v>
      </c>
      <c r="B356" s="19">
        <v>2011</v>
      </c>
      <c r="C356" s="9">
        <v>0</v>
      </c>
      <c r="D356" s="9">
        <v>0</v>
      </c>
      <c r="E356" s="9">
        <v>101</v>
      </c>
      <c r="F356" s="9">
        <f t="shared" si="45"/>
        <v>101</v>
      </c>
      <c r="G356" s="9">
        <v>101</v>
      </c>
      <c r="H356" s="15">
        <v>72231.607999999993</v>
      </c>
      <c r="I356" s="15">
        <v>53682.701000000001</v>
      </c>
      <c r="J356" s="9">
        <v>25087.219000000001</v>
      </c>
      <c r="K356" s="9">
        <v>1053959</v>
      </c>
      <c r="L356" s="20">
        <f t="shared" si="51"/>
        <v>6.8533603299559083</v>
      </c>
      <c r="M356" s="20">
        <f t="shared" si="52"/>
        <v>5.0934335206587731</v>
      </c>
      <c r="N356" s="20">
        <f t="shared" si="53"/>
        <v>2.3802841476755736</v>
      </c>
      <c r="Q356" s="6">
        <f t="shared" si="46"/>
        <v>0</v>
      </c>
      <c r="R356" s="6">
        <f t="shared" si="47"/>
        <v>0</v>
      </c>
      <c r="S356" s="6">
        <f t="shared" si="48"/>
        <v>402.59544112880747</v>
      </c>
      <c r="T356" s="6">
        <f t="shared" si="49"/>
        <v>402.59544112880747</v>
      </c>
      <c r="U356" s="6">
        <f t="shared" si="50"/>
        <v>9.582915464453551</v>
      </c>
      <c r="V356">
        <v>0</v>
      </c>
      <c r="W356" s="3">
        <v>903532.93700000003</v>
      </c>
      <c r="X356" s="6">
        <v>0</v>
      </c>
      <c r="Y356" s="6"/>
    </row>
    <row r="357" spans="1:25" ht="15" x14ac:dyDescent="0.25">
      <c r="A357" s="19" t="s">
        <v>33</v>
      </c>
      <c r="B357" s="19">
        <v>2012</v>
      </c>
      <c r="C357" s="9">
        <v>0</v>
      </c>
      <c r="D357" s="9">
        <v>0</v>
      </c>
      <c r="E357" s="9">
        <v>31</v>
      </c>
      <c r="F357" s="9">
        <f t="shared" si="45"/>
        <v>31</v>
      </c>
      <c r="G357" s="9">
        <v>31</v>
      </c>
      <c r="H357" s="15">
        <v>75064.736999999994</v>
      </c>
      <c r="I357" s="15">
        <v>51452.987000000001</v>
      </c>
      <c r="J357" s="9">
        <v>26116.227999999999</v>
      </c>
      <c r="K357" s="9">
        <v>1052471</v>
      </c>
      <c r="L357" s="20">
        <f t="shared" si="51"/>
        <v>7.1322380379126828</v>
      </c>
      <c r="M357" s="20">
        <f t="shared" si="52"/>
        <v>4.8887795483200964</v>
      </c>
      <c r="N357" s="20">
        <f t="shared" si="53"/>
        <v>2.4814202006516095</v>
      </c>
      <c r="Q357" s="6">
        <f t="shared" si="46"/>
        <v>0</v>
      </c>
      <c r="R357" s="6">
        <f t="shared" si="47"/>
        <v>0</v>
      </c>
      <c r="S357" s="6">
        <f t="shared" si="48"/>
        <v>118.70014306813374</v>
      </c>
      <c r="T357" s="6">
        <f t="shared" si="49"/>
        <v>118.70014306813374</v>
      </c>
      <c r="U357" s="6">
        <f t="shared" si="50"/>
        <v>2.9454493282950316</v>
      </c>
      <c r="V357">
        <v>0</v>
      </c>
      <c r="W357" s="3">
        <v>898907.51399999997</v>
      </c>
      <c r="X357" s="6">
        <v>0</v>
      </c>
      <c r="Y357" s="6"/>
    </row>
    <row r="358" spans="1:25" ht="15" x14ac:dyDescent="0.25">
      <c r="A358" s="19" t="s">
        <v>33</v>
      </c>
      <c r="B358" s="19">
        <v>2013</v>
      </c>
      <c r="C358" s="9">
        <v>0</v>
      </c>
      <c r="D358" s="9">
        <v>10</v>
      </c>
      <c r="E358" s="9">
        <v>61</v>
      </c>
      <c r="F358" s="9">
        <f t="shared" si="45"/>
        <v>71</v>
      </c>
      <c r="G358" s="9">
        <v>71</v>
      </c>
      <c r="H358" s="15">
        <v>78665.145999999993</v>
      </c>
      <c r="I358" s="15">
        <v>50036.478999999999</v>
      </c>
      <c r="J358" s="9">
        <v>27201.741999999998</v>
      </c>
      <c r="K358" s="9">
        <v>1051695</v>
      </c>
      <c r="L358" s="20">
        <f t="shared" si="51"/>
        <v>7.4798440612535</v>
      </c>
      <c r="M358" s="20">
        <f t="shared" si="52"/>
        <v>4.7576986673893096</v>
      </c>
      <c r="N358" s="20">
        <f t="shared" si="53"/>
        <v>2.5864667988342629</v>
      </c>
      <c r="Q358" s="6">
        <f t="shared" si="46"/>
        <v>0</v>
      </c>
      <c r="R358" s="6">
        <f t="shared" si="47"/>
        <v>19.985419037978271</v>
      </c>
      <c r="S358" s="6">
        <f t="shared" si="48"/>
        <v>224.25034396694153</v>
      </c>
      <c r="T358" s="6">
        <f t="shared" si="49"/>
        <v>244.23576300491979</v>
      </c>
      <c r="U358" s="6">
        <f t="shared" si="50"/>
        <v>6.7510067082186369</v>
      </c>
      <c r="V358">
        <v>0</v>
      </c>
      <c r="W358" s="3">
        <v>897377.82700000005</v>
      </c>
      <c r="X358" s="6">
        <v>0</v>
      </c>
      <c r="Y358" s="6"/>
    </row>
    <row r="359" spans="1:25" ht="15" x14ac:dyDescent="0.25">
      <c r="A359" s="19" t="s">
        <v>33</v>
      </c>
      <c r="B359" s="19">
        <v>2014</v>
      </c>
      <c r="C359" s="9">
        <v>0</v>
      </c>
      <c r="D359" s="9">
        <v>0</v>
      </c>
      <c r="E359" s="9">
        <v>56</v>
      </c>
      <c r="F359" s="9">
        <f t="shared" si="45"/>
        <v>56</v>
      </c>
      <c r="G359" s="9">
        <v>56</v>
      </c>
      <c r="H359" s="15">
        <v>81733.797000000006</v>
      </c>
      <c r="I359" s="15">
        <v>49353.993000000002</v>
      </c>
      <c r="J359" s="9">
        <v>27806.085999999999</v>
      </c>
      <c r="K359" s="9">
        <v>1053252</v>
      </c>
      <c r="L359" s="20">
        <f t="shared" si="51"/>
        <v>7.7601368903168471</v>
      </c>
      <c r="M359" s="20">
        <f t="shared" si="52"/>
        <v>4.6858674847045156</v>
      </c>
      <c r="N359" s="20">
        <f t="shared" si="53"/>
        <v>2.6400221409501241</v>
      </c>
      <c r="Q359" s="6">
        <f t="shared" si="46"/>
        <v>0</v>
      </c>
      <c r="R359" s="6">
        <f t="shared" si="47"/>
        <v>0</v>
      </c>
      <c r="S359" s="6">
        <f t="shared" si="48"/>
        <v>201.39475940626812</v>
      </c>
      <c r="T359" s="6">
        <f t="shared" si="49"/>
        <v>201.39475940626812</v>
      </c>
      <c r="U359" s="6">
        <f t="shared" si="50"/>
        <v>5.3168662390387107</v>
      </c>
      <c r="V359">
        <v>0</v>
      </c>
      <c r="W359" s="3">
        <v>892939.52099999995</v>
      </c>
      <c r="X359" s="6">
        <v>0</v>
      </c>
      <c r="Y359" s="6"/>
    </row>
    <row r="360" spans="1:25" ht="15" x14ac:dyDescent="0.25">
      <c r="A360" s="19" t="s">
        <v>33</v>
      </c>
      <c r="B360" s="19">
        <v>2015</v>
      </c>
      <c r="C360" s="9">
        <v>0</v>
      </c>
      <c r="D360" s="9">
        <v>0</v>
      </c>
      <c r="E360" s="9">
        <v>135</v>
      </c>
      <c r="F360" s="9">
        <f t="shared" si="45"/>
        <v>135</v>
      </c>
      <c r="G360" s="9">
        <v>135</v>
      </c>
      <c r="H360" s="15">
        <v>85217.907999999996</v>
      </c>
      <c r="I360" s="15">
        <v>48522.133000000002</v>
      </c>
      <c r="J360" s="9">
        <v>28050.168000000001</v>
      </c>
      <c r="K360" s="9">
        <v>1053763</v>
      </c>
      <c r="L360" s="20">
        <f t="shared" si="51"/>
        <v>8.0870089384425157</v>
      </c>
      <c r="M360" s="20">
        <f t="shared" si="52"/>
        <v>4.6046533233753708</v>
      </c>
      <c r="N360" s="20">
        <f t="shared" si="53"/>
        <v>2.6619048116132378</v>
      </c>
      <c r="Q360" s="6">
        <f t="shared" si="46"/>
        <v>0</v>
      </c>
      <c r="R360" s="6">
        <f t="shared" si="47"/>
        <v>0</v>
      </c>
      <c r="S360" s="6">
        <f t="shared" si="48"/>
        <v>481.28053992403898</v>
      </c>
      <c r="T360" s="6">
        <f t="shared" si="49"/>
        <v>481.28053992403898</v>
      </c>
      <c r="U360" s="6">
        <f t="shared" si="50"/>
        <v>12.811229849596161</v>
      </c>
      <c r="V360">
        <v>0</v>
      </c>
      <c r="W360" s="3">
        <v>892346.34699999995</v>
      </c>
      <c r="X360" s="6">
        <v>0</v>
      </c>
      <c r="Y360" s="6"/>
    </row>
    <row r="361" spans="1:25" ht="15" x14ac:dyDescent="0.25">
      <c r="A361" s="19" t="s">
        <v>33</v>
      </c>
      <c r="B361" s="19">
        <v>2016</v>
      </c>
      <c r="C361" s="9">
        <v>0</v>
      </c>
      <c r="D361" s="9">
        <v>0</v>
      </c>
      <c r="E361" s="9">
        <v>21</v>
      </c>
      <c r="F361" s="9">
        <f t="shared" si="45"/>
        <v>21</v>
      </c>
      <c r="G361" s="9">
        <v>21</v>
      </c>
      <c r="H361" s="15">
        <v>88888.596999999994</v>
      </c>
      <c r="I361" s="15">
        <v>47755.512000000002</v>
      </c>
      <c r="J361" s="9">
        <v>28938.931</v>
      </c>
      <c r="K361" s="9">
        <v>1054491</v>
      </c>
      <c r="L361" s="20">
        <f t="shared" si="51"/>
        <v>8.4295263781293528</v>
      </c>
      <c r="M361" s="20">
        <f t="shared" si="52"/>
        <v>4.5287737875429954</v>
      </c>
      <c r="N361" s="20">
        <f t="shared" si="53"/>
        <v>2.7443506867294265</v>
      </c>
      <c r="Q361" s="6">
        <f t="shared" si="46"/>
        <v>0</v>
      </c>
      <c r="R361" s="6">
        <f t="shared" si="47"/>
        <v>0</v>
      </c>
      <c r="S361" s="6">
        <f t="shared" si="48"/>
        <v>72.566605863913907</v>
      </c>
      <c r="T361" s="6">
        <f t="shared" si="49"/>
        <v>72.566605863913907</v>
      </c>
      <c r="U361" s="6">
        <f t="shared" si="50"/>
        <v>1.991482146362558</v>
      </c>
      <c r="V361">
        <v>0</v>
      </c>
      <c r="W361" s="3">
        <v>888786.679</v>
      </c>
      <c r="X361" s="6">
        <v>0</v>
      </c>
      <c r="Y361" s="6"/>
    </row>
    <row r="362" spans="1:25" ht="15" x14ac:dyDescent="0.25">
      <c r="A362" s="19" t="s">
        <v>33</v>
      </c>
      <c r="B362" s="19">
        <v>2017</v>
      </c>
      <c r="C362" s="9">
        <v>0</v>
      </c>
      <c r="D362" s="9">
        <v>0</v>
      </c>
      <c r="E362" s="9">
        <v>79</v>
      </c>
      <c r="F362" s="9">
        <f t="shared" si="45"/>
        <v>79</v>
      </c>
      <c r="G362" s="9">
        <v>79</v>
      </c>
      <c r="H362" s="15">
        <v>93339</v>
      </c>
      <c r="I362" s="15">
        <v>49153</v>
      </c>
      <c r="J362" s="9">
        <v>27652</v>
      </c>
      <c r="K362" s="9">
        <v>1056138</v>
      </c>
      <c r="L362" s="20">
        <f t="shared" si="51"/>
        <v>8.8377655192787294</v>
      </c>
      <c r="M362" s="20">
        <f t="shared" si="52"/>
        <v>4.6540319541575057</v>
      </c>
      <c r="N362" s="20">
        <f t="shared" si="53"/>
        <v>2.6182184525128345</v>
      </c>
      <c r="Q362" s="6">
        <f t="shared" si="46"/>
        <v>0</v>
      </c>
      <c r="R362" s="6">
        <f t="shared" si="47"/>
        <v>0</v>
      </c>
      <c r="S362" s="6">
        <f t="shared" si="48"/>
        <v>285.69362071459568</v>
      </c>
      <c r="T362" s="6">
        <f t="shared" si="49"/>
        <v>285.69362071459568</v>
      </c>
      <c r="U362" s="6">
        <f t="shared" si="50"/>
        <v>7.4800830952015733</v>
      </c>
      <c r="V362">
        <v>0</v>
      </c>
      <c r="W362" s="3">
        <v>885994</v>
      </c>
      <c r="X362" s="6">
        <v>0</v>
      </c>
      <c r="Y362" s="6"/>
    </row>
    <row r="363" spans="1:25" ht="15" x14ac:dyDescent="0.25">
      <c r="A363" s="19" t="s">
        <v>12</v>
      </c>
      <c r="B363" s="19">
        <v>2009</v>
      </c>
      <c r="C363" s="9">
        <v>47</v>
      </c>
      <c r="D363" s="9">
        <v>197</v>
      </c>
      <c r="E363" s="9">
        <v>296</v>
      </c>
      <c r="F363" s="9">
        <f t="shared" si="45"/>
        <v>540</v>
      </c>
      <c r="G363" s="9">
        <v>562</v>
      </c>
      <c r="H363" s="15">
        <v>314381.929</v>
      </c>
      <c r="I363" s="15">
        <v>195406.98300000001</v>
      </c>
      <c r="J363" s="9">
        <v>66003.995999999999</v>
      </c>
      <c r="K363" s="9">
        <v>4386090</v>
      </c>
      <c r="L363" s="20">
        <f t="shared" si="51"/>
        <v>7.1677035582945177</v>
      </c>
      <c r="M363" s="20">
        <f t="shared" si="52"/>
        <v>4.4551521514606405</v>
      </c>
      <c r="N363" s="20">
        <f t="shared" si="53"/>
        <v>1.5048481905296061</v>
      </c>
      <c r="Q363" s="6">
        <f t="shared" si="46"/>
        <v>14.949968705103275</v>
      </c>
      <c r="R363" s="6">
        <f t="shared" si="47"/>
        <v>100.81523033391288</v>
      </c>
      <c r="S363" s="6">
        <f t="shared" si="48"/>
        <v>448.45769640977494</v>
      </c>
      <c r="T363" s="6">
        <f t="shared" si="49"/>
        <v>564.22289544879106</v>
      </c>
      <c r="U363" s="6">
        <f t="shared" si="50"/>
        <v>12.813234566550163</v>
      </c>
      <c r="V363">
        <v>22</v>
      </c>
      <c r="W363" s="3">
        <v>3810033.8420000002</v>
      </c>
      <c r="X363" s="6">
        <v>3.9393655049270002</v>
      </c>
      <c r="Y363" s="6"/>
    </row>
    <row r="364" spans="1:25" ht="15" x14ac:dyDescent="0.25">
      <c r="A364" s="19" t="s">
        <v>12</v>
      </c>
      <c r="B364" s="19">
        <v>2010</v>
      </c>
      <c r="C364" s="9">
        <v>32</v>
      </c>
      <c r="D364" s="9">
        <v>208</v>
      </c>
      <c r="E364" s="9">
        <v>327</v>
      </c>
      <c r="F364" s="9">
        <f t="shared" si="45"/>
        <v>567</v>
      </c>
      <c r="G364" s="9">
        <v>567</v>
      </c>
      <c r="H364" s="15">
        <v>332557.25099999999</v>
      </c>
      <c r="I364" s="15">
        <v>186231.94099999999</v>
      </c>
      <c r="J364" s="9">
        <v>66375.846000000005</v>
      </c>
      <c r="K364" s="9">
        <v>4464937</v>
      </c>
      <c r="L364" s="20">
        <f t="shared" si="51"/>
        <v>7.4481958200082108</v>
      </c>
      <c r="M364" s="20">
        <f t="shared" si="52"/>
        <v>4.1709869814512492</v>
      </c>
      <c r="N364" s="20">
        <f t="shared" si="53"/>
        <v>1.4866020729967748</v>
      </c>
      <c r="Q364" s="6">
        <f t="shared" si="46"/>
        <v>9.6224033316897959</v>
      </c>
      <c r="R364" s="6">
        <f t="shared" si="47"/>
        <v>111.68868180351512</v>
      </c>
      <c r="S364" s="6">
        <f t="shared" si="48"/>
        <v>492.64908804326194</v>
      </c>
      <c r="T364" s="6">
        <f t="shared" si="49"/>
        <v>613.9601731784669</v>
      </c>
      <c r="U364" s="6">
        <f t="shared" si="50"/>
        <v>12.698947375965215</v>
      </c>
      <c r="V364">
        <v>0</v>
      </c>
      <c r="W364" s="3">
        <v>3879888.2540000002</v>
      </c>
      <c r="X364" s="6">
        <v>0</v>
      </c>
      <c r="Y364" s="6"/>
    </row>
    <row r="365" spans="1:25" ht="15" x14ac:dyDescent="0.25">
      <c r="A365" s="19" t="s">
        <v>12</v>
      </c>
      <c r="B365" s="19">
        <v>2011</v>
      </c>
      <c r="C365" s="9">
        <v>66</v>
      </c>
      <c r="D365" s="9">
        <v>212</v>
      </c>
      <c r="E365" s="9">
        <v>313</v>
      </c>
      <c r="F365" s="9">
        <f t="shared" si="45"/>
        <v>591</v>
      </c>
      <c r="G365" s="9">
        <v>601</v>
      </c>
      <c r="H365" s="15">
        <v>340754.48800000001</v>
      </c>
      <c r="I365" s="15">
        <v>182871.19399999999</v>
      </c>
      <c r="J365" s="9">
        <v>64149.275000000001</v>
      </c>
      <c r="K365" s="9">
        <v>4364414</v>
      </c>
      <c r="L365" s="20">
        <f t="shared" si="51"/>
        <v>7.8075656434059653</v>
      </c>
      <c r="M365" s="20">
        <f t="shared" si="52"/>
        <v>4.1900514937400528</v>
      </c>
      <c r="N365" s="20">
        <f t="shared" si="53"/>
        <v>1.4698256169098531</v>
      </c>
      <c r="Q365" s="6">
        <f t="shared" si="46"/>
        <v>19.368783779599113</v>
      </c>
      <c r="R365" s="6">
        <f t="shared" si="47"/>
        <v>115.92859179341282</v>
      </c>
      <c r="S365" s="6">
        <f t="shared" si="48"/>
        <v>487.92445432937473</v>
      </c>
      <c r="T365" s="6">
        <f t="shared" si="49"/>
        <v>623.22182990238662</v>
      </c>
      <c r="U365" s="6">
        <f t="shared" si="50"/>
        <v>13.770462655467606</v>
      </c>
      <c r="V365">
        <v>10</v>
      </c>
      <c r="W365" s="3">
        <v>3776594.3229999999</v>
      </c>
      <c r="X365" s="6">
        <v>1.8498794829415199</v>
      </c>
      <c r="Y365" s="6"/>
    </row>
    <row r="366" spans="1:25" ht="15" x14ac:dyDescent="0.25">
      <c r="A366" s="19" t="s">
        <v>12</v>
      </c>
      <c r="B366" s="19">
        <v>2012</v>
      </c>
      <c r="C366" s="9">
        <v>44</v>
      </c>
      <c r="D366" s="9">
        <v>202</v>
      </c>
      <c r="E366" s="9">
        <v>287</v>
      </c>
      <c r="F366" s="9">
        <f t="shared" si="45"/>
        <v>533</v>
      </c>
      <c r="G366" s="9">
        <v>558</v>
      </c>
      <c r="H366" s="15">
        <v>366670.24699999997</v>
      </c>
      <c r="I366" s="15">
        <v>190555.052</v>
      </c>
      <c r="J366" s="9">
        <v>68607.135999999999</v>
      </c>
      <c r="K366" s="9">
        <v>4528696</v>
      </c>
      <c r="L366" s="20">
        <f t="shared" si="51"/>
        <v>8.0965966141246835</v>
      </c>
      <c r="M366" s="20">
        <f t="shared" si="52"/>
        <v>4.2077245193759962</v>
      </c>
      <c r="N366" s="20">
        <f t="shared" si="53"/>
        <v>1.5149424028462055</v>
      </c>
      <c r="Q366" s="6">
        <f t="shared" si="46"/>
        <v>11.999882826598691</v>
      </c>
      <c r="R366" s="6">
        <f t="shared" si="47"/>
        <v>106.00611103189223</v>
      </c>
      <c r="S366" s="6">
        <f t="shared" si="48"/>
        <v>418.32383150347505</v>
      </c>
      <c r="T366" s="6">
        <f t="shared" si="49"/>
        <v>536.32982536196596</v>
      </c>
      <c r="U366" s="6">
        <f t="shared" si="50"/>
        <v>12.321427625082364</v>
      </c>
      <c r="V366">
        <v>25</v>
      </c>
      <c r="W366" s="3">
        <v>3902883.46</v>
      </c>
      <c r="X366" s="6">
        <v>4.1733496376558596</v>
      </c>
      <c r="Y366" s="6"/>
    </row>
    <row r="367" spans="1:25" ht="15" x14ac:dyDescent="0.25">
      <c r="A367" s="19" t="s">
        <v>12</v>
      </c>
      <c r="B367" s="19">
        <v>2013</v>
      </c>
      <c r="C367" s="9">
        <v>89</v>
      </c>
      <c r="D367" s="9">
        <v>171</v>
      </c>
      <c r="E367" s="9">
        <v>282</v>
      </c>
      <c r="F367" s="9">
        <f t="shared" si="45"/>
        <v>542</v>
      </c>
      <c r="G367" s="9">
        <v>559</v>
      </c>
      <c r="H367" s="15">
        <v>382225.98200000002</v>
      </c>
      <c r="I367" s="15">
        <v>193593.01699999999</v>
      </c>
      <c r="J367" s="9">
        <v>71506.088000000003</v>
      </c>
      <c r="K367" s="9">
        <v>4550845</v>
      </c>
      <c r="L367" s="20">
        <f t="shared" si="51"/>
        <v>8.3990112165982378</v>
      </c>
      <c r="M367" s="20">
        <f t="shared" si="52"/>
        <v>4.2540015535576359</v>
      </c>
      <c r="N367" s="20">
        <f t="shared" si="53"/>
        <v>1.5712705662355015</v>
      </c>
      <c r="Q367" s="6">
        <f t="shared" si="46"/>
        <v>23.284654678446216</v>
      </c>
      <c r="R367" s="6">
        <f t="shared" si="47"/>
        <v>88.329632261477698</v>
      </c>
      <c r="S367" s="6">
        <f t="shared" si="48"/>
        <v>394.37201486955911</v>
      </c>
      <c r="T367" s="6">
        <f t="shared" si="49"/>
        <v>505.98630180948305</v>
      </c>
      <c r="U367" s="6">
        <f t="shared" si="50"/>
        <v>12.283433076714324</v>
      </c>
      <c r="V367">
        <v>17</v>
      </c>
      <c r="W367" s="3">
        <v>3904721.4079999998</v>
      </c>
      <c r="X367" s="6">
        <v>2.9254240540693801</v>
      </c>
      <c r="Y367" s="6"/>
    </row>
    <row r="368" spans="1:25" ht="15" x14ac:dyDescent="0.25">
      <c r="A368" s="19" t="s">
        <v>12</v>
      </c>
      <c r="B368" s="19">
        <v>2014</v>
      </c>
      <c r="C368" s="9">
        <v>93</v>
      </c>
      <c r="D368" s="9">
        <v>160</v>
      </c>
      <c r="E368" s="9">
        <v>251</v>
      </c>
      <c r="F368" s="9">
        <f t="shared" si="45"/>
        <v>504</v>
      </c>
      <c r="G368" s="9">
        <v>562</v>
      </c>
      <c r="H368" s="15">
        <v>407449.97100000002</v>
      </c>
      <c r="I368" s="15">
        <v>200168.272</v>
      </c>
      <c r="J368" s="9">
        <v>73975.438999999998</v>
      </c>
      <c r="K368" s="9">
        <v>4630485</v>
      </c>
      <c r="L368" s="20">
        <f t="shared" si="51"/>
        <v>8.7992936161114876</v>
      </c>
      <c r="M368" s="20">
        <f t="shared" si="52"/>
        <v>4.3228359880228533</v>
      </c>
      <c r="N368" s="20">
        <f t="shared" si="53"/>
        <v>1.5975743145696399</v>
      </c>
      <c r="Q368" s="6">
        <f t="shared" si="46"/>
        <v>22.824888113686967</v>
      </c>
      <c r="R368" s="6">
        <f t="shared" si="47"/>
        <v>79.932747783325027</v>
      </c>
      <c r="S368" s="6">
        <f t="shared" si="48"/>
        <v>339.30180529242961</v>
      </c>
      <c r="T368" s="6">
        <f t="shared" si="49"/>
        <v>442.0594411894416</v>
      </c>
      <c r="U368" s="6">
        <f t="shared" si="50"/>
        <v>12.136957575718309</v>
      </c>
      <c r="V368">
        <v>58</v>
      </c>
      <c r="W368" s="3">
        <v>3949495.784</v>
      </c>
      <c r="X368" s="6">
        <v>9.5699156665740404</v>
      </c>
      <c r="Y368" s="6"/>
    </row>
    <row r="369" spans="1:25" ht="15" x14ac:dyDescent="0.25">
      <c r="A369" s="19" t="s">
        <v>12</v>
      </c>
      <c r="B369" s="19">
        <v>2015</v>
      </c>
      <c r="C369" s="9">
        <v>125</v>
      </c>
      <c r="D369" s="9">
        <v>221</v>
      </c>
      <c r="E369" s="9">
        <v>328</v>
      </c>
      <c r="F369" s="9">
        <f t="shared" si="45"/>
        <v>674</v>
      </c>
      <c r="G369" s="9">
        <v>708</v>
      </c>
      <c r="H369" s="15">
        <v>419461.80499999999</v>
      </c>
      <c r="I369" s="15">
        <v>199650.15100000001</v>
      </c>
      <c r="J369" s="9">
        <v>74919.368000000002</v>
      </c>
      <c r="K369" s="9">
        <v>4561064</v>
      </c>
      <c r="L369" s="20">
        <f t="shared" si="51"/>
        <v>9.1965779256769906</v>
      </c>
      <c r="M369" s="20">
        <f t="shared" si="52"/>
        <v>4.3772714217559763</v>
      </c>
      <c r="N369" s="20">
        <f t="shared" si="53"/>
        <v>1.6425853265816925</v>
      </c>
      <c r="Q369" s="6">
        <f t="shared" si="46"/>
        <v>29.80009109530247</v>
      </c>
      <c r="R369" s="6">
        <f t="shared" si="47"/>
        <v>110.69363027929791</v>
      </c>
      <c r="S369" s="6">
        <f t="shared" si="48"/>
        <v>437.80401350956402</v>
      </c>
      <c r="T369" s="6">
        <f t="shared" si="49"/>
        <v>578.29773488416436</v>
      </c>
      <c r="U369" s="6">
        <f t="shared" si="50"/>
        <v>15.522693827580582</v>
      </c>
      <c r="V369">
        <v>34</v>
      </c>
      <c r="W369" s="3">
        <v>3868748.2960000001</v>
      </c>
      <c r="X369" s="6">
        <v>5.73371949641834</v>
      </c>
      <c r="Y369" s="6"/>
    </row>
    <row r="370" spans="1:25" ht="15" x14ac:dyDescent="0.25">
      <c r="A370" s="19" t="s">
        <v>12</v>
      </c>
      <c r="B370" s="19">
        <v>2016</v>
      </c>
      <c r="C370" s="9">
        <v>79</v>
      </c>
      <c r="D370" s="9">
        <v>156</v>
      </c>
      <c r="E370" s="9">
        <v>244</v>
      </c>
      <c r="F370" s="9">
        <f t="shared" si="45"/>
        <v>479</v>
      </c>
      <c r="G370" s="9">
        <v>533</v>
      </c>
      <c r="H370" s="15">
        <v>464257.18</v>
      </c>
      <c r="I370" s="15">
        <v>210596.74100000001</v>
      </c>
      <c r="J370" s="9">
        <v>79231.444000000003</v>
      </c>
      <c r="K370" s="9">
        <v>4731177</v>
      </c>
      <c r="L370" s="20">
        <f t="shared" si="51"/>
        <v>9.8127205978554599</v>
      </c>
      <c r="M370" s="20">
        <f t="shared" si="52"/>
        <v>4.4512547511961609</v>
      </c>
      <c r="N370" s="20">
        <f t="shared" si="53"/>
        <v>1.6746666632848444</v>
      </c>
      <c r="Q370" s="6">
        <f t="shared" si="46"/>
        <v>17.016430419019045</v>
      </c>
      <c r="R370" s="6">
        <f t="shared" si="47"/>
        <v>74.075220375798693</v>
      </c>
      <c r="S370" s="6">
        <f t="shared" si="48"/>
        <v>307.95854231812308</v>
      </c>
      <c r="T370" s="6">
        <f t="shared" si="49"/>
        <v>399.0501931129408</v>
      </c>
      <c r="U370" s="6">
        <f t="shared" si="50"/>
        <v>11.265695618658951</v>
      </c>
      <c r="V370">
        <v>54</v>
      </c>
      <c r="W370" s="3">
        <v>3973459.196</v>
      </c>
      <c r="X370" s="6">
        <v>8.6235715487645308</v>
      </c>
      <c r="Y370" s="6"/>
    </row>
    <row r="371" spans="1:25" ht="15" x14ac:dyDescent="0.25">
      <c r="A371" s="19" t="s">
        <v>12</v>
      </c>
      <c r="B371" s="19">
        <v>2017</v>
      </c>
      <c r="C371" s="9">
        <v>86</v>
      </c>
      <c r="D371" s="9">
        <v>207</v>
      </c>
      <c r="E371" s="9">
        <v>246</v>
      </c>
      <c r="F371" s="9">
        <f t="shared" si="45"/>
        <v>539</v>
      </c>
      <c r="G371" s="9">
        <v>570</v>
      </c>
      <c r="H371" s="15">
        <v>470145</v>
      </c>
      <c r="I371" s="15">
        <v>215235</v>
      </c>
      <c r="J371" s="9">
        <v>81425</v>
      </c>
      <c r="K371" s="9">
        <v>4736687</v>
      </c>
      <c r="L371" s="20">
        <f t="shared" si="51"/>
        <v>9.92560834186426</v>
      </c>
      <c r="M371" s="20">
        <f t="shared" si="52"/>
        <v>4.5439987907159587</v>
      </c>
      <c r="N371" s="20">
        <f t="shared" si="53"/>
        <v>1.7190285108557943</v>
      </c>
      <c r="Q371" s="6">
        <f t="shared" si="46"/>
        <v>18.292228993182956</v>
      </c>
      <c r="R371" s="6">
        <f t="shared" si="47"/>
        <v>96.173949404139663</v>
      </c>
      <c r="S371" s="6">
        <f t="shared" si="48"/>
        <v>302.11851396991096</v>
      </c>
      <c r="T371" s="6">
        <f t="shared" si="49"/>
        <v>416.58469236723357</v>
      </c>
      <c r="U371" s="6">
        <f t="shared" si="50"/>
        <v>12.033727371050695</v>
      </c>
      <c r="V371">
        <v>31</v>
      </c>
      <c r="W371" s="3">
        <v>3969882</v>
      </c>
      <c r="X371" s="6">
        <v>4.9987583729202703</v>
      </c>
      <c r="Y371" s="6"/>
    </row>
    <row r="372" spans="1:25" ht="15" x14ac:dyDescent="0.25">
      <c r="A372" s="19" t="s">
        <v>34</v>
      </c>
      <c r="B372" s="19">
        <v>2009</v>
      </c>
      <c r="C372" s="9">
        <v>0</v>
      </c>
      <c r="D372" s="9">
        <v>0</v>
      </c>
      <c r="E372" s="9">
        <v>30</v>
      </c>
      <c r="F372" s="9">
        <f t="shared" si="45"/>
        <v>30</v>
      </c>
      <c r="G372" s="9">
        <v>30</v>
      </c>
      <c r="H372" s="15">
        <v>53423.368999999999</v>
      </c>
      <c r="I372" s="15">
        <v>40950.546999999999</v>
      </c>
      <c r="J372" s="9">
        <v>18533.294999999998</v>
      </c>
      <c r="K372" s="9">
        <v>786961</v>
      </c>
      <c r="L372" s="20">
        <f t="shared" si="51"/>
        <v>6.7885662694847655</v>
      </c>
      <c r="M372" s="20">
        <f t="shared" si="52"/>
        <v>5.2036310566851469</v>
      </c>
      <c r="N372" s="20">
        <f t="shared" si="53"/>
        <v>2.3550461839913281</v>
      </c>
      <c r="Q372" s="6">
        <f t="shared" si="46"/>
        <v>0</v>
      </c>
      <c r="R372" s="6">
        <f t="shared" si="47"/>
        <v>0</v>
      </c>
      <c r="S372" s="6">
        <f t="shared" si="48"/>
        <v>161.87083840191397</v>
      </c>
      <c r="T372" s="6">
        <f t="shared" si="49"/>
        <v>161.87083840191397</v>
      </c>
      <c r="U372" s="6">
        <f t="shared" si="50"/>
        <v>3.8121330027790452</v>
      </c>
      <c r="V372">
        <v>0</v>
      </c>
      <c r="W372" s="3">
        <v>674255.81299999997</v>
      </c>
      <c r="X372" s="6">
        <v>0</v>
      </c>
      <c r="Y372" s="6"/>
    </row>
    <row r="373" spans="1:25" ht="15" x14ac:dyDescent="0.25">
      <c r="A373" s="19" t="s">
        <v>34</v>
      </c>
      <c r="B373" s="19">
        <v>2010</v>
      </c>
      <c r="C373" s="9">
        <v>0</v>
      </c>
      <c r="D373" s="9">
        <v>0</v>
      </c>
      <c r="E373" s="9">
        <v>47</v>
      </c>
      <c r="F373" s="9">
        <f t="shared" si="45"/>
        <v>47</v>
      </c>
      <c r="G373" s="9">
        <v>47</v>
      </c>
      <c r="H373" s="15">
        <v>47010.894999999997</v>
      </c>
      <c r="I373" s="15">
        <v>33666.923999999999</v>
      </c>
      <c r="J373" s="9">
        <v>15679.571</v>
      </c>
      <c r="K373" s="9">
        <v>696942</v>
      </c>
      <c r="L373" s="20">
        <f t="shared" si="51"/>
        <v>6.7453095092561508</v>
      </c>
      <c r="M373" s="20">
        <f t="shared" si="52"/>
        <v>4.8306636707215231</v>
      </c>
      <c r="N373" s="20">
        <f t="shared" si="53"/>
        <v>2.2497669820444171</v>
      </c>
      <c r="Q373" s="6">
        <f t="shared" si="46"/>
        <v>0</v>
      </c>
      <c r="R373" s="6">
        <f t="shared" si="47"/>
        <v>0</v>
      </c>
      <c r="S373" s="6">
        <f t="shared" si="48"/>
        <v>299.75309911221422</v>
      </c>
      <c r="T373" s="6">
        <f t="shared" si="49"/>
        <v>299.75309911221422</v>
      </c>
      <c r="U373" s="6">
        <f t="shared" si="50"/>
        <v>6.7437462514814719</v>
      </c>
      <c r="V373">
        <v>0</v>
      </c>
      <c r="W373" s="3">
        <v>600233.20600000001</v>
      </c>
      <c r="X373" s="6">
        <v>0</v>
      </c>
      <c r="Y373" s="6"/>
    </row>
    <row r="374" spans="1:25" ht="15" x14ac:dyDescent="0.25">
      <c r="A374" s="19" t="s">
        <v>34</v>
      </c>
      <c r="B374" s="19">
        <v>2011</v>
      </c>
      <c r="C374" s="9">
        <v>0</v>
      </c>
      <c r="D374" s="9">
        <v>0</v>
      </c>
      <c r="E374" s="9">
        <v>40</v>
      </c>
      <c r="F374" s="9">
        <f t="shared" si="45"/>
        <v>40</v>
      </c>
      <c r="G374" s="9">
        <v>40</v>
      </c>
      <c r="H374" s="15">
        <v>53054.398999999998</v>
      </c>
      <c r="I374" s="15">
        <v>36768.936000000002</v>
      </c>
      <c r="J374" s="9">
        <v>17115.792000000001</v>
      </c>
      <c r="K374" s="9">
        <v>765863</v>
      </c>
      <c r="L374" s="20">
        <f t="shared" si="51"/>
        <v>6.9274007231058299</v>
      </c>
      <c r="M374" s="20">
        <f t="shared" si="52"/>
        <v>4.8009808542781158</v>
      </c>
      <c r="N374" s="20">
        <f t="shared" si="53"/>
        <v>2.2348373011883327</v>
      </c>
      <c r="Q374" s="6">
        <f t="shared" si="46"/>
        <v>0</v>
      </c>
      <c r="R374" s="6">
        <f t="shared" si="47"/>
        <v>0</v>
      </c>
      <c r="S374" s="6">
        <f t="shared" si="48"/>
        <v>233.70230252856544</v>
      </c>
      <c r="T374" s="6">
        <f t="shared" si="49"/>
        <v>233.70230252856544</v>
      </c>
      <c r="U374" s="6">
        <f t="shared" si="50"/>
        <v>5.2228662306443843</v>
      </c>
      <c r="V374">
        <v>0</v>
      </c>
      <c r="W374" s="3">
        <v>658931.69099999999</v>
      </c>
      <c r="X374" s="6">
        <v>0</v>
      </c>
      <c r="Y374" s="6"/>
    </row>
    <row r="375" spans="1:25" ht="15" x14ac:dyDescent="0.25">
      <c r="A375" s="19" t="s">
        <v>34</v>
      </c>
      <c r="B375" s="19">
        <v>2012</v>
      </c>
      <c r="C375" s="9">
        <v>0</v>
      </c>
      <c r="D375" s="9">
        <v>0</v>
      </c>
      <c r="E375" s="9">
        <v>70</v>
      </c>
      <c r="F375" s="9">
        <f t="shared" si="45"/>
        <v>70</v>
      </c>
      <c r="G375" s="9">
        <v>70</v>
      </c>
      <c r="H375" s="15">
        <v>51995.911999999997</v>
      </c>
      <c r="I375" s="15">
        <v>35924.188999999998</v>
      </c>
      <c r="J375" s="9">
        <v>17188.669000000002</v>
      </c>
      <c r="K375" s="9">
        <v>730225</v>
      </c>
      <c r="L375" s="20">
        <f t="shared" si="51"/>
        <v>7.120532986408298</v>
      </c>
      <c r="M375" s="20">
        <f t="shared" si="52"/>
        <v>4.919605464069293</v>
      </c>
      <c r="N375" s="20">
        <f t="shared" si="53"/>
        <v>2.353886678763395</v>
      </c>
      <c r="Q375" s="6">
        <f t="shared" si="46"/>
        <v>0</v>
      </c>
      <c r="R375" s="6">
        <f t="shared" si="47"/>
        <v>0</v>
      </c>
      <c r="S375" s="6">
        <f t="shared" si="48"/>
        <v>407.24502868721243</v>
      </c>
      <c r="T375" s="6">
        <f t="shared" si="49"/>
        <v>407.24502868721243</v>
      </c>
      <c r="U375" s="6">
        <f t="shared" si="50"/>
        <v>9.5860864801944601</v>
      </c>
      <c r="V375">
        <v>0</v>
      </c>
      <c r="W375" s="3">
        <v>625251.98199999996</v>
      </c>
      <c r="X375" s="6">
        <v>0</v>
      </c>
      <c r="Y375" s="6"/>
    </row>
    <row r="376" spans="1:25" ht="15" x14ac:dyDescent="0.25">
      <c r="A376" s="19" t="s">
        <v>34</v>
      </c>
      <c r="B376" s="19">
        <v>2013</v>
      </c>
      <c r="C376" s="9">
        <v>0</v>
      </c>
      <c r="D376" s="9">
        <v>0</v>
      </c>
      <c r="E376" s="9">
        <v>67</v>
      </c>
      <c r="F376" s="9">
        <f t="shared" si="45"/>
        <v>67</v>
      </c>
      <c r="G376" s="9">
        <v>67</v>
      </c>
      <c r="H376" s="15">
        <v>52096.197999999997</v>
      </c>
      <c r="I376" s="15">
        <v>33034.76</v>
      </c>
      <c r="J376" s="9">
        <v>15436.464</v>
      </c>
      <c r="K376" s="9">
        <v>677707</v>
      </c>
      <c r="L376" s="20">
        <f t="shared" si="51"/>
        <v>7.6871270327737493</v>
      </c>
      <c r="M376" s="20">
        <f t="shared" si="52"/>
        <v>4.874490008218892</v>
      </c>
      <c r="N376" s="20">
        <f t="shared" si="53"/>
        <v>2.2777489387006482</v>
      </c>
      <c r="Q376" s="6">
        <f t="shared" si="46"/>
        <v>0</v>
      </c>
      <c r="R376" s="6">
        <f t="shared" si="47"/>
        <v>0</v>
      </c>
      <c r="S376" s="6">
        <f t="shared" si="48"/>
        <v>434.03722510543867</v>
      </c>
      <c r="T376" s="6">
        <f t="shared" si="49"/>
        <v>434.03722510543867</v>
      </c>
      <c r="U376" s="6">
        <f t="shared" si="50"/>
        <v>9.8862782884048723</v>
      </c>
      <c r="V376">
        <v>0</v>
      </c>
      <c r="W376" s="3">
        <v>577402.80099999998</v>
      </c>
      <c r="X376" s="6">
        <v>0</v>
      </c>
      <c r="Y376" s="6"/>
    </row>
    <row r="377" spans="1:25" ht="15" x14ac:dyDescent="0.25">
      <c r="A377" s="19" t="s">
        <v>34</v>
      </c>
      <c r="B377" s="19">
        <v>2014</v>
      </c>
      <c r="C377" s="9">
        <v>0</v>
      </c>
      <c r="D377" s="9">
        <v>0</v>
      </c>
      <c r="E377" s="9">
        <v>69</v>
      </c>
      <c r="F377" s="9">
        <f t="shared" si="45"/>
        <v>69</v>
      </c>
      <c r="G377" s="9">
        <v>69</v>
      </c>
      <c r="H377" s="15">
        <v>45469.72</v>
      </c>
      <c r="I377" s="15">
        <v>28208.975999999999</v>
      </c>
      <c r="J377" s="9">
        <v>14028.978999999999</v>
      </c>
      <c r="K377" s="9">
        <v>595696</v>
      </c>
      <c r="L377" s="20">
        <f t="shared" si="51"/>
        <v>7.6330410142085903</v>
      </c>
      <c r="M377" s="20">
        <f t="shared" si="52"/>
        <v>4.7354650694313873</v>
      </c>
      <c r="N377" s="20">
        <f t="shared" si="53"/>
        <v>2.355056773924955</v>
      </c>
      <c r="Q377" s="6">
        <f t="shared" si="46"/>
        <v>0</v>
      </c>
      <c r="R377" s="6">
        <f t="shared" si="47"/>
        <v>0</v>
      </c>
      <c r="S377" s="6">
        <f t="shared" si="48"/>
        <v>491.83907111130469</v>
      </c>
      <c r="T377" s="6">
        <f t="shared" si="49"/>
        <v>491.83907111130469</v>
      </c>
      <c r="U377" s="6">
        <f t="shared" si="50"/>
        <v>11.583089361016357</v>
      </c>
      <c r="V377">
        <v>0</v>
      </c>
      <c r="W377" s="3">
        <v>507885.48700000002</v>
      </c>
      <c r="X377" s="6">
        <v>0</v>
      </c>
      <c r="Y377" s="6"/>
    </row>
    <row r="378" spans="1:25" ht="15" x14ac:dyDescent="0.25">
      <c r="A378" s="19" t="s">
        <v>34</v>
      </c>
      <c r="B378" s="19">
        <v>2015</v>
      </c>
      <c r="C378" s="9">
        <v>0</v>
      </c>
      <c r="D378" s="9">
        <v>0</v>
      </c>
      <c r="E378" s="9">
        <v>82</v>
      </c>
      <c r="F378" s="9">
        <f t="shared" si="45"/>
        <v>82</v>
      </c>
      <c r="G378" s="9">
        <v>82</v>
      </c>
      <c r="H378" s="15">
        <v>44863.489000000001</v>
      </c>
      <c r="I378" s="15">
        <v>27783.054</v>
      </c>
      <c r="J378" s="9">
        <v>13110.414000000001</v>
      </c>
      <c r="K378" s="9">
        <v>566542</v>
      </c>
      <c r="L378" s="20">
        <f t="shared" si="51"/>
        <v>7.9188284363736496</v>
      </c>
      <c r="M378" s="20">
        <f t="shared" si="52"/>
        <v>4.9039707559192438</v>
      </c>
      <c r="N378" s="20">
        <f t="shared" si="53"/>
        <v>2.3141115751347652</v>
      </c>
      <c r="Q378" s="6">
        <f t="shared" si="46"/>
        <v>0</v>
      </c>
      <c r="R378" s="6">
        <f t="shared" si="47"/>
        <v>0</v>
      </c>
      <c r="S378" s="6">
        <f t="shared" si="48"/>
        <v>625.4569840433719</v>
      </c>
      <c r="T378" s="6">
        <f t="shared" si="49"/>
        <v>625.4569840433719</v>
      </c>
      <c r="U378" s="6">
        <f t="shared" si="50"/>
        <v>14.47377246523647</v>
      </c>
      <c r="V378">
        <v>0</v>
      </c>
      <c r="W378" s="3">
        <v>480821.40899999999</v>
      </c>
      <c r="X378" s="6">
        <v>0</v>
      </c>
      <c r="Y378" s="6"/>
    </row>
    <row r="379" spans="1:25" ht="15" x14ac:dyDescent="0.25">
      <c r="A379" s="19" t="s">
        <v>34</v>
      </c>
      <c r="B379" s="19">
        <v>2016</v>
      </c>
      <c r="C379" s="9">
        <v>0</v>
      </c>
      <c r="D379" s="9">
        <v>11</v>
      </c>
      <c r="E379" s="9">
        <v>59</v>
      </c>
      <c r="F379" s="9">
        <f t="shared" si="45"/>
        <v>70</v>
      </c>
      <c r="G379" s="9">
        <v>70</v>
      </c>
      <c r="H379" s="15">
        <v>57150.161999999997</v>
      </c>
      <c r="I379" s="15">
        <v>32387.200000000001</v>
      </c>
      <c r="J379" s="9">
        <v>15845.84</v>
      </c>
      <c r="K379" s="9">
        <v>716943</v>
      </c>
      <c r="L379" s="20">
        <f t="shared" si="51"/>
        <v>7.9713675982609491</v>
      </c>
      <c r="M379" s="20">
        <f t="shared" si="52"/>
        <v>4.5174023597412907</v>
      </c>
      <c r="N379" s="20">
        <f t="shared" si="53"/>
        <v>2.2101952316990334</v>
      </c>
      <c r="Q379" s="6">
        <f t="shared" si="46"/>
        <v>0</v>
      </c>
      <c r="R379" s="6">
        <f t="shared" si="47"/>
        <v>33.964035174389885</v>
      </c>
      <c r="S379" s="6">
        <f t="shared" si="48"/>
        <v>372.33747153827125</v>
      </c>
      <c r="T379" s="6">
        <f t="shared" si="49"/>
        <v>406.30150671266114</v>
      </c>
      <c r="U379" s="6">
        <f t="shared" si="50"/>
        <v>9.7636771681988659</v>
      </c>
      <c r="V379">
        <v>0</v>
      </c>
      <c r="W379" s="3">
        <v>611546.76399999997</v>
      </c>
      <c r="X379" s="6">
        <v>0</v>
      </c>
      <c r="Y379" s="6"/>
    </row>
    <row r="380" spans="1:25" ht="15" x14ac:dyDescent="0.25">
      <c r="A380" s="19" t="s">
        <v>34</v>
      </c>
      <c r="B380" s="19">
        <v>2017</v>
      </c>
      <c r="C380" s="9">
        <v>0</v>
      </c>
      <c r="D380" s="9">
        <v>0</v>
      </c>
      <c r="E380" s="9">
        <v>55</v>
      </c>
      <c r="F380" s="9">
        <f t="shared" si="45"/>
        <v>55</v>
      </c>
      <c r="G380" s="9">
        <v>55</v>
      </c>
      <c r="H380" s="15">
        <v>63031</v>
      </c>
      <c r="I380" s="15">
        <v>33439</v>
      </c>
      <c r="J380" s="9">
        <v>15326</v>
      </c>
      <c r="K380" s="9">
        <v>718846</v>
      </c>
      <c r="L380" s="20">
        <f t="shared" si="51"/>
        <v>8.7683592869682805</v>
      </c>
      <c r="M380" s="20">
        <f t="shared" si="52"/>
        <v>4.6517612951870086</v>
      </c>
      <c r="N380" s="20">
        <f t="shared" si="53"/>
        <v>2.1320282786577374</v>
      </c>
      <c r="Q380" s="6">
        <f t="shared" si="46"/>
        <v>0</v>
      </c>
      <c r="R380" s="6">
        <f t="shared" si="47"/>
        <v>0</v>
      </c>
      <c r="S380" s="6">
        <f t="shared" si="48"/>
        <v>358.86728435338642</v>
      </c>
      <c r="T380" s="6">
        <f t="shared" si="49"/>
        <v>358.86728435338642</v>
      </c>
      <c r="U380" s="6">
        <f t="shared" si="50"/>
        <v>7.6511519852652716</v>
      </c>
      <c r="V380">
        <v>0</v>
      </c>
      <c r="W380" s="3">
        <v>607050</v>
      </c>
      <c r="X380" s="6">
        <v>0</v>
      </c>
      <c r="Y380" s="6"/>
    </row>
    <row r="381" spans="1:25" ht="15" x14ac:dyDescent="0.25">
      <c r="A381" s="19" t="s">
        <v>19</v>
      </c>
      <c r="B381" s="19">
        <v>2009</v>
      </c>
      <c r="C381" s="9">
        <v>155</v>
      </c>
      <c r="D381" s="9">
        <v>378</v>
      </c>
      <c r="E381" s="9">
        <v>554</v>
      </c>
      <c r="F381" s="9">
        <f t="shared" si="45"/>
        <v>1087</v>
      </c>
      <c r="G381" s="9">
        <v>1207</v>
      </c>
      <c r="H381" s="15">
        <v>426953.42300000001</v>
      </c>
      <c r="I381" s="15">
        <v>262068.78400000001</v>
      </c>
      <c r="J381" s="9">
        <v>94521.243000000002</v>
      </c>
      <c r="K381" s="9">
        <v>6056214</v>
      </c>
      <c r="L381" s="20">
        <f t="shared" si="51"/>
        <v>7.049840428360028</v>
      </c>
      <c r="M381" s="20">
        <f t="shared" si="52"/>
        <v>4.3272708659238273</v>
      </c>
      <c r="N381" s="20">
        <f t="shared" si="53"/>
        <v>1.5607315560513548</v>
      </c>
      <c r="Q381" s="6">
        <f t="shared" si="46"/>
        <v>36.303725804770039</v>
      </c>
      <c r="R381" s="6">
        <f t="shared" si="47"/>
        <v>144.23694200832404</v>
      </c>
      <c r="S381" s="6">
        <f t="shared" si="48"/>
        <v>586.11163206984065</v>
      </c>
      <c r="T381" s="6">
        <f t="shared" si="49"/>
        <v>766.6522998829347</v>
      </c>
      <c r="U381" s="6">
        <f t="shared" si="50"/>
        <v>19.929943030414712</v>
      </c>
      <c r="V381">
        <v>120</v>
      </c>
      <c r="W381" s="3">
        <v>5273050.5480000004</v>
      </c>
      <c r="X381" s="6">
        <v>16.90843167968</v>
      </c>
      <c r="Y381" s="6"/>
    </row>
    <row r="382" spans="1:25" ht="15" x14ac:dyDescent="0.25">
      <c r="A382" s="19" t="s">
        <v>19</v>
      </c>
      <c r="B382" s="19">
        <v>2010</v>
      </c>
      <c r="C382" s="9">
        <v>209</v>
      </c>
      <c r="D382" s="9">
        <v>373</v>
      </c>
      <c r="E382" s="9">
        <v>535</v>
      </c>
      <c r="F382" s="9">
        <f t="shared" si="45"/>
        <v>1117</v>
      </c>
      <c r="G382" s="9">
        <v>1227</v>
      </c>
      <c r="H382" s="15">
        <v>449259.08500000002</v>
      </c>
      <c r="I382" s="15">
        <v>258202.302</v>
      </c>
      <c r="J382" s="9">
        <v>92773.649000000005</v>
      </c>
      <c r="K382" s="9">
        <v>6137476</v>
      </c>
      <c r="L382" s="20">
        <f t="shared" si="51"/>
        <v>7.3199322490222372</v>
      </c>
      <c r="M382" s="20">
        <f t="shared" si="52"/>
        <v>4.2069786016271182</v>
      </c>
      <c r="N382" s="20">
        <f t="shared" si="53"/>
        <v>1.5115928599965198</v>
      </c>
      <c r="Q382" s="6">
        <f t="shared" si="46"/>
        <v>46.521040303503263</v>
      </c>
      <c r="R382" s="6">
        <f t="shared" si="47"/>
        <v>144.46036968330358</v>
      </c>
      <c r="S382" s="6">
        <f t="shared" si="48"/>
        <v>576.67236954320936</v>
      </c>
      <c r="T382" s="6">
        <f t="shared" si="49"/>
        <v>767.65377953001621</v>
      </c>
      <c r="U382" s="6">
        <f t="shared" si="50"/>
        <v>19.991931536677292</v>
      </c>
      <c r="V382">
        <v>110</v>
      </c>
      <c r="W382" s="3">
        <v>5337561.1210000003</v>
      </c>
      <c r="X382" s="6">
        <v>15.074336397117801</v>
      </c>
      <c r="Y382" s="6"/>
    </row>
    <row r="383" spans="1:25" ht="15" x14ac:dyDescent="0.25">
      <c r="A383" s="19" t="s">
        <v>19</v>
      </c>
      <c r="B383" s="19">
        <v>2011</v>
      </c>
      <c r="C383" s="9">
        <v>236</v>
      </c>
      <c r="D383" s="9">
        <v>406</v>
      </c>
      <c r="E383" s="9">
        <v>550</v>
      </c>
      <c r="F383" s="9">
        <f t="shared" si="45"/>
        <v>1192</v>
      </c>
      <c r="G383" s="9">
        <v>1306</v>
      </c>
      <c r="H383" s="15">
        <v>466150.36599999998</v>
      </c>
      <c r="I383" s="15">
        <v>263035.77799999999</v>
      </c>
      <c r="J383" s="9">
        <v>97138.784</v>
      </c>
      <c r="K383" s="9">
        <v>6223143</v>
      </c>
      <c r="L383" s="20">
        <f t="shared" si="51"/>
        <v>7.4905938365870739</v>
      </c>
      <c r="M383" s="20">
        <f t="shared" si="52"/>
        <v>4.226735236519553</v>
      </c>
      <c r="N383" s="20">
        <f t="shared" si="53"/>
        <v>1.5609280390953575</v>
      </c>
      <c r="Q383" s="6">
        <f t="shared" si="46"/>
        <v>50.627440674368152</v>
      </c>
      <c r="R383" s="6">
        <f t="shared" si="47"/>
        <v>154.35162588414113</v>
      </c>
      <c r="S383" s="6">
        <f t="shared" si="48"/>
        <v>566.20021103002478</v>
      </c>
      <c r="T383" s="6">
        <f t="shared" si="49"/>
        <v>771.17927758853409</v>
      </c>
      <c r="U383" s="6">
        <f t="shared" si="50"/>
        <v>20.986180134379044</v>
      </c>
      <c r="V383">
        <v>114</v>
      </c>
      <c r="W383" s="3">
        <v>5395970.0410000002</v>
      </c>
      <c r="X383" s="6">
        <v>14.510820370058701</v>
      </c>
      <c r="Y383" s="6"/>
    </row>
    <row r="384" spans="1:25" ht="15" x14ac:dyDescent="0.25">
      <c r="A384" s="19" t="s">
        <v>19</v>
      </c>
      <c r="B384" s="19">
        <v>2012</v>
      </c>
      <c r="C384" s="9">
        <v>211</v>
      </c>
      <c r="D384" s="9">
        <v>355</v>
      </c>
      <c r="E384" s="9">
        <v>630</v>
      </c>
      <c r="F384" s="9">
        <f t="shared" si="45"/>
        <v>1196</v>
      </c>
      <c r="G384" s="9">
        <v>1279</v>
      </c>
      <c r="H384" s="15">
        <v>469355.63199999998</v>
      </c>
      <c r="I384" s="15">
        <v>258070.774</v>
      </c>
      <c r="J384" s="9">
        <v>95555.876000000004</v>
      </c>
      <c r="K384" s="9">
        <v>6144968</v>
      </c>
      <c r="L384" s="20">
        <f t="shared" si="51"/>
        <v>7.6380484324735294</v>
      </c>
      <c r="M384" s="20">
        <f t="shared" si="52"/>
        <v>4.1997089976709399</v>
      </c>
      <c r="N384" s="20">
        <f t="shared" si="53"/>
        <v>1.555026421618469</v>
      </c>
      <c r="Q384" s="6">
        <f t="shared" si="46"/>
        <v>44.955250478383519</v>
      </c>
      <c r="R384" s="6">
        <f t="shared" si="47"/>
        <v>137.55916429343526</v>
      </c>
      <c r="S384" s="6">
        <f t="shared" si="48"/>
        <v>659.3001146261272</v>
      </c>
      <c r="T384" s="6">
        <f t="shared" si="49"/>
        <v>841.81452939794599</v>
      </c>
      <c r="U384" s="6">
        <f t="shared" si="50"/>
        <v>20.81377803757481</v>
      </c>
      <c r="V384">
        <v>83</v>
      </c>
      <c r="W384" s="3">
        <v>5323833.1679999996</v>
      </c>
      <c r="X384" s="6">
        <v>10.9557831995121</v>
      </c>
      <c r="Y384" s="6"/>
    </row>
    <row r="385" spans="1:25" ht="15" x14ac:dyDescent="0.25">
      <c r="A385" s="19" t="s">
        <v>19</v>
      </c>
      <c r="B385" s="19">
        <v>2013</v>
      </c>
      <c r="C385" s="9">
        <v>247</v>
      </c>
      <c r="D385" s="9">
        <v>411</v>
      </c>
      <c r="E385" s="9">
        <v>597</v>
      </c>
      <c r="F385" s="9">
        <f t="shared" si="45"/>
        <v>1255</v>
      </c>
      <c r="G385" s="9">
        <v>1435</v>
      </c>
      <c r="H385" s="15">
        <v>477131.48700000002</v>
      </c>
      <c r="I385" s="15">
        <v>256273.83900000001</v>
      </c>
      <c r="J385" s="9">
        <v>95541.607000000004</v>
      </c>
      <c r="K385" s="9">
        <v>6009613</v>
      </c>
      <c r="L385" s="20">
        <f t="shared" si="51"/>
        <v>7.9394710940621307</v>
      </c>
      <c r="M385" s="20">
        <f t="shared" si="52"/>
        <v>4.2643983730732753</v>
      </c>
      <c r="N385" s="20">
        <f t="shared" si="53"/>
        <v>1.5898129713177871</v>
      </c>
      <c r="Q385" s="6">
        <f t="shared" si="46"/>
        <v>51.767700671576087</v>
      </c>
      <c r="R385" s="6">
        <f t="shared" si="47"/>
        <v>160.37532414691771</v>
      </c>
      <c r="S385" s="6">
        <f t="shared" si="48"/>
        <v>624.85865451268785</v>
      </c>
      <c r="T385" s="6">
        <f t="shared" si="49"/>
        <v>837.00167933118166</v>
      </c>
      <c r="U385" s="6">
        <f t="shared" si="50"/>
        <v>23.878409474952882</v>
      </c>
      <c r="V385">
        <v>180</v>
      </c>
      <c r="W385" s="3">
        <v>5180936.0930000003</v>
      </c>
      <c r="X385" s="6">
        <v>23.364033282651601</v>
      </c>
      <c r="Y385" s="6"/>
    </row>
    <row r="386" spans="1:25" ht="15" x14ac:dyDescent="0.25">
      <c r="A386" s="19" t="s">
        <v>19</v>
      </c>
      <c r="B386" s="19">
        <v>2014</v>
      </c>
      <c r="C386" s="9">
        <v>257</v>
      </c>
      <c r="D386" s="9">
        <v>409</v>
      </c>
      <c r="E386" s="9">
        <v>582</v>
      </c>
      <c r="F386" s="9">
        <f t="shared" si="45"/>
        <v>1248</v>
      </c>
      <c r="G386" s="9">
        <v>1485</v>
      </c>
      <c r="H386" s="15">
        <v>509739.429</v>
      </c>
      <c r="I386" s="15">
        <v>272248.821</v>
      </c>
      <c r="J386" s="9">
        <v>102246.621</v>
      </c>
      <c r="K386" s="9">
        <v>6157257</v>
      </c>
      <c r="L386" s="20">
        <f t="shared" si="51"/>
        <v>8.27867716095008</v>
      </c>
      <c r="M386" s="20">
        <f t="shared" si="52"/>
        <v>4.4215926182714149</v>
      </c>
      <c r="N386" s="20">
        <f t="shared" si="53"/>
        <v>1.660587190042579</v>
      </c>
      <c r="Q386" s="6">
        <f t="shared" si="46"/>
        <v>50.41791656262086</v>
      </c>
      <c r="R386" s="6">
        <f t="shared" si="47"/>
        <v>150.2302189951449</v>
      </c>
      <c r="S386" s="6">
        <f t="shared" si="48"/>
        <v>569.21196447166699</v>
      </c>
      <c r="T386" s="6">
        <f t="shared" si="49"/>
        <v>769.86010002943272</v>
      </c>
      <c r="U386" s="6">
        <f t="shared" si="50"/>
        <v>24.117882362227206</v>
      </c>
      <c r="V386">
        <v>237</v>
      </c>
      <c r="W386" s="3">
        <v>5271028.307</v>
      </c>
      <c r="X386" s="6">
        <v>29.656459848683799</v>
      </c>
      <c r="Y386" s="6"/>
    </row>
    <row r="387" spans="1:25" ht="15" x14ac:dyDescent="0.25">
      <c r="A387" s="19" t="s">
        <v>19</v>
      </c>
      <c r="B387" s="19">
        <v>2015</v>
      </c>
      <c r="C387" s="9">
        <v>308</v>
      </c>
      <c r="D387" s="9">
        <v>485</v>
      </c>
      <c r="E387" s="9">
        <v>645</v>
      </c>
      <c r="F387" s="9">
        <f t="shared" ref="F387:F450" si="54">SUM(C387,D387,E387)</f>
        <v>1438</v>
      </c>
      <c r="G387" s="9">
        <v>1550</v>
      </c>
      <c r="H387" s="15">
        <v>530108.76899999997</v>
      </c>
      <c r="I387" s="15">
        <v>271634.598</v>
      </c>
      <c r="J387" s="9">
        <v>102567.155</v>
      </c>
      <c r="K387" s="9">
        <v>6231143</v>
      </c>
      <c r="L387" s="20">
        <f t="shared" si="51"/>
        <v>8.5074081753540245</v>
      </c>
      <c r="M387" s="20">
        <f t="shared" si="52"/>
        <v>4.3593061176737553</v>
      </c>
      <c r="N387" s="20">
        <f t="shared" si="53"/>
        <v>1.6460407825658951</v>
      </c>
      <c r="Q387" s="6">
        <f t="shared" ref="Q387:Q450" si="55">(C387/H387)*100000</f>
        <v>58.101283738620822</v>
      </c>
      <c r="R387" s="6">
        <f t="shared" ref="R387:R450" si="56">(D387/I387)*100000</f>
        <v>178.54868399348746</v>
      </c>
      <c r="S387" s="6">
        <f t="shared" ref="S387:S450" si="57">(E387/J387)*100000</f>
        <v>628.85628445090435</v>
      </c>
      <c r="T387" s="6">
        <f t="shared" ref="T387:T450" si="58">SUM(Q387,R387,S387)</f>
        <v>865.50625218301263</v>
      </c>
      <c r="U387" s="6">
        <f t="shared" ref="U387:U450" si="59">(G387/K387)*100000</f>
        <v>24.875051013915105</v>
      </c>
      <c r="V387">
        <v>112</v>
      </c>
      <c r="W387" s="3">
        <v>5324999.4620000003</v>
      </c>
      <c r="X387" s="6">
        <v>13.7297396247482</v>
      </c>
      <c r="Y387" s="6"/>
    </row>
    <row r="388" spans="1:25" ht="15" x14ac:dyDescent="0.25">
      <c r="A388" s="19" t="s">
        <v>19</v>
      </c>
      <c r="B388" s="19">
        <v>2016</v>
      </c>
      <c r="C388" s="9">
        <v>281</v>
      </c>
      <c r="D388" s="9">
        <v>412</v>
      </c>
      <c r="E388" s="9">
        <v>519</v>
      </c>
      <c r="F388" s="9">
        <f t="shared" si="54"/>
        <v>1212</v>
      </c>
      <c r="G388" s="9">
        <v>1427</v>
      </c>
      <c r="H388" s="15">
        <v>540836.60900000005</v>
      </c>
      <c r="I388" s="15">
        <v>270946.55499999999</v>
      </c>
      <c r="J388" s="9">
        <v>101073.51</v>
      </c>
      <c r="K388" s="9">
        <v>6148188</v>
      </c>
      <c r="L388" s="20">
        <f t="shared" ref="L388:L451" si="60">(H388/K388)*100</f>
        <v>8.7966830064402721</v>
      </c>
      <c r="M388" s="20">
        <f t="shared" ref="M388:M451" si="61">(I388/K388)*100</f>
        <v>4.4069334737324235</v>
      </c>
      <c r="N388" s="20">
        <f t="shared" ref="N388:N451" si="62">(J388/K388)*100</f>
        <v>1.6439560729112381</v>
      </c>
      <c r="Q388" s="6">
        <f t="shared" si="55"/>
        <v>51.956542017295277</v>
      </c>
      <c r="R388" s="6">
        <f t="shared" si="56"/>
        <v>152.05950856249123</v>
      </c>
      <c r="S388" s="6">
        <f t="shared" si="57"/>
        <v>513.4876586357791</v>
      </c>
      <c r="T388" s="6">
        <f t="shared" si="58"/>
        <v>717.50370921556555</v>
      </c>
      <c r="U388" s="6">
        <f t="shared" si="59"/>
        <v>23.210090517726524</v>
      </c>
      <c r="V388">
        <v>215</v>
      </c>
      <c r="W388" s="3">
        <v>5236073.1469999999</v>
      </c>
      <c r="X388" s="6">
        <v>26.970966720900901</v>
      </c>
      <c r="Y388" s="6"/>
    </row>
    <row r="389" spans="1:25" ht="15" x14ac:dyDescent="0.25">
      <c r="A389" s="19" t="s">
        <v>19</v>
      </c>
      <c r="B389" s="19">
        <v>2017</v>
      </c>
      <c r="C389" s="9">
        <v>337</v>
      </c>
      <c r="D389" s="9">
        <v>439</v>
      </c>
      <c r="E389" s="9">
        <v>545</v>
      </c>
      <c r="F389" s="9">
        <f t="shared" si="54"/>
        <v>1321</v>
      </c>
      <c r="G389" s="9">
        <v>1526</v>
      </c>
      <c r="H389" s="15">
        <v>561234</v>
      </c>
      <c r="I389" s="15">
        <v>277018</v>
      </c>
      <c r="J389" s="9">
        <v>105893</v>
      </c>
      <c r="K389" s="9">
        <v>6296572</v>
      </c>
      <c r="L389" s="20">
        <f t="shared" si="60"/>
        <v>8.913326171764572</v>
      </c>
      <c r="M389" s="20">
        <f t="shared" si="61"/>
        <v>4.3995050004986842</v>
      </c>
      <c r="N389" s="20">
        <f t="shared" si="62"/>
        <v>1.6817563588568512</v>
      </c>
      <c r="Q389" s="6">
        <f t="shared" si="55"/>
        <v>60.046255216184335</v>
      </c>
      <c r="R389" s="6">
        <f t="shared" si="56"/>
        <v>158.47345659848818</v>
      </c>
      <c r="S389" s="6">
        <f t="shared" si="57"/>
        <v>514.67046924725901</v>
      </c>
      <c r="T389" s="6">
        <f t="shared" si="58"/>
        <v>733.19018106193153</v>
      </c>
      <c r="U389" s="6">
        <f t="shared" si="59"/>
        <v>24.235409362427685</v>
      </c>
      <c r="V389">
        <v>205</v>
      </c>
      <c r="W389" s="3">
        <v>5352427</v>
      </c>
      <c r="X389" s="6">
        <v>25.037667626150899</v>
      </c>
      <c r="Y389" s="6"/>
    </row>
    <row r="390" spans="1:25" ht="15" x14ac:dyDescent="0.25">
      <c r="A390" s="19" t="s">
        <v>55</v>
      </c>
      <c r="B390" s="19">
        <v>2009</v>
      </c>
      <c r="C390" s="9">
        <v>415</v>
      </c>
      <c r="D390" s="9">
        <v>852</v>
      </c>
      <c r="E390" s="9">
        <v>1245</v>
      </c>
      <c r="F390" s="9">
        <f t="shared" si="54"/>
        <v>2512</v>
      </c>
      <c r="G390" s="9">
        <v>3168</v>
      </c>
      <c r="H390" s="15">
        <v>1285094.7379999999</v>
      </c>
      <c r="I390" s="15">
        <v>809215.821</v>
      </c>
      <c r="J390" s="9">
        <v>293159.614</v>
      </c>
      <c r="K390" s="9">
        <v>23721521</v>
      </c>
      <c r="L390" s="20">
        <f t="shared" si="60"/>
        <v>5.4174213280843162</v>
      </c>
      <c r="M390" s="20">
        <f t="shared" si="61"/>
        <v>3.4113150712384757</v>
      </c>
      <c r="N390" s="20">
        <f t="shared" si="62"/>
        <v>1.2358381825516165</v>
      </c>
      <c r="Q390" s="6">
        <f t="shared" si="55"/>
        <v>32.293338983386299</v>
      </c>
      <c r="R390" s="6">
        <f t="shared" si="56"/>
        <v>105.28711598188093</v>
      </c>
      <c r="S390" s="6">
        <f t="shared" si="57"/>
        <v>424.68332626471533</v>
      </c>
      <c r="T390" s="6">
        <f t="shared" si="58"/>
        <v>562.26378122998256</v>
      </c>
      <c r="U390" s="6">
        <f t="shared" si="59"/>
        <v>13.354961513639871</v>
      </c>
      <c r="V390">
        <v>656</v>
      </c>
      <c r="W390" s="3">
        <v>21345772.894000001</v>
      </c>
      <c r="X390" s="6">
        <v>24.591151575742</v>
      </c>
      <c r="Y390" s="6"/>
    </row>
    <row r="391" spans="1:25" ht="15" x14ac:dyDescent="0.25">
      <c r="A391" s="19" t="s">
        <v>55</v>
      </c>
      <c r="B391" s="19">
        <v>2010</v>
      </c>
      <c r="C391" s="9">
        <v>390</v>
      </c>
      <c r="D391" s="9">
        <v>826</v>
      </c>
      <c r="E391" s="9">
        <v>1219</v>
      </c>
      <c r="F391" s="9">
        <f t="shared" si="54"/>
        <v>2435</v>
      </c>
      <c r="G391" s="9">
        <v>2854</v>
      </c>
      <c r="H391" s="15">
        <v>1352724.574</v>
      </c>
      <c r="I391" s="15">
        <v>787756.71499999997</v>
      </c>
      <c r="J391" s="9">
        <v>286289.02</v>
      </c>
      <c r="K391" s="9">
        <v>24014155</v>
      </c>
      <c r="L391" s="20">
        <f t="shared" si="60"/>
        <v>5.6330300774688933</v>
      </c>
      <c r="M391" s="20">
        <f t="shared" si="61"/>
        <v>3.2803849021545832</v>
      </c>
      <c r="N391" s="20">
        <f t="shared" si="62"/>
        <v>1.1921677860411912</v>
      </c>
      <c r="Q391" s="6">
        <f t="shared" si="55"/>
        <v>28.830702679317188</v>
      </c>
      <c r="R391" s="6">
        <f t="shared" si="56"/>
        <v>104.8547075857043</v>
      </c>
      <c r="S391" s="6">
        <f t="shared" si="57"/>
        <v>425.79348659616772</v>
      </c>
      <c r="T391" s="6">
        <f t="shared" si="58"/>
        <v>559.47889686118924</v>
      </c>
      <c r="U391" s="6">
        <f t="shared" si="59"/>
        <v>11.884657194891929</v>
      </c>
      <c r="V391">
        <v>419</v>
      </c>
      <c r="W391" s="3">
        <v>21590270.408</v>
      </c>
      <c r="X391" s="6">
        <v>15.863053091296999</v>
      </c>
      <c r="Y391" s="6"/>
    </row>
    <row r="392" spans="1:25" ht="15" x14ac:dyDescent="0.25">
      <c r="A392" s="19" t="s">
        <v>55</v>
      </c>
      <c r="B392" s="19">
        <v>2011</v>
      </c>
      <c r="C392" s="9">
        <v>405</v>
      </c>
      <c r="D392" s="9">
        <v>803</v>
      </c>
      <c r="E392" s="9">
        <v>1265</v>
      </c>
      <c r="F392" s="9">
        <f t="shared" si="54"/>
        <v>2473</v>
      </c>
      <c r="G392" s="9">
        <v>2868</v>
      </c>
      <c r="H392" s="15">
        <v>1413635.34</v>
      </c>
      <c r="I392" s="15">
        <v>802278.772</v>
      </c>
      <c r="J392" s="9">
        <v>297694.261</v>
      </c>
      <c r="K392" s="9">
        <v>24557189</v>
      </c>
      <c r="L392" s="20">
        <f t="shared" si="60"/>
        <v>5.7565030753316275</v>
      </c>
      <c r="M392" s="20">
        <f t="shared" si="61"/>
        <v>3.2669812982259496</v>
      </c>
      <c r="N392" s="20">
        <f t="shared" si="62"/>
        <v>1.2122489304455815</v>
      </c>
      <c r="Q392" s="6">
        <f t="shared" si="55"/>
        <v>28.649538430469626</v>
      </c>
      <c r="R392" s="6">
        <f t="shared" si="56"/>
        <v>100.08989743031617</v>
      </c>
      <c r="S392" s="6">
        <f t="shared" si="57"/>
        <v>424.93261232200916</v>
      </c>
      <c r="T392" s="6">
        <f t="shared" si="58"/>
        <v>553.67204818279492</v>
      </c>
      <c r="U392" s="6">
        <f t="shared" si="59"/>
        <v>11.678861126979966</v>
      </c>
      <c r="V392">
        <v>395</v>
      </c>
      <c r="W392" s="3">
        <v>22038834.054000001</v>
      </c>
      <c r="X392" s="6">
        <v>14.6843275010476</v>
      </c>
      <c r="Y392" s="6"/>
    </row>
    <row r="393" spans="1:25" ht="15" x14ac:dyDescent="0.25">
      <c r="A393" s="19" t="s">
        <v>55</v>
      </c>
      <c r="B393" s="19">
        <v>2012</v>
      </c>
      <c r="C393" s="9">
        <v>440</v>
      </c>
      <c r="D393" s="9">
        <v>784</v>
      </c>
      <c r="E393" s="9">
        <v>1211</v>
      </c>
      <c r="F393" s="9">
        <f t="shared" si="54"/>
        <v>2435</v>
      </c>
      <c r="G393" s="9">
        <v>2815</v>
      </c>
      <c r="H393" s="15">
        <v>1459942.757</v>
      </c>
      <c r="I393" s="15">
        <v>806883.06900000002</v>
      </c>
      <c r="J393" s="9">
        <v>305638.36599999998</v>
      </c>
      <c r="K393" s="9">
        <v>24741686</v>
      </c>
      <c r="L393" s="20">
        <f t="shared" si="60"/>
        <v>5.9007407862180452</v>
      </c>
      <c r="M393" s="20">
        <f t="shared" si="61"/>
        <v>3.2612291215723941</v>
      </c>
      <c r="N393" s="20">
        <f t="shared" si="62"/>
        <v>1.2353174557303814</v>
      </c>
      <c r="Q393" s="6">
        <f t="shared" si="55"/>
        <v>30.138167944621681</v>
      </c>
      <c r="R393" s="6">
        <f t="shared" si="56"/>
        <v>97.164016710827767</v>
      </c>
      <c r="S393" s="6">
        <f t="shared" si="57"/>
        <v>396.2198907973484</v>
      </c>
      <c r="T393" s="6">
        <f t="shared" si="58"/>
        <v>523.52207545279782</v>
      </c>
      <c r="U393" s="6">
        <f t="shared" si="59"/>
        <v>11.377559314268234</v>
      </c>
      <c r="V393">
        <v>380</v>
      </c>
      <c r="W393" s="3">
        <v>22171559.572000001</v>
      </c>
      <c r="X393" s="6">
        <v>13.6295383634363</v>
      </c>
      <c r="Y393" s="6"/>
    </row>
    <row r="394" spans="1:25" ht="15" x14ac:dyDescent="0.25">
      <c r="A394" s="19" t="s">
        <v>55</v>
      </c>
      <c r="B394" s="19">
        <v>2013</v>
      </c>
      <c r="C394" s="9">
        <v>490</v>
      </c>
      <c r="D394" s="9">
        <v>841</v>
      </c>
      <c r="E394" s="9">
        <v>1277</v>
      </c>
      <c r="F394" s="9">
        <f t="shared" si="54"/>
        <v>2608</v>
      </c>
      <c r="G394" s="9">
        <v>3195</v>
      </c>
      <c r="H394" s="15">
        <v>1528825.18</v>
      </c>
      <c r="I394" s="15">
        <v>825702.23899999994</v>
      </c>
      <c r="J394" s="9">
        <v>314805.11800000002</v>
      </c>
      <c r="K394" s="9">
        <v>25227175</v>
      </c>
      <c r="L394" s="20">
        <f t="shared" si="60"/>
        <v>6.0602313972928004</v>
      </c>
      <c r="M394" s="20">
        <f t="shared" si="61"/>
        <v>3.2730665998075481</v>
      </c>
      <c r="N394" s="20">
        <f t="shared" si="62"/>
        <v>1.2478809775569402</v>
      </c>
      <c r="Q394" s="6">
        <f t="shared" si="55"/>
        <v>32.050754161440487</v>
      </c>
      <c r="R394" s="6">
        <f t="shared" si="56"/>
        <v>101.85269704712525</v>
      </c>
      <c r="S394" s="6">
        <f t="shared" si="57"/>
        <v>405.64778873766591</v>
      </c>
      <c r="T394" s="6">
        <f t="shared" si="58"/>
        <v>539.55123994623159</v>
      </c>
      <c r="U394" s="6">
        <f t="shared" si="59"/>
        <v>12.66491392714404</v>
      </c>
      <c r="V394">
        <v>587</v>
      </c>
      <c r="W394" s="3">
        <v>22554284.567000002</v>
      </c>
      <c r="X394" s="6">
        <v>20.2573161586966</v>
      </c>
      <c r="Y394" s="6"/>
    </row>
    <row r="395" spans="1:25" ht="15" x14ac:dyDescent="0.25">
      <c r="A395" s="19" t="s">
        <v>55</v>
      </c>
      <c r="B395" s="19">
        <v>2014</v>
      </c>
      <c r="C395" s="9">
        <v>533</v>
      </c>
      <c r="D395" s="9">
        <v>829</v>
      </c>
      <c r="E395" s="9">
        <v>1190</v>
      </c>
      <c r="F395" s="9">
        <f t="shared" si="54"/>
        <v>2552</v>
      </c>
      <c r="G395" s="9">
        <v>3311</v>
      </c>
      <c r="H395" s="15">
        <v>1602629.929</v>
      </c>
      <c r="I395" s="15">
        <v>845728.83299999998</v>
      </c>
      <c r="J395" s="9">
        <v>324317.95400000003</v>
      </c>
      <c r="K395" s="9">
        <v>25607357</v>
      </c>
      <c r="L395" s="20">
        <f t="shared" si="60"/>
        <v>6.2584745821288781</v>
      </c>
      <c r="M395" s="20">
        <f t="shared" si="61"/>
        <v>3.302679120691761</v>
      </c>
      <c r="N395" s="20">
        <f t="shared" si="62"/>
        <v>1.2665030366078001</v>
      </c>
      <c r="Q395" s="6">
        <f t="shared" si="55"/>
        <v>33.257833911324639</v>
      </c>
      <c r="R395" s="6">
        <f t="shared" si="56"/>
        <v>98.021962554988363</v>
      </c>
      <c r="S395" s="6">
        <f t="shared" si="57"/>
        <v>366.92387372424037</v>
      </c>
      <c r="T395" s="6">
        <f t="shared" si="58"/>
        <v>498.20367019055334</v>
      </c>
      <c r="U395" s="6">
        <f t="shared" si="59"/>
        <v>12.929877925316541</v>
      </c>
      <c r="V395">
        <v>759</v>
      </c>
      <c r="W395" s="3">
        <v>22841498.206</v>
      </c>
      <c r="X395" s="6">
        <v>25.399315462035901</v>
      </c>
      <c r="Y395" s="6"/>
    </row>
    <row r="396" spans="1:25" ht="15" x14ac:dyDescent="0.25">
      <c r="A396" s="19" t="s">
        <v>55</v>
      </c>
      <c r="B396" s="19">
        <v>2015</v>
      </c>
      <c r="C396" s="9">
        <v>496</v>
      </c>
      <c r="D396" s="9">
        <v>826</v>
      </c>
      <c r="E396" s="9">
        <v>1253</v>
      </c>
      <c r="F396" s="9">
        <f t="shared" si="54"/>
        <v>2575</v>
      </c>
      <c r="G396" s="9">
        <v>3070</v>
      </c>
      <c r="H396" s="15">
        <v>1638987.358</v>
      </c>
      <c r="I396" s="15">
        <v>840216.57799999998</v>
      </c>
      <c r="J396" s="9">
        <v>321165.09499999997</v>
      </c>
      <c r="K396" s="9">
        <v>25410595</v>
      </c>
      <c r="L396" s="20">
        <f t="shared" si="60"/>
        <v>6.4500156647256777</v>
      </c>
      <c r="M396" s="20">
        <f t="shared" si="61"/>
        <v>3.3065600313569989</v>
      </c>
      <c r="N396" s="20">
        <f t="shared" si="62"/>
        <v>1.2639023013825532</v>
      </c>
      <c r="Q396" s="6">
        <f t="shared" si="55"/>
        <v>30.262588517171469</v>
      </c>
      <c r="R396" s="6">
        <f t="shared" si="56"/>
        <v>98.30798649154957</v>
      </c>
      <c r="S396" s="6">
        <f t="shared" si="57"/>
        <v>390.14202337274543</v>
      </c>
      <c r="T396" s="6">
        <f t="shared" si="58"/>
        <v>518.71259838146648</v>
      </c>
      <c r="U396" s="6">
        <f t="shared" si="59"/>
        <v>12.08157463451761</v>
      </c>
      <c r="V396">
        <v>495</v>
      </c>
      <c r="W396" s="3">
        <v>22601888.785999998</v>
      </c>
      <c r="X396" s="6">
        <v>16.844444745095601</v>
      </c>
      <c r="Y396" s="6"/>
    </row>
    <row r="397" spans="1:25" ht="15" x14ac:dyDescent="0.25">
      <c r="A397" s="19" t="s">
        <v>55</v>
      </c>
      <c r="B397" s="19">
        <v>2016</v>
      </c>
      <c r="C397" s="9">
        <v>518</v>
      </c>
      <c r="D397" s="9">
        <v>716</v>
      </c>
      <c r="E397" s="9">
        <v>1026</v>
      </c>
      <c r="F397" s="9">
        <f t="shared" si="54"/>
        <v>2260</v>
      </c>
      <c r="G397" s="9">
        <v>2694</v>
      </c>
      <c r="H397" s="15">
        <v>1748110.3089999999</v>
      </c>
      <c r="I397" s="15">
        <v>874842.43700000003</v>
      </c>
      <c r="J397" s="9">
        <v>337372.68300000002</v>
      </c>
      <c r="K397" s="9">
        <v>26031252</v>
      </c>
      <c r="L397" s="20">
        <f t="shared" si="60"/>
        <v>6.7154292425120392</v>
      </c>
      <c r="M397" s="20">
        <f t="shared" si="61"/>
        <v>3.3607389955734748</v>
      </c>
      <c r="N397" s="20">
        <f t="shared" si="62"/>
        <v>1.2960294149509213</v>
      </c>
      <c r="Q397" s="6">
        <f t="shared" si="55"/>
        <v>29.631997324946845</v>
      </c>
      <c r="R397" s="6">
        <f t="shared" si="56"/>
        <v>81.843309116930726</v>
      </c>
      <c r="S397" s="6">
        <f t="shared" si="57"/>
        <v>304.11472288644069</v>
      </c>
      <c r="T397" s="6">
        <f t="shared" si="58"/>
        <v>415.59002932831822</v>
      </c>
      <c r="U397" s="6">
        <f t="shared" si="59"/>
        <v>10.3490988447271</v>
      </c>
      <c r="V397">
        <v>434</v>
      </c>
      <c r="W397" s="3">
        <v>23069285.452</v>
      </c>
      <c r="X397" s="6">
        <v>14.5960696461637</v>
      </c>
      <c r="Y397" s="6"/>
    </row>
    <row r="398" spans="1:25" ht="15" x14ac:dyDescent="0.25">
      <c r="A398" s="19" t="s">
        <v>55</v>
      </c>
      <c r="B398" s="19">
        <v>2017</v>
      </c>
      <c r="C398" s="9">
        <v>518</v>
      </c>
      <c r="D398" s="9">
        <v>741</v>
      </c>
      <c r="E398" s="9">
        <v>1031</v>
      </c>
      <c r="F398" s="9">
        <f t="shared" si="54"/>
        <v>2290</v>
      </c>
      <c r="G398" s="9">
        <v>2784</v>
      </c>
      <c r="H398" s="15">
        <v>1838134</v>
      </c>
      <c r="I398" s="15">
        <v>901943</v>
      </c>
      <c r="J398" s="9">
        <v>345326</v>
      </c>
      <c r="K398" s="9">
        <v>26458577</v>
      </c>
      <c r="L398" s="20">
        <f t="shared" si="60"/>
        <v>6.9472141302232542</v>
      </c>
      <c r="M398" s="20">
        <f t="shared" si="61"/>
        <v>3.408887031226207</v>
      </c>
      <c r="N398" s="20">
        <f t="shared" si="62"/>
        <v>1.3051571140806251</v>
      </c>
      <c r="Q398" s="6">
        <f t="shared" si="55"/>
        <v>28.180752872206266</v>
      </c>
      <c r="R398" s="6">
        <f t="shared" si="56"/>
        <v>82.15596772745063</v>
      </c>
      <c r="S398" s="6">
        <f t="shared" si="57"/>
        <v>298.55846359671727</v>
      </c>
      <c r="T398" s="6">
        <f t="shared" si="58"/>
        <v>408.8951841963742</v>
      </c>
      <c r="U398" s="6">
        <f t="shared" si="59"/>
        <v>10.522107821596</v>
      </c>
      <c r="V398">
        <v>494</v>
      </c>
      <c r="W398" s="3">
        <v>23373174</v>
      </c>
      <c r="X398" s="6">
        <v>16.061986786694899</v>
      </c>
      <c r="Y398" s="6"/>
    </row>
    <row r="399" spans="1:25" ht="15" x14ac:dyDescent="0.25">
      <c r="A399" s="19" t="s">
        <v>57</v>
      </c>
      <c r="B399" s="19">
        <v>2009</v>
      </c>
      <c r="C399" s="9">
        <v>0</v>
      </c>
      <c r="D399" s="9">
        <v>22</v>
      </c>
      <c r="E399" s="9">
        <v>98</v>
      </c>
      <c r="F399" s="9">
        <f t="shared" si="54"/>
        <v>120</v>
      </c>
      <c r="G399" s="9">
        <v>120</v>
      </c>
      <c r="H399" s="15">
        <v>123373.08500000001</v>
      </c>
      <c r="I399" s="15">
        <v>79235.282999999996</v>
      </c>
      <c r="J399" s="9">
        <v>29270.848999999998</v>
      </c>
      <c r="K399" s="9">
        <v>2632280</v>
      </c>
      <c r="L399" s="20">
        <f t="shared" si="60"/>
        <v>4.6869286322123793</v>
      </c>
      <c r="M399" s="20">
        <f t="shared" si="61"/>
        <v>3.0101388530095581</v>
      </c>
      <c r="N399" s="20">
        <f t="shared" si="62"/>
        <v>1.1119960262586046</v>
      </c>
      <c r="Q399" s="6">
        <f t="shared" si="55"/>
        <v>0</v>
      </c>
      <c r="R399" s="6">
        <f t="shared" si="56"/>
        <v>27.76540849863564</v>
      </c>
      <c r="S399" s="6">
        <f t="shared" si="57"/>
        <v>334.80409126499887</v>
      </c>
      <c r="T399" s="6">
        <f t="shared" si="58"/>
        <v>362.5694997636345</v>
      </c>
      <c r="U399" s="6">
        <f t="shared" si="59"/>
        <v>4.5587855395322689</v>
      </c>
      <c r="V399">
        <v>0</v>
      </c>
      <c r="W399" s="3">
        <v>2402324.6940000001</v>
      </c>
      <c r="X399" s="6">
        <v>0</v>
      </c>
      <c r="Y399" s="6"/>
    </row>
    <row r="400" spans="1:25" ht="15" x14ac:dyDescent="0.25">
      <c r="A400" s="19" t="s">
        <v>57</v>
      </c>
      <c r="B400" s="19">
        <v>2010</v>
      </c>
      <c r="C400" s="9">
        <v>0</v>
      </c>
      <c r="D400" s="9">
        <v>36</v>
      </c>
      <c r="E400" s="9">
        <v>137</v>
      </c>
      <c r="F400" s="9">
        <f t="shared" si="54"/>
        <v>173</v>
      </c>
      <c r="G400" s="9">
        <v>173</v>
      </c>
      <c r="H400" s="15">
        <v>127544.442</v>
      </c>
      <c r="I400" s="15">
        <v>79058.747000000003</v>
      </c>
      <c r="J400" s="9">
        <v>28516.637999999999</v>
      </c>
      <c r="K400" s="9">
        <v>2655575</v>
      </c>
      <c r="L400" s="20">
        <f t="shared" si="60"/>
        <v>4.8028936106116378</v>
      </c>
      <c r="M400" s="20">
        <f t="shared" si="61"/>
        <v>2.9770858288694542</v>
      </c>
      <c r="N400" s="20">
        <f t="shared" si="62"/>
        <v>1.0738404300386921</v>
      </c>
      <c r="Q400" s="6">
        <f t="shared" si="55"/>
        <v>0</v>
      </c>
      <c r="R400" s="6">
        <f t="shared" si="56"/>
        <v>45.535758364599424</v>
      </c>
      <c r="S400" s="6">
        <f t="shared" si="57"/>
        <v>480.42128949422442</v>
      </c>
      <c r="T400" s="6">
        <f t="shared" si="58"/>
        <v>525.9570478588239</v>
      </c>
      <c r="U400" s="6">
        <f t="shared" si="59"/>
        <v>6.514596650442936</v>
      </c>
      <c r="V400">
        <v>0</v>
      </c>
      <c r="W400" s="3">
        <v>2421045.5830000001</v>
      </c>
      <c r="X400" s="6">
        <v>0</v>
      </c>
      <c r="Y400" s="6"/>
    </row>
    <row r="401" spans="1:25" ht="15" x14ac:dyDescent="0.25">
      <c r="A401" s="19" t="s">
        <v>57</v>
      </c>
      <c r="B401" s="19">
        <v>2011</v>
      </c>
      <c r="C401" s="9">
        <v>0</v>
      </c>
      <c r="D401" s="9">
        <v>41</v>
      </c>
      <c r="E401" s="9">
        <v>135</v>
      </c>
      <c r="F401" s="9">
        <f t="shared" si="54"/>
        <v>176</v>
      </c>
      <c r="G401" s="9">
        <v>176</v>
      </c>
      <c r="H401" s="15">
        <v>131281.764</v>
      </c>
      <c r="I401" s="15">
        <v>78622.376999999993</v>
      </c>
      <c r="J401" s="9">
        <v>29556.432000000001</v>
      </c>
      <c r="K401" s="9">
        <v>2633633</v>
      </c>
      <c r="L401" s="20">
        <f t="shared" si="60"/>
        <v>4.9848161835760711</v>
      </c>
      <c r="M401" s="20">
        <f t="shared" si="61"/>
        <v>2.9853201641990359</v>
      </c>
      <c r="N401" s="20">
        <f t="shared" si="62"/>
        <v>1.1222684405913808</v>
      </c>
      <c r="Q401" s="6">
        <f t="shared" si="55"/>
        <v>0</v>
      </c>
      <c r="R401" s="6">
        <f t="shared" si="56"/>
        <v>52.148003614797865</v>
      </c>
      <c r="S401" s="6">
        <f t="shared" si="57"/>
        <v>456.75337266690377</v>
      </c>
      <c r="T401" s="6">
        <f t="shared" si="58"/>
        <v>508.90137628170163</v>
      </c>
      <c r="U401" s="6">
        <f t="shared" si="59"/>
        <v>6.6827838199172023</v>
      </c>
      <c r="V401">
        <v>0</v>
      </c>
      <c r="W401" s="3">
        <v>2396234.1469999999</v>
      </c>
      <c r="X401" s="6">
        <v>0</v>
      </c>
      <c r="Y401" s="6"/>
    </row>
    <row r="402" spans="1:25" ht="15" x14ac:dyDescent="0.25">
      <c r="A402" s="19" t="s">
        <v>57</v>
      </c>
      <c r="B402" s="19">
        <v>2012</v>
      </c>
      <c r="C402" s="9">
        <v>0</v>
      </c>
      <c r="D402" s="9">
        <v>34</v>
      </c>
      <c r="E402" s="9">
        <v>123</v>
      </c>
      <c r="F402" s="9">
        <f t="shared" si="54"/>
        <v>157</v>
      </c>
      <c r="G402" s="9">
        <v>157</v>
      </c>
      <c r="H402" s="15">
        <v>137414.182</v>
      </c>
      <c r="I402" s="15">
        <v>81495.808000000005</v>
      </c>
      <c r="J402" s="9">
        <v>30229.235000000001</v>
      </c>
      <c r="K402" s="9">
        <v>2745765</v>
      </c>
      <c r="L402" s="20">
        <f t="shared" si="60"/>
        <v>5.0045864085236715</v>
      </c>
      <c r="M402" s="20">
        <f t="shared" si="61"/>
        <v>2.9680547315593291</v>
      </c>
      <c r="N402" s="20">
        <f t="shared" si="62"/>
        <v>1.1009403572410603</v>
      </c>
      <c r="Q402" s="6">
        <f t="shared" si="55"/>
        <v>0</v>
      </c>
      <c r="R402" s="6">
        <f t="shared" si="56"/>
        <v>41.719937300333285</v>
      </c>
      <c r="S402" s="6">
        <f t="shared" si="57"/>
        <v>406.89087897857814</v>
      </c>
      <c r="T402" s="6">
        <f t="shared" si="58"/>
        <v>448.61081627891144</v>
      </c>
      <c r="U402" s="6">
        <f t="shared" si="59"/>
        <v>5.7178964696541765</v>
      </c>
      <c r="V402">
        <v>0</v>
      </c>
      <c r="W402" s="3">
        <v>2494608.125</v>
      </c>
      <c r="X402" s="6">
        <v>0</v>
      </c>
      <c r="Y402" s="6"/>
    </row>
    <row r="403" spans="1:25" ht="15" x14ac:dyDescent="0.25">
      <c r="A403" s="19" t="s">
        <v>57</v>
      </c>
      <c r="B403" s="19">
        <v>2013</v>
      </c>
      <c r="C403" s="9">
        <v>0</v>
      </c>
      <c r="D403" s="9">
        <v>68</v>
      </c>
      <c r="E403" s="9">
        <v>162</v>
      </c>
      <c r="F403" s="9">
        <f t="shared" si="54"/>
        <v>230</v>
      </c>
      <c r="G403" s="9">
        <v>230</v>
      </c>
      <c r="H403" s="15">
        <v>150357.59299999999</v>
      </c>
      <c r="I403" s="15">
        <v>86331.502999999997</v>
      </c>
      <c r="J403" s="9">
        <v>33042.894999999997</v>
      </c>
      <c r="K403" s="9">
        <v>2748392</v>
      </c>
      <c r="L403" s="20">
        <f t="shared" si="60"/>
        <v>5.4707477317646092</v>
      </c>
      <c r="M403" s="20">
        <f t="shared" si="61"/>
        <v>3.1411641061391533</v>
      </c>
      <c r="N403" s="20">
        <f t="shared" si="62"/>
        <v>1.2022628140381721</v>
      </c>
      <c r="Q403" s="6">
        <f t="shared" si="55"/>
        <v>0</v>
      </c>
      <c r="R403" s="6">
        <f t="shared" si="56"/>
        <v>78.766148667653795</v>
      </c>
      <c r="S403" s="6">
        <f t="shared" si="57"/>
        <v>490.27181183731034</v>
      </c>
      <c r="T403" s="6">
        <f t="shared" si="58"/>
        <v>569.03796050496408</v>
      </c>
      <c r="U403" s="6">
        <f t="shared" si="59"/>
        <v>8.3685296711677228</v>
      </c>
      <c r="V403">
        <v>0</v>
      </c>
      <c r="W403" s="3">
        <v>2478902.7629999998</v>
      </c>
      <c r="X403" s="6">
        <v>0</v>
      </c>
      <c r="Y403" s="6"/>
    </row>
    <row r="404" spans="1:25" ht="15" x14ac:dyDescent="0.25">
      <c r="A404" s="19" t="s">
        <v>57</v>
      </c>
      <c r="B404" s="19">
        <v>2014</v>
      </c>
      <c r="C404" s="9">
        <v>0</v>
      </c>
      <c r="D404" s="9">
        <v>59</v>
      </c>
      <c r="E404" s="9">
        <v>127</v>
      </c>
      <c r="F404" s="9">
        <f t="shared" si="54"/>
        <v>186</v>
      </c>
      <c r="G404" s="9">
        <v>186</v>
      </c>
      <c r="H404" s="15">
        <v>151629.16699999999</v>
      </c>
      <c r="I404" s="15">
        <v>83138.698000000004</v>
      </c>
      <c r="J404" s="9">
        <v>32111.701000000001</v>
      </c>
      <c r="K404" s="9">
        <v>2773794</v>
      </c>
      <c r="L404" s="20">
        <f t="shared" si="60"/>
        <v>5.4664898330589793</v>
      </c>
      <c r="M404" s="20">
        <f t="shared" si="61"/>
        <v>2.9972917238987469</v>
      </c>
      <c r="N404" s="20">
        <f t="shared" si="62"/>
        <v>1.1576815365524622</v>
      </c>
      <c r="Q404" s="6">
        <f t="shared" si="55"/>
        <v>0</v>
      </c>
      <c r="R404" s="6">
        <f t="shared" si="56"/>
        <v>70.965749307260012</v>
      </c>
      <c r="S404" s="6">
        <f t="shared" si="57"/>
        <v>395.49446477469377</v>
      </c>
      <c r="T404" s="6">
        <f t="shared" si="58"/>
        <v>466.46021408195378</v>
      </c>
      <c r="U404" s="6">
        <f t="shared" si="59"/>
        <v>6.705616927572847</v>
      </c>
      <c r="V404">
        <v>0</v>
      </c>
      <c r="W404" s="3">
        <v>2504764.3790000002</v>
      </c>
      <c r="X404" s="6">
        <v>0</v>
      </c>
      <c r="Y404" s="6"/>
    </row>
    <row r="405" spans="1:25" ht="15" x14ac:dyDescent="0.25">
      <c r="A405" s="19" t="s">
        <v>57</v>
      </c>
      <c r="B405" s="19">
        <v>2015</v>
      </c>
      <c r="C405" s="9">
        <v>0</v>
      </c>
      <c r="D405" s="9">
        <v>29</v>
      </c>
      <c r="E405" s="9">
        <v>141</v>
      </c>
      <c r="F405" s="9">
        <f t="shared" si="54"/>
        <v>170</v>
      </c>
      <c r="G405" s="9">
        <v>170</v>
      </c>
      <c r="H405" s="15">
        <v>159295.921</v>
      </c>
      <c r="I405" s="15">
        <v>86409.808000000005</v>
      </c>
      <c r="J405" s="9">
        <v>32956.731</v>
      </c>
      <c r="K405" s="9">
        <v>2832328</v>
      </c>
      <c r="L405" s="20">
        <f t="shared" si="60"/>
        <v>5.6242045765885873</v>
      </c>
      <c r="M405" s="20">
        <f t="shared" si="61"/>
        <v>3.0508404393841393</v>
      </c>
      <c r="N405" s="20">
        <f t="shared" si="62"/>
        <v>1.1635916108586295</v>
      </c>
      <c r="Q405" s="6">
        <f t="shared" si="55"/>
        <v>0</v>
      </c>
      <c r="R405" s="6">
        <f t="shared" si="56"/>
        <v>33.561005019245037</v>
      </c>
      <c r="S405" s="6">
        <f t="shared" si="57"/>
        <v>427.8336950348625</v>
      </c>
      <c r="T405" s="6">
        <f t="shared" si="58"/>
        <v>461.39470005410755</v>
      </c>
      <c r="U405" s="6">
        <f t="shared" si="59"/>
        <v>6.0021296968430207</v>
      </c>
      <c r="V405">
        <v>0</v>
      </c>
      <c r="W405" s="3">
        <v>2554699.327</v>
      </c>
      <c r="X405" s="6">
        <v>0</v>
      </c>
      <c r="Y405" s="6"/>
    </row>
    <row r="406" spans="1:25" ht="15" x14ac:dyDescent="0.25">
      <c r="A406" s="19" t="s">
        <v>57</v>
      </c>
      <c r="B406" s="19">
        <v>2016</v>
      </c>
      <c r="C406" s="9">
        <v>0</v>
      </c>
      <c r="D406" s="9">
        <v>38</v>
      </c>
      <c r="E406" s="9">
        <v>145</v>
      </c>
      <c r="F406" s="9">
        <f t="shared" si="54"/>
        <v>183</v>
      </c>
      <c r="G406" s="9">
        <v>183</v>
      </c>
      <c r="H406" s="15">
        <v>169074.08199999999</v>
      </c>
      <c r="I406" s="15">
        <v>88032.417000000001</v>
      </c>
      <c r="J406" s="9">
        <v>33245.294999999998</v>
      </c>
      <c r="K406" s="9">
        <v>2875876</v>
      </c>
      <c r="L406" s="20">
        <f t="shared" si="60"/>
        <v>5.8790463149315197</v>
      </c>
      <c r="M406" s="20">
        <f t="shared" si="61"/>
        <v>3.0610644200236727</v>
      </c>
      <c r="N406" s="20">
        <f t="shared" si="62"/>
        <v>1.1560058569980067</v>
      </c>
      <c r="Q406" s="6">
        <f t="shared" si="55"/>
        <v>0</v>
      </c>
      <c r="R406" s="6">
        <f t="shared" si="56"/>
        <v>43.16591693716645</v>
      </c>
      <c r="S406" s="6">
        <f t="shared" si="57"/>
        <v>436.15194270347126</v>
      </c>
      <c r="T406" s="6">
        <f t="shared" si="58"/>
        <v>479.31785964063772</v>
      </c>
      <c r="U406" s="6">
        <f t="shared" si="59"/>
        <v>6.3632785280032937</v>
      </c>
      <c r="V406">
        <v>0</v>
      </c>
      <c r="W406" s="3">
        <v>2586102.5210000002</v>
      </c>
      <c r="X406" s="6">
        <v>0</v>
      </c>
      <c r="Y406" s="6"/>
    </row>
    <row r="407" spans="1:25" ht="15" x14ac:dyDescent="0.25">
      <c r="A407" s="19" t="s">
        <v>57</v>
      </c>
      <c r="B407" s="19">
        <v>2017</v>
      </c>
      <c r="C407" s="9">
        <v>0</v>
      </c>
      <c r="D407" s="9">
        <v>42</v>
      </c>
      <c r="E407" s="9">
        <v>67</v>
      </c>
      <c r="F407" s="9">
        <f t="shared" si="54"/>
        <v>109</v>
      </c>
      <c r="G407" s="9">
        <v>109</v>
      </c>
      <c r="H407" s="15">
        <v>177765</v>
      </c>
      <c r="I407" s="15">
        <v>89950</v>
      </c>
      <c r="J407" s="9">
        <v>34299</v>
      </c>
      <c r="K407" s="9">
        <v>2883735</v>
      </c>
      <c r="L407" s="20">
        <f t="shared" si="60"/>
        <v>6.1644013752997413</v>
      </c>
      <c r="M407" s="20">
        <f t="shared" si="61"/>
        <v>3.1192186521993177</v>
      </c>
      <c r="N407" s="20">
        <f t="shared" si="62"/>
        <v>1.189395003355024</v>
      </c>
      <c r="Q407" s="6">
        <f t="shared" si="55"/>
        <v>0</v>
      </c>
      <c r="R407" s="6">
        <f t="shared" si="56"/>
        <v>46.692607003891048</v>
      </c>
      <c r="S407" s="6">
        <f t="shared" si="57"/>
        <v>195.34097204000116</v>
      </c>
      <c r="T407" s="6">
        <f t="shared" si="58"/>
        <v>242.03357904389222</v>
      </c>
      <c r="U407" s="6">
        <f t="shared" si="59"/>
        <v>3.7798202678124033</v>
      </c>
      <c r="V407">
        <v>0</v>
      </c>
      <c r="W407" s="3">
        <v>2581721</v>
      </c>
      <c r="X407" s="6">
        <v>0</v>
      </c>
      <c r="Y407" s="6"/>
    </row>
    <row r="408" spans="1:25" ht="15" x14ac:dyDescent="0.25">
      <c r="A408" s="19" t="s">
        <v>13</v>
      </c>
      <c r="B408" s="19">
        <v>2009</v>
      </c>
      <c r="C408" s="9">
        <v>0</v>
      </c>
      <c r="D408" s="9">
        <v>0</v>
      </c>
      <c r="E408" s="9">
        <v>0</v>
      </c>
      <c r="F408" s="9">
        <f t="shared" si="54"/>
        <v>0</v>
      </c>
      <c r="G408" s="9">
        <v>0</v>
      </c>
      <c r="H408" s="15">
        <v>44563.913</v>
      </c>
      <c r="I408" s="15">
        <v>30203.242999999999</v>
      </c>
      <c r="J408" s="9">
        <v>10728.602999999999</v>
      </c>
      <c r="K408" s="9">
        <v>620414</v>
      </c>
      <c r="L408" s="20">
        <f t="shared" si="60"/>
        <v>7.182931558604416</v>
      </c>
      <c r="M408" s="20">
        <f t="shared" si="61"/>
        <v>4.8682400783992623</v>
      </c>
      <c r="N408" s="20">
        <f t="shared" si="62"/>
        <v>1.7292651358608926</v>
      </c>
      <c r="Q408" s="6">
        <f t="shared" si="55"/>
        <v>0</v>
      </c>
      <c r="R408" s="6">
        <f t="shared" si="56"/>
        <v>0</v>
      </c>
      <c r="S408" s="6">
        <f t="shared" si="57"/>
        <v>0</v>
      </c>
      <c r="T408" s="6">
        <f t="shared" si="58"/>
        <v>0</v>
      </c>
      <c r="U408" s="6">
        <f t="shared" si="59"/>
        <v>0</v>
      </c>
      <c r="V408">
        <v>0</v>
      </c>
      <c r="W408" s="3">
        <v>535329.5</v>
      </c>
      <c r="X408" s="6">
        <v>0</v>
      </c>
      <c r="Y408" s="6"/>
    </row>
    <row r="409" spans="1:25" ht="15" x14ac:dyDescent="0.25">
      <c r="A409" s="19" t="s">
        <v>13</v>
      </c>
      <c r="B409" s="19">
        <v>2010</v>
      </c>
      <c r="C409" s="9">
        <v>0</v>
      </c>
      <c r="D409" s="9">
        <v>0</v>
      </c>
      <c r="E409" s="9">
        <v>0</v>
      </c>
      <c r="F409" s="9">
        <f t="shared" si="54"/>
        <v>0</v>
      </c>
      <c r="G409" s="9">
        <v>0</v>
      </c>
      <c r="H409" s="15">
        <v>42024.949000000001</v>
      </c>
      <c r="I409" s="15">
        <v>27466.205000000002</v>
      </c>
      <c r="J409" s="9">
        <v>10509.152</v>
      </c>
      <c r="K409" s="9">
        <v>572962</v>
      </c>
      <c r="L409" s="20">
        <f t="shared" si="60"/>
        <v>7.3346834519566748</v>
      </c>
      <c r="M409" s="20">
        <f t="shared" si="61"/>
        <v>4.7937219222217182</v>
      </c>
      <c r="N409" s="20">
        <f t="shared" si="62"/>
        <v>1.8341795790994864</v>
      </c>
      <c r="Q409" s="6">
        <f t="shared" si="55"/>
        <v>0</v>
      </c>
      <c r="R409" s="6">
        <f t="shared" si="56"/>
        <v>0</v>
      </c>
      <c r="S409" s="6">
        <f t="shared" si="57"/>
        <v>0</v>
      </c>
      <c r="T409" s="6">
        <f t="shared" si="58"/>
        <v>0</v>
      </c>
      <c r="U409" s="6">
        <f t="shared" si="59"/>
        <v>0</v>
      </c>
      <c r="V409">
        <v>0</v>
      </c>
      <c r="W409" s="3">
        <v>493227.74300000002</v>
      </c>
      <c r="X409" s="6">
        <v>0</v>
      </c>
      <c r="Y409" s="6"/>
    </row>
    <row r="410" spans="1:25" ht="15" x14ac:dyDescent="0.25">
      <c r="A410" s="19" t="s">
        <v>13</v>
      </c>
      <c r="B410" s="19">
        <v>2011</v>
      </c>
      <c r="C410" s="9">
        <v>0</v>
      </c>
      <c r="D410" s="9">
        <v>0</v>
      </c>
      <c r="E410" s="9">
        <v>0</v>
      </c>
      <c r="F410" s="9">
        <f t="shared" si="54"/>
        <v>0</v>
      </c>
      <c r="G410" s="9">
        <v>0</v>
      </c>
      <c r="H410" s="15">
        <v>47535.46</v>
      </c>
      <c r="I410" s="15">
        <v>29255.418000000001</v>
      </c>
      <c r="J410" s="9">
        <v>11795.153</v>
      </c>
      <c r="K410" s="9">
        <v>624949</v>
      </c>
      <c r="L410" s="20">
        <f t="shared" si="60"/>
        <v>7.6062942736127264</v>
      </c>
      <c r="M410" s="20">
        <f t="shared" si="61"/>
        <v>4.681248869907785</v>
      </c>
      <c r="N410" s="20">
        <f t="shared" si="62"/>
        <v>1.8873784900847912</v>
      </c>
      <c r="Q410" s="6">
        <f t="shared" si="55"/>
        <v>0</v>
      </c>
      <c r="R410" s="6">
        <f t="shared" si="56"/>
        <v>0</v>
      </c>
      <c r="S410" s="6">
        <f t="shared" si="57"/>
        <v>0</v>
      </c>
      <c r="T410" s="6">
        <f t="shared" si="58"/>
        <v>0</v>
      </c>
      <c r="U410" s="6">
        <f t="shared" si="59"/>
        <v>0</v>
      </c>
      <c r="V410">
        <v>0</v>
      </c>
      <c r="W410" s="3">
        <v>536071.652</v>
      </c>
      <c r="X410" s="6">
        <v>0</v>
      </c>
      <c r="Y410" s="6"/>
    </row>
    <row r="411" spans="1:25" ht="15" x14ac:dyDescent="0.25">
      <c r="A411" s="19" t="s">
        <v>13</v>
      </c>
      <c r="B411" s="19">
        <v>2012</v>
      </c>
      <c r="C411" s="9">
        <v>0</v>
      </c>
      <c r="D411" s="9">
        <v>0</v>
      </c>
      <c r="E411" s="9">
        <v>0</v>
      </c>
      <c r="F411" s="9">
        <f t="shared" si="54"/>
        <v>0</v>
      </c>
      <c r="G411" s="9">
        <v>0</v>
      </c>
      <c r="H411" s="15">
        <v>44276.389000000003</v>
      </c>
      <c r="I411" s="15">
        <v>27021.145</v>
      </c>
      <c r="J411" s="9">
        <v>11497.047</v>
      </c>
      <c r="K411" s="9">
        <v>556475</v>
      </c>
      <c r="L411" s="20">
        <f t="shared" si="60"/>
        <v>7.9565818769935763</v>
      </c>
      <c r="M411" s="20">
        <f t="shared" si="61"/>
        <v>4.8557698009793793</v>
      </c>
      <c r="N411" s="20">
        <f t="shared" si="62"/>
        <v>2.0660491486589696</v>
      </c>
      <c r="Q411" s="6">
        <f t="shared" si="55"/>
        <v>0</v>
      </c>
      <c r="R411" s="6">
        <f t="shared" si="56"/>
        <v>0</v>
      </c>
      <c r="S411" s="6">
        <f t="shared" si="57"/>
        <v>0</v>
      </c>
      <c r="T411" s="6">
        <f t="shared" si="58"/>
        <v>0</v>
      </c>
      <c r="U411" s="6">
        <f t="shared" si="59"/>
        <v>0</v>
      </c>
      <c r="V411">
        <v>0</v>
      </c>
      <c r="W411" s="3">
        <v>474106.52600000001</v>
      </c>
      <c r="X411" s="6">
        <v>0</v>
      </c>
      <c r="Y411" s="6"/>
    </row>
    <row r="412" spans="1:25" ht="15" x14ac:dyDescent="0.25">
      <c r="A412" s="19" t="s">
        <v>13</v>
      </c>
      <c r="B412" s="19">
        <v>2013</v>
      </c>
      <c r="C412" s="9">
        <v>0</v>
      </c>
      <c r="D412" s="9">
        <v>0</v>
      </c>
      <c r="E412" s="9">
        <v>0</v>
      </c>
      <c r="F412" s="9">
        <f t="shared" si="54"/>
        <v>0</v>
      </c>
      <c r="G412" s="9">
        <v>0</v>
      </c>
      <c r="H412" s="15">
        <v>44131.591</v>
      </c>
      <c r="I412" s="15">
        <v>24901.285</v>
      </c>
      <c r="J412" s="9">
        <v>10590.282999999999</v>
      </c>
      <c r="K412" s="9">
        <v>533260</v>
      </c>
      <c r="L412" s="20">
        <f t="shared" si="60"/>
        <v>8.2758112365450245</v>
      </c>
      <c r="M412" s="20">
        <f t="shared" si="61"/>
        <v>4.6696330120391556</v>
      </c>
      <c r="N412" s="20">
        <f t="shared" si="62"/>
        <v>1.9859511307804822</v>
      </c>
      <c r="Q412" s="6">
        <f t="shared" si="55"/>
        <v>0</v>
      </c>
      <c r="R412" s="6">
        <f t="shared" si="56"/>
        <v>0</v>
      </c>
      <c r="S412" s="6">
        <f t="shared" si="57"/>
        <v>0</v>
      </c>
      <c r="T412" s="6">
        <f t="shared" si="58"/>
        <v>0</v>
      </c>
      <c r="U412" s="6">
        <f t="shared" si="59"/>
        <v>0</v>
      </c>
      <c r="V412">
        <v>0</v>
      </c>
      <c r="W412" s="3">
        <v>453843.12800000003</v>
      </c>
      <c r="X412" s="6">
        <v>0</v>
      </c>
      <c r="Y412" s="6"/>
    </row>
    <row r="413" spans="1:25" ht="15" x14ac:dyDescent="0.25">
      <c r="A413" s="19" t="s">
        <v>13</v>
      </c>
      <c r="B413" s="19">
        <v>2014</v>
      </c>
      <c r="C413" s="9">
        <v>0</v>
      </c>
      <c r="D413" s="9">
        <v>0</v>
      </c>
      <c r="E413" s="9">
        <v>0</v>
      </c>
      <c r="F413" s="9">
        <f t="shared" si="54"/>
        <v>0</v>
      </c>
      <c r="G413" s="9">
        <v>0</v>
      </c>
      <c r="H413" s="15">
        <v>43401.055</v>
      </c>
      <c r="I413" s="15">
        <v>23691.330999999998</v>
      </c>
      <c r="J413" s="9">
        <v>10062.275</v>
      </c>
      <c r="K413" s="9">
        <v>501606</v>
      </c>
      <c r="L413" s="20">
        <f t="shared" si="60"/>
        <v>8.6524194287947118</v>
      </c>
      <c r="M413" s="20">
        <f t="shared" si="61"/>
        <v>4.7230956168785854</v>
      </c>
      <c r="N413" s="20">
        <f t="shared" si="62"/>
        <v>2.0060116904502734</v>
      </c>
      <c r="Q413" s="6">
        <f t="shared" si="55"/>
        <v>0</v>
      </c>
      <c r="R413" s="6">
        <f t="shared" si="56"/>
        <v>0</v>
      </c>
      <c r="S413" s="6">
        <f t="shared" si="57"/>
        <v>0</v>
      </c>
      <c r="T413" s="6">
        <f t="shared" si="58"/>
        <v>0</v>
      </c>
      <c r="U413" s="6">
        <f t="shared" si="59"/>
        <v>0</v>
      </c>
      <c r="V413">
        <v>0</v>
      </c>
      <c r="W413" s="3">
        <v>424929.72700000001</v>
      </c>
      <c r="X413" s="6">
        <v>0</v>
      </c>
      <c r="Y413" s="6"/>
    </row>
    <row r="414" spans="1:25" ht="15" x14ac:dyDescent="0.25">
      <c r="A414" s="19" t="s">
        <v>13</v>
      </c>
      <c r="B414" s="19">
        <v>2015</v>
      </c>
      <c r="C414" s="9">
        <v>0</v>
      </c>
      <c r="D414" s="9">
        <v>0</v>
      </c>
      <c r="E414" s="9">
        <v>20</v>
      </c>
      <c r="F414" s="9">
        <f t="shared" si="54"/>
        <v>20</v>
      </c>
      <c r="G414" s="9">
        <v>20</v>
      </c>
      <c r="H414" s="15">
        <v>57916.83</v>
      </c>
      <c r="I414" s="15">
        <v>29529.328000000001</v>
      </c>
      <c r="J414" s="9">
        <v>12918.938</v>
      </c>
      <c r="K414" s="9">
        <v>620040</v>
      </c>
      <c r="L414" s="20">
        <f t="shared" si="60"/>
        <v>9.3408215598993625</v>
      </c>
      <c r="M414" s="20">
        <f t="shared" si="61"/>
        <v>4.7624875814463588</v>
      </c>
      <c r="N414" s="20">
        <f t="shared" si="62"/>
        <v>2.0835652538545903</v>
      </c>
      <c r="Q414" s="6">
        <f t="shared" si="55"/>
        <v>0</v>
      </c>
      <c r="R414" s="6">
        <f t="shared" si="56"/>
        <v>0</v>
      </c>
      <c r="S414" s="6">
        <f t="shared" si="57"/>
        <v>154.81148682654876</v>
      </c>
      <c r="T414" s="6">
        <f t="shared" si="58"/>
        <v>154.81148682654876</v>
      </c>
      <c r="U414" s="6">
        <f t="shared" si="59"/>
        <v>3.2255983484936457</v>
      </c>
      <c r="V414">
        <v>0</v>
      </c>
      <c r="W414" s="3">
        <v>519706.34700000001</v>
      </c>
      <c r="X414" s="6">
        <v>0</v>
      </c>
      <c r="Y414" s="6"/>
    </row>
    <row r="415" spans="1:25" ht="15" x14ac:dyDescent="0.25">
      <c r="A415" s="19" t="s">
        <v>13</v>
      </c>
      <c r="B415" s="19">
        <v>2016</v>
      </c>
      <c r="C415" s="9">
        <v>0</v>
      </c>
      <c r="D415" s="9">
        <v>0</v>
      </c>
      <c r="E415" s="9">
        <v>0</v>
      </c>
      <c r="F415" s="9">
        <f t="shared" si="54"/>
        <v>0</v>
      </c>
      <c r="G415" s="9">
        <v>0</v>
      </c>
      <c r="H415" s="15">
        <v>49081.432999999997</v>
      </c>
      <c r="I415" s="15">
        <v>24436.007000000001</v>
      </c>
      <c r="J415" s="9">
        <v>11370.297</v>
      </c>
      <c r="K415" s="9">
        <v>502438</v>
      </c>
      <c r="L415" s="20">
        <f t="shared" si="60"/>
        <v>9.7686546399754786</v>
      </c>
      <c r="M415" s="20">
        <f t="shared" si="61"/>
        <v>4.863487037206581</v>
      </c>
      <c r="N415" s="20">
        <f t="shared" si="62"/>
        <v>2.2630248906332722</v>
      </c>
      <c r="Q415" s="6">
        <f t="shared" si="55"/>
        <v>0</v>
      </c>
      <c r="R415" s="6">
        <f t="shared" si="56"/>
        <v>0</v>
      </c>
      <c r="S415" s="6">
        <f t="shared" si="57"/>
        <v>0</v>
      </c>
      <c r="T415" s="6">
        <f t="shared" si="58"/>
        <v>0</v>
      </c>
      <c r="U415" s="6">
        <f t="shared" si="59"/>
        <v>0</v>
      </c>
      <c r="V415">
        <v>0</v>
      </c>
      <c r="W415" s="3">
        <v>417526.63299999997</v>
      </c>
      <c r="X415" s="6">
        <v>0</v>
      </c>
      <c r="Y415" s="6"/>
    </row>
    <row r="416" spans="1:25" ht="15" x14ac:dyDescent="0.25">
      <c r="A416" s="19" t="s">
        <v>13</v>
      </c>
      <c r="B416" s="19">
        <v>2017</v>
      </c>
      <c r="C416" s="9">
        <v>0</v>
      </c>
      <c r="D416" s="9">
        <v>0</v>
      </c>
      <c r="E416" s="9">
        <v>0</v>
      </c>
      <c r="F416" s="9">
        <f t="shared" si="54"/>
        <v>0</v>
      </c>
      <c r="G416" s="9">
        <v>0</v>
      </c>
      <c r="H416" s="15">
        <v>60957</v>
      </c>
      <c r="I416" s="15">
        <v>28694</v>
      </c>
      <c r="J416" s="9">
        <v>12702</v>
      </c>
      <c r="K416" s="9">
        <v>588418</v>
      </c>
      <c r="L416" s="20">
        <f t="shared" si="60"/>
        <v>10.359472347888746</v>
      </c>
      <c r="M416" s="20">
        <f t="shared" si="61"/>
        <v>4.8764653698561231</v>
      </c>
      <c r="N416" s="20">
        <f t="shared" si="62"/>
        <v>2.1586695172479429</v>
      </c>
      <c r="Q416" s="6">
        <f t="shared" si="55"/>
        <v>0</v>
      </c>
      <c r="R416" s="6">
        <f t="shared" si="56"/>
        <v>0</v>
      </c>
      <c r="S416" s="6">
        <f t="shared" si="57"/>
        <v>0</v>
      </c>
      <c r="T416" s="6">
        <f t="shared" si="58"/>
        <v>0</v>
      </c>
      <c r="U416" s="6">
        <f t="shared" si="59"/>
        <v>0</v>
      </c>
      <c r="V416">
        <v>0</v>
      </c>
      <c r="W416" s="3">
        <v>486065</v>
      </c>
      <c r="X416" s="6">
        <v>0</v>
      </c>
      <c r="Y416" s="6"/>
    </row>
    <row r="417" spans="1:25" ht="15" x14ac:dyDescent="0.25">
      <c r="A417" s="19" t="s">
        <v>44</v>
      </c>
      <c r="B417" s="19">
        <v>2009</v>
      </c>
      <c r="C417" s="9">
        <v>110</v>
      </c>
      <c r="D417" s="9">
        <v>351</v>
      </c>
      <c r="E417" s="9">
        <v>550</v>
      </c>
      <c r="F417" s="9">
        <f t="shared" si="54"/>
        <v>1011</v>
      </c>
      <c r="G417" s="9">
        <v>1055</v>
      </c>
      <c r="H417" s="15">
        <v>488568.85600000003</v>
      </c>
      <c r="I417" s="15">
        <v>298835.05900000001</v>
      </c>
      <c r="J417" s="9">
        <v>111089.515</v>
      </c>
      <c r="K417" s="9">
        <v>7678761</v>
      </c>
      <c r="L417" s="20">
        <f t="shared" si="60"/>
        <v>6.3626001121795559</v>
      </c>
      <c r="M417" s="20">
        <f t="shared" si="61"/>
        <v>3.8917093395666305</v>
      </c>
      <c r="N417" s="20">
        <f t="shared" si="62"/>
        <v>1.4467114551423075</v>
      </c>
      <c r="Q417" s="6">
        <f t="shared" si="55"/>
        <v>22.514738434330329</v>
      </c>
      <c r="R417" s="6">
        <f t="shared" si="56"/>
        <v>117.45609808118263</v>
      </c>
      <c r="S417" s="6">
        <f t="shared" si="57"/>
        <v>495.09622937862321</v>
      </c>
      <c r="T417" s="6">
        <f t="shared" si="58"/>
        <v>635.06706589413614</v>
      </c>
      <c r="U417" s="6">
        <f t="shared" si="59"/>
        <v>13.739195685345592</v>
      </c>
      <c r="V417">
        <v>44</v>
      </c>
      <c r="W417" s="3">
        <v>6780751.5489999996</v>
      </c>
      <c r="X417" s="6">
        <v>4.8953200818829297</v>
      </c>
      <c r="Y417" s="6"/>
    </row>
    <row r="418" spans="1:25" ht="15" x14ac:dyDescent="0.25">
      <c r="A418" s="19" t="s">
        <v>44</v>
      </c>
      <c r="B418" s="19">
        <v>2010</v>
      </c>
      <c r="C418" s="9">
        <v>113</v>
      </c>
      <c r="D418" s="9">
        <v>329</v>
      </c>
      <c r="E418" s="9">
        <v>581</v>
      </c>
      <c r="F418" s="9">
        <f t="shared" si="54"/>
        <v>1023</v>
      </c>
      <c r="G418" s="9">
        <v>1023</v>
      </c>
      <c r="H418" s="15">
        <v>487316.80099999998</v>
      </c>
      <c r="I418" s="15">
        <v>285802.179</v>
      </c>
      <c r="J418" s="9">
        <v>106553.463</v>
      </c>
      <c r="K418" s="9">
        <v>7512499</v>
      </c>
      <c r="L418" s="20">
        <f t="shared" si="60"/>
        <v>6.486746966621892</v>
      </c>
      <c r="M418" s="20">
        <f t="shared" si="61"/>
        <v>3.8043556345232128</v>
      </c>
      <c r="N418" s="20">
        <f t="shared" si="62"/>
        <v>1.4183491139233431</v>
      </c>
      <c r="Q418" s="6">
        <f t="shared" si="55"/>
        <v>23.188201138995822</v>
      </c>
      <c r="R418" s="6">
        <f t="shared" si="56"/>
        <v>115.1145877022862</v>
      </c>
      <c r="S418" s="6">
        <f t="shared" si="57"/>
        <v>545.26618247968156</v>
      </c>
      <c r="T418" s="6">
        <f t="shared" si="58"/>
        <v>683.56897132096356</v>
      </c>
      <c r="U418" s="6">
        <f t="shared" si="59"/>
        <v>13.617306305132285</v>
      </c>
      <c r="V418">
        <v>0</v>
      </c>
      <c r="W418" s="3">
        <v>6631975.2300000004</v>
      </c>
      <c r="X418" s="6">
        <v>0</v>
      </c>
      <c r="Y418" s="6"/>
    </row>
    <row r="419" spans="1:25" ht="15" x14ac:dyDescent="0.25">
      <c r="A419" s="19" t="s">
        <v>44</v>
      </c>
      <c r="B419" s="19">
        <v>2011</v>
      </c>
      <c r="C419" s="9">
        <v>197</v>
      </c>
      <c r="D419" s="9">
        <v>346</v>
      </c>
      <c r="E419" s="9">
        <v>661</v>
      </c>
      <c r="F419" s="9">
        <f t="shared" si="54"/>
        <v>1204</v>
      </c>
      <c r="G419" s="9">
        <v>1285</v>
      </c>
      <c r="H419" s="15">
        <v>517553.06599999999</v>
      </c>
      <c r="I419" s="15">
        <v>294182.09499999997</v>
      </c>
      <c r="J419" s="9">
        <v>114073.197</v>
      </c>
      <c r="K419" s="9">
        <v>7752924</v>
      </c>
      <c r="L419" s="20">
        <f t="shared" si="60"/>
        <v>6.6755854436339117</v>
      </c>
      <c r="M419" s="20">
        <f t="shared" si="61"/>
        <v>3.7944663845537496</v>
      </c>
      <c r="N419" s="20">
        <f t="shared" si="62"/>
        <v>1.4713570905635087</v>
      </c>
      <c r="Q419" s="6">
        <f t="shared" si="55"/>
        <v>38.063729681392708</v>
      </c>
      <c r="R419" s="6">
        <f t="shared" si="56"/>
        <v>117.61422801751414</v>
      </c>
      <c r="S419" s="6">
        <f t="shared" si="57"/>
        <v>579.45250714766939</v>
      </c>
      <c r="T419" s="6">
        <f t="shared" si="58"/>
        <v>735.13046484657627</v>
      </c>
      <c r="U419" s="6">
        <f t="shared" si="59"/>
        <v>16.574391803660141</v>
      </c>
      <c r="V419">
        <v>81</v>
      </c>
      <c r="W419" s="3">
        <v>6830157.324</v>
      </c>
      <c r="X419" s="6">
        <v>8.3418106293110394</v>
      </c>
      <c r="Y419" s="6"/>
    </row>
    <row r="420" spans="1:25" ht="15" x14ac:dyDescent="0.25">
      <c r="A420" s="19" t="s">
        <v>44</v>
      </c>
      <c r="B420" s="19">
        <v>2012</v>
      </c>
      <c r="C420" s="9">
        <v>123</v>
      </c>
      <c r="D420" s="9">
        <v>330</v>
      </c>
      <c r="E420" s="9">
        <v>643</v>
      </c>
      <c r="F420" s="9">
        <f t="shared" si="54"/>
        <v>1096</v>
      </c>
      <c r="G420" s="9">
        <v>1116</v>
      </c>
      <c r="H420" s="15">
        <v>509520.31599999999</v>
      </c>
      <c r="I420" s="15">
        <v>279046.17</v>
      </c>
      <c r="J420" s="9">
        <v>110440.637</v>
      </c>
      <c r="K420" s="9">
        <v>7438015</v>
      </c>
      <c r="L420" s="20">
        <f t="shared" si="60"/>
        <v>6.8502189898783481</v>
      </c>
      <c r="M420" s="20">
        <f t="shared" si="61"/>
        <v>3.7516215011666416</v>
      </c>
      <c r="N420" s="20">
        <f t="shared" si="62"/>
        <v>1.4848133137671813</v>
      </c>
      <c r="Q420" s="6">
        <f t="shared" si="55"/>
        <v>24.140352432973447</v>
      </c>
      <c r="R420" s="6">
        <f t="shared" si="56"/>
        <v>118.25999976993054</v>
      </c>
      <c r="S420" s="6">
        <f t="shared" si="57"/>
        <v>582.21323008124261</v>
      </c>
      <c r="T420" s="6">
        <f t="shared" si="58"/>
        <v>724.61358228414656</v>
      </c>
      <c r="U420" s="6">
        <f t="shared" si="59"/>
        <v>15.004003084156189</v>
      </c>
      <c r="V420">
        <v>20</v>
      </c>
      <c r="W420" s="3">
        <v>6537495.8859999999</v>
      </c>
      <c r="X420" s="6">
        <v>2.2622175216911402</v>
      </c>
      <c r="Y420" s="6"/>
    </row>
    <row r="421" spans="1:25" ht="15" x14ac:dyDescent="0.25">
      <c r="A421" s="19" t="s">
        <v>44</v>
      </c>
      <c r="B421" s="19">
        <v>2013</v>
      </c>
      <c r="C421" s="9">
        <v>195</v>
      </c>
      <c r="D421" s="9">
        <v>382</v>
      </c>
      <c r="E421" s="9">
        <v>649</v>
      </c>
      <c r="F421" s="9">
        <f t="shared" si="54"/>
        <v>1226</v>
      </c>
      <c r="G421" s="9">
        <v>1272</v>
      </c>
      <c r="H421" s="15">
        <v>545559.74600000004</v>
      </c>
      <c r="I421" s="15">
        <v>289320.054</v>
      </c>
      <c r="J421" s="9">
        <v>116947.94100000001</v>
      </c>
      <c r="K421" s="9">
        <v>7636698</v>
      </c>
      <c r="L421" s="20">
        <f t="shared" si="60"/>
        <v>7.1439219673214787</v>
      </c>
      <c r="M421" s="20">
        <f t="shared" si="61"/>
        <v>3.7885491085283198</v>
      </c>
      <c r="N421" s="20">
        <f t="shared" si="62"/>
        <v>1.5313940789592571</v>
      </c>
      <c r="Q421" s="6">
        <f t="shared" si="55"/>
        <v>35.743106310486475</v>
      </c>
      <c r="R421" s="6">
        <f t="shared" si="56"/>
        <v>132.03370963009704</v>
      </c>
      <c r="S421" s="6">
        <f t="shared" si="57"/>
        <v>554.94777800320571</v>
      </c>
      <c r="T421" s="6">
        <f t="shared" si="58"/>
        <v>722.72459394378916</v>
      </c>
      <c r="U421" s="6">
        <f t="shared" si="59"/>
        <v>16.656413544178385</v>
      </c>
      <c r="V421">
        <v>46</v>
      </c>
      <c r="W421" s="3">
        <v>6685760.0029999996</v>
      </c>
      <c r="X421" s="6">
        <v>4.7779397538011601</v>
      </c>
      <c r="Y421" s="6"/>
    </row>
    <row r="422" spans="1:25" ht="15" x14ac:dyDescent="0.25">
      <c r="A422" s="19" t="s">
        <v>44</v>
      </c>
      <c r="B422" s="19">
        <v>2014</v>
      </c>
      <c r="C422" s="9">
        <v>237</v>
      </c>
      <c r="D422" s="9">
        <v>372</v>
      </c>
      <c r="E422" s="9">
        <v>620</v>
      </c>
      <c r="F422" s="9">
        <f t="shared" si="54"/>
        <v>1229</v>
      </c>
      <c r="G422" s="9">
        <v>1373</v>
      </c>
      <c r="H422" s="15">
        <v>559351.799</v>
      </c>
      <c r="I422" s="15">
        <v>282431.12800000003</v>
      </c>
      <c r="J422" s="9">
        <v>118009.594</v>
      </c>
      <c r="K422" s="9">
        <v>7602430</v>
      </c>
      <c r="L422" s="20">
        <f t="shared" si="60"/>
        <v>7.3575396156228994</v>
      </c>
      <c r="M422" s="20">
        <f t="shared" si="61"/>
        <v>3.7150112266735773</v>
      </c>
      <c r="N422" s="20">
        <f t="shared" si="62"/>
        <v>1.5522615005991505</v>
      </c>
      <c r="Q422" s="6">
        <f t="shared" si="55"/>
        <v>42.37047246897297</v>
      </c>
      <c r="R422" s="6">
        <f t="shared" si="56"/>
        <v>131.71352698771926</v>
      </c>
      <c r="S422" s="6">
        <f t="shared" si="57"/>
        <v>525.38101266580077</v>
      </c>
      <c r="T422" s="6">
        <f t="shared" si="58"/>
        <v>699.46501212249302</v>
      </c>
      <c r="U422" s="6">
        <f t="shared" si="59"/>
        <v>18.060015021512857</v>
      </c>
      <c r="V422">
        <v>144</v>
      </c>
      <c r="W422" s="3">
        <v>6641489.6169999996</v>
      </c>
      <c r="X422" s="6">
        <v>14.8593577295331</v>
      </c>
      <c r="Y422" s="6"/>
    </row>
    <row r="423" spans="1:25" ht="15" x14ac:dyDescent="0.25">
      <c r="A423" s="19" t="s">
        <v>44</v>
      </c>
      <c r="B423" s="19">
        <v>2015</v>
      </c>
      <c r="C423" s="9">
        <v>224</v>
      </c>
      <c r="D423" s="9">
        <v>350</v>
      </c>
      <c r="E423" s="9">
        <v>632</v>
      </c>
      <c r="F423" s="9">
        <f t="shared" si="54"/>
        <v>1206</v>
      </c>
      <c r="G423" s="9">
        <v>1307</v>
      </c>
      <c r="H423" s="15">
        <v>598720.027</v>
      </c>
      <c r="I423" s="15">
        <v>299227.62</v>
      </c>
      <c r="J423" s="9">
        <v>128290.21400000001</v>
      </c>
      <c r="K423" s="9">
        <v>7832482</v>
      </c>
      <c r="L423" s="20">
        <f t="shared" si="60"/>
        <v>7.6440651507402118</v>
      </c>
      <c r="M423" s="20">
        <f t="shared" si="61"/>
        <v>3.8203422618781633</v>
      </c>
      <c r="N423" s="20">
        <f t="shared" si="62"/>
        <v>1.6379254238950056</v>
      </c>
      <c r="Q423" s="6">
        <f t="shared" si="55"/>
        <v>37.413146361980637</v>
      </c>
      <c r="R423" s="6">
        <f t="shared" si="56"/>
        <v>116.9678119954301</v>
      </c>
      <c r="S423" s="6">
        <f t="shared" si="57"/>
        <v>492.63305461475028</v>
      </c>
      <c r="T423" s="6">
        <f t="shared" si="58"/>
        <v>647.01401297216103</v>
      </c>
      <c r="U423" s="6">
        <f t="shared" si="59"/>
        <v>16.686919931638528</v>
      </c>
      <c r="V423">
        <v>101</v>
      </c>
      <c r="W423" s="3">
        <v>6809692.7779999999</v>
      </c>
      <c r="X423" s="6">
        <v>10.4532215479207</v>
      </c>
      <c r="Y423" s="6"/>
    </row>
    <row r="424" spans="1:25" ht="15" x14ac:dyDescent="0.25">
      <c r="A424" s="19" t="s">
        <v>44</v>
      </c>
      <c r="B424" s="19">
        <v>2016</v>
      </c>
      <c r="C424" s="9">
        <v>193</v>
      </c>
      <c r="D424" s="9">
        <v>295</v>
      </c>
      <c r="E424" s="9">
        <v>494</v>
      </c>
      <c r="F424" s="9">
        <f t="shared" si="54"/>
        <v>982</v>
      </c>
      <c r="G424" s="9">
        <v>1062</v>
      </c>
      <c r="H424" s="15">
        <v>621001.05799999996</v>
      </c>
      <c r="I424" s="15">
        <v>301310.17599999998</v>
      </c>
      <c r="J424" s="9">
        <v>125222.45600000001</v>
      </c>
      <c r="K424" s="9">
        <v>7859259</v>
      </c>
      <c r="L424" s="20">
        <f t="shared" si="60"/>
        <v>7.9015217337919514</v>
      </c>
      <c r="M424" s="20">
        <f t="shared" si="61"/>
        <v>3.8338242320300169</v>
      </c>
      <c r="N424" s="20">
        <f t="shared" si="62"/>
        <v>1.5933112269235561</v>
      </c>
      <c r="Q424" s="6">
        <f t="shared" si="55"/>
        <v>31.078852042793137</v>
      </c>
      <c r="R424" s="6">
        <f t="shared" si="56"/>
        <v>97.905754102377216</v>
      </c>
      <c r="S424" s="6">
        <f t="shared" si="57"/>
        <v>394.49793254334503</v>
      </c>
      <c r="T424" s="6">
        <f t="shared" si="58"/>
        <v>523.48253868851543</v>
      </c>
      <c r="U424" s="6">
        <f t="shared" si="59"/>
        <v>13.512724291183176</v>
      </c>
      <c r="V424">
        <v>80</v>
      </c>
      <c r="W424" s="3">
        <v>6808201.2819999997</v>
      </c>
      <c r="X424" s="6">
        <v>8.2053086377612203</v>
      </c>
      <c r="Y424" s="6"/>
    </row>
    <row r="425" spans="1:25" ht="15" x14ac:dyDescent="0.25">
      <c r="A425" s="19" t="s">
        <v>44</v>
      </c>
      <c r="B425" s="19">
        <v>2017</v>
      </c>
      <c r="C425" s="9">
        <v>201</v>
      </c>
      <c r="D425" s="9">
        <v>315</v>
      </c>
      <c r="E425" s="9">
        <v>511</v>
      </c>
      <c r="F425" s="9">
        <f t="shared" si="54"/>
        <v>1027</v>
      </c>
      <c r="G425" s="9">
        <v>1112</v>
      </c>
      <c r="H425" s="15">
        <v>656843</v>
      </c>
      <c r="I425" s="15">
        <v>315892</v>
      </c>
      <c r="J425" s="9">
        <v>131117</v>
      </c>
      <c r="K425" s="9">
        <v>7941828</v>
      </c>
      <c r="L425" s="20">
        <f t="shared" si="60"/>
        <v>8.2706777331365018</v>
      </c>
      <c r="M425" s="20">
        <f t="shared" si="61"/>
        <v>3.9775729214986772</v>
      </c>
      <c r="N425" s="20">
        <f t="shared" si="62"/>
        <v>1.6509675102507886</v>
      </c>
      <c r="Q425" s="6">
        <f t="shared" si="55"/>
        <v>30.600919854516224</v>
      </c>
      <c r="R425" s="6">
        <f t="shared" si="56"/>
        <v>99.717625011079733</v>
      </c>
      <c r="S425" s="6">
        <f t="shared" si="57"/>
        <v>389.72825796807433</v>
      </c>
      <c r="T425" s="6">
        <f t="shared" si="58"/>
        <v>520.04680283367031</v>
      </c>
      <c r="U425" s="6">
        <f t="shared" si="59"/>
        <v>14.001814191896376</v>
      </c>
      <c r="V425">
        <v>85</v>
      </c>
      <c r="W425" s="3">
        <v>6837976</v>
      </c>
      <c r="X425" s="6">
        <v>8.3725184277603102</v>
      </c>
      <c r="Y425" s="6"/>
    </row>
    <row r="426" spans="1:25" ht="15" x14ac:dyDescent="0.25">
      <c r="A426" s="19" t="s">
        <v>43</v>
      </c>
      <c r="B426" s="19">
        <v>2009</v>
      </c>
      <c r="C426" s="9">
        <v>26</v>
      </c>
      <c r="D426" s="9">
        <v>144</v>
      </c>
      <c r="E426" s="9">
        <v>320</v>
      </c>
      <c r="F426" s="9">
        <f t="shared" si="54"/>
        <v>490</v>
      </c>
      <c r="G426" s="9">
        <v>546</v>
      </c>
      <c r="H426" s="15">
        <v>400285.478</v>
      </c>
      <c r="I426" s="15">
        <v>255177.587</v>
      </c>
      <c r="J426" s="9">
        <v>103078.38499999999</v>
      </c>
      <c r="K426" s="9">
        <v>6465755</v>
      </c>
      <c r="L426" s="20">
        <f t="shared" si="60"/>
        <v>6.1908544013808129</v>
      </c>
      <c r="M426" s="20">
        <f t="shared" si="61"/>
        <v>3.9466015492390296</v>
      </c>
      <c r="N426" s="20">
        <f t="shared" si="62"/>
        <v>1.5942203965352848</v>
      </c>
      <c r="Q426" s="6">
        <f t="shared" si="55"/>
        <v>6.495364290982347</v>
      </c>
      <c r="R426" s="6">
        <f t="shared" si="56"/>
        <v>56.431288379570738</v>
      </c>
      <c r="S426" s="6">
        <f t="shared" si="57"/>
        <v>310.44335822684843</v>
      </c>
      <c r="T426" s="6">
        <f t="shared" si="58"/>
        <v>373.37001089740153</v>
      </c>
      <c r="U426" s="6">
        <f t="shared" si="59"/>
        <v>8.4444894679739644</v>
      </c>
      <c r="V426">
        <v>56</v>
      </c>
      <c r="W426" s="3">
        <v>5704893.8650000002</v>
      </c>
      <c r="X426" s="6">
        <v>6.5072349100878304</v>
      </c>
      <c r="Y426" s="6"/>
    </row>
    <row r="427" spans="1:25" ht="15" x14ac:dyDescent="0.25">
      <c r="A427" s="19" t="s">
        <v>43</v>
      </c>
      <c r="B427" s="19">
        <v>2010</v>
      </c>
      <c r="C427" s="9">
        <v>0</v>
      </c>
      <c r="D427" s="9">
        <v>102</v>
      </c>
      <c r="E427" s="9">
        <v>298</v>
      </c>
      <c r="F427" s="9">
        <f t="shared" si="54"/>
        <v>400</v>
      </c>
      <c r="G427" s="9">
        <v>411</v>
      </c>
      <c r="H427" s="15">
        <v>415531.68199999997</v>
      </c>
      <c r="I427" s="15">
        <v>253453.777</v>
      </c>
      <c r="J427" s="9">
        <v>106946.409</v>
      </c>
      <c r="K427" s="9">
        <v>6541242</v>
      </c>
      <c r="L427" s="20">
        <f t="shared" si="60"/>
        <v>6.3524890533021097</v>
      </c>
      <c r="M427" s="20">
        <f t="shared" si="61"/>
        <v>3.8747041769743427</v>
      </c>
      <c r="N427" s="20">
        <f t="shared" si="62"/>
        <v>1.6349557010732825</v>
      </c>
      <c r="Q427" s="6">
        <f t="shared" si="55"/>
        <v>0</v>
      </c>
      <c r="R427" s="6">
        <f t="shared" si="56"/>
        <v>40.24402445578864</v>
      </c>
      <c r="S427" s="6">
        <f t="shared" si="57"/>
        <v>278.64423199099656</v>
      </c>
      <c r="T427" s="6">
        <f t="shared" si="58"/>
        <v>318.88825644678519</v>
      </c>
      <c r="U427" s="6">
        <f t="shared" si="59"/>
        <v>6.2832104361832206</v>
      </c>
      <c r="V427">
        <v>11</v>
      </c>
      <c r="W427" s="3">
        <v>5763370.0140000004</v>
      </c>
      <c r="X427" s="6">
        <v>1.42115501301404</v>
      </c>
      <c r="Y427" s="6"/>
    </row>
    <row r="428" spans="1:25" ht="15" x14ac:dyDescent="0.25">
      <c r="A428" s="19" t="s">
        <v>43</v>
      </c>
      <c r="B428" s="19">
        <v>2011</v>
      </c>
      <c r="C428" s="9">
        <v>46</v>
      </c>
      <c r="D428" s="9">
        <v>158</v>
      </c>
      <c r="E428" s="9">
        <v>365</v>
      </c>
      <c r="F428" s="9">
        <f t="shared" si="54"/>
        <v>569</v>
      </c>
      <c r="G428" s="9">
        <v>581</v>
      </c>
      <c r="H428" s="15">
        <v>437026.83799999999</v>
      </c>
      <c r="I428" s="15">
        <v>256535.084</v>
      </c>
      <c r="J428" s="9">
        <v>111299.75</v>
      </c>
      <c r="K428" s="9">
        <v>6628098</v>
      </c>
      <c r="L428" s="20">
        <f t="shared" si="60"/>
        <v>6.5935482245434507</v>
      </c>
      <c r="M428" s="20">
        <f t="shared" si="61"/>
        <v>3.8704177880290844</v>
      </c>
      <c r="N428" s="20">
        <f t="shared" si="62"/>
        <v>1.6792109893366092</v>
      </c>
      <c r="Q428" s="6">
        <f t="shared" si="55"/>
        <v>10.525669364040292</v>
      </c>
      <c r="R428" s="6">
        <f t="shared" si="56"/>
        <v>61.590016280190355</v>
      </c>
      <c r="S428" s="6">
        <f t="shared" si="57"/>
        <v>327.94323437384179</v>
      </c>
      <c r="T428" s="6">
        <f t="shared" si="58"/>
        <v>400.05892001807246</v>
      </c>
      <c r="U428" s="6">
        <f t="shared" si="59"/>
        <v>8.765712275225864</v>
      </c>
      <c r="V428">
        <v>12</v>
      </c>
      <c r="W428" s="3">
        <v>5823987.8039999995</v>
      </c>
      <c r="X428" s="6">
        <v>1.4891576645565701</v>
      </c>
      <c r="Y428" s="6"/>
    </row>
    <row r="429" spans="1:25" ht="15" x14ac:dyDescent="0.25">
      <c r="A429" s="19" t="s">
        <v>43</v>
      </c>
      <c r="B429" s="19">
        <v>2012</v>
      </c>
      <c r="C429" s="9">
        <v>10</v>
      </c>
      <c r="D429" s="9">
        <v>155</v>
      </c>
      <c r="E429" s="9">
        <v>356</v>
      </c>
      <c r="F429" s="9">
        <f t="shared" si="54"/>
        <v>521</v>
      </c>
      <c r="G429" s="9">
        <v>521</v>
      </c>
      <c r="H429" s="15">
        <v>460453.14</v>
      </c>
      <c r="I429" s="15">
        <v>257692.83199999999</v>
      </c>
      <c r="J429" s="9">
        <v>113637.503</v>
      </c>
      <c r="K429" s="9">
        <v>6707406</v>
      </c>
      <c r="L429" s="20">
        <f t="shared" si="60"/>
        <v>6.8648467082505524</v>
      </c>
      <c r="M429" s="20">
        <f t="shared" si="61"/>
        <v>3.8419149221025242</v>
      </c>
      <c r="N429" s="20">
        <f t="shared" si="62"/>
        <v>1.6942094007728175</v>
      </c>
      <c r="Q429" s="6">
        <f t="shared" si="55"/>
        <v>2.1717736575756654</v>
      </c>
      <c r="R429" s="6">
        <f t="shared" si="56"/>
        <v>60.149131350304685</v>
      </c>
      <c r="S429" s="6">
        <f t="shared" si="57"/>
        <v>313.27685896090134</v>
      </c>
      <c r="T429" s="6">
        <f t="shared" si="58"/>
        <v>375.59776396878169</v>
      </c>
      <c r="U429" s="6">
        <f t="shared" si="59"/>
        <v>7.7675333802665296</v>
      </c>
      <c r="V429">
        <v>0</v>
      </c>
      <c r="W429" s="3">
        <v>5878261.5769999996</v>
      </c>
      <c r="X429" s="6">
        <v>0</v>
      </c>
      <c r="Y429" s="6"/>
    </row>
    <row r="430" spans="1:25" ht="15" x14ac:dyDescent="0.25">
      <c r="A430" s="19" t="s">
        <v>43</v>
      </c>
      <c r="B430" s="19">
        <v>2013</v>
      </c>
      <c r="C430" s="9">
        <v>22</v>
      </c>
      <c r="D430" s="9">
        <v>158</v>
      </c>
      <c r="E430" s="9">
        <v>416</v>
      </c>
      <c r="F430" s="9">
        <f t="shared" si="54"/>
        <v>596</v>
      </c>
      <c r="G430" s="9">
        <v>606</v>
      </c>
      <c r="H430" s="15">
        <v>486575.50699999998</v>
      </c>
      <c r="I430" s="15">
        <v>257634.245</v>
      </c>
      <c r="J430" s="9">
        <v>117355.777</v>
      </c>
      <c r="K430" s="9">
        <v>6778098</v>
      </c>
      <c r="L430" s="20">
        <f t="shared" si="60"/>
        <v>7.1786437286684253</v>
      </c>
      <c r="M430" s="20">
        <f t="shared" si="61"/>
        <v>3.8009814110094013</v>
      </c>
      <c r="N430" s="20">
        <f t="shared" si="62"/>
        <v>1.7313968756426952</v>
      </c>
      <c r="Q430" s="6">
        <f t="shared" si="55"/>
        <v>4.5213948674979241</v>
      </c>
      <c r="R430" s="6">
        <f t="shared" si="56"/>
        <v>61.32725096386158</v>
      </c>
      <c r="S430" s="6">
        <f t="shared" si="57"/>
        <v>354.47764961753865</v>
      </c>
      <c r="T430" s="6">
        <f t="shared" si="58"/>
        <v>420.32629544889812</v>
      </c>
      <c r="U430" s="6">
        <f t="shared" si="59"/>
        <v>8.9405612016822431</v>
      </c>
      <c r="V430">
        <v>10</v>
      </c>
      <c r="W430" s="3">
        <v>5913788.449</v>
      </c>
      <c r="X430" s="6">
        <v>1.1713304896349599</v>
      </c>
      <c r="Y430" s="6"/>
    </row>
    <row r="431" spans="1:25" ht="15" x14ac:dyDescent="0.25">
      <c r="A431" s="19" t="s">
        <v>43</v>
      </c>
      <c r="B431" s="19">
        <v>2014</v>
      </c>
      <c r="C431" s="9">
        <v>47</v>
      </c>
      <c r="D431" s="9">
        <v>133</v>
      </c>
      <c r="E431" s="9">
        <v>329</v>
      </c>
      <c r="F431" s="9">
        <f t="shared" si="54"/>
        <v>509</v>
      </c>
      <c r="G431" s="9">
        <v>564</v>
      </c>
      <c r="H431" s="15">
        <v>521783.40399999998</v>
      </c>
      <c r="I431" s="15">
        <v>262628.70899999997</v>
      </c>
      <c r="J431" s="9">
        <v>123225.58500000001</v>
      </c>
      <c r="K431" s="9">
        <v>6894493</v>
      </c>
      <c r="L431" s="20">
        <f t="shared" si="60"/>
        <v>7.5681185549104191</v>
      </c>
      <c r="M431" s="20">
        <f t="shared" si="61"/>
        <v>3.8092533997786346</v>
      </c>
      <c r="N431" s="20">
        <f t="shared" si="62"/>
        <v>1.787304519708701</v>
      </c>
      <c r="Q431" s="6">
        <f t="shared" si="55"/>
        <v>9.007568972048027</v>
      </c>
      <c r="R431" s="6">
        <f t="shared" si="56"/>
        <v>50.641835961657947</v>
      </c>
      <c r="S431" s="6">
        <f t="shared" si="57"/>
        <v>266.99000860900759</v>
      </c>
      <c r="T431" s="6">
        <f t="shared" si="58"/>
        <v>326.63941354271356</v>
      </c>
      <c r="U431" s="6">
        <f t="shared" si="59"/>
        <v>8.1804419846390442</v>
      </c>
      <c r="V431">
        <v>55</v>
      </c>
      <c r="W431" s="3">
        <v>5984217.0880000005</v>
      </c>
      <c r="X431" s="6">
        <v>6.0672744526549698</v>
      </c>
      <c r="Y431" s="6"/>
    </row>
    <row r="432" spans="1:25" ht="15" x14ac:dyDescent="0.25">
      <c r="A432" s="19" t="s">
        <v>43</v>
      </c>
      <c r="B432" s="19">
        <v>2015</v>
      </c>
      <c r="C432" s="9">
        <v>80</v>
      </c>
      <c r="D432" s="9">
        <v>155</v>
      </c>
      <c r="E432" s="9">
        <v>436</v>
      </c>
      <c r="F432" s="9">
        <f t="shared" si="54"/>
        <v>671</v>
      </c>
      <c r="G432" s="9">
        <v>671</v>
      </c>
      <c r="H432" s="15">
        <v>520472.94300000003</v>
      </c>
      <c r="I432" s="15">
        <v>253044.14300000001</v>
      </c>
      <c r="J432" s="9">
        <v>119933.531</v>
      </c>
      <c r="K432" s="9">
        <v>6661778</v>
      </c>
      <c r="L432" s="20">
        <f t="shared" si="60"/>
        <v>7.8128232883173236</v>
      </c>
      <c r="M432" s="20">
        <f t="shared" si="61"/>
        <v>3.798447546585912</v>
      </c>
      <c r="N432" s="20">
        <f t="shared" si="62"/>
        <v>1.8003231419599992</v>
      </c>
      <c r="Q432" s="6">
        <f t="shared" si="55"/>
        <v>15.370635702766972</v>
      </c>
      <c r="R432" s="6">
        <f t="shared" si="56"/>
        <v>61.254134619507866</v>
      </c>
      <c r="S432" s="6">
        <f t="shared" si="57"/>
        <v>363.53469823213993</v>
      </c>
      <c r="T432" s="6">
        <f t="shared" si="58"/>
        <v>440.15946855441479</v>
      </c>
      <c r="U432" s="6">
        <f t="shared" si="59"/>
        <v>10.072386080712988</v>
      </c>
      <c r="V432">
        <v>0</v>
      </c>
      <c r="W432" s="3">
        <v>5766145.2910000002</v>
      </c>
      <c r="X432" s="6">
        <v>0</v>
      </c>
      <c r="Y432" s="6"/>
    </row>
    <row r="433" spans="1:25" ht="15" x14ac:dyDescent="0.25">
      <c r="A433" s="19" t="s">
        <v>43</v>
      </c>
      <c r="B433" s="19">
        <v>2016</v>
      </c>
      <c r="C433" s="9">
        <v>76</v>
      </c>
      <c r="D433" s="9">
        <v>163</v>
      </c>
      <c r="E433" s="9">
        <v>365</v>
      </c>
      <c r="F433" s="9">
        <f t="shared" si="54"/>
        <v>604</v>
      </c>
      <c r="G433" s="9">
        <v>643</v>
      </c>
      <c r="H433" s="15">
        <v>573990.179</v>
      </c>
      <c r="I433" s="15">
        <v>269783.45299999998</v>
      </c>
      <c r="J433" s="9">
        <v>123834.977</v>
      </c>
      <c r="K433" s="9">
        <v>6962621</v>
      </c>
      <c r="L433" s="20">
        <f t="shared" si="60"/>
        <v>8.2438808460204864</v>
      </c>
      <c r="M433" s="20">
        <f t="shared" si="61"/>
        <v>3.8747398860285513</v>
      </c>
      <c r="N433" s="20">
        <f t="shared" si="62"/>
        <v>1.7785684011811069</v>
      </c>
      <c r="Q433" s="6">
        <f t="shared" si="55"/>
        <v>13.240644662667652</v>
      </c>
      <c r="R433" s="6">
        <f t="shared" si="56"/>
        <v>60.418827836709475</v>
      </c>
      <c r="S433" s="6">
        <f t="shared" si="57"/>
        <v>294.7470971791758</v>
      </c>
      <c r="T433" s="6">
        <f t="shared" si="58"/>
        <v>368.40656967855296</v>
      </c>
      <c r="U433" s="6">
        <f t="shared" si="59"/>
        <v>9.2350280160301708</v>
      </c>
      <c r="V433">
        <v>39</v>
      </c>
      <c r="W433" s="3">
        <v>5995211.5580000002</v>
      </c>
      <c r="X433" s="6">
        <v>4.3475282546139997</v>
      </c>
      <c r="Y433" s="6"/>
    </row>
    <row r="434" spans="1:25" ht="15" x14ac:dyDescent="0.25">
      <c r="A434" s="19" t="s">
        <v>43</v>
      </c>
      <c r="B434" s="19">
        <v>2017</v>
      </c>
      <c r="C434" s="9">
        <v>115</v>
      </c>
      <c r="D434" s="9">
        <v>234</v>
      </c>
      <c r="E434" s="9">
        <v>488</v>
      </c>
      <c r="F434" s="9">
        <f t="shared" si="54"/>
        <v>837</v>
      </c>
      <c r="G434" s="9">
        <v>889</v>
      </c>
      <c r="H434" s="15">
        <v>598368</v>
      </c>
      <c r="I434" s="15">
        <v>273108</v>
      </c>
      <c r="J434" s="9">
        <v>123485</v>
      </c>
      <c r="K434" s="9">
        <v>6975518</v>
      </c>
      <c r="L434" s="20">
        <f t="shared" si="60"/>
        <v>8.5781156324161145</v>
      </c>
      <c r="M434" s="20">
        <f t="shared" si="61"/>
        <v>3.9152361157981388</v>
      </c>
      <c r="N434" s="20">
        <f t="shared" si="62"/>
        <v>1.7702627962539841</v>
      </c>
      <c r="Q434" s="6">
        <f t="shared" si="55"/>
        <v>19.218942189421895</v>
      </c>
      <c r="R434" s="6">
        <f t="shared" si="56"/>
        <v>85.680390175315253</v>
      </c>
      <c r="S434" s="6">
        <f t="shared" si="57"/>
        <v>395.18969915374339</v>
      </c>
      <c r="T434" s="6">
        <f t="shared" si="58"/>
        <v>500.08903151848051</v>
      </c>
      <c r="U434" s="6">
        <f t="shared" si="59"/>
        <v>12.744573234561217</v>
      </c>
      <c r="V434">
        <v>52</v>
      </c>
      <c r="W434" s="3">
        <v>5980557</v>
      </c>
      <c r="X434" s="6">
        <v>5.73709996720868</v>
      </c>
      <c r="Y434" s="6"/>
    </row>
    <row r="435" spans="1:25" ht="15" x14ac:dyDescent="0.25">
      <c r="A435" s="19" t="s">
        <v>8</v>
      </c>
      <c r="B435" s="19">
        <v>2009</v>
      </c>
      <c r="C435" s="9">
        <v>10</v>
      </c>
      <c r="D435" s="9">
        <v>94</v>
      </c>
      <c r="E435" s="9">
        <v>174</v>
      </c>
      <c r="F435" s="9">
        <f t="shared" si="54"/>
        <v>278</v>
      </c>
      <c r="G435" s="9">
        <v>288</v>
      </c>
      <c r="H435" s="15">
        <v>143809.76699999999</v>
      </c>
      <c r="I435" s="15">
        <v>96775.19</v>
      </c>
      <c r="J435" s="9">
        <v>35053.652999999998</v>
      </c>
      <c r="K435" s="9">
        <v>1771937</v>
      </c>
      <c r="L435" s="20">
        <f t="shared" si="60"/>
        <v>8.1159638858492151</v>
      </c>
      <c r="M435" s="20">
        <f t="shared" si="61"/>
        <v>5.4615480121471593</v>
      </c>
      <c r="N435" s="20">
        <f t="shared" si="62"/>
        <v>1.9782674553327797</v>
      </c>
      <c r="Q435" s="6">
        <f t="shared" si="55"/>
        <v>6.9536306251021189</v>
      </c>
      <c r="R435" s="6">
        <f t="shared" si="56"/>
        <v>97.132333194075883</v>
      </c>
      <c r="S435" s="6">
        <f t="shared" si="57"/>
        <v>496.3819320057741</v>
      </c>
      <c r="T435" s="6">
        <f t="shared" si="58"/>
        <v>600.46789582495217</v>
      </c>
      <c r="U435" s="6">
        <f t="shared" si="59"/>
        <v>16.253399528312801</v>
      </c>
      <c r="V435">
        <v>10</v>
      </c>
      <c r="W435" s="3">
        <v>1496621.3</v>
      </c>
      <c r="X435" s="6">
        <v>3.7233462166697402</v>
      </c>
      <c r="Y435" s="6"/>
    </row>
    <row r="436" spans="1:25" ht="15" x14ac:dyDescent="0.25">
      <c r="A436" s="19" t="s">
        <v>8</v>
      </c>
      <c r="B436" s="19">
        <v>2010</v>
      </c>
      <c r="C436" s="9">
        <v>0</v>
      </c>
      <c r="D436" s="9">
        <v>108</v>
      </c>
      <c r="E436" s="9">
        <v>186</v>
      </c>
      <c r="F436" s="9">
        <f t="shared" si="54"/>
        <v>294</v>
      </c>
      <c r="G436" s="9">
        <v>294</v>
      </c>
      <c r="H436" s="15">
        <v>149324.26500000001</v>
      </c>
      <c r="I436" s="15">
        <v>95075.858999999997</v>
      </c>
      <c r="J436" s="9">
        <v>34192.673000000003</v>
      </c>
      <c r="K436" s="9">
        <v>1771762</v>
      </c>
      <c r="L436" s="20">
        <f t="shared" si="60"/>
        <v>8.4280092360034828</v>
      </c>
      <c r="M436" s="20">
        <f t="shared" si="61"/>
        <v>5.3661755359918546</v>
      </c>
      <c r="N436" s="20">
        <f t="shared" si="62"/>
        <v>1.9298682893074806</v>
      </c>
      <c r="Q436" s="6">
        <f t="shared" si="55"/>
        <v>0</v>
      </c>
      <c r="R436" s="6">
        <f t="shared" si="56"/>
        <v>113.59350431953499</v>
      </c>
      <c r="S436" s="6">
        <f t="shared" si="57"/>
        <v>543.97619045460408</v>
      </c>
      <c r="T436" s="6">
        <f t="shared" si="58"/>
        <v>657.56969477413907</v>
      </c>
      <c r="U436" s="6">
        <f t="shared" si="59"/>
        <v>16.593650840237007</v>
      </c>
      <c r="V436">
        <v>0</v>
      </c>
      <c r="W436" s="3">
        <v>1493257.1040000001</v>
      </c>
      <c r="X436" s="6">
        <v>0</v>
      </c>
      <c r="Y436" s="6"/>
    </row>
    <row r="437" spans="1:25" ht="15" x14ac:dyDescent="0.25">
      <c r="A437" s="19" t="s">
        <v>8</v>
      </c>
      <c r="B437" s="19">
        <v>2011</v>
      </c>
      <c r="C437" s="9">
        <v>13</v>
      </c>
      <c r="D437" s="9">
        <v>81</v>
      </c>
      <c r="E437" s="9">
        <v>154</v>
      </c>
      <c r="F437" s="9">
        <f t="shared" si="54"/>
        <v>248</v>
      </c>
      <c r="G437" s="9">
        <v>248</v>
      </c>
      <c r="H437" s="15">
        <v>148633.46799999999</v>
      </c>
      <c r="I437" s="15">
        <v>92471.066000000006</v>
      </c>
      <c r="J437" s="9">
        <v>34439.434000000001</v>
      </c>
      <c r="K437" s="9">
        <v>1713552</v>
      </c>
      <c r="L437" s="20">
        <f t="shared" si="60"/>
        <v>8.6739981045220684</v>
      </c>
      <c r="M437" s="20">
        <f t="shared" si="61"/>
        <v>5.39645519949205</v>
      </c>
      <c r="N437" s="20">
        <f t="shared" si="62"/>
        <v>2.0098271893703838</v>
      </c>
      <c r="Q437" s="6">
        <f t="shared" si="55"/>
        <v>8.7463477606537445</v>
      </c>
      <c r="R437" s="6">
        <f t="shared" si="56"/>
        <v>87.594967273330653</v>
      </c>
      <c r="S437" s="6">
        <f t="shared" si="57"/>
        <v>447.16182037138009</v>
      </c>
      <c r="T437" s="6">
        <f t="shared" si="58"/>
        <v>543.50313540536445</v>
      </c>
      <c r="U437" s="6">
        <f t="shared" si="59"/>
        <v>14.472861051196579</v>
      </c>
      <c r="V437">
        <v>0</v>
      </c>
      <c r="W437" s="3">
        <v>1437103.6040000001</v>
      </c>
      <c r="X437" s="6">
        <v>0</v>
      </c>
      <c r="Y437" s="6"/>
    </row>
    <row r="438" spans="1:25" ht="15" x14ac:dyDescent="0.25">
      <c r="A438" s="19" t="s">
        <v>8</v>
      </c>
      <c r="B438" s="19">
        <v>2012</v>
      </c>
      <c r="C438" s="9">
        <v>0</v>
      </c>
      <c r="D438" s="9">
        <v>98</v>
      </c>
      <c r="E438" s="9">
        <v>170</v>
      </c>
      <c r="F438" s="9">
        <f t="shared" si="54"/>
        <v>268</v>
      </c>
      <c r="G438" s="9">
        <v>268</v>
      </c>
      <c r="H438" s="15">
        <v>146619.12</v>
      </c>
      <c r="I438" s="15">
        <v>86244.850999999995</v>
      </c>
      <c r="J438" s="9">
        <v>32526.327000000001</v>
      </c>
      <c r="K438" s="9">
        <v>1665624</v>
      </c>
      <c r="L438" s="20">
        <f t="shared" si="60"/>
        <v>8.8026541404302527</v>
      </c>
      <c r="M438" s="20">
        <f t="shared" si="61"/>
        <v>5.1779303732414999</v>
      </c>
      <c r="N438" s="20">
        <f t="shared" si="62"/>
        <v>1.9528012924885807</v>
      </c>
      <c r="Q438" s="6">
        <f t="shared" si="55"/>
        <v>0</v>
      </c>
      <c r="R438" s="6">
        <f t="shared" si="56"/>
        <v>113.62997195044143</v>
      </c>
      <c r="S438" s="6">
        <f t="shared" si="57"/>
        <v>522.65354154497675</v>
      </c>
      <c r="T438" s="6">
        <f t="shared" si="58"/>
        <v>636.28351349541822</v>
      </c>
      <c r="U438" s="6">
        <f t="shared" si="59"/>
        <v>16.090065945255354</v>
      </c>
      <c r="V438">
        <v>0</v>
      </c>
      <c r="W438" s="3">
        <v>1399878.8589999999</v>
      </c>
      <c r="X438" s="6">
        <v>0</v>
      </c>
      <c r="Y438" s="6"/>
    </row>
    <row r="439" spans="1:25" ht="15" x14ac:dyDescent="0.25">
      <c r="A439" s="19" t="s">
        <v>8</v>
      </c>
      <c r="B439" s="19">
        <v>2013</v>
      </c>
      <c r="C439" s="9">
        <v>37</v>
      </c>
      <c r="D439" s="9">
        <v>98</v>
      </c>
      <c r="E439" s="9">
        <v>189</v>
      </c>
      <c r="F439" s="9">
        <f t="shared" si="54"/>
        <v>324</v>
      </c>
      <c r="G439" s="9">
        <v>324</v>
      </c>
      <c r="H439" s="15">
        <v>153376.334</v>
      </c>
      <c r="I439" s="15">
        <v>88696.293000000005</v>
      </c>
      <c r="J439" s="9">
        <v>33622.368000000002</v>
      </c>
      <c r="K439" s="9">
        <v>1709774</v>
      </c>
      <c r="L439" s="20">
        <f t="shared" si="60"/>
        <v>8.9705618403367939</v>
      </c>
      <c r="M439" s="20">
        <f t="shared" si="61"/>
        <v>5.1876033323702435</v>
      </c>
      <c r="N439" s="20">
        <f t="shared" si="62"/>
        <v>1.9664802482667301</v>
      </c>
      <c r="Q439" s="6">
        <f t="shared" si="55"/>
        <v>24.123669561693916</v>
      </c>
      <c r="R439" s="6">
        <f t="shared" si="56"/>
        <v>110.48939779253232</v>
      </c>
      <c r="S439" s="6">
        <f t="shared" si="57"/>
        <v>562.12578483466712</v>
      </c>
      <c r="T439" s="6">
        <f t="shared" si="58"/>
        <v>696.73885218889336</v>
      </c>
      <c r="U439" s="6">
        <f t="shared" si="59"/>
        <v>18.949872907179543</v>
      </c>
      <c r="V439">
        <v>0</v>
      </c>
      <c r="W439" s="3">
        <v>1433099.65</v>
      </c>
      <c r="X439" s="6">
        <v>0</v>
      </c>
      <c r="Y439" s="6"/>
    </row>
    <row r="440" spans="1:25" ht="15" x14ac:dyDescent="0.25">
      <c r="A440" s="19" t="s">
        <v>8</v>
      </c>
      <c r="B440" s="19">
        <v>2014</v>
      </c>
      <c r="C440" s="9">
        <v>32</v>
      </c>
      <c r="D440" s="9">
        <v>52</v>
      </c>
      <c r="E440" s="9">
        <v>179</v>
      </c>
      <c r="F440" s="9">
        <f t="shared" si="54"/>
        <v>263</v>
      </c>
      <c r="G440" s="9">
        <v>286</v>
      </c>
      <c r="H440" s="15">
        <v>155814.01199999999</v>
      </c>
      <c r="I440" s="15">
        <v>87244.388999999996</v>
      </c>
      <c r="J440" s="9">
        <v>34261.347999999998</v>
      </c>
      <c r="K440" s="9">
        <v>1648123</v>
      </c>
      <c r="L440" s="20">
        <f t="shared" si="60"/>
        <v>9.4540281277550271</v>
      </c>
      <c r="M440" s="20">
        <f t="shared" si="61"/>
        <v>5.2935605534295682</v>
      </c>
      <c r="N440" s="20">
        <f t="shared" si="62"/>
        <v>2.0788101373501853</v>
      </c>
      <c r="Q440" s="6">
        <f t="shared" si="55"/>
        <v>20.537305720617734</v>
      </c>
      <c r="R440" s="6">
        <f t="shared" si="56"/>
        <v>59.602686884539935</v>
      </c>
      <c r="S440" s="6">
        <f t="shared" si="57"/>
        <v>522.45463313352411</v>
      </c>
      <c r="T440" s="6">
        <f t="shared" si="58"/>
        <v>602.59462573868177</v>
      </c>
      <c r="U440" s="6">
        <f t="shared" si="59"/>
        <v>17.353073769372795</v>
      </c>
      <c r="V440">
        <v>23</v>
      </c>
      <c r="W440" s="3">
        <v>1370473.0730000001</v>
      </c>
      <c r="X440" s="6">
        <v>9.5798958272131394</v>
      </c>
      <c r="Y440" s="6"/>
    </row>
    <row r="441" spans="1:25" ht="15" x14ac:dyDescent="0.25">
      <c r="A441" s="19" t="s">
        <v>8</v>
      </c>
      <c r="B441" s="19">
        <v>2015</v>
      </c>
      <c r="C441" s="9">
        <v>45</v>
      </c>
      <c r="D441" s="9">
        <v>93</v>
      </c>
      <c r="E441" s="9">
        <v>207</v>
      </c>
      <c r="F441" s="9">
        <f t="shared" si="54"/>
        <v>345</v>
      </c>
      <c r="G441" s="9">
        <v>345</v>
      </c>
      <c r="H441" s="15">
        <v>146122.51800000001</v>
      </c>
      <c r="I441" s="15">
        <v>78942.369000000006</v>
      </c>
      <c r="J441" s="9">
        <v>32636.474999999999</v>
      </c>
      <c r="K441" s="9">
        <v>1534068</v>
      </c>
      <c r="L441" s="20">
        <f t="shared" si="60"/>
        <v>9.525165638029085</v>
      </c>
      <c r="M441" s="20">
        <f t="shared" si="61"/>
        <v>5.145949788405729</v>
      </c>
      <c r="N441" s="20">
        <f t="shared" si="62"/>
        <v>2.1274464365334524</v>
      </c>
      <c r="Q441" s="6">
        <f t="shared" si="55"/>
        <v>30.796074839060736</v>
      </c>
      <c r="R441" s="6">
        <f t="shared" si="56"/>
        <v>117.80746027522937</v>
      </c>
      <c r="S441" s="6">
        <f t="shared" si="57"/>
        <v>634.25967418356311</v>
      </c>
      <c r="T441" s="6">
        <f t="shared" si="58"/>
        <v>782.86320929785325</v>
      </c>
      <c r="U441" s="6">
        <f t="shared" si="59"/>
        <v>22.489224727978161</v>
      </c>
      <c r="V441">
        <v>0</v>
      </c>
      <c r="W441" s="3">
        <v>1276785.5490000001</v>
      </c>
      <c r="X441" s="6">
        <v>0</v>
      </c>
      <c r="Y441" s="6"/>
    </row>
    <row r="442" spans="1:25" ht="15" x14ac:dyDescent="0.25">
      <c r="A442" s="19" t="s">
        <v>8</v>
      </c>
      <c r="B442" s="19">
        <v>2016</v>
      </c>
      <c r="C442" s="9">
        <v>13</v>
      </c>
      <c r="D442" s="9">
        <v>51</v>
      </c>
      <c r="E442" s="9">
        <v>143</v>
      </c>
      <c r="F442" s="9">
        <f t="shared" si="54"/>
        <v>207</v>
      </c>
      <c r="G442" s="9">
        <v>207</v>
      </c>
      <c r="H442" s="15">
        <v>170002.90900000001</v>
      </c>
      <c r="I442" s="15">
        <v>88260.271999999997</v>
      </c>
      <c r="J442" s="9">
        <v>33823.552000000003</v>
      </c>
      <c r="K442" s="9">
        <v>1685760</v>
      </c>
      <c r="L442" s="20">
        <f t="shared" si="60"/>
        <v>10.084644848614275</v>
      </c>
      <c r="M442" s="20">
        <f t="shared" si="61"/>
        <v>5.2356368640850413</v>
      </c>
      <c r="N442" s="20">
        <f t="shared" si="62"/>
        <v>2.0064274867122247</v>
      </c>
      <c r="Q442" s="6">
        <f t="shared" si="55"/>
        <v>7.6469279710972469</v>
      </c>
      <c r="R442" s="6">
        <f t="shared" si="56"/>
        <v>57.783642452404862</v>
      </c>
      <c r="S442" s="6">
        <f t="shared" si="57"/>
        <v>422.78232635058544</v>
      </c>
      <c r="T442" s="6">
        <f t="shared" si="58"/>
        <v>488.21289677408754</v>
      </c>
      <c r="U442" s="6">
        <f t="shared" si="59"/>
        <v>12.279328018223234</v>
      </c>
      <c r="V442">
        <v>0</v>
      </c>
      <c r="W442" s="3">
        <v>1393378.0279999999</v>
      </c>
      <c r="X442" s="6">
        <v>0</v>
      </c>
      <c r="Y442" s="6"/>
    </row>
    <row r="443" spans="1:25" ht="15" x14ac:dyDescent="0.25">
      <c r="A443" s="19" t="s">
        <v>8</v>
      </c>
      <c r="B443" s="19">
        <v>2017</v>
      </c>
      <c r="C443" s="9">
        <v>33</v>
      </c>
      <c r="D443" s="9">
        <v>101</v>
      </c>
      <c r="E443" s="9">
        <v>160</v>
      </c>
      <c r="F443" s="9">
        <f t="shared" si="54"/>
        <v>294</v>
      </c>
      <c r="G443" s="9">
        <v>294</v>
      </c>
      <c r="H443" s="15">
        <v>164118</v>
      </c>
      <c r="I443" s="15">
        <v>85728</v>
      </c>
      <c r="J443" s="9">
        <v>33061</v>
      </c>
      <c r="K443" s="9">
        <v>1555727</v>
      </c>
      <c r="L443" s="20">
        <f t="shared" si="60"/>
        <v>10.549280175763485</v>
      </c>
      <c r="M443" s="20">
        <f t="shared" si="61"/>
        <v>5.510478380847025</v>
      </c>
      <c r="N443" s="20">
        <f t="shared" si="62"/>
        <v>2.1251157818820396</v>
      </c>
      <c r="Q443" s="6">
        <f t="shared" si="55"/>
        <v>20.107483639820131</v>
      </c>
      <c r="R443" s="6">
        <f t="shared" si="56"/>
        <v>117.81448301605077</v>
      </c>
      <c r="S443" s="6">
        <f t="shared" si="57"/>
        <v>483.95390339070207</v>
      </c>
      <c r="T443" s="6">
        <f t="shared" si="58"/>
        <v>621.87587004657303</v>
      </c>
      <c r="U443" s="6">
        <f t="shared" si="59"/>
        <v>18.897917179556568</v>
      </c>
      <c r="V443">
        <v>0</v>
      </c>
      <c r="W443" s="3">
        <v>1272820</v>
      </c>
      <c r="X443" s="6">
        <v>0</v>
      </c>
      <c r="Y443" s="6"/>
    </row>
    <row r="444" spans="1:25" ht="15" x14ac:dyDescent="0.25">
      <c r="A444" s="19" t="s">
        <v>37</v>
      </c>
      <c r="B444" s="19">
        <v>2009</v>
      </c>
      <c r="C444" s="9">
        <v>25</v>
      </c>
      <c r="D444" s="9">
        <v>234</v>
      </c>
      <c r="E444" s="9">
        <v>514</v>
      </c>
      <c r="F444" s="9">
        <f t="shared" si="54"/>
        <v>773</v>
      </c>
      <c r="G444" s="9">
        <v>795</v>
      </c>
      <c r="H444" s="15">
        <v>369176.99</v>
      </c>
      <c r="I444" s="15">
        <v>261492.45699999999</v>
      </c>
      <c r="J444" s="9">
        <v>108896.368</v>
      </c>
      <c r="K444" s="9">
        <v>5599420</v>
      </c>
      <c r="L444" s="20">
        <f t="shared" si="60"/>
        <v>6.5931291098006577</v>
      </c>
      <c r="M444" s="20">
        <f t="shared" si="61"/>
        <v>4.66999183844041</v>
      </c>
      <c r="N444" s="20">
        <f t="shared" si="62"/>
        <v>1.9447794235831566</v>
      </c>
      <c r="Q444" s="6">
        <f t="shared" si="55"/>
        <v>6.7718196629752034</v>
      </c>
      <c r="R444" s="6">
        <f t="shared" si="56"/>
        <v>89.486328854220062</v>
      </c>
      <c r="S444" s="6">
        <f t="shared" si="57"/>
        <v>472.0083960926961</v>
      </c>
      <c r="T444" s="6">
        <f t="shared" si="58"/>
        <v>568.26654460989141</v>
      </c>
      <c r="U444" s="6">
        <f t="shared" si="59"/>
        <v>14.197899068117771</v>
      </c>
      <c r="V444">
        <v>22</v>
      </c>
      <c r="W444" s="3">
        <v>4861613.8310000002</v>
      </c>
      <c r="X444" s="6">
        <v>2.5554334022251899</v>
      </c>
      <c r="Y444" s="6"/>
    </row>
    <row r="445" spans="1:25" ht="15" x14ac:dyDescent="0.25">
      <c r="A445" s="19" t="s">
        <v>37</v>
      </c>
      <c r="B445" s="19">
        <v>2010</v>
      </c>
      <c r="C445" s="9">
        <v>0</v>
      </c>
      <c r="D445" s="9">
        <v>225</v>
      </c>
      <c r="E445" s="9">
        <v>501</v>
      </c>
      <c r="F445" s="9">
        <f t="shared" si="54"/>
        <v>726</v>
      </c>
      <c r="G445" s="9">
        <v>726</v>
      </c>
      <c r="H445" s="15">
        <v>369899.17300000001</v>
      </c>
      <c r="I445" s="15">
        <v>256351.47899999999</v>
      </c>
      <c r="J445" s="9">
        <v>109223.337</v>
      </c>
      <c r="K445" s="9">
        <v>5526493</v>
      </c>
      <c r="L445" s="20">
        <f t="shared" si="60"/>
        <v>6.6931989780861025</v>
      </c>
      <c r="M445" s="20">
        <f t="shared" si="61"/>
        <v>4.6385923043782018</v>
      </c>
      <c r="N445" s="20">
        <f t="shared" si="62"/>
        <v>1.9763589133289412</v>
      </c>
      <c r="Q445" s="6">
        <f t="shared" si="55"/>
        <v>0</v>
      </c>
      <c r="R445" s="6">
        <f t="shared" si="56"/>
        <v>87.770119711304659</v>
      </c>
      <c r="S445" s="6">
        <f t="shared" si="57"/>
        <v>458.69318202574232</v>
      </c>
      <c r="T445" s="6">
        <f t="shared" si="58"/>
        <v>546.463301737047</v>
      </c>
      <c r="U445" s="6">
        <f t="shared" si="59"/>
        <v>13.136721606270017</v>
      </c>
      <c r="V445">
        <v>0</v>
      </c>
      <c r="W445" s="3">
        <v>4791713.7549999999</v>
      </c>
      <c r="X445" s="6">
        <v>0</v>
      </c>
      <c r="Y445" s="6"/>
    </row>
    <row r="446" spans="1:25" ht="15" x14ac:dyDescent="0.25">
      <c r="A446" s="19" t="s">
        <v>37</v>
      </c>
      <c r="B446" s="19">
        <v>2011</v>
      </c>
      <c r="C446" s="9">
        <v>33</v>
      </c>
      <c r="D446" s="9">
        <v>241</v>
      </c>
      <c r="E446" s="9">
        <v>532</v>
      </c>
      <c r="F446" s="9">
        <f t="shared" si="54"/>
        <v>806</v>
      </c>
      <c r="G446" s="9">
        <v>806</v>
      </c>
      <c r="H446" s="15">
        <v>370696.66700000002</v>
      </c>
      <c r="I446" s="15">
        <v>250209.516</v>
      </c>
      <c r="J446" s="9">
        <v>108994.40300000001</v>
      </c>
      <c r="K446" s="9">
        <v>5429850</v>
      </c>
      <c r="L446" s="20">
        <f t="shared" si="60"/>
        <v>6.8270148714973704</v>
      </c>
      <c r="M446" s="20">
        <f t="shared" si="61"/>
        <v>4.6080373490980415</v>
      </c>
      <c r="N446" s="20">
        <f t="shared" si="62"/>
        <v>2.0073188577953349</v>
      </c>
      <c r="Q446" s="6">
        <f t="shared" si="55"/>
        <v>8.9021571915023454</v>
      </c>
      <c r="R446" s="6">
        <f t="shared" si="56"/>
        <v>96.319278280367243</v>
      </c>
      <c r="S446" s="6">
        <f t="shared" si="57"/>
        <v>488.09845767951953</v>
      </c>
      <c r="T446" s="6">
        <f t="shared" si="58"/>
        <v>593.31989315138912</v>
      </c>
      <c r="U446" s="6">
        <f t="shared" si="59"/>
        <v>14.843872298498116</v>
      </c>
      <c r="V446">
        <v>0</v>
      </c>
      <c r="W446" s="3">
        <v>4700528.517</v>
      </c>
      <c r="X446" s="6">
        <v>0</v>
      </c>
      <c r="Y446" s="6"/>
    </row>
    <row r="447" spans="1:25" ht="15" x14ac:dyDescent="0.25">
      <c r="A447" s="19" t="s">
        <v>37</v>
      </c>
      <c r="B447" s="19">
        <v>2012</v>
      </c>
      <c r="C447" s="9">
        <v>37</v>
      </c>
      <c r="D447" s="9">
        <v>257</v>
      </c>
      <c r="E447" s="9">
        <v>546</v>
      </c>
      <c r="F447" s="9">
        <f t="shared" si="54"/>
        <v>840</v>
      </c>
      <c r="G447" s="9">
        <v>840</v>
      </c>
      <c r="H447" s="15">
        <v>393857.36200000002</v>
      </c>
      <c r="I447" s="15">
        <v>252472.90400000001</v>
      </c>
      <c r="J447" s="9">
        <v>112732.58199999999</v>
      </c>
      <c r="K447" s="9">
        <v>5549948</v>
      </c>
      <c r="L447" s="20">
        <f t="shared" si="60"/>
        <v>7.0965955356698851</v>
      </c>
      <c r="M447" s="20">
        <f t="shared" si="61"/>
        <v>4.5491039555685928</v>
      </c>
      <c r="N447" s="20">
        <f t="shared" si="62"/>
        <v>2.0312367251008476</v>
      </c>
      <c r="Q447" s="6">
        <f t="shared" si="55"/>
        <v>9.3942639061295488</v>
      </c>
      <c r="R447" s="6">
        <f t="shared" si="56"/>
        <v>101.79310172627476</v>
      </c>
      <c r="S447" s="6">
        <f t="shared" si="57"/>
        <v>484.33202745236514</v>
      </c>
      <c r="T447" s="6">
        <f t="shared" si="58"/>
        <v>595.51939308476949</v>
      </c>
      <c r="U447" s="6">
        <f t="shared" si="59"/>
        <v>15.135276943135324</v>
      </c>
      <c r="V447">
        <v>0</v>
      </c>
      <c r="W447" s="3">
        <v>4789009.0369999995</v>
      </c>
      <c r="X447" s="6">
        <v>0</v>
      </c>
      <c r="Y447" s="6"/>
    </row>
    <row r="448" spans="1:25" ht="15" x14ac:dyDescent="0.25">
      <c r="A448" s="19" t="s">
        <v>37</v>
      </c>
      <c r="B448" s="19">
        <v>2013</v>
      </c>
      <c r="C448" s="9">
        <v>70</v>
      </c>
      <c r="D448" s="9">
        <v>228</v>
      </c>
      <c r="E448" s="9">
        <v>642</v>
      </c>
      <c r="F448" s="9">
        <f t="shared" si="54"/>
        <v>940</v>
      </c>
      <c r="G448" s="9">
        <v>964</v>
      </c>
      <c r="H448" s="15">
        <v>399389.32299999997</v>
      </c>
      <c r="I448" s="15">
        <v>246711.201</v>
      </c>
      <c r="J448" s="9">
        <v>114753.19100000001</v>
      </c>
      <c r="K448" s="9">
        <v>5493840</v>
      </c>
      <c r="L448" s="20">
        <f t="shared" si="60"/>
        <v>7.2697661926812565</v>
      </c>
      <c r="M448" s="20">
        <f t="shared" si="61"/>
        <v>4.4906877703027392</v>
      </c>
      <c r="N448" s="20">
        <f t="shared" si="62"/>
        <v>2.0887610669404277</v>
      </c>
      <c r="Q448" s="6">
        <f t="shared" si="55"/>
        <v>17.526757969942029</v>
      </c>
      <c r="R448" s="6">
        <f t="shared" si="56"/>
        <v>92.415747268807635</v>
      </c>
      <c r="S448" s="6">
        <f t="shared" si="57"/>
        <v>559.46156651974934</v>
      </c>
      <c r="T448" s="6">
        <f t="shared" si="58"/>
        <v>669.40407175849896</v>
      </c>
      <c r="U448" s="6">
        <f t="shared" si="59"/>
        <v>17.546925283590348</v>
      </c>
      <c r="V448">
        <v>24</v>
      </c>
      <c r="W448" s="3">
        <v>4734668.34</v>
      </c>
      <c r="X448" s="6">
        <v>3.4532956142515498</v>
      </c>
      <c r="Y448" s="6"/>
    </row>
    <row r="449" spans="1:25" ht="15" x14ac:dyDescent="0.25">
      <c r="A449" s="19" t="s">
        <v>37</v>
      </c>
      <c r="B449" s="19">
        <v>2014</v>
      </c>
      <c r="C449" s="9">
        <v>44</v>
      </c>
      <c r="D449" s="9">
        <v>193</v>
      </c>
      <c r="E449" s="9">
        <v>560</v>
      </c>
      <c r="F449" s="9">
        <f t="shared" si="54"/>
        <v>797</v>
      </c>
      <c r="G449" s="9">
        <v>832</v>
      </c>
      <c r="H449" s="15">
        <v>421525.41200000001</v>
      </c>
      <c r="I449" s="15">
        <v>250074.31</v>
      </c>
      <c r="J449" s="9">
        <v>117228.761</v>
      </c>
      <c r="K449" s="9">
        <v>5548729</v>
      </c>
      <c r="L449" s="20">
        <f t="shared" si="60"/>
        <v>7.5967922023223693</v>
      </c>
      <c r="M449" s="20">
        <f t="shared" si="61"/>
        <v>4.5068755385242278</v>
      </c>
      <c r="N449" s="20">
        <f t="shared" si="62"/>
        <v>2.1127137584120619</v>
      </c>
      <c r="Q449" s="6">
        <f t="shared" si="55"/>
        <v>10.43827934150741</v>
      </c>
      <c r="R449" s="6">
        <f t="shared" si="56"/>
        <v>77.177059890718084</v>
      </c>
      <c r="S449" s="6">
        <f t="shared" si="57"/>
        <v>477.69847196457192</v>
      </c>
      <c r="T449" s="6">
        <f t="shared" si="58"/>
        <v>565.31381119679736</v>
      </c>
      <c r="U449" s="6">
        <f t="shared" si="59"/>
        <v>14.994424849366403</v>
      </c>
      <c r="V449">
        <v>35</v>
      </c>
      <c r="W449" s="3">
        <v>4761628.6030000001</v>
      </c>
      <c r="X449" s="6">
        <v>4.6161469310802596</v>
      </c>
      <c r="Y449" s="6"/>
    </row>
    <row r="450" spans="1:25" ht="15" x14ac:dyDescent="0.25">
      <c r="A450" s="19" t="s">
        <v>37</v>
      </c>
      <c r="B450" s="19">
        <v>2015</v>
      </c>
      <c r="C450" s="9">
        <v>52</v>
      </c>
      <c r="D450" s="9">
        <v>238</v>
      </c>
      <c r="E450" s="9">
        <v>595</v>
      </c>
      <c r="F450" s="9">
        <f t="shared" si="54"/>
        <v>885</v>
      </c>
      <c r="G450" s="9">
        <v>885</v>
      </c>
      <c r="H450" s="15">
        <v>427854.22899999999</v>
      </c>
      <c r="I450" s="15">
        <v>243707.34400000001</v>
      </c>
      <c r="J450" s="9">
        <v>114895.121</v>
      </c>
      <c r="K450" s="9">
        <v>5424246</v>
      </c>
      <c r="L450" s="20">
        <f t="shared" si="60"/>
        <v>7.8878101951865744</v>
      </c>
      <c r="M450" s="20">
        <f t="shared" si="61"/>
        <v>4.4929257264511975</v>
      </c>
      <c r="N450" s="20">
        <f t="shared" si="62"/>
        <v>2.118176812039867</v>
      </c>
      <c r="Q450" s="6">
        <f t="shared" si="55"/>
        <v>12.153672086293671</v>
      </c>
      <c r="R450" s="6">
        <f t="shared" si="56"/>
        <v>97.658115711112899</v>
      </c>
      <c r="S450" s="6">
        <f t="shared" si="57"/>
        <v>517.8635914400578</v>
      </c>
      <c r="T450" s="6">
        <f t="shared" si="58"/>
        <v>627.67537923746431</v>
      </c>
      <c r="U450" s="6">
        <f t="shared" si="59"/>
        <v>16.315631702544465</v>
      </c>
      <c r="V450">
        <v>0</v>
      </c>
      <c r="W450" s="3">
        <v>4640191.9589999998</v>
      </c>
      <c r="X450" s="6">
        <v>0</v>
      </c>
      <c r="Y450" s="6"/>
    </row>
    <row r="451" spans="1:25" ht="15" x14ac:dyDescent="0.25">
      <c r="A451" s="19" t="s">
        <v>37</v>
      </c>
      <c r="B451" s="19">
        <v>2016</v>
      </c>
      <c r="C451" s="9">
        <v>45</v>
      </c>
      <c r="D451" s="9">
        <v>158</v>
      </c>
      <c r="E451" s="9">
        <v>471</v>
      </c>
      <c r="F451" s="9">
        <f t="shared" ref="F451:F461" si="63">SUM(C451,D451,E451)</f>
        <v>674</v>
      </c>
      <c r="G451" s="9">
        <v>709</v>
      </c>
      <c r="H451" s="15">
        <v>446359.05800000002</v>
      </c>
      <c r="I451" s="15">
        <v>241992.74900000001</v>
      </c>
      <c r="J451" s="9">
        <v>117118.371</v>
      </c>
      <c r="K451" s="9">
        <v>5438601</v>
      </c>
      <c r="L451" s="20">
        <f t="shared" si="60"/>
        <v>8.2072403914168373</v>
      </c>
      <c r="M451" s="20">
        <f t="shared" si="61"/>
        <v>4.4495404057035994</v>
      </c>
      <c r="N451" s="20">
        <f t="shared" si="62"/>
        <v>2.1534650363209216</v>
      </c>
      <c r="Q451" s="6">
        <f t="shared" ref="Q451:Q461" si="64">(C451/H451)*100000</f>
        <v>10.081569802040402</v>
      </c>
      <c r="R451" s="6">
        <f t="shared" ref="R451:R461" si="65">(D451/I451)*100000</f>
        <v>65.291212506536709</v>
      </c>
      <c r="S451" s="6">
        <f t="shared" ref="S451:S461" si="66">(E451/J451)*100000</f>
        <v>402.15723287339779</v>
      </c>
      <c r="T451" s="6">
        <f t="shared" ref="T451:T461" si="67">SUM(Q451,R451,S451)</f>
        <v>477.53001518197493</v>
      </c>
      <c r="U451" s="6">
        <f t="shared" ref="U451:U461" si="68">(G451/K451)*100000</f>
        <v>13.036440805273269</v>
      </c>
      <c r="V451">
        <v>35</v>
      </c>
      <c r="W451" s="3">
        <v>4632102.93</v>
      </c>
      <c r="X451" s="6">
        <v>4.8259332482097497</v>
      </c>
      <c r="Y451" s="6"/>
    </row>
    <row r="452" spans="1:25" ht="15" x14ac:dyDescent="0.25">
      <c r="A452" s="19" t="s">
        <v>37</v>
      </c>
      <c r="B452" s="19">
        <v>2017</v>
      </c>
      <c r="C452" s="9">
        <v>105</v>
      </c>
      <c r="D452" s="9">
        <v>180</v>
      </c>
      <c r="E452" s="9">
        <v>521</v>
      </c>
      <c r="F452" s="9">
        <f t="shared" si="63"/>
        <v>806</v>
      </c>
      <c r="G452" s="9">
        <v>829</v>
      </c>
      <c r="H452" s="15">
        <v>470847</v>
      </c>
      <c r="I452" s="15">
        <v>246228</v>
      </c>
      <c r="J452" s="9">
        <v>116026</v>
      </c>
      <c r="K452" s="9">
        <v>5446271</v>
      </c>
      <c r="L452" s="20">
        <f t="shared" ref="L452:L461" si="69">(H452/K452)*100</f>
        <v>8.6453097908642444</v>
      </c>
      <c r="M452" s="20">
        <f t="shared" ref="M452:M461" si="70">(I452/K452)*100</f>
        <v>4.521038339810854</v>
      </c>
      <c r="N452" s="20">
        <f t="shared" ref="N452:N461" si="71">(J452/K452)*100</f>
        <v>2.1303750768186158</v>
      </c>
      <c r="Q452" s="6">
        <f t="shared" si="64"/>
        <v>22.300237656818457</v>
      </c>
      <c r="R452" s="6">
        <f t="shared" si="65"/>
        <v>73.102977727959455</v>
      </c>
      <c r="S452" s="6">
        <f t="shared" si="66"/>
        <v>449.03728474652235</v>
      </c>
      <c r="T452" s="6">
        <f t="shared" si="67"/>
        <v>544.44050013130027</v>
      </c>
      <c r="U452" s="6">
        <f t="shared" si="68"/>
        <v>15.221423979820321</v>
      </c>
      <c r="V452">
        <v>23</v>
      </c>
      <c r="W452" s="3">
        <v>4613170</v>
      </c>
      <c r="X452" s="6">
        <v>3.0968172797018401</v>
      </c>
      <c r="Y452" s="6"/>
    </row>
    <row r="453" spans="1:25" ht="15" x14ac:dyDescent="0.25">
      <c r="A453" s="19" t="s">
        <v>36</v>
      </c>
      <c r="B453" s="19">
        <v>2009</v>
      </c>
      <c r="C453" s="9">
        <v>0</v>
      </c>
      <c r="D453" s="9">
        <v>0</v>
      </c>
      <c r="E453" s="9">
        <v>10</v>
      </c>
      <c r="F453" s="9">
        <f t="shared" si="63"/>
        <v>10</v>
      </c>
      <c r="G453" s="9">
        <v>10</v>
      </c>
      <c r="H453" s="15">
        <v>33323.114999999998</v>
      </c>
      <c r="I453" s="15">
        <v>21280.576000000001</v>
      </c>
      <c r="J453" s="9">
        <v>7882.1490000000003</v>
      </c>
      <c r="K453" s="9">
        <v>519426</v>
      </c>
      <c r="L453" s="20">
        <f t="shared" si="69"/>
        <v>6.4153729308890961</v>
      </c>
      <c r="M453" s="20">
        <f t="shared" si="70"/>
        <v>4.0969408539426215</v>
      </c>
      <c r="N453" s="20">
        <f t="shared" si="71"/>
        <v>1.5174729412851879</v>
      </c>
      <c r="Q453" s="6">
        <f t="shared" si="64"/>
        <v>0</v>
      </c>
      <c r="R453" s="6">
        <f t="shared" si="65"/>
        <v>0</v>
      </c>
      <c r="S453" s="6">
        <f t="shared" si="66"/>
        <v>126.86895413928359</v>
      </c>
      <c r="T453" s="6">
        <f t="shared" si="67"/>
        <v>126.86895413928359</v>
      </c>
      <c r="U453" s="6">
        <f t="shared" si="68"/>
        <v>1.925202049955143</v>
      </c>
      <c r="V453">
        <v>0</v>
      </c>
      <c r="W453" s="3">
        <v>457102.01400000002</v>
      </c>
      <c r="X453" s="6">
        <v>0</v>
      </c>
      <c r="Y453" s="6"/>
    </row>
    <row r="454" spans="1:25" ht="15" x14ac:dyDescent="0.25">
      <c r="A454" s="19" t="s">
        <v>36</v>
      </c>
      <c r="B454" s="19">
        <v>2010</v>
      </c>
      <c r="C454" s="9">
        <v>0</v>
      </c>
      <c r="D454" s="9">
        <v>0</v>
      </c>
      <c r="E454" s="9">
        <v>10</v>
      </c>
      <c r="F454" s="9">
        <f t="shared" si="63"/>
        <v>10</v>
      </c>
      <c r="G454" s="9">
        <v>10</v>
      </c>
      <c r="H454" s="15">
        <v>37679.228999999999</v>
      </c>
      <c r="I454" s="15">
        <v>22678.043000000001</v>
      </c>
      <c r="J454" s="9">
        <v>8804.6</v>
      </c>
      <c r="K454" s="9">
        <v>537671</v>
      </c>
      <c r="L454" s="20">
        <f t="shared" si="69"/>
        <v>7.0078596390729651</v>
      </c>
      <c r="M454" s="20">
        <f t="shared" si="70"/>
        <v>4.21782893256285</v>
      </c>
      <c r="N454" s="20">
        <f t="shared" si="71"/>
        <v>1.6375441487452365</v>
      </c>
      <c r="Q454" s="6">
        <f t="shared" si="64"/>
        <v>0</v>
      </c>
      <c r="R454" s="6">
        <f t="shared" si="65"/>
        <v>0</v>
      </c>
      <c r="S454" s="6">
        <f t="shared" si="66"/>
        <v>113.57699384412693</v>
      </c>
      <c r="T454" s="6">
        <f t="shared" si="67"/>
        <v>113.57699384412693</v>
      </c>
      <c r="U454" s="6">
        <f t="shared" si="68"/>
        <v>1.859873417015238</v>
      </c>
      <c r="V454">
        <v>0</v>
      </c>
      <c r="W454" s="3">
        <v>468380.49200000003</v>
      </c>
      <c r="X454" s="6">
        <v>0</v>
      </c>
      <c r="Y454" s="6"/>
    </row>
    <row r="455" spans="1:25" ht="15" x14ac:dyDescent="0.25">
      <c r="A455" s="19" t="s">
        <v>36</v>
      </c>
      <c r="B455" s="19">
        <v>2011</v>
      </c>
      <c r="C455" s="9">
        <v>0</v>
      </c>
      <c r="D455" s="9">
        <v>0</v>
      </c>
      <c r="E455" s="9">
        <v>22</v>
      </c>
      <c r="F455" s="9">
        <f t="shared" si="63"/>
        <v>22</v>
      </c>
      <c r="G455" s="9">
        <v>22</v>
      </c>
      <c r="H455" s="15">
        <v>35775.474000000002</v>
      </c>
      <c r="I455" s="15">
        <v>20393.716</v>
      </c>
      <c r="J455" s="9">
        <v>7791.66</v>
      </c>
      <c r="K455" s="9">
        <v>530679</v>
      </c>
      <c r="L455" s="20">
        <f t="shared" si="69"/>
        <v>6.7414527426184199</v>
      </c>
      <c r="M455" s="20">
        <f t="shared" si="70"/>
        <v>3.8429476199359685</v>
      </c>
      <c r="N455" s="20">
        <f t="shared" si="71"/>
        <v>1.4682435144409332</v>
      </c>
      <c r="Q455" s="6">
        <f t="shared" si="64"/>
        <v>0</v>
      </c>
      <c r="R455" s="6">
        <f t="shared" si="65"/>
        <v>0</v>
      </c>
      <c r="S455" s="6">
        <f t="shared" si="66"/>
        <v>282.35318276208147</v>
      </c>
      <c r="T455" s="6">
        <f t="shared" si="67"/>
        <v>282.35318276208147</v>
      </c>
      <c r="U455" s="6">
        <f t="shared" si="68"/>
        <v>4.1456322937218166</v>
      </c>
      <c r="V455">
        <v>0</v>
      </c>
      <c r="W455" s="3">
        <v>467172.505</v>
      </c>
      <c r="X455" s="6">
        <v>0</v>
      </c>
      <c r="Y455" s="6"/>
    </row>
    <row r="456" spans="1:25" ht="15" x14ac:dyDescent="0.25">
      <c r="A456" s="19" t="s">
        <v>36</v>
      </c>
      <c r="B456" s="19">
        <v>2012</v>
      </c>
      <c r="C456" s="9">
        <v>0</v>
      </c>
      <c r="D456" s="9">
        <v>0</v>
      </c>
      <c r="E456" s="9">
        <v>0</v>
      </c>
      <c r="F456" s="9">
        <f t="shared" si="63"/>
        <v>0</v>
      </c>
      <c r="G456" s="9">
        <v>0</v>
      </c>
      <c r="H456" s="15">
        <v>38537.858999999997</v>
      </c>
      <c r="I456" s="15">
        <v>21766.835999999999</v>
      </c>
      <c r="J456" s="9">
        <v>8578.1820000000007</v>
      </c>
      <c r="K456" s="9">
        <v>560013</v>
      </c>
      <c r="L456" s="20">
        <f t="shared" si="69"/>
        <v>6.8816007842675084</v>
      </c>
      <c r="M456" s="20">
        <f t="shared" si="70"/>
        <v>3.8868447696749895</v>
      </c>
      <c r="N456" s="20">
        <f t="shared" si="71"/>
        <v>1.531782655045508</v>
      </c>
      <c r="Q456" s="6">
        <f t="shared" si="64"/>
        <v>0</v>
      </c>
      <c r="R456" s="6">
        <f t="shared" si="65"/>
        <v>0</v>
      </c>
      <c r="S456" s="6">
        <f t="shared" si="66"/>
        <v>0</v>
      </c>
      <c r="T456" s="6">
        <f t="shared" si="67"/>
        <v>0</v>
      </c>
      <c r="U456" s="6">
        <f t="shared" si="68"/>
        <v>0</v>
      </c>
      <c r="V456">
        <v>0</v>
      </c>
      <c r="W456" s="3">
        <v>490692.71399999998</v>
      </c>
      <c r="X456" s="6">
        <v>0</v>
      </c>
      <c r="Y456" s="6"/>
    </row>
    <row r="457" spans="1:25" ht="15" x14ac:dyDescent="0.25">
      <c r="A457" s="19" t="s">
        <v>36</v>
      </c>
      <c r="B457" s="19">
        <v>2013</v>
      </c>
      <c r="C457" s="9">
        <v>0</v>
      </c>
      <c r="D457" s="9">
        <v>0</v>
      </c>
      <c r="E457" s="9">
        <v>12</v>
      </c>
      <c r="F457" s="9">
        <f t="shared" si="63"/>
        <v>12</v>
      </c>
      <c r="G457" s="9">
        <v>12</v>
      </c>
      <c r="H457" s="15">
        <v>36226.008999999998</v>
      </c>
      <c r="I457" s="15">
        <v>19807.527999999998</v>
      </c>
      <c r="J457" s="9">
        <v>7621.5540000000001</v>
      </c>
      <c r="K457" s="9">
        <v>498694</v>
      </c>
      <c r="L457" s="20">
        <f t="shared" si="69"/>
        <v>7.2641758272608046</v>
      </c>
      <c r="M457" s="20">
        <f t="shared" si="70"/>
        <v>3.9718801509542918</v>
      </c>
      <c r="N457" s="20">
        <f t="shared" si="71"/>
        <v>1.5283027267221982</v>
      </c>
      <c r="Q457" s="6">
        <f t="shared" si="64"/>
        <v>0</v>
      </c>
      <c r="R457" s="6">
        <f t="shared" si="65"/>
        <v>0</v>
      </c>
      <c r="S457" s="6">
        <f t="shared" si="66"/>
        <v>157.44820544471639</v>
      </c>
      <c r="T457" s="6">
        <f t="shared" si="67"/>
        <v>157.44820544471639</v>
      </c>
      <c r="U457" s="6">
        <f t="shared" si="68"/>
        <v>2.4062852169867694</v>
      </c>
      <c r="V457">
        <v>0</v>
      </c>
      <c r="W457" s="3">
        <v>435506.01199999999</v>
      </c>
      <c r="X457" s="6">
        <v>0</v>
      </c>
      <c r="Y457" s="6"/>
    </row>
    <row r="458" spans="1:25" ht="15" x14ac:dyDescent="0.25">
      <c r="A458" s="19" t="s">
        <v>36</v>
      </c>
      <c r="B458" s="19">
        <v>2014</v>
      </c>
      <c r="C458" s="9">
        <v>0</v>
      </c>
      <c r="D458" s="9">
        <v>0</v>
      </c>
      <c r="E458" s="9">
        <v>0</v>
      </c>
      <c r="F458" s="9">
        <f t="shared" si="63"/>
        <v>0</v>
      </c>
      <c r="G458" s="9">
        <v>0</v>
      </c>
      <c r="H458" s="15">
        <v>40325.805999999997</v>
      </c>
      <c r="I458" s="15">
        <v>21279.026000000002</v>
      </c>
      <c r="J458" s="9">
        <v>8257.5889999999999</v>
      </c>
      <c r="K458" s="9">
        <v>541702</v>
      </c>
      <c r="L458" s="20">
        <f t="shared" si="69"/>
        <v>7.4442785885966813</v>
      </c>
      <c r="M458" s="20">
        <f t="shared" si="70"/>
        <v>3.9281793310713278</v>
      </c>
      <c r="N458" s="20">
        <f t="shared" si="71"/>
        <v>1.5243785328464727</v>
      </c>
      <c r="Q458" s="6">
        <f t="shared" si="64"/>
        <v>0</v>
      </c>
      <c r="R458" s="6">
        <f t="shared" si="65"/>
        <v>0</v>
      </c>
      <c r="S458" s="6">
        <f t="shared" si="66"/>
        <v>0</v>
      </c>
      <c r="T458" s="6">
        <f t="shared" si="67"/>
        <v>0</v>
      </c>
      <c r="U458" s="6">
        <f t="shared" si="68"/>
        <v>0</v>
      </c>
      <c r="V458">
        <v>0</v>
      </c>
      <c r="W458" s="3">
        <v>471726.00199999998</v>
      </c>
      <c r="X458" s="6">
        <v>0</v>
      </c>
      <c r="Y458" s="6"/>
    </row>
    <row r="459" spans="1:25" ht="15" x14ac:dyDescent="0.25">
      <c r="A459" s="19" t="s">
        <v>36</v>
      </c>
      <c r="B459" s="19">
        <v>2015</v>
      </c>
      <c r="C459" s="9">
        <v>0</v>
      </c>
      <c r="D459" s="9">
        <v>0</v>
      </c>
      <c r="E459" s="9">
        <v>0</v>
      </c>
      <c r="F459" s="9">
        <f t="shared" si="63"/>
        <v>0</v>
      </c>
      <c r="G459" s="9">
        <v>0</v>
      </c>
      <c r="H459" s="15">
        <v>41818.156000000003</v>
      </c>
      <c r="I459" s="15">
        <v>21471.458999999999</v>
      </c>
      <c r="J459" s="9">
        <v>8752.6949999999997</v>
      </c>
      <c r="K459" s="9">
        <v>510198</v>
      </c>
      <c r="L459" s="20">
        <f t="shared" si="69"/>
        <v>8.1964562777588323</v>
      </c>
      <c r="M459" s="20">
        <f t="shared" si="70"/>
        <v>4.2084561287970548</v>
      </c>
      <c r="N459" s="20">
        <f t="shared" si="71"/>
        <v>1.7155486693401385</v>
      </c>
      <c r="Q459" s="6">
        <f t="shared" si="64"/>
        <v>0</v>
      </c>
      <c r="R459" s="6">
        <f t="shared" si="65"/>
        <v>0</v>
      </c>
      <c r="S459" s="6">
        <f t="shared" si="66"/>
        <v>0</v>
      </c>
      <c r="T459" s="6">
        <f t="shared" si="67"/>
        <v>0</v>
      </c>
      <c r="U459" s="6">
        <f t="shared" si="68"/>
        <v>0</v>
      </c>
      <c r="V459">
        <v>0</v>
      </c>
      <c r="W459" s="3">
        <v>438481.27</v>
      </c>
      <c r="X459" s="6">
        <v>0</v>
      </c>
      <c r="Y459" s="6"/>
    </row>
    <row r="460" spans="1:25" ht="15" x14ac:dyDescent="0.25">
      <c r="A460" s="19" t="s">
        <v>36</v>
      </c>
      <c r="B460" s="19">
        <v>2016</v>
      </c>
      <c r="C460" s="9">
        <v>0</v>
      </c>
      <c r="D460" s="9">
        <v>0</v>
      </c>
      <c r="E460" s="9">
        <v>0</v>
      </c>
      <c r="F460" s="9">
        <f t="shared" si="63"/>
        <v>0</v>
      </c>
      <c r="G460" s="9">
        <v>0</v>
      </c>
      <c r="H460" s="15">
        <v>41483.021999999997</v>
      </c>
      <c r="I460" s="15">
        <v>21250.66</v>
      </c>
      <c r="J460" s="9">
        <v>8469.7880000000005</v>
      </c>
      <c r="K460" s="9">
        <v>490148</v>
      </c>
      <c r="L460" s="20">
        <f t="shared" si="69"/>
        <v>8.4633665749936746</v>
      </c>
      <c r="M460" s="20">
        <f t="shared" si="70"/>
        <v>4.3355598717122179</v>
      </c>
      <c r="N460" s="20">
        <f t="shared" si="71"/>
        <v>1.7280062348515142</v>
      </c>
      <c r="Q460" s="6">
        <f t="shared" si="64"/>
        <v>0</v>
      </c>
      <c r="R460" s="6">
        <f t="shared" si="65"/>
        <v>0</v>
      </c>
      <c r="S460" s="6">
        <f t="shared" si="66"/>
        <v>0</v>
      </c>
      <c r="T460" s="6">
        <f t="shared" si="67"/>
        <v>0</v>
      </c>
      <c r="U460" s="6">
        <f t="shared" si="68"/>
        <v>0</v>
      </c>
      <c r="V460">
        <v>0</v>
      </c>
      <c r="W460" s="3">
        <v>419156.46399999998</v>
      </c>
      <c r="X460" s="6">
        <v>0</v>
      </c>
      <c r="Y460" s="6"/>
    </row>
    <row r="461" spans="1:25" ht="15" x14ac:dyDescent="0.25">
      <c r="A461" s="19" t="s">
        <v>36</v>
      </c>
      <c r="B461" s="19">
        <v>2017</v>
      </c>
      <c r="C461" s="9">
        <v>0</v>
      </c>
      <c r="D461" s="9">
        <v>0</v>
      </c>
      <c r="E461" s="9">
        <v>22</v>
      </c>
      <c r="F461" s="9">
        <f t="shared" si="63"/>
        <v>22</v>
      </c>
      <c r="G461" s="9">
        <v>22</v>
      </c>
      <c r="H461" s="15">
        <v>45551</v>
      </c>
      <c r="I461" s="15">
        <v>21917</v>
      </c>
      <c r="J461" s="9">
        <v>8928</v>
      </c>
      <c r="K461" s="9">
        <v>541693</v>
      </c>
      <c r="L461" s="20">
        <f t="shared" si="69"/>
        <v>8.4090065775263838</v>
      </c>
      <c r="M461" s="20">
        <f t="shared" si="70"/>
        <v>4.04601868586081</v>
      </c>
      <c r="N461" s="20">
        <f t="shared" si="71"/>
        <v>1.648166027620811</v>
      </c>
      <c r="Q461" s="6">
        <f t="shared" si="64"/>
        <v>0</v>
      </c>
      <c r="R461" s="6">
        <f t="shared" si="65"/>
        <v>0</v>
      </c>
      <c r="S461" s="6">
        <f t="shared" si="66"/>
        <v>246.41577060931897</v>
      </c>
      <c r="T461" s="6">
        <f t="shared" si="67"/>
        <v>246.41577060931897</v>
      </c>
      <c r="U461" s="6">
        <f t="shared" si="68"/>
        <v>4.0613410178828229</v>
      </c>
      <c r="V461">
        <v>0</v>
      </c>
      <c r="W461" s="3">
        <v>465297</v>
      </c>
      <c r="X461" s="6">
        <v>0</v>
      </c>
      <c r="Y461" s="6"/>
    </row>
  </sheetData>
  <autoFilter ref="A2:N461" xr:uid="{00000000-0009-0000-0000-000009000000}"/>
  <sortState xmlns:xlrd2="http://schemas.microsoft.com/office/spreadsheetml/2017/richdata2" ref="A3:A461">
    <sortCondition ref="A3:A46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Sheet3</vt:lpstr>
      <vt:lpstr>Sheet18</vt:lpstr>
      <vt:lpstr>Sheet14</vt:lpstr>
      <vt:lpstr>INTEGRATED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Amao</dc:creator>
  <cp:lastModifiedBy>Adewale Amao</cp:lastModifiedBy>
  <dcterms:created xsi:type="dcterms:W3CDTF">2024-04-04T07:40:00Z</dcterms:created>
  <dcterms:modified xsi:type="dcterms:W3CDTF">2024-04-04T19:07:38Z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C58A2866E17249329189E1F230A20719_12</vt:lpwstr>
  </property>
  <property fmtid="{D5CDD505-2E9C-101B-9397-08002B2CF9AE}" pid="3" name="KSOProductBuildVer">
    <vt:lpwstr>1033-12.2.0.13489</vt:lpwstr>
  </property>
</Properties>
</file>