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style9.xml" ContentType="application/vnd.ms-office.chartstyle+xml"/>
  <Override PartName="/xl/charts/colors9.xml" ContentType="application/vnd.ms-office.chartcolorstyle+xml"/>
  <Override PartName="/xl/charts/chart22.xml" ContentType="application/vnd.openxmlformats-officedocument.drawingml.chart+xml"/>
  <Override PartName="/xl/charts/style10.xml" ContentType="application/vnd.ms-office.chartstyle+xml"/>
  <Override PartName="/xl/charts/colors10.xml" ContentType="application/vnd.ms-office.chartcolorstyle+xml"/>
  <Override PartName="/xl/charts/chart23.xml" ContentType="application/vnd.openxmlformats-officedocument.drawingml.chart+xml"/>
  <Override PartName="/xl/charts/style11.xml" ContentType="application/vnd.ms-office.chartstyle+xml"/>
  <Override PartName="/xl/charts/colors11.xml" ContentType="application/vnd.ms-office.chartcolorstyle+xml"/>
  <Override PartName="/xl/charts/chart24.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5.xml" ContentType="application/vnd.openxmlformats-officedocument.drawingml.chart+xml"/>
  <Override PartName="/xl/charts/style13.xml" ContentType="application/vnd.ms-office.chartstyle+xml"/>
  <Override PartName="/xl/charts/colors13.xml" ContentType="application/vnd.ms-office.chartcolorstyle+xml"/>
  <Override PartName="/xl/charts/chart26.xml" ContentType="application/vnd.openxmlformats-officedocument.drawingml.chart+xml"/>
  <Override PartName="/xl/charts/style14.xml" ContentType="application/vnd.ms-office.chartstyle+xml"/>
  <Override PartName="/xl/charts/colors14.xml" ContentType="application/vnd.ms-office.chartcolorstyle+xml"/>
  <Override PartName="/xl/charts/chart27.xml" ContentType="application/vnd.openxmlformats-officedocument.drawingml.chart+xml"/>
  <Override PartName="/xl/charts/style15.xml" ContentType="application/vnd.ms-office.chartstyle+xml"/>
  <Override PartName="/xl/charts/colors15.xml" ContentType="application/vnd.ms-office.chartcolorstyle+xml"/>
  <Override PartName="/xl/charts/chart28.xml" ContentType="application/vnd.openxmlformats-officedocument.drawingml.chart+xml"/>
  <Override PartName="/xl/charts/style16.xml" ContentType="application/vnd.ms-office.chartstyle+xml"/>
  <Override PartName="/xl/charts/colors16.xml" ContentType="application/vnd.ms-office.chartcolorstyle+xml"/>
  <Override PartName="/xl/charts/chart29.xml" ContentType="application/vnd.openxmlformats-officedocument.drawingml.chart+xml"/>
  <Override PartName="/xl/charts/style17.xml" ContentType="application/vnd.ms-office.chartstyle+xml"/>
  <Override PartName="/xl/charts/colors17.xml" ContentType="application/vnd.ms-office.chartcolorstyle+xml"/>
  <Override PartName="/xl/charts/chart30.xml" ContentType="application/vnd.openxmlformats-officedocument.drawingml.chart+xml"/>
  <Override PartName="/xl/charts/style18.xml" ContentType="application/vnd.ms-office.chartstyle+xml"/>
  <Override PartName="/xl/charts/colors18.xml" ContentType="application/vnd.ms-office.chartcolorstyle+xml"/>
  <Override PartName="/xl/charts/chart31.xml" ContentType="application/vnd.openxmlformats-officedocument.drawingml.chart+xml"/>
  <Override PartName="/xl/charts/style19.xml" ContentType="application/vnd.ms-office.chartstyle+xml"/>
  <Override PartName="/xl/charts/colors19.xml" ContentType="application/vnd.ms-office.chartcolorstyle+xml"/>
  <Override PartName="/xl/charts/chart32.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J:\DATA ANALYSIS\Project\Project\Palmora\"/>
    </mc:Choice>
  </mc:AlternateContent>
  <xr:revisionPtr revIDLastSave="0" documentId="13_ncr:1_{C7A00672-92F1-4695-BB66-EEC72F83D7AF}" xr6:coauthVersionLast="47" xr6:coauthVersionMax="47" xr10:uidLastSave="{00000000-0000-0000-0000-000000000000}"/>
  <bookViews>
    <workbookView xWindow="-120" yWindow="-120" windowWidth="29040" windowHeight="15840" firstSheet="1" activeTab="5" xr2:uid="{00000000-000D-0000-FFFF-FFFF00000000}"/>
  </bookViews>
  <sheets>
    <sheet name="Palmoria Group emp-data" sheetId="1" r:id="rId1"/>
    <sheet name="CLEANED DATA" sheetId="3" r:id="rId2"/>
    <sheet name="PIVOTS" sheetId="6" r:id="rId3"/>
    <sheet name="CHARTS" sheetId="5" r:id="rId4"/>
    <sheet name="BONUS %" sheetId="7" r:id="rId5"/>
    <sheet name="DASHBOARD" sheetId="8" r:id="rId6"/>
  </sheets>
  <definedNames>
    <definedName name="_xlnm._FilterDatabase" localSheetId="3" hidden="1">CHARTS!$BW$2:$BZ$876</definedName>
    <definedName name="_xlnm._FilterDatabase" localSheetId="1" hidden="1">'CLEANED DATA'!$A$1:$J$948</definedName>
    <definedName name="_xlnm._FilterDatabase" localSheetId="5" hidden="1">DASHBOARD!$AW$6:$BF$881</definedName>
    <definedName name="_xlnm._FilterDatabase" localSheetId="2" hidden="1">PIVOTS!$BZ$5:$CI$880</definedName>
    <definedName name="Slicer_Department1">#N/A</definedName>
    <definedName name="Slicer_Department2">#N/A</definedName>
    <definedName name="Slicer_Districbution">#N/A</definedName>
    <definedName name="Slicer_Gender_Code">#N/A</definedName>
    <definedName name="Slicer_Gender_Code1">#N/A</definedName>
    <definedName name="Slicer_Gender_Code2">#N/A</definedName>
    <definedName name="Slicer_Location">#N/A</definedName>
    <definedName name="Slicer_Location1">#N/A</definedName>
    <definedName name="Slicer_Location2">#N/A</definedName>
    <definedName name="Slicer_Location3">#N/A</definedName>
    <definedName name="Slicer_Location4">#N/A</definedName>
    <definedName name="Slicer_Rating">#N/A</definedName>
    <definedName name="Slicer_Rating1">#N/A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W8" i="8" l="1" a="1"/>
  <c r="AW483" i="8" s="1"/>
  <c r="CZ37" i="5"/>
  <c r="J933" i="3"/>
  <c r="J929" i="3"/>
  <c r="J893" i="3"/>
  <c r="J890" i="3"/>
  <c r="J880" i="3"/>
  <c r="J854" i="3"/>
  <c r="J852" i="3"/>
  <c r="J834" i="3"/>
  <c r="J801" i="3"/>
  <c r="J776" i="3"/>
  <c r="J771" i="3"/>
  <c r="J758" i="3"/>
  <c r="J744" i="3"/>
  <c r="J742" i="3"/>
  <c r="J740" i="3"/>
  <c r="J723" i="3"/>
  <c r="J709" i="3"/>
  <c r="J687" i="3"/>
  <c r="J678" i="3"/>
  <c r="J665" i="3"/>
  <c r="J661" i="3"/>
  <c r="J656" i="3"/>
  <c r="J651" i="3"/>
  <c r="J639" i="3"/>
  <c r="J633" i="3"/>
  <c r="J627" i="3"/>
  <c r="J624" i="3"/>
  <c r="J621" i="3"/>
  <c r="J620" i="3"/>
  <c r="J612" i="3"/>
  <c r="J579" i="3"/>
  <c r="J568" i="3"/>
  <c r="J566" i="3"/>
  <c r="J559" i="3"/>
  <c r="J553" i="3"/>
  <c r="J526" i="3"/>
  <c r="J476" i="3"/>
  <c r="J463" i="3"/>
  <c r="J436" i="3"/>
  <c r="J420" i="3"/>
  <c r="J397" i="3"/>
  <c r="J388" i="3"/>
  <c r="J364" i="3"/>
  <c r="J360" i="3"/>
  <c r="J352" i="3"/>
  <c r="J351" i="3"/>
  <c r="J345" i="3"/>
  <c r="J322" i="3"/>
  <c r="J316" i="3"/>
  <c r="J314" i="3"/>
  <c r="J301" i="3"/>
  <c r="J276" i="3"/>
  <c r="J257" i="3"/>
  <c r="J250" i="3"/>
  <c r="J246" i="3"/>
  <c r="J241" i="3"/>
  <c r="J180" i="3"/>
  <c r="J175" i="3"/>
  <c r="J128" i="3"/>
  <c r="J126" i="3"/>
  <c r="J85" i="3"/>
  <c r="J73" i="3"/>
  <c r="J66" i="3"/>
  <c r="J59" i="3"/>
  <c r="J49" i="3"/>
  <c r="J35" i="3"/>
  <c r="J33" i="3"/>
  <c r="J30" i="3"/>
  <c r="J29" i="3"/>
  <c r="J28" i="3"/>
  <c r="J23" i="3"/>
  <c r="H3" i="3" a="1"/>
  <c r="H3" i="3" s="1"/>
  <c r="I3" i="3" s="1"/>
  <c r="J3" i="3" s="1"/>
  <c r="H4" i="3" a="1"/>
  <c r="H4" i="3" s="1"/>
  <c r="I4" i="3" s="1"/>
  <c r="J4" i="3" s="1"/>
  <c r="H5" i="3" a="1"/>
  <c r="H5" i="3" s="1"/>
  <c r="I5" i="3" s="1"/>
  <c r="J5" i="3" s="1"/>
  <c r="H6" i="3" a="1"/>
  <c r="H6" i="3" s="1"/>
  <c r="I6" i="3" s="1"/>
  <c r="J6" i="3" s="1"/>
  <c r="H7" i="3" a="1"/>
  <c r="H7" i="3" s="1"/>
  <c r="I7" i="3" s="1"/>
  <c r="J7" i="3" s="1"/>
  <c r="H8" i="3" a="1"/>
  <c r="H8" i="3" s="1"/>
  <c r="I8" i="3" s="1"/>
  <c r="J8" i="3" s="1"/>
  <c r="H9" i="3" a="1"/>
  <c r="H9" i="3" s="1"/>
  <c r="I9" i="3" s="1"/>
  <c r="J9" i="3" s="1"/>
  <c r="H10" i="3" a="1"/>
  <c r="H10" i="3" s="1"/>
  <c r="I10" i="3" s="1"/>
  <c r="J10" i="3" s="1"/>
  <c r="H11" i="3" a="1"/>
  <c r="H11" i="3" s="1"/>
  <c r="I11" i="3" s="1"/>
  <c r="J11" i="3" s="1"/>
  <c r="H12" i="3" a="1"/>
  <c r="H12" i="3" s="1"/>
  <c r="I12" i="3" s="1"/>
  <c r="J12" i="3" s="1"/>
  <c r="H13" i="3" a="1"/>
  <c r="H13" i="3" s="1"/>
  <c r="I13" i="3" s="1"/>
  <c r="J13" i="3" s="1"/>
  <c r="H14" i="3" a="1"/>
  <c r="H14" i="3" s="1"/>
  <c r="I14" i="3" s="1"/>
  <c r="J14" i="3" s="1"/>
  <c r="H15" i="3" a="1"/>
  <c r="H15" i="3" s="1"/>
  <c r="I15" i="3" s="1"/>
  <c r="J15" i="3" s="1"/>
  <c r="H16" i="3" a="1"/>
  <c r="H16" i="3" s="1"/>
  <c r="I16" i="3" s="1"/>
  <c r="J16" i="3" s="1"/>
  <c r="H17" i="3" a="1"/>
  <c r="H17" i="3" s="1"/>
  <c r="I17" i="3" s="1"/>
  <c r="J17" i="3" s="1"/>
  <c r="H18" i="3" a="1"/>
  <c r="H18" i="3" s="1"/>
  <c r="I18" i="3" s="1"/>
  <c r="J18" i="3" s="1"/>
  <c r="H19" i="3" a="1"/>
  <c r="H19" i="3" s="1"/>
  <c r="I19" i="3" s="1"/>
  <c r="J19" i="3" s="1"/>
  <c r="H20" i="3" a="1"/>
  <c r="H20" i="3" s="1"/>
  <c r="I20" i="3" s="1"/>
  <c r="J20" i="3" s="1"/>
  <c r="H21" i="3" a="1"/>
  <c r="H21" i="3" s="1"/>
  <c r="I21" i="3" s="1"/>
  <c r="J21" i="3" s="1"/>
  <c r="H22" i="3" a="1"/>
  <c r="H22" i="3" s="1"/>
  <c r="I22" i="3" s="1"/>
  <c r="J22" i="3" s="1"/>
  <c r="H23" i="3" a="1"/>
  <c r="H23" i="3" s="1"/>
  <c r="I23" i="3" s="1"/>
  <c r="H24" i="3" a="1"/>
  <c r="H24" i="3"/>
  <c r="I24" i="3" s="1"/>
  <c r="J24" i="3" s="1"/>
  <c r="H25" i="3" a="1"/>
  <c r="H25" i="3"/>
  <c r="I25" i="3" s="1"/>
  <c r="J25" i="3" s="1"/>
  <c r="H26" i="3" a="1"/>
  <c r="H26" i="3"/>
  <c r="I26" i="3" s="1"/>
  <c r="J26" i="3" s="1"/>
  <c r="H27" i="3" a="1"/>
  <c r="H27" i="3"/>
  <c r="I27" i="3" s="1"/>
  <c r="J27" i="3" s="1"/>
  <c r="H28" i="3" a="1"/>
  <c r="H28" i="3"/>
  <c r="I28" i="3" s="1"/>
  <c r="H29" i="3" a="1"/>
  <c r="H29" i="3"/>
  <c r="I29" i="3"/>
  <c r="H30" i="3" a="1"/>
  <c r="H30" i="3" s="1"/>
  <c r="I30" i="3" s="1"/>
  <c r="H31" i="3" a="1"/>
  <c r="H31" i="3" s="1"/>
  <c r="I31" i="3" s="1"/>
  <c r="J31" i="3" s="1"/>
  <c r="H32" i="3" a="1"/>
  <c r="H32" i="3" s="1"/>
  <c r="I32" i="3" s="1"/>
  <c r="J32" i="3" s="1"/>
  <c r="H33" i="3" a="1"/>
  <c r="H33" i="3" s="1"/>
  <c r="I33" i="3" s="1"/>
  <c r="H34" i="3" a="1"/>
  <c r="H34" i="3"/>
  <c r="I34" i="3" s="1"/>
  <c r="J34" i="3" s="1"/>
  <c r="H35" i="3" a="1"/>
  <c r="H35" i="3"/>
  <c r="I35" i="3" s="1"/>
  <c r="H36" i="3" a="1"/>
  <c r="H36" i="3"/>
  <c r="I36" i="3"/>
  <c r="J36" i="3" s="1"/>
  <c r="H37" i="3" a="1"/>
  <c r="H37" i="3"/>
  <c r="I37" i="3"/>
  <c r="J37" i="3" s="1"/>
  <c r="H38" i="3" a="1"/>
  <c r="H38" i="3"/>
  <c r="I38" i="3"/>
  <c r="J38" i="3" s="1"/>
  <c r="H39" i="3" a="1"/>
  <c r="H39" i="3"/>
  <c r="I39" i="3"/>
  <c r="J39" i="3" s="1"/>
  <c r="H40" i="3" a="1"/>
  <c r="H40" i="3"/>
  <c r="I40" i="3"/>
  <c r="J40" i="3" s="1"/>
  <c r="H41" i="3" a="1"/>
  <c r="H41" i="3"/>
  <c r="I41" i="3"/>
  <c r="J41" i="3" s="1"/>
  <c r="H42" i="3" a="1"/>
  <c r="H42" i="3" s="1"/>
  <c r="I42" i="3"/>
  <c r="J42" i="3" s="1"/>
  <c r="H43" i="3" a="1"/>
  <c r="H43" i="3" s="1"/>
  <c r="I43" i="3"/>
  <c r="J43" i="3" s="1"/>
  <c r="H44" i="3" a="1"/>
  <c r="H44" i="3" s="1"/>
  <c r="I44" i="3"/>
  <c r="J44" i="3" s="1"/>
  <c r="H45" i="3" a="1"/>
  <c r="H45" i="3" s="1"/>
  <c r="I45" i="3"/>
  <c r="J45" i="3" s="1"/>
  <c r="H46" i="3" a="1"/>
  <c r="H46" i="3" s="1"/>
  <c r="I46" i="3"/>
  <c r="J46" i="3" s="1"/>
  <c r="H47" i="3" a="1"/>
  <c r="H47" i="3" s="1"/>
  <c r="I47" i="3"/>
  <c r="J47" i="3" s="1"/>
  <c r="H48" i="3" a="1"/>
  <c r="H48" i="3" s="1"/>
  <c r="I48" i="3"/>
  <c r="J48" i="3" s="1"/>
  <c r="H49" i="3" a="1"/>
  <c r="H49" i="3" s="1"/>
  <c r="I49" i="3"/>
  <c r="H50" i="3" a="1"/>
  <c r="H50" i="3"/>
  <c r="I50" i="3" s="1"/>
  <c r="J50" i="3"/>
  <c r="H51" i="3" a="1"/>
  <c r="H51" i="3"/>
  <c r="I51" i="3" s="1"/>
  <c r="J51" i="3"/>
  <c r="H52" i="3" a="1"/>
  <c r="H52" i="3"/>
  <c r="I52" i="3" s="1"/>
  <c r="J52" i="3"/>
  <c r="H53" i="3" a="1"/>
  <c r="H53" i="3"/>
  <c r="I53" i="3" s="1"/>
  <c r="J53" i="3"/>
  <c r="H54" i="3" a="1"/>
  <c r="H54" i="3"/>
  <c r="I54" i="3" s="1"/>
  <c r="J54" i="3"/>
  <c r="H55" i="3" a="1"/>
  <c r="H55" i="3"/>
  <c r="I55" i="3" s="1"/>
  <c r="J55" i="3"/>
  <c r="H56" i="3" a="1"/>
  <c r="H56" i="3"/>
  <c r="I56" i="3" s="1"/>
  <c r="J56" i="3"/>
  <c r="H57" i="3" a="1"/>
  <c r="H57" i="3"/>
  <c r="I57" i="3" s="1"/>
  <c r="J57" i="3"/>
  <c r="H58" i="3" a="1"/>
  <c r="H58" i="3"/>
  <c r="I58" i="3" s="1"/>
  <c r="J58" i="3"/>
  <c r="H59" i="3" a="1"/>
  <c r="H59" i="3"/>
  <c r="I59" i="3" s="1"/>
  <c r="H60" i="3" a="1"/>
  <c r="H60" i="3" s="1"/>
  <c r="I60" i="3"/>
  <c r="J60" i="3" s="1"/>
  <c r="H61" i="3" a="1"/>
  <c r="H61" i="3" s="1"/>
  <c r="I61" i="3"/>
  <c r="J61" i="3" s="1"/>
  <c r="H62" i="3" a="1"/>
  <c r="H62" i="3" s="1"/>
  <c r="I62" i="3"/>
  <c r="J62" i="3" s="1"/>
  <c r="H63" i="3" a="1"/>
  <c r="H63" i="3" s="1"/>
  <c r="I63" i="3"/>
  <c r="J63" i="3" s="1"/>
  <c r="H64" i="3" a="1"/>
  <c r="H64" i="3" s="1"/>
  <c r="I64" i="3"/>
  <c r="J64" i="3" s="1"/>
  <c r="H65" i="3" a="1"/>
  <c r="H65" i="3" s="1"/>
  <c r="I65" i="3"/>
  <c r="J65" i="3" s="1"/>
  <c r="H66" i="3" a="1"/>
  <c r="H66" i="3" s="1"/>
  <c r="I66" i="3"/>
  <c r="H67" i="3" a="1"/>
  <c r="H67" i="3"/>
  <c r="I67" i="3" s="1"/>
  <c r="J67" i="3"/>
  <c r="H68" i="3" a="1"/>
  <c r="H68" i="3"/>
  <c r="I68" i="3" s="1"/>
  <c r="J68" i="3"/>
  <c r="H69" i="3" a="1"/>
  <c r="H69" i="3"/>
  <c r="I69" i="3" s="1"/>
  <c r="J69" i="3"/>
  <c r="H70" i="3" a="1"/>
  <c r="H70" i="3"/>
  <c r="I70" i="3" s="1"/>
  <c r="J70" i="3"/>
  <c r="H71" i="3" a="1"/>
  <c r="H71" i="3"/>
  <c r="I71" i="3" s="1"/>
  <c r="J71" i="3"/>
  <c r="H72" i="3" a="1"/>
  <c r="H72" i="3"/>
  <c r="I72" i="3" s="1"/>
  <c r="J72" i="3"/>
  <c r="H73" i="3" a="1"/>
  <c r="H73" i="3"/>
  <c r="I73" i="3" s="1"/>
  <c r="H74" i="3" a="1"/>
  <c r="H74" i="3" s="1"/>
  <c r="I74" i="3"/>
  <c r="J74" i="3" s="1"/>
  <c r="H75" i="3" a="1"/>
  <c r="H75" i="3" s="1"/>
  <c r="I75" i="3"/>
  <c r="J75" i="3" s="1"/>
  <c r="H76" i="3" a="1"/>
  <c r="H76" i="3" s="1"/>
  <c r="I76" i="3"/>
  <c r="J76" i="3" s="1"/>
  <c r="H77" i="3" a="1"/>
  <c r="H77" i="3" s="1"/>
  <c r="I77" i="3"/>
  <c r="J77" i="3" s="1"/>
  <c r="H78" i="3" a="1"/>
  <c r="H78" i="3" s="1"/>
  <c r="I78" i="3"/>
  <c r="J78" i="3" s="1"/>
  <c r="H79" i="3" a="1"/>
  <c r="H79" i="3" s="1"/>
  <c r="I79" i="3"/>
  <c r="J79" i="3" s="1"/>
  <c r="H80" i="3" a="1"/>
  <c r="H80" i="3" s="1"/>
  <c r="I80" i="3"/>
  <c r="J80" i="3" s="1"/>
  <c r="H81" i="3" a="1"/>
  <c r="H81" i="3" s="1"/>
  <c r="I81" i="3"/>
  <c r="J81" i="3" s="1"/>
  <c r="H82" i="3" a="1"/>
  <c r="H82" i="3" s="1"/>
  <c r="I82" i="3"/>
  <c r="J82" i="3" s="1"/>
  <c r="H83" i="3" a="1"/>
  <c r="H83" i="3" s="1"/>
  <c r="I83" i="3" s="1"/>
  <c r="J83" i="3" s="1"/>
  <c r="H84" i="3" a="1"/>
  <c r="H84" i="3" s="1"/>
  <c r="I84" i="3" s="1"/>
  <c r="J84" i="3" s="1"/>
  <c r="H85" i="3" a="1"/>
  <c r="H85" i="3" s="1"/>
  <c r="I85" i="3" s="1"/>
  <c r="H86" i="3" a="1"/>
  <c r="H86" i="3"/>
  <c r="I86" i="3" s="1"/>
  <c r="J86" i="3"/>
  <c r="H87" i="3" a="1"/>
  <c r="H87" i="3"/>
  <c r="I87" i="3" s="1"/>
  <c r="J87" i="3" s="1"/>
  <c r="H88" i="3" a="1"/>
  <c r="H88" i="3"/>
  <c r="I88" i="3" s="1"/>
  <c r="J88" i="3"/>
  <c r="H89" i="3" a="1"/>
  <c r="H89" i="3"/>
  <c r="I89" i="3" s="1"/>
  <c r="J89" i="3" s="1"/>
  <c r="H90" i="3" a="1"/>
  <c r="H90" i="3" s="1"/>
  <c r="I90" i="3" s="1"/>
  <c r="J90" i="3"/>
  <c r="H91" i="3" a="1"/>
  <c r="H91" i="3"/>
  <c r="I91" i="3" s="1"/>
  <c r="J91" i="3" s="1"/>
  <c r="H92" i="3" a="1"/>
  <c r="H92" i="3" s="1"/>
  <c r="I92" i="3" s="1"/>
  <c r="J92" i="3"/>
  <c r="H93" i="3" a="1"/>
  <c r="H93" i="3"/>
  <c r="I93" i="3" s="1"/>
  <c r="J93" i="3" s="1"/>
  <c r="H94" i="3" a="1"/>
  <c r="H94" i="3" s="1"/>
  <c r="I94" i="3" s="1"/>
  <c r="J94" i="3"/>
  <c r="H95" i="3" a="1"/>
  <c r="H95" i="3"/>
  <c r="I95" i="3" s="1"/>
  <c r="J95" i="3" s="1"/>
  <c r="H96" i="3" a="1"/>
  <c r="H96" i="3" s="1"/>
  <c r="I96" i="3" s="1"/>
  <c r="J96" i="3"/>
  <c r="H97" i="3" a="1"/>
  <c r="H97" i="3"/>
  <c r="I97" i="3" s="1"/>
  <c r="J97" i="3" s="1"/>
  <c r="H98" i="3" a="1"/>
  <c r="H98" i="3" s="1"/>
  <c r="I98" i="3" s="1"/>
  <c r="J98" i="3"/>
  <c r="H99" i="3" a="1"/>
  <c r="H99" i="3"/>
  <c r="I99" i="3" s="1"/>
  <c r="J99" i="3" s="1"/>
  <c r="H100" i="3" a="1"/>
  <c r="H100" i="3" s="1"/>
  <c r="I100" i="3" s="1"/>
  <c r="J100" i="3"/>
  <c r="H101" i="3" a="1"/>
  <c r="H101" i="3"/>
  <c r="I101" i="3" s="1"/>
  <c r="J101" i="3" s="1"/>
  <c r="H102" i="3" a="1"/>
  <c r="H102" i="3" s="1"/>
  <c r="I102" i="3" s="1"/>
  <c r="J102" i="3"/>
  <c r="H103" i="3" a="1"/>
  <c r="H103" i="3"/>
  <c r="I103" i="3" s="1"/>
  <c r="J103" i="3" s="1"/>
  <c r="H104" i="3" a="1"/>
  <c r="H104" i="3" s="1"/>
  <c r="I104" i="3" s="1"/>
  <c r="J104" i="3"/>
  <c r="H105" i="3" a="1"/>
  <c r="H105" i="3"/>
  <c r="I105" i="3" s="1"/>
  <c r="J105" i="3" s="1"/>
  <c r="H106" i="3" a="1"/>
  <c r="H106" i="3" s="1"/>
  <c r="I106" i="3" s="1"/>
  <c r="J106" i="3"/>
  <c r="H107" i="3" a="1"/>
  <c r="H107" i="3"/>
  <c r="I107" i="3" s="1"/>
  <c r="J107" i="3" s="1"/>
  <c r="H108" i="3" a="1"/>
  <c r="H108" i="3" s="1"/>
  <c r="I108" i="3" s="1"/>
  <c r="J108" i="3"/>
  <c r="H109" i="3" a="1"/>
  <c r="H109" i="3"/>
  <c r="I109" i="3" s="1"/>
  <c r="J109" i="3" s="1"/>
  <c r="H110" i="3" a="1"/>
  <c r="H110" i="3" s="1"/>
  <c r="I110" i="3" s="1"/>
  <c r="J110" i="3"/>
  <c r="H111" i="3" a="1"/>
  <c r="H111" i="3"/>
  <c r="I111" i="3" s="1"/>
  <c r="J111" i="3" s="1"/>
  <c r="H112" i="3" a="1"/>
  <c r="H112" i="3" s="1"/>
  <c r="I112" i="3"/>
  <c r="J112" i="3" s="1"/>
  <c r="H113" i="3" a="1"/>
  <c r="H113" i="3" s="1"/>
  <c r="I113" i="3"/>
  <c r="J113" i="3" s="1"/>
  <c r="H114" i="3" a="1"/>
  <c r="H114" i="3" s="1"/>
  <c r="I114" i="3"/>
  <c r="J114" i="3" s="1"/>
  <c r="H115" i="3" a="1"/>
  <c r="H115" i="3" s="1"/>
  <c r="I115" i="3"/>
  <c r="J115" i="3" s="1"/>
  <c r="H116" i="3" a="1"/>
  <c r="H116" i="3" s="1"/>
  <c r="I116" i="3"/>
  <c r="J116" i="3" s="1"/>
  <c r="H117" i="3" a="1"/>
  <c r="H117" i="3" s="1"/>
  <c r="I117" i="3"/>
  <c r="J117" i="3" s="1"/>
  <c r="H118" i="3" a="1"/>
  <c r="H118" i="3" s="1"/>
  <c r="I118" i="3"/>
  <c r="J118" i="3" s="1"/>
  <c r="H119" i="3" a="1"/>
  <c r="H119" i="3" s="1"/>
  <c r="I119" i="3"/>
  <c r="J119" i="3" s="1"/>
  <c r="H120" i="3" a="1"/>
  <c r="H120" i="3" s="1"/>
  <c r="I120" i="3" s="1"/>
  <c r="J120" i="3" s="1"/>
  <c r="H121" i="3" a="1"/>
  <c r="H121" i="3" s="1"/>
  <c r="I121" i="3"/>
  <c r="J121" i="3" s="1"/>
  <c r="H122" i="3" a="1"/>
  <c r="H122" i="3" s="1"/>
  <c r="I122" i="3" s="1"/>
  <c r="J122" i="3" s="1"/>
  <c r="H123" i="3" a="1"/>
  <c r="H123" i="3" s="1"/>
  <c r="I123" i="3"/>
  <c r="J123" i="3" s="1"/>
  <c r="H124" i="3" a="1"/>
  <c r="H124" i="3" s="1"/>
  <c r="I124" i="3" s="1"/>
  <c r="J124" i="3" s="1"/>
  <c r="H125" i="3" a="1"/>
  <c r="H125" i="3" s="1"/>
  <c r="I125" i="3"/>
  <c r="J125" i="3" s="1"/>
  <c r="H126" i="3" a="1"/>
  <c r="H126" i="3" s="1"/>
  <c r="I126" i="3" s="1"/>
  <c r="H127" i="3" a="1"/>
  <c r="H127" i="3"/>
  <c r="I127" i="3"/>
  <c r="J127" i="3"/>
  <c r="H128" i="3" a="1"/>
  <c r="H128" i="3"/>
  <c r="I128" i="3"/>
  <c r="H129" i="3" a="1"/>
  <c r="H129" i="3" s="1"/>
  <c r="I129" i="3"/>
  <c r="J129" i="3" s="1"/>
  <c r="H130" i="3" a="1"/>
  <c r="H130" i="3" s="1"/>
  <c r="I130" i="3"/>
  <c r="J130" i="3" s="1"/>
  <c r="H131" i="3" a="1"/>
  <c r="H131" i="3" s="1"/>
  <c r="I131" i="3"/>
  <c r="J131" i="3" s="1"/>
  <c r="H132" i="3" a="1"/>
  <c r="H132" i="3" s="1"/>
  <c r="I132" i="3"/>
  <c r="J132" i="3" s="1"/>
  <c r="H133" i="3" a="1"/>
  <c r="H133" i="3" s="1"/>
  <c r="I133" i="3"/>
  <c r="J133" i="3" s="1"/>
  <c r="H134" i="3" a="1"/>
  <c r="H134" i="3" s="1"/>
  <c r="I134" i="3"/>
  <c r="J134" i="3" s="1"/>
  <c r="H135" i="3" a="1"/>
  <c r="H135" i="3" s="1"/>
  <c r="I135" i="3"/>
  <c r="J135" i="3" s="1"/>
  <c r="H136" i="3" a="1"/>
  <c r="H136" i="3" s="1"/>
  <c r="I136" i="3"/>
  <c r="J136" i="3" s="1"/>
  <c r="H137" i="3" a="1"/>
  <c r="H137" i="3" s="1"/>
  <c r="I137" i="3"/>
  <c r="J137" i="3" s="1"/>
  <c r="H138" i="3" a="1"/>
  <c r="H138" i="3" s="1"/>
  <c r="I138" i="3"/>
  <c r="J138" i="3" s="1"/>
  <c r="H139" i="3" a="1"/>
  <c r="H139" i="3" s="1"/>
  <c r="I139" i="3"/>
  <c r="J139" i="3" s="1"/>
  <c r="H140" i="3" a="1"/>
  <c r="H140" i="3" s="1"/>
  <c r="I140" i="3"/>
  <c r="J140" i="3" s="1"/>
  <c r="H141" i="3" a="1"/>
  <c r="H141" i="3" s="1"/>
  <c r="I141" i="3"/>
  <c r="J141" i="3" s="1"/>
  <c r="H142" i="3" a="1"/>
  <c r="H142" i="3" s="1"/>
  <c r="I142" i="3"/>
  <c r="J142" i="3" s="1"/>
  <c r="H143" i="3" a="1"/>
  <c r="H143" i="3" s="1"/>
  <c r="I143" i="3"/>
  <c r="J143" i="3" s="1"/>
  <c r="H144" i="3" a="1"/>
  <c r="H144" i="3" s="1"/>
  <c r="I144" i="3"/>
  <c r="J144" i="3" s="1"/>
  <c r="H145" i="3" a="1"/>
  <c r="H145" i="3" s="1"/>
  <c r="I145" i="3"/>
  <c r="J145" i="3" s="1"/>
  <c r="H146" i="3" a="1"/>
  <c r="H146" i="3" s="1"/>
  <c r="I146" i="3"/>
  <c r="J146" i="3" s="1"/>
  <c r="H147" i="3" a="1"/>
  <c r="H147" i="3" s="1"/>
  <c r="I147" i="3"/>
  <c r="J147" i="3" s="1"/>
  <c r="H148" i="3" a="1"/>
  <c r="H148" i="3" s="1"/>
  <c r="I148" i="3"/>
  <c r="J148" i="3" s="1"/>
  <c r="H149" i="3" a="1"/>
  <c r="H149" i="3" s="1"/>
  <c r="I149" i="3"/>
  <c r="J149" i="3" s="1"/>
  <c r="H150" i="3" a="1"/>
  <c r="H150" i="3" s="1"/>
  <c r="I150" i="3"/>
  <c r="J150" i="3" s="1"/>
  <c r="H151" i="3" a="1"/>
  <c r="H151" i="3" s="1"/>
  <c r="I151" i="3"/>
  <c r="J151" i="3" s="1"/>
  <c r="H152" i="3" a="1"/>
  <c r="H152" i="3" s="1"/>
  <c r="I152" i="3"/>
  <c r="J152" i="3" s="1"/>
  <c r="H153" i="3" a="1"/>
  <c r="H153" i="3" s="1"/>
  <c r="I153" i="3"/>
  <c r="J153" i="3" s="1"/>
  <c r="H154" i="3" a="1"/>
  <c r="H154" i="3" s="1"/>
  <c r="I154" i="3"/>
  <c r="J154" i="3" s="1"/>
  <c r="H155" i="3" a="1"/>
  <c r="H155" i="3" s="1"/>
  <c r="I155" i="3" s="1"/>
  <c r="J155" i="3" s="1"/>
  <c r="H156" i="3" a="1"/>
  <c r="H156" i="3" s="1"/>
  <c r="I156" i="3"/>
  <c r="J156" i="3" s="1"/>
  <c r="H157" i="3" a="1"/>
  <c r="H157" i="3" s="1"/>
  <c r="I157" i="3" s="1"/>
  <c r="J157" i="3" s="1"/>
  <c r="H158" i="3" a="1"/>
  <c r="H158" i="3" s="1"/>
  <c r="I158" i="3"/>
  <c r="J158" i="3" s="1"/>
  <c r="H159" i="3" a="1"/>
  <c r="H159" i="3" s="1"/>
  <c r="I159" i="3" s="1"/>
  <c r="J159" i="3" s="1"/>
  <c r="H160" i="3" a="1"/>
  <c r="H160" i="3" s="1"/>
  <c r="I160" i="3"/>
  <c r="J160" i="3" s="1"/>
  <c r="H161" i="3" a="1"/>
  <c r="H161" i="3" s="1"/>
  <c r="I161" i="3" s="1"/>
  <c r="J161" i="3" s="1"/>
  <c r="H162" i="3" a="1"/>
  <c r="H162" i="3" s="1"/>
  <c r="I162" i="3"/>
  <c r="J162" i="3" s="1"/>
  <c r="H163" i="3" a="1"/>
  <c r="H163" i="3" s="1"/>
  <c r="I163" i="3" s="1"/>
  <c r="J163" i="3" s="1"/>
  <c r="H164" i="3" a="1"/>
  <c r="H164" i="3" s="1"/>
  <c r="I164" i="3" s="1"/>
  <c r="J164" i="3" s="1"/>
  <c r="H165" i="3" a="1"/>
  <c r="H165" i="3" s="1"/>
  <c r="I165" i="3" s="1"/>
  <c r="J165" i="3" s="1"/>
  <c r="H166" i="3" a="1"/>
  <c r="H166" i="3" s="1"/>
  <c r="I166" i="3" s="1"/>
  <c r="J166" i="3" s="1"/>
  <c r="H167" i="3" a="1"/>
  <c r="H167" i="3" s="1"/>
  <c r="I167" i="3" s="1"/>
  <c r="J167" i="3" s="1"/>
  <c r="H168" i="3" a="1"/>
  <c r="H168" i="3" s="1"/>
  <c r="I168" i="3" s="1"/>
  <c r="J168" i="3" s="1"/>
  <c r="H169" i="3" a="1"/>
  <c r="H169" i="3" s="1"/>
  <c r="I169" i="3" s="1"/>
  <c r="J169" i="3" s="1"/>
  <c r="H170" i="3" a="1"/>
  <c r="H170" i="3" s="1"/>
  <c r="I170" i="3" s="1"/>
  <c r="J170" i="3" s="1"/>
  <c r="H171" i="3" a="1"/>
  <c r="H171" i="3" s="1"/>
  <c r="I171" i="3" s="1"/>
  <c r="J171" i="3" s="1"/>
  <c r="H172" i="3" a="1"/>
  <c r="H172" i="3" s="1"/>
  <c r="I172" i="3" s="1"/>
  <c r="J172" i="3" s="1"/>
  <c r="H173" i="3" a="1"/>
  <c r="H173" i="3" s="1"/>
  <c r="I173" i="3" s="1"/>
  <c r="J173" i="3" s="1"/>
  <c r="H174" i="3" a="1"/>
  <c r="H174" i="3" s="1"/>
  <c r="I174" i="3"/>
  <c r="J174" i="3" s="1"/>
  <c r="H175" i="3" a="1"/>
  <c r="H175" i="3" s="1"/>
  <c r="I175" i="3" s="1"/>
  <c r="H176" i="3" a="1"/>
  <c r="H176" i="3"/>
  <c r="I176" i="3"/>
  <c r="J176" i="3"/>
  <c r="H177" i="3" a="1"/>
  <c r="H177" i="3"/>
  <c r="I177" i="3"/>
  <c r="J177" i="3"/>
  <c r="H178" i="3" a="1"/>
  <c r="H178" i="3"/>
  <c r="I178" i="3"/>
  <c r="J178" i="3"/>
  <c r="H179" i="3" a="1"/>
  <c r="H179" i="3" s="1"/>
  <c r="I179" i="3" s="1"/>
  <c r="J179" i="3" s="1"/>
  <c r="H180" i="3" a="1"/>
  <c r="H180" i="3"/>
  <c r="I180" i="3" s="1"/>
  <c r="H181" i="3" a="1"/>
  <c r="H181" i="3"/>
  <c r="I181" i="3"/>
  <c r="J181" i="3" s="1"/>
  <c r="H182" i="3" a="1"/>
  <c r="H182" i="3" s="1"/>
  <c r="I182" i="3" s="1"/>
  <c r="J182" i="3" s="1"/>
  <c r="H183" i="3" a="1"/>
  <c r="H183" i="3"/>
  <c r="I183" i="3" s="1"/>
  <c r="J183" i="3" s="1"/>
  <c r="H184" i="3" a="1"/>
  <c r="H184" i="3" s="1"/>
  <c r="I184" i="3" s="1"/>
  <c r="J184" i="3" s="1"/>
  <c r="H185" i="3" a="1"/>
  <c r="H185" i="3"/>
  <c r="I185" i="3"/>
  <c r="J185" i="3" s="1"/>
  <c r="H186" i="3" a="1"/>
  <c r="H186" i="3" s="1"/>
  <c r="I186" i="3" s="1"/>
  <c r="J186" i="3" s="1"/>
  <c r="H187" i="3" a="1"/>
  <c r="H187" i="3"/>
  <c r="I187" i="3" s="1"/>
  <c r="J187" i="3" s="1"/>
  <c r="H188" i="3" a="1"/>
  <c r="H188" i="3" s="1"/>
  <c r="I188" i="3"/>
  <c r="J188" i="3" s="1"/>
  <c r="H189" i="3" a="1"/>
  <c r="H189" i="3"/>
  <c r="I189" i="3"/>
  <c r="J189" i="3"/>
  <c r="H190" i="3" a="1"/>
  <c r="H190" i="3"/>
  <c r="I190" i="3"/>
  <c r="J190" i="3"/>
  <c r="H191" i="3" a="1"/>
  <c r="H191" i="3"/>
  <c r="I191" i="3"/>
  <c r="J191" i="3"/>
  <c r="H192" i="3" a="1"/>
  <c r="H192" i="3"/>
  <c r="I192" i="3"/>
  <c r="J192" i="3"/>
  <c r="H193" i="3" a="1"/>
  <c r="H193" i="3"/>
  <c r="I193" i="3"/>
  <c r="J193" i="3"/>
  <c r="H194" i="3" a="1"/>
  <c r="H194" i="3"/>
  <c r="I194" i="3"/>
  <c r="J194" i="3"/>
  <c r="H195" i="3" a="1"/>
  <c r="H195" i="3"/>
  <c r="I195" i="3" s="1"/>
  <c r="J195" i="3"/>
  <c r="H196" i="3" a="1"/>
  <c r="H196" i="3"/>
  <c r="I196" i="3" s="1"/>
  <c r="J196" i="3" s="1"/>
  <c r="H197" i="3" a="1"/>
  <c r="H197" i="3"/>
  <c r="I197" i="3" s="1"/>
  <c r="J197" i="3" s="1"/>
  <c r="H198" i="3" a="1"/>
  <c r="H198" i="3"/>
  <c r="I198" i="3" s="1"/>
  <c r="J198" i="3"/>
  <c r="H199" i="3" a="1"/>
  <c r="H199" i="3"/>
  <c r="I199" i="3" s="1"/>
  <c r="J199" i="3" s="1"/>
  <c r="H200" i="3" a="1"/>
  <c r="H200" i="3"/>
  <c r="I200" i="3" s="1"/>
  <c r="J200" i="3" s="1"/>
  <c r="H201" i="3" a="1"/>
  <c r="H201" i="3"/>
  <c r="I201" i="3" s="1"/>
  <c r="J201" i="3" s="1"/>
  <c r="H202" i="3" a="1"/>
  <c r="H202" i="3"/>
  <c r="I202" i="3" s="1"/>
  <c r="J202" i="3"/>
  <c r="H203" i="3" a="1"/>
  <c r="H203" i="3"/>
  <c r="I203" i="3" s="1"/>
  <c r="J203" i="3" s="1"/>
  <c r="H204" i="3" a="1"/>
  <c r="H204" i="3"/>
  <c r="I204" i="3" s="1"/>
  <c r="J204" i="3" s="1"/>
  <c r="H205" i="3" a="1"/>
  <c r="H205" i="3"/>
  <c r="I205" i="3" s="1"/>
  <c r="J205" i="3" s="1"/>
  <c r="H206" i="3" a="1"/>
  <c r="H206" i="3" s="1"/>
  <c r="I206" i="3" s="1"/>
  <c r="J206" i="3" s="1"/>
  <c r="H207" i="3" a="1"/>
  <c r="H207" i="3" s="1"/>
  <c r="I207" i="3" s="1"/>
  <c r="J207" i="3" s="1"/>
  <c r="H208" i="3" a="1"/>
  <c r="H208" i="3" s="1"/>
  <c r="I208" i="3" s="1"/>
  <c r="J208" i="3" s="1"/>
  <c r="H209" i="3" a="1"/>
  <c r="H209" i="3" s="1"/>
  <c r="I209" i="3" s="1"/>
  <c r="J209" i="3" s="1"/>
  <c r="H210" i="3" a="1"/>
  <c r="H210" i="3" s="1"/>
  <c r="I210" i="3" s="1"/>
  <c r="J210" i="3" s="1"/>
  <c r="H211" i="3" a="1"/>
  <c r="H211" i="3" s="1"/>
  <c r="I211" i="3" s="1"/>
  <c r="J211" i="3" s="1"/>
  <c r="H212" i="3" a="1"/>
  <c r="H212" i="3" s="1"/>
  <c r="I212" i="3" s="1"/>
  <c r="J212" i="3" s="1"/>
  <c r="H213" i="3" a="1"/>
  <c r="H213" i="3" s="1"/>
  <c r="I213" i="3" s="1"/>
  <c r="J213" i="3" s="1"/>
  <c r="H214" i="3" a="1"/>
  <c r="H214" i="3" s="1"/>
  <c r="I214" i="3" s="1"/>
  <c r="J214" i="3" s="1"/>
  <c r="H215" i="3" a="1"/>
  <c r="H215" i="3" s="1"/>
  <c r="I215" i="3" s="1"/>
  <c r="J215" i="3" s="1"/>
  <c r="H216" i="3" a="1"/>
  <c r="H216" i="3" s="1"/>
  <c r="I216" i="3" s="1"/>
  <c r="J216" i="3" s="1"/>
  <c r="H217" i="3" a="1"/>
  <c r="H217" i="3" s="1"/>
  <c r="I217" i="3" s="1"/>
  <c r="J217" i="3" s="1"/>
  <c r="H218" i="3" a="1"/>
  <c r="H218" i="3" s="1"/>
  <c r="I218" i="3" s="1"/>
  <c r="J218" i="3" s="1"/>
  <c r="H219" i="3" a="1"/>
  <c r="H219" i="3" s="1"/>
  <c r="I219" i="3" s="1"/>
  <c r="J219" i="3" s="1"/>
  <c r="H220" i="3" a="1"/>
  <c r="H220" i="3" s="1"/>
  <c r="I220" i="3" s="1"/>
  <c r="J220" i="3" s="1"/>
  <c r="H221" i="3" a="1"/>
  <c r="H221" i="3" s="1"/>
  <c r="I221" i="3" s="1"/>
  <c r="J221" i="3" s="1"/>
  <c r="H222" i="3" a="1"/>
  <c r="H222" i="3" s="1"/>
  <c r="I222" i="3" s="1"/>
  <c r="J222" i="3" s="1"/>
  <c r="H223" i="3" a="1"/>
  <c r="H223" i="3" s="1"/>
  <c r="I223" i="3" s="1"/>
  <c r="J223" i="3" s="1"/>
  <c r="H224" i="3" a="1"/>
  <c r="H224" i="3" s="1"/>
  <c r="I224" i="3" s="1"/>
  <c r="J224" i="3" s="1"/>
  <c r="H225" i="3" a="1"/>
  <c r="H225" i="3" s="1"/>
  <c r="I225" i="3" s="1"/>
  <c r="J225" i="3" s="1"/>
  <c r="H226" i="3" a="1"/>
  <c r="H226" i="3" s="1"/>
  <c r="I226" i="3" s="1"/>
  <c r="J226" i="3" s="1"/>
  <c r="H227" i="3" a="1"/>
  <c r="H227" i="3" s="1"/>
  <c r="I227" i="3" s="1"/>
  <c r="J227" i="3" s="1"/>
  <c r="H228" i="3" a="1"/>
  <c r="H228" i="3" s="1"/>
  <c r="I228" i="3" s="1"/>
  <c r="J228" i="3" s="1"/>
  <c r="H229" i="3" a="1"/>
  <c r="H229" i="3" s="1"/>
  <c r="I229" i="3" s="1"/>
  <c r="J229" i="3" s="1"/>
  <c r="H230" i="3" a="1"/>
  <c r="H230" i="3" s="1"/>
  <c r="I230" i="3" s="1"/>
  <c r="J230" i="3" s="1"/>
  <c r="H231" i="3" a="1"/>
  <c r="H231" i="3" s="1"/>
  <c r="I231" i="3" s="1"/>
  <c r="J231" i="3" s="1"/>
  <c r="H232" i="3" a="1"/>
  <c r="H232" i="3" s="1"/>
  <c r="I232" i="3" s="1"/>
  <c r="J232" i="3" s="1"/>
  <c r="H233" i="3" a="1"/>
  <c r="H233" i="3" s="1"/>
  <c r="I233" i="3" s="1"/>
  <c r="J233" i="3" s="1"/>
  <c r="H234" i="3" a="1"/>
  <c r="H234" i="3" s="1"/>
  <c r="I234" i="3" s="1"/>
  <c r="J234" i="3" s="1"/>
  <c r="H235" i="3" a="1"/>
  <c r="H235" i="3" s="1"/>
  <c r="I235" i="3" s="1"/>
  <c r="J235" i="3" s="1"/>
  <c r="H236" i="3" a="1"/>
  <c r="H236" i="3" s="1"/>
  <c r="I236" i="3" s="1"/>
  <c r="J236" i="3" s="1"/>
  <c r="H237" i="3" a="1"/>
  <c r="H237" i="3" s="1"/>
  <c r="I237" i="3" s="1"/>
  <c r="J237" i="3" s="1"/>
  <c r="H238" i="3" a="1"/>
  <c r="H238" i="3" s="1"/>
  <c r="I238" i="3" s="1"/>
  <c r="J238" i="3" s="1"/>
  <c r="H239" i="3" a="1"/>
  <c r="H239" i="3" s="1"/>
  <c r="I239" i="3" s="1"/>
  <c r="J239" i="3" s="1"/>
  <c r="H240" i="3" a="1"/>
  <c r="H240" i="3" s="1"/>
  <c r="I240" i="3" s="1"/>
  <c r="J240" i="3" s="1"/>
  <c r="H241" i="3" a="1"/>
  <c r="H241" i="3" s="1"/>
  <c r="I241" i="3" s="1"/>
  <c r="H242" i="3" a="1"/>
  <c r="H242" i="3"/>
  <c r="I242" i="3" s="1"/>
  <c r="J242" i="3" s="1"/>
  <c r="H243" i="3" a="1"/>
  <c r="H243" i="3"/>
  <c r="I243" i="3" s="1"/>
  <c r="J243" i="3" s="1"/>
  <c r="H244" i="3" a="1"/>
  <c r="H244" i="3"/>
  <c r="I244" i="3" s="1"/>
  <c r="J244" i="3" s="1"/>
  <c r="H245" i="3" a="1"/>
  <c r="H245" i="3"/>
  <c r="I245" i="3" s="1"/>
  <c r="J245" i="3" s="1"/>
  <c r="H246" i="3" a="1"/>
  <c r="H246" i="3"/>
  <c r="I246" i="3" s="1"/>
  <c r="H247" i="3" a="1"/>
  <c r="H247" i="3"/>
  <c r="I247" i="3" s="1"/>
  <c r="J247" i="3" s="1"/>
  <c r="H248" i="3" a="1"/>
  <c r="H248" i="3"/>
  <c r="I248" i="3"/>
  <c r="J248" i="3" s="1"/>
  <c r="H249" i="3" a="1"/>
  <c r="H249" i="3"/>
  <c r="I249" i="3" s="1"/>
  <c r="J249" i="3" s="1"/>
  <c r="H250" i="3" a="1"/>
  <c r="H250" i="3"/>
  <c r="I250" i="3"/>
  <c r="H251" i="3" a="1"/>
  <c r="H251" i="3"/>
  <c r="I251" i="3"/>
  <c r="J251" i="3"/>
  <c r="H252" i="3" a="1"/>
  <c r="H252" i="3" s="1"/>
  <c r="I252" i="3"/>
  <c r="J252" i="3" s="1"/>
  <c r="H253" i="3" a="1"/>
  <c r="H253" i="3" s="1"/>
  <c r="I253" i="3" s="1"/>
  <c r="J253" i="3" s="1"/>
  <c r="H254" i="3" a="1"/>
  <c r="H254" i="3" s="1"/>
  <c r="I254" i="3"/>
  <c r="J254" i="3" s="1"/>
  <c r="H255" i="3" a="1"/>
  <c r="H255" i="3" s="1"/>
  <c r="I255" i="3" s="1"/>
  <c r="J255" i="3" s="1"/>
  <c r="H256" i="3" a="1"/>
  <c r="H256" i="3" s="1"/>
  <c r="I256" i="3"/>
  <c r="J256" i="3" s="1"/>
  <c r="H257" i="3" a="1"/>
  <c r="H257" i="3" s="1"/>
  <c r="I257" i="3" s="1"/>
  <c r="H258" i="3" a="1"/>
  <c r="H258" i="3" s="1"/>
  <c r="I258" i="3" s="1"/>
  <c r="J258" i="3" s="1"/>
  <c r="H259" i="3" a="1"/>
  <c r="H259" i="3"/>
  <c r="I259" i="3" s="1"/>
  <c r="J259" i="3" s="1"/>
  <c r="H260" i="3" a="1"/>
  <c r="H260" i="3" s="1"/>
  <c r="I260" i="3" s="1"/>
  <c r="J260" i="3" s="1"/>
  <c r="H261" i="3" a="1"/>
  <c r="H261" i="3"/>
  <c r="I261" i="3" s="1"/>
  <c r="J261" i="3" s="1"/>
  <c r="H262" i="3" a="1"/>
  <c r="H262" i="3" s="1"/>
  <c r="I262" i="3" s="1"/>
  <c r="J262" i="3" s="1"/>
  <c r="H263" i="3" a="1"/>
  <c r="H263" i="3"/>
  <c r="I263" i="3" s="1"/>
  <c r="J263" i="3" s="1"/>
  <c r="H264" i="3" a="1"/>
  <c r="H264" i="3" s="1"/>
  <c r="I264" i="3" s="1"/>
  <c r="J264" i="3" s="1"/>
  <c r="H265" i="3" a="1"/>
  <c r="H265" i="3"/>
  <c r="I265" i="3" s="1"/>
  <c r="J265" i="3" s="1"/>
  <c r="H266" i="3" a="1"/>
  <c r="H266" i="3" s="1"/>
  <c r="I266" i="3" s="1"/>
  <c r="J266" i="3" s="1"/>
  <c r="H267" i="3" a="1"/>
  <c r="H267" i="3"/>
  <c r="I267" i="3" s="1"/>
  <c r="J267" i="3" s="1"/>
  <c r="H268" i="3" a="1"/>
  <c r="H268" i="3" s="1"/>
  <c r="I268" i="3" s="1"/>
  <c r="J268" i="3" s="1"/>
  <c r="H269" i="3" a="1"/>
  <c r="H269" i="3"/>
  <c r="I269" i="3" s="1"/>
  <c r="J269" i="3" s="1"/>
  <c r="H270" i="3" a="1"/>
  <c r="H270" i="3" s="1"/>
  <c r="I270" i="3" s="1"/>
  <c r="J270" i="3" s="1"/>
  <c r="H271" i="3" a="1"/>
  <c r="H271" i="3"/>
  <c r="I271" i="3" s="1"/>
  <c r="J271" i="3" s="1"/>
  <c r="H272" i="3" a="1"/>
  <c r="H272" i="3" s="1"/>
  <c r="I272" i="3" s="1"/>
  <c r="J272" i="3" s="1"/>
  <c r="H273" i="3" a="1"/>
  <c r="H273" i="3"/>
  <c r="I273" i="3" s="1"/>
  <c r="J273" i="3" s="1"/>
  <c r="H274" i="3" a="1"/>
  <c r="H274" i="3" s="1"/>
  <c r="I274" i="3" s="1"/>
  <c r="J274" i="3" s="1"/>
  <c r="H275" i="3" a="1"/>
  <c r="H275" i="3"/>
  <c r="I275" i="3" s="1"/>
  <c r="J275" i="3" s="1"/>
  <c r="H276" i="3" a="1"/>
  <c r="H276" i="3" s="1"/>
  <c r="I276" i="3" s="1"/>
  <c r="H277" i="3" a="1"/>
  <c r="H277" i="3" s="1"/>
  <c r="I277" i="3" s="1"/>
  <c r="J277" i="3" s="1"/>
  <c r="H278" i="3" a="1"/>
  <c r="H278" i="3"/>
  <c r="I278" i="3" s="1"/>
  <c r="J278" i="3" s="1"/>
  <c r="H279" i="3" a="1"/>
  <c r="H279" i="3"/>
  <c r="I279" i="3" s="1"/>
  <c r="J279" i="3"/>
  <c r="H280" i="3" a="1"/>
  <c r="H280" i="3"/>
  <c r="I280" i="3" s="1"/>
  <c r="J280" i="3"/>
  <c r="H281" i="3" a="1"/>
  <c r="H281" i="3" s="1"/>
  <c r="I281" i="3" s="1"/>
  <c r="J281" i="3" s="1"/>
  <c r="H282" i="3" a="1"/>
  <c r="H282" i="3"/>
  <c r="I282" i="3" s="1"/>
  <c r="J282" i="3" s="1"/>
  <c r="H283" i="3" a="1"/>
  <c r="H283" i="3"/>
  <c r="I283" i="3" s="1"/>
  <c r="J283" i="3"/>
  <c r="H284" i="3" a="1"/>
  <c r="H284" i="3" s="1"/>
  <c r="I284" i="3" s="1"/>
  <c r="J284" i="3" s="1"/>
  <c r="H285" i="3" a="1"/>
  <c r="H285" i="3" s="1"/>
  <c r="I285" i="3" s="1"/>
  <c r="J285" i="3" s="1"/>
  <c r="H286" i="3" a="1"/>
  <c r="H286" i="3"/>
  <c r="I286" i="3" s="1"/>
  <c r="J286" i="3" s="1"/>
  <c r="H287" i="3" a="1"/>
  <c r="H287" i="3"/>
  <c r="I287" i="3" s="1"/>
  <c r="J287" i="3"/>
  <c r="H288" i="3" a="1"/>
  <c r="H288" i="3" s="1"/>
  <c r="I288" i="3" s="1"/>
  <c r="J288" i="3" s="1"/>
  <c r="H289" i="3" a="1"/>
  <c r="H289" i="3" s="1"/>
  <c r="I289" i="3" s="1"/>
  <c r="J289" i="3" s="1"/>
  <c r="H290" i="3" a="1"/>
  <c r="H290" i="3"/>
  <c r="I290" i="3" s="1"/>
  <c r="J290" i="3" s="1"/>
  <c r="H291" i="3" a="1"/>
  <c r="H291" i="3"/>
  <c r="I291" i="3" s="1"/>
  <c r="J291" i="3"/>
  <c r="H292" i="3" a="1"/>
  <c r="H292" i="3" s="1"/>
  <c r="I292" i="3" s="1"/>
  <c r="J292" i="3" s="1"/>
  <c r="H293" i="3" a="1"/>
  <c r="H293" i="3" s="1"/>
  <c r="I293" i="3" s="1"/>
  <c r="J293" i="3" s="1"/>
  <c r="H294" i="3" a="1"/>
  <c r="H294" i="3"/>
  <c r="I294" i="3" s="1"/>
  <c r="J294" i="3" s="1"/>
  <c r="H295" i="3" a="1"/>
  <c r="H295" i="3"/>
  <c r="I295" i="3" s="1"/>
  <c r="J295" i="3"/>
  <c r="H296" i="3" a="1"/>
  <c r="H296" i="3" s="1"/>
  <c r="I296" i="3" s="1"/>
  <c r="J296" i="3" s="1"/>
  <c r="H297" i="3" a="1"/>
  <c r="H297" i="3" s="1"/>
  <c r="I297" i="3" s="1"/>
  <c r="J297" i="3" s="1"/>
  <c r="H298" i="3" a="1"/>
  <c r="H298" i="3"/>
  <c r="I298" i="3" s="1"/>
  <c r="J298" i="3" s="1"/>
  <c r="H299" i="3" a="1"/>
  <c r="H299" i="3"/>
  <c r="I299" i="3" s="1"/>
  <c r="J299" i="3"/>
  <c r="H300" i="3" a="1"/>
  <c r="H300" i="3" s="1"/>
  <c r="I300" i="3" s="1"/>
  <c r="J300" i="3" s="1"/>
  <c r="H301" i="3" a="1"/>
  <c r="H301" i="3" s="1"/>
  <c r="I301" i="3" s="1"/>
  <c r="H302" i="3" a="1"/>
  <c r="H302" i="3"/>
  <c r="I302" i="3"/>
  <c r="J302" i="3" s="1"/>
  <c r="H303" i="3" a="1"/>
  <c r="H303" i="3" s="1"/>
  <c r="I303" i="3" s="1"/>
  <c r="J303" i="3" s="1"/>
  <c r="H304" i="3" a="1"/>
  <c r="H304" i="3" s="1"/>
  <c r="I304" i="3" s="1"/>
  <c r="J304" i="3" s="1"/>
  <c r="H305" i="3" a="1"/>
  <c r="H305" i="3"/>
  <c r="I305" i="3" s="1"/>
  <c r="J305" i="3" s="1"/>
  <c r="H306" i="3" a="1"/>
  <c r="H306" i="3"/>
  <c r="I306" i="3"/>
  <c r="J306" i="3" s="1"/>
  <c r="H307" i="3" a="1"/>
  <c r="H307" i="3" s="1"/>
  <c r="I307" i="3" s="1"/>
  <c r="J307" i="3" s="1"/>
  <c r="H308" i="3" a="1"/>
  <c r="H308" i="3" s="1"/>
  <c r="I308" i="3" s="1"/>
  <c r="J308" i="3" s="1"/>
  <c r="H309" i="3" a="1"/>
  <c r="H309" i="3"/>
  <c r="I309" i="3" s="1"/>
  <c r="J309" i="3" s="1"/>
  <c r="H310" i="3" a="1"/>
  <c r="H310" i="3"/>
  <c r="I310" i="3"/>
  <c r="J310" i="3" s="1"/>
  <c r="H311" i="3" a="1"/>
  <c r="H311" i="3" s="1"/>
  <c r="I311" i="3" s="1"/>
  <c r="J311" i="3" s="1"/>
  <c r="H312" i="3" a="1"/>
  <c r="H312" i="3" s="1"/>
  <c r="I312" i="3" s="1"/>
  <c r="J312" i="3" s="1"/>
  <c r="H313" i="3" a="1"/>
  <c r="H313" i="3"/>
  <c r="I313" i="3" s="1"/>
  <c r="J313" i="3" s="1"/>
  <c r="H314" i="3" a="1"/>
  <c r="H314" i="3"/>
  <c r="I314" i="3"/>
  <c r="H315" i="3" a="1"/>
  <c r="H315" i="3"/>
  <c r="I315" i="3"/>
  <c r="J315" i="3"/>
  <c r="H316" i="3" a="1"/>
  <c r="H316" i="3"/>
  <c r="I316" i="3"/>
  <c r="H317" i="3" a="1"/>
  <c r="H317" i="3" s="1"/>
  <c r="I317" i="3" s="1"/>
  <c r="J317" i="3" s="1"/>
  <c r="H318" i="3" a="1"/>
  <c r="H318" i="3" s="1"/>
  <c r="I318" i="3"/>
  <c r="J318" i="3" s="1"/>
  <c r="H319" i="3" a="1"/>
  <c r="H319" i="3" s="1"/>
  <c r="I319" i="3"/>
  <c r="J319" i="3"/>
  <c r="H320" i="3" a="1"/>
  <c r="H320" i="3" s="1"/>
  <c r="I320" i="3"/>
  <c r="J320" i="3"/>
  <c r="H321" i="3" a="1"/>
  <c r="H321" i="3" s="1"/>
  <c r="I321" i="3" s="1"/>
  <c r="J321" i="3" s="1"/>
  <c r="H322" i="3" a="1"/>
  <c r="H322" i="3" s="1"/>
  <c r="I322" i="3"/>
  <c r="H323" i="3" a="1"/>
  <c r="H323" i="3" s="1"/>
  <c r="I323" i="3" s="1"/>
  <c r="J323" i="3" s="1"/>
  <c r="H324" i="3" a="1"/>
  <c r="H324" i="3" s="1"/>
  <c r="I324" i="3" s="1"/>
  <c r="J324" i="3" s="1"/>
  <c r="H325" i="3" a="1"/>
  <c r="H325" i="3"/>
  <c r="I325" i="3" s="1"/>
  <c r="J325" i="3" s="1"/>
  <c r="H326" i="3" a="1"/>
  <c r="H326" i="3"/>
  <c r="I326" i="3" s="1"/>
  <c r="J326" i="3"/>
  <c r="H327" i="3" a="1"/>
  <c r="H327" i="3" s="1"/>
  <c r="I327" i="3" s="1"/>
  <c r="J327" i="3" s="1"/>
  <c r="H328" i="3" a="1"/>
  <c r="H328" i="3" s="1"/>
  <c r="I328" i="3" s="1"/>
  <c r="J328" i="3" s="1"/>
  <c r="H329" i="3" a="1"/>
  <c r="H329" i="3"/>
  <c r="I329" i="3" s="1"/>
  <c r="J329" i="3" s="1"/>
  <c r="H330" i="3" a="1"/>
  <c r="H330" i="3"/>
  <c r="I330" i="3" s="1"/>
  <c r="J330" i="3"/>
  <c r="H331" i="3" a="1"/>
  <c r="H331" i="3" s="1"/>
  <c r="I331" i="3" s="1"/>
  <c r="J331" i="3" s="1"/>
  <c r="H332" i="3" a="1"/>
  <c r="H332" i="3" s="1"/>
  <c r="I332" i="3" s="1"/>
  <c r="J332" i="3" s="1"/>
  <c r="H333" i="3" a="1"/>
  <c r="H333" i="3" s="1"/>
  <c r="I333" i="3" s="1"/>
  <c r="J333" i="3" s="1"/>
  <c r="H334" i="3" a="1"/>
  <c r="H334" i="3" s="1"/>
  <c r="I334" i="3" s="1"/>
  <c r="J334" i="3" s="1"/>
  <c r="H335" i="3" a="1"/>
  <c r="H335" i="3" s="1"/>
  <c r="I335" i="3" s="1"/>
  <c r="J335" i="3" s="1"/>
  <c r="H336" i="3" a="1"/>
  <c r="H336" i="3" s="1"/>
  <c r="I336" i="3" s="1"/>
  <c r="J336" i="3" s="1"/>
  <c r="H337" i="3" a="1"/>
  <c r="H337" i="3" s="1"/>
  <c r="I337" i="3" s="1"/>
  <c r="J337" i="3" s="1"/>
  <c r="H338" i="3" a="1"/>
  <c r="H338" i="3" s="1"/>
  <c r="I338" i="3" s="1"/>
  <c r="J338" i="3" s="1"/>
  <c r="H339" i="3" a="1"/>
  <c r="H339" i="3" s="1"/>
  <c r="I339" i="3" s="1"/>
  <c r="J339" i="3" s="1"/>
  <c r="H340" i="3" a="1"/>
  <c r="H340" i="3" s="1"/>
  <c r="I340" i="3" s="1"/>
  <c r="J340" i="3" s="1"/>
  <c r="H341" i="3" a="1"/>
  <c r="H341" i="3" s="1"/>
  <c r="I341" i="3" s="1"/>
  <c r="J341" i="3" s="1"/>
  <c r="H342" i="3" a="1"/>
  <c r="H342" i="3" s="1"/>
  <c r="I342" i="3" s="1"/>
  <c r="J342" i="3" s="1"/>
  <c r="H343" i="3" a="1"/>
  <c r="H343" i="3" s="1"/>
  <c r="I343" i="3" s="1"/>
  <c r="J343" i="3" s="1"/>
  <c r="H344" i="3" a="1"/>
  <c r="H344" i="3" s="1"/>
  <c r="I344" i="3" s="1"/>
  <c r="J344" i="3" s="1"/>
  <c r="H345" i="3" a="1"/>
  <c r="H345" i="3" s="1"/>
  <c r="I345" i="3" s="1"/>
  <c r="H346" i="3" a="1"/>
  <c r="H346" i="3"/>
  <c r="I346" i="3" s="1"/>
  <c r="J346" i="3" s="1"/>
  <c r="H347" i="3" a="1"/>
  <c r="H347" i="3"/>
  <c r="I347" i="3" s="1"/>
  <c r="J347" i="3" s="1"/>
  <c r="H348" i="3" a="1"/>
  <c r="H348" i="3"/>
  <c r="I348" i="3" s="1"/>
  <c r="J348" i="3" s="1"/>
  <c r="H349" i="3" a="1"/>
  <c r="H349" i="3"/>
  <c r="I349" i="3" s="1"/>
  <c r="J349" i="3" s="1"/>
  <c r="H350" i="3" a="1"/>
  <c r="H350" i="3" s="1"/>
  <c r="I350" i="3" s="1"/>
  <c r="J350" i="3" s="1"/>
  <c r="H351" i="3" a="1"/>
  <c r="H351" i="3" s="1"/>
  <c r="I351" i="3" s="1"/>
  <c r="H352" i="3" a="1"/>
  <c r="H352" i="3"/>
  <c r="I352" i="3" s="1"/>
  <c r="H353" i="3" a="1"/>
  <c r="H353" i="3"/>
  <c r="I353" i="3"/>
  <c r="J353" i="3" s="1"/>
  <c r="H354" i="3" a="1"/>
  <c r="H354" i="3"/>
  <c r="I354" i="3"/>
  <c r="J354" i="3" s="1"/>
  <c r="H355" i="3" a="1"/>
  <c r="H355" i="3"/>
  <c r="I355" i="3"/>
  <c r="J355" i="3" s="1"/>
  <c r="H356" i="3" a="1"/>
  <c r="H356" i="3"/>
  <c r="I356" i="3"/>
  <c r="J356" i="3" s="1"/>
  <c r="H357" i="3" a="1"/>
  <c r="H357" i="3" s="1"/>
  <c r="I357" i="3" s="1"/>
  <c r="J357" i="3" s="1"/>
  <c r="H358" i="3" a="1"/>
  <c r="H358" i="3" s="1"/>
  <c r="I358" i="3" s="1"/>
  <c r="J358" i="3" s="1"/>
  <c r="H359" i="3" a="1"/>
  <c r="H359" i="3" s="1"/>
  <c r="I359" i="3" s="1"/>
  <c r="J359" i="3" s="1"/>
  <c r="H360" i="3" a="1"/>
  <c r="H360" i="3" s="1"/>
  <c r="I360" i="3" s="1"/>
  <c r="H361" i="3" a="1"/>
  <c r="H361" i="3" s="1"/>
  <c r="I361" i="3" s="1"/>
  <c r="J361" i="3" s="1"/>
  <c r="H362" i="3" a="1"/>
  <c r="H362" i="3" s="1"/>
  <c r="I362" i="3" s="1"/>
  <c r="J362" i="3" s="1"/>
  <c r="H363" i="3" a="1"/>
  <c r="H363" i="3" s="1"/>
  <c r="I363" i="3" s="1"/>
  <c r="J363" i="3" s="1"/>
  <c r="H364" i="3" a="1"/>
  <c r="H364" i="3" s="1"/>
  <c r="I364" i="3" s="1"/>
  <c r="H365" i="3" a="1"/>
  <c r="H365" i="3"/>
  <c r="I365" i="3" s="1"/>
  <c r="J365" i="3" s="1"/>
  <c r="H366" i="3" a="1"/>
  <c r="H366" i="3"/>
  <c r="I366" i="3" s="1"/>
  <c r="J366" i="3" s="1"/>
  <c r="H367" i="3" a="1"/>
  <c r="H367" i="3" s="1"/>
  <c r="I367" i="3" s="1"/>
  <c r="J367" i="3" s="1"/>
  <c r="H368" i="3" a="1"/>
  <c r="H368" i="3" s="1"/>
  <c r="I368" i="3" s="1"/>
  <c r="J368" i="3" s="1"/>
  <c r="H369" i="3" a="1"/>
  <c r="H369" i="3" s="1"/>
  <c r="I369" i="3" s="1"/>
  <c r="J369" i="3" s="1"/>
  <c r="H370" i="3" a="1"/>
  <c r="H370" i="3" s="1"/>
  <c r="I370" i="3" s="1"/>
  <c r="J370" i="3" s="1"/>
  <c r="H371" i="3" a="1"/>
  <c r="H371" i="3" s="1"/>
  <c r="I371" i="3" s="1"/>
  <c r="J371" i="3" s="1"/>
  <c r="H372" i="3" a="1"/>
  <c r="H372" i="3" s="1"/>
  <c r="I372" i="3" s="1"/>
  <c r="J372" i="3" s="1"/>
  <c r="H373" i="3" a="1"/>
  <c r="H373" i="3" s="1"/>
  <c r="I373" i="3" s="1"/>
  <c r="J373" i="3" s="1"/>
  <c r="H374" i="3" a="1"/>
  <c r="H374" i="3" s="1"/>
  <c r="I374" i="3" s="1"/>
  <c r="J374" i="3" s="1"/>
  <c r="H375" i="3" a="1"/>
  <c r="H375" i="3" s="1"/>
  <c r="I375" i="3" s="1"/>
  <c r="J375" i="3" s="1"/>
  <c r="H376" i="3" a="1"/>
  <c r="H376" i="3" s="1"/>
  <c r="I376" i="3" s="1"/>
  <c r="J376" i="3" s="1"/>
  <c r="H377" i="3" a="1"/>
  <c r="H377" i="3" s="1"/>
  <c r="I377" i="3" s="1"/>
  <c r="J377" i="3" s="1"/>
  <c r="H378" i="3" a="1"/>
  <c r="H378" i="3" s="1"/>
  <c r="I378" i="3" s="1"/>
  <c r="J378" i="3" s="1"/>
  <c r="H379" i="3" a="1"/>
  <c r="H379" i="3" s="1"/>
  <c r="I379" i="3" s="1"/>
  <c r="J379" i="3" s="1"/>
  <c r="H380" i="3" a="1"/>
  <c r="H380" i="3" s="1"/>
  <c r="I380" i="3" s="1"/>
  <c r="J380" i="3" s="1"/>
  <c r="H381" i="3" a="1"/>
  <c r="H381" i="3" s="1"/>
  <c r="I381" i="3" s="1"/>
  <c r="J381" i="3" s="1"/>
  <c r="H382" i="3" a="1"/>
  <c r="H382" i="3" s="1"/>
  <c r="I382" i="3" s="1"/>
  <c r="J382" i="3" s="1"/>
  <c r="H383" i="3" a="1"/>
  <c r="H383" i="3" s="1"/>
  <c r="I383" i="3" s="1"/>
  <c r="J383" i="3" s="1"/>
  <c r="H384" i="3" a="1"/>
  <c r="H384" i="3" s="1"/>
  <c r="I384" i="3" s="1"/>
  <c r="J384" i="3" s="1"/>
  <c r="H385" i="3" a="1"/>
  <c r="H385" i="3" s="1"/>
  <c r="I385" i="3" s="1"/>
  <c r="J385" i="3" s="1"/>
  <c r="H386" i="3" a="1"/>
  <c r="H386" i="3" s="1"/>
  <c r="I386" i="3" s="1"/>
  <c r="J386" i="3" s="1"/>
  <c r="H387" i="3" a="1"/>
  <c r="H387" i="3" s="1"/>
  <c r="I387" i="3" s="1"/>
  <c r="J387" i="3" s="1"/>
  <c r="H388" i="3" a="1"/>
  <c r="H388" i="3" s="1"/>
  <c r="I388" i="3" s="1"/>
  <c r="H389" i="3" a="1"/>
  <c r="H389" i="3"/>
  <c r="I389" i="3" s="1"/>
  <c r="J389" i="3" s="1"/>
  <c r="H390" i="3" a="1"/>
  <c r="H390" i="3"/>
  <c r="I390" i="3" s="1"/>
  <c r="J390" i="3" s="1"/>
  <c r="H391" i="3" a="1"/>
  <c r="H391" i="3"/>
  <c r="I391" i="3" s="1"/>
  <c r="J391" i="3" s="1"/>
  <c r="H392" i="3" a="1"/>
  <c r="H392" i="3"/>
  <c r="I392" i="3" s="1"/>
  <c r="J392" i="3" s="1"/>
  <c r="H393" i="3" a="1"/>
  <c r="H393" i="3"/>
  <c r="I393" i="3" s="1"/>
  <c r="J393" i="3" s="1"/>
  <c r="H394" i="3" a="1"/>
  <c r="H394" i="3"/>
  <c r="I394" i="3" s="1"/>
  <c r="J394" i="3" s="1"/>
  <c r="H395" i="3" a="1"/>
  <c r="H395" i="3"/>
  <c r="I395" i="3" s="1"/>
  <c r="J395" i="3" s="1"/>
  <c r="H396" i="3" a="1"/>
  <c r="H396" i="3"/>
  <c r="I396" i="3" s="1"/>
  <c r="J396" i="3" s="1"/>
  <c r="H397" i="3" a="1"/>
  <c r="H397" i="3"/>
  <c r="I397" i="3" s="1"/>
  <c r="H398" i="3" a="1"/>
  <c r="H398" i="3"/>
  <c r="I398" i="3"/>
  <c r="J398" i="3" s="1"/>
  <c r="H399" i="3" a="1"/>
  <c r="H399" i="3"/>
  <c r="I399" i="3"/>
  <c r="J399" i="3" s="1"/>
  <c r="H400" i="3" a="1"/>
  <c r="H400" i="3"/>
  <c r="I400" i="3"/>
  <c r="J400" i="3" s="1"/>
  <c r="H401" i="3" a="1"/>
  <c r="H401" i="3"/>
  <c r="I401" i="3"/>
  <c r="J401" i="3" s="1"/>
  <c r="H402" i="3" a="1"/>
  <c r="H402" i="3"/>
  <c r="I402" i="3"/>
  <c r="J402" i="3" s="1"/>
  <c r="H403" i="3" a="1"/>
  <c r="H403" i="3" s="1"/>
  <c r="I403" i="3" s="1"/>
  <c r="J403" i="3" s="1"/>
  <c r="H404" i="3" a="1"/>
  <c r="H404" i="3" s="1"/>
  <c r="I404" i="3" s="1"/>
  <c r="J404" i="3" s="1"/>
  <c r="H405" i="3" a="1"/>
  <c r="H405" i="3" s="1"/>
  <c r="I405" i="3" s="1"/>
  <c r="J405" i="3" s="1"/>
  <c r="H406" i="3" a="1"/>
  <c r="H406" i="3" s="1"/>
  <c r="I406" i="3" s="1"/>
  <c r="J406" i="3" s="1"/>
  <c r="H407" i="3" a="1"/>
  <c r="H407" i="3" s="1"/>
  <c r="I407" i="3" s="1"/>
  <c r="J407" i="3" s="1"/>
  <c r="H408" i="3" a="1"/>
  <c r="H408" i="3" s="1"/>
  <c r="I408" i="3" s="1"/>
  <c r="J408" i="3" s="1"/>
  <c r="H409" i="3" a="1"/>
  <c r="H409" i="3" s="1"/>
  <c r="I409" i="3"/>
  <c r="J409" i="3" s="1"/>
  <c r="H410" i="3" a="1"/>
  <c r="H410" i="3" s="1"/>
  <c r="I410" i="3" s="1"/>
  <c r="J410" i="3" s="1"/>
  <c r="H411" i="3" a="1"/>
  <c r="H411" i="3" s="1"/>
  <c r="I411" i="3"/>
  <c r="J411" i="3" s="1"/>
  <c r="H412" i="3" a="1"/>
  <c r="H412" i="3" s="1"/>
  <c r="I412" i="3" s="1"/>
  <c r="J412" i="3" s="1"/>
  <c r="H413" i="3" a="1"/>
  <c r="H413" i="3" s="1"/>
  <c r="I413" i="3"/>
  <c r="J413" i="3" s="1"/>
  <c r="H414" i="3" a="1"/>
  <c r="H414" i="3" s="1"/>
  <c r="I414" i="3" s="1"/>
  <c r="J414" i="3" s="1"/>
  <c r="H415" i="3" a="1"/>
  <c r="H415" i="3" s="1"/>
  <c r="I415" i="3"/>
  <c r="J415" i="3" s="1"/>
  <c r="H416" i="3" a="1"/>
  <c r="H416" i="3" s="1"/>
  <c r="I416" i="3" s="1"/>
  <c r="J416" i="3" s="1"/>
  <c r="H417" i="3" a="1"/>
  <c r="H417" i="3" s="1"/>
  <c r="I417" i="3"/>
  <c r="J417" i="3" s="1"/>
  <c r="H418" i="3" a="1"/>
  <c r="H418" i="3" s="1"/>
  <c r="I418" i="3" s="1"/>
  <c r="J418" i="3" s="1"/>
  <c r="H419" i="3" a="1"/>
  <c r="H419" i="3" s="1"/>
  <c r="I419" i="3"/>
  <c r="J419" i="3" s="1"/>
  <c r="H420" i="3" a="1"/>
  <c r="H420" i="3" s="1"/>
  <c r="I420" i="3" s="1"/>
  <c r="H421" i="3" a="1"/>
  <c r="H421" i="3" s="1"/>
  <c r="I421" i="3" s="1"/>
  <c r="J421" i="3" s="1"/>
  <c r="H422" i="3" a="1"/>
  <c r="H422" i="3"/>
  <c r="I422" i="3" s="1"/>
  <c r="J422" i="3" s="1"/>
  <c r="H423" i="3" a="1"/>
  <c r="H423" i="3" s="1"/>
  <c r="I423" i="3" s="1"/>
  <c r="J423" i="3" s="1"/>
  <c r="H424" i="3" a="1"/>
  <c r="H424" i="3"/>
  <c r="I424" i="3" s="1"/>
  <c r="J424" i="3" s="1"/>
  <c r="H425" i="3" a="1"/>
  <c r="H425" i="3" s="1"/>
  <c r="I425" i="3" s="1"/>
  <c r="J425" i="3" s="1"/>
  <c r="H426" i="3" a="1"/>
  <c r="H426" i="3"/>
  <c r="I426" i="3" s="1"/>
  <c r="J426" i="3" s="1"/>
  <c r="H427" i="3" a="1"/>
  <c r="H427" i="3" s="1"/>
  <c r="I427" i="3" s="1"/>
  <c r="J427" i="3" s="1"/>
  <c r="H428" i="3" a="1"/>
  <c r="H428" i="3"/>
  <c r="I428" i="3" s="1"/>
  <c r="J428" i="3" s="1"/>
  <c r="H429" i="3" a="1"/>
  <c r="H429" i="3" s="1"/>
  <c r="I429" i="3" s="1"/>
  <c r="J429" i="3" s="1"/>
  <c r="H430" i="3" a="1"/>
  <c r="H430" i="3"/>
  <c r="I430" i="3" s="1"/>
  <c r="J430" i="3" s="1"/>
  <c r="H431" i="3" a="1"/>
  <c r="H431" i="3" s="1"/>
  <c r="I431" i="3" s="1"/>
  <c r="J431" i="3" s="1"/>
  <c r="H432" i="3" a="1"/>
  <c r="H432" i="3"/>
  <c r="I432" i="3" s="1"/>
  <c r="J432" i="3" s="1"/>
  <c r="H433" i="3" a="1"/>
  <c r="H433" i="3" s="1"/>
  <c r="I433" i="3" s="1"/>
  <c r="J433" i="3" s="1"/>
  <c r="H434" i="3" a="1"/>
  <c r="H434" i="3"/>
  <c r="I434" i="3" s="1"/>
  <c r="J434" i="3" s="1"/>
  <c r="H435" i="3" a="1"/>
  <c r="H435" i="3" s="1"/>
  <c r="I435" i="3" s="1"/>
  <c r="J435" i="3" s="1"/>
  <c r="H436" i="3" a="1"/>
  <c r="H436" i="3"/>
  <c r="I436" i="3" s="1"/>
  <c r="H437" i="3" a="1"/>
  <c r="H437" i="3" s="1"/>
  <c r="I437" i="3" s="1"/>
  <c r="J437" i="3" s="1"/>
  <c r="H438" i="3" a="1"/>
  <c r="H438" i="3" s="1"/>
  <c r="I438" i="3" s="1"/>
  <c r="J438" i="3" s="1"/>
  <c r="H439" i="3" a="1"/>
  <c r="H439" i="3"/>
  <c r="I439" i="3" s="1"/>
  <c r="J439" i="3" s="1"/>
  <c r="H440" i="3" a="1"/>
  <c r="H440" i="3" s="1"/>
  <c r="I440" i="3" s="1"/>
  <c r="J440" i="3" s="1"/>
  <c r="H441" i="3" a="1"/>
  <c r="H441" i="3" s="1"/>
  <c r="I441" i="3" s="1"/>
  <c r="J441" i="3" s="1"/>
  <c r="H442" i="3" a="1"/>
  <c r="H442" i="3" s="1"/>
  <c r="I442" i="3" s="1"/>
  <c r="J442" i="3" s="1"/>
  <c r="H443" i="3" a="1"/>
  <c r="H443" i="3"/>
  <c r="I443" i="3" s="1"/>
  <c r="J443" i="3" s="1"/>
  <c r="H444" i="3" a="1"/>
  <c r="H444" i="3" s="1"/>
  <c r="I444" i="3" s="1"/>
  <c r="J444" i="3" s="1"/>
  <c r="H445" i="3" a="1"/>
  <c r="H445" i="3" s="1"/>
  <c r="I445" i="3" s="1"/>
  <c r="J445" i="3" s="1"/>
  <c r="H446" i="3" a="1"/>
  <c r="H446" i="3" s="1"/>
  <c r="I446" i="3" s="1"/>
  <c r="J446" i="3" s="1"/>
  <c r="H447" i="3" a="1"/>
  <c r="H447" i="3"/>
  <c r="I447" i="3" s="1"/>
  <c r="J447" i="3" s="1"/>
  <c r="H448" i="3" a="1"/>
  <c r="H448" i="3" s="1"/>
  <c r="I448" i="3" s="1"/>
  <c r="J448" i="3" s="1"/>
  <c r="H449" i="3" a="1"/>
  <c r="H449" i="3" s="1"/>
  <c r="I449" i="3" s="1"/>
  <c r="J449" i="3" s="1"/>
  <c r="H450" i="3" a="1"/>
  <c r="H450" i="3" s="1"/>
  <c r="I450" i="3" s="1"/>
  <c r="J450" i="3" s="1"/>
  <c r="H451" i="3" a="1"/>
  <c r="H451" i="3"/>
  <c r="I451" i="3" s="1"/>
  <c r="J451" i="3" s="1"/>
  <c r="H452" i="3" a="1"/>
  <c r="H452" i="3" s="1"/>
  <c r="I452" i="3" s="1"/>
  <c r="J452" i="3" s="1"/>
  <c r="H453" i="3" a="1"/>
  <c r="H453" i="3" s="1"/>
  <c r="I453" i="3" s="1"/>
  <c r="J453" i="3" s="1"/>
  <c r="H454" i="3" a="1"/>
  <c r="H454" i="3" s="1"/>
  <c r="I454" i="3" s="1"/>
  <c r="J454" i="3" s="1"/>
  <c r="H455" i="3" a="1"/>
  <c r="H455" i="3"/>
  <c r="I455" i="3" s="1"/>
  <c r="J455" i="3" s="1"/>
  <c r="H456" i="3" a="1"/>
  <c r="H456" i="3" s="1"/>
  <c r="I456" i="3" s="1"/>
  <c r="J456" i="3" s="1"/>
  <c r="H457" i="3" a="1"/>
  <c r="H457" i="3" s="1"/>
  <c r="I457" i="3" s="1"/>
  <c r="J457" i="3" s="1"/>
  <c r="H458" i="3" a="1"/>
  <c r="H458" i="3" s="1"/>
  <c r="I458" i="3" s="1"/>
  <c r="J458" i="3" s="1"/>
  <c r="H459" i="3" a="1"/>
  <c r="H459" i="3"/>
  <c r="I459" i="3" s="1"/>
  <c r="J459" i="3" s="1"/>
  <c r="H460" i="3" a="1"/>
  <c r="H460" i="3" s="1"/>
  <c r="I460" i="3" s="1"/>
  <c r="J460" i="3" s="1"/>
  <c r="H461" i="3" a="1"/>
  <c r="H461" i="3" s="1"/>
  <c r="I461" i="3" s="1"/>
  <c r="J461" i="3" s="1"/>
  <c r="H462" i="3" a="1"/>
  <c r="H462" i="3" s="1"/>
  <c r="I462" i="3" s="1"/>
  <c r="J462" i="3" s="1"/>
  <c r="H463" i="3" a="1"/>
  <c r="H463" i="3"/>
  <c r="I463" i="3" s="1"/>
  <c r="H464" i="3" a="1"/>
  <c r="H464" i="3"/>
  <c r="I464" i="3"/>
  <c r="J464" i="3" s="1"/>
  <c r="H465" i="3" a="1"/>
  <c r="H465" i="3" s="1"/>
  <c r="I465" i="3" s="1"/>
  <c r="J465" i="3" s="1"/>
  <c r="H466" i="3" a="1"/>
  <c r="H466" i="3"/>
  <c r="I466" i="3"/>
  <c r="J466" i="3" s="1"/>
  <c r="H467" i="3" a="1"/>
  <c r="H467" i="3" s="1"/>
  <c r="I467" i="3" s="1"/>
  <c r="J467" i="3" s="1"/>
  <c r="H468" i="3" a="1"/>
  <c r="H468" i="3" s="1"/>
  <c r="I468" i="3" s="1"/>
  <c r="J468" i="3" s="1"/>
  <c r="H469" i="3" a="1"/>
  <c r="H469" i="3" s="1"/>
  <c r="I469" i="3" s="1"/>
  <c r="J469" i="3" s="1"/>
  <c r="H470" i="3" a="1"/>
  <c r="H470" i="3" s="1"/>
  <c r="I470" i="3" s="1"/>
  <c r="J470" i="3" s="1"/>
  <c r="H471" i="3" a="1"/>
  <c r="H471" i="3" s="1"/>
  <c r="I471" i="3" s="1"/>
  <c r="J471" i="3" s="1"/>
  <c r="H472" i="3" a="1"/>
  <c r="H472" i="3" s="1"/>
  <c r="I472" i="3" s="1"/>
  <c r="J472" i="3" s="1"/>
  <c r="H473" i="3" a="1"/>
  <c r="H473" i="3" s="1"/>
  <c r="I473" i="3" s="1"/>
  <c r="J473" i="3" s="1"/>
  <c r="H474" i="3" a="1"/>
  <c r="H474" i="3" s="1"/>
  <c r="I474" i="3" s="1"/>
  <c r="J474" i="3" s="1"/>
  <c r="H475" i="3" a="1"/>
  <c r="H475" i="3" s="1"/>
  <c r="I475" i="3" s="1"/>
  <c r="J475" i="3" s="1"/>
  <c r="H476" i="3" a="1"/>
  <c r="H476" i="3" s="1"/>
  <c r="I476" i="3" s="1"/>
  <c r="H477" i="3" a="1"/>
  <c r="H477" i="3" s="1"/>
  <c r="I477" i="3" s="1"/>
  <c r="J477" i="3" s="1"/>
  <c r="H478" i="3" a="1"/>
  <c r="H478" i="3" s="1"/>
  <c r="I478" i="3" s="1"/>
  <c r="J478" i="3" s="1"/>
  <c r="H479" i="3" a="1"/>
  <c r="H479" i="3" s="1"/>
  <c r="I479" i="3" s="1"/>
  <c r="J479" i="3" s="1"/>
  <c r="H480" i="3" a="1"/>
  <c r="H480" i="3" s="1"/>
  <c r="I480" i="3" s="1"/>
  <c r="J480" i="3" s="1"/>
  <c r="H481" i="3" a="1"/>
  <c r="H481" i="3" s="1"/>
  <c r="I481" i="3" s="1"/>
  <c r="J481" i="3" s="1"/>
  <c r="H482" i="3" a="1"/>
  <c r="H482" i="3" s="1"/>
  <c r="I482" i="3" s="1"/>
  <c r="J482" i="3" s="1"/>
  <c r="H483" i="3" a="1"/>
  <c r="H483" i="3" s="1"/>
  <c r="I483" i="3" s="1"/>
  <c r="J483" i="3" s="1"/>
  <c r="H484" i="3" a="1"/>
  <c r="H484" i="3" s="1"/>
  <c r="I484" i="3" s="1"/>
  <c r="J484" i="3" s="1"/>
  <c r="H485" i="3" a="1"/>
  <c r="H485" i="3" s="1"/>
  <c r="I485" i="3" s="1"/>
  <c r="J485" i="3" s="1"/>
  <c r="H486" i="3" a="1"/>
  <c r="H486" i="3" s="1"/>
  <c r="I486" i="3" s="1"/>
  <c r="J486" i="3" s="1"/>
  <c r="H487" i="3" a="1"/>
  <c r="H487" i="3" s="1"/>
  <c r="I487" i="3" s="1"/>
  <c r="J487" i="3" s="1"/>
  <c r="H488" i="3" a="1"/>
  <c r="H488" i="3" s="1"/>
  <c r="I488" i="3" s="1"/>
  <c r="J488" i="3" s="1"/>
  <c r="H489" i="3" a="1"/>
  <c r="H489" i="3" s="1"/>
  <c r="I489" i="3" s="1"/>
  <c r="J489" i="3" s="1"/>
  <c r="H490" i="3" a="1"/>
  <c r="H490" i="3" s="1"/>
  <c r="I490" i="3" s="1"/>
  <c r="J490" i="3" s="1"/>
  <c r="H491" i="3" a="1"/>
  <c r="H491" i="3" s="1"/>
  <c r="I491" i="3" s="1"/>
  <c r="J491" i="3" s="1"/>
  <c r="H492" i="3" a="1"/>
  <c r="H492" i="3" s="1"/>
  <c r="I492" i="3" s="1"/>
  <c r="J492" i="3" s="1"/>
  <c r="H493" i="3" a="1"/>
  <c r="H493" i="3" s="1"/>
  <c r="I493" i="3" s="1"/>
  <c r="J493" i="3" s="1"/>
  <c r="H494" i="3" a="1"/>
  <c r="H494" i="3" s="1"/>
  <c r="I494" i="3" s="1"/>
  <c r="J494" i="3" s="1"/>
  <c r="H495" i="3" a="1"/>
  <c r="H495" i="3" s="1"/>
  <c r="I495" i="3" s="1"/>
  <c r="J495" i="3" s="1"/>
  <c r="H496" i="3" a="1"/>
  <c r="H496" i="3" s="1"/>
  <c r="I496" i="3" s="1"/>
  <c r="J496" i="3" s="1"/>
  <c r="H497" i="3" a="1"/>
  <c r="H497" i="3" s="1"/>
  <c r="I497" i="3" s="1"/>
  <c r="J497" i="3" s="1"/>
  <c r="H498" i="3" a="1"/>
  <c r="H498" i="3" s="1"/>
  <c r="I498" i="3" s="1"/>
  <c r="J498" i="3" s="1"/>
  <c r="H499" i="3" a="1"/>
  <c r="H499" i="3" s="1"/>
  <c r="I499" i="3" s="1"/>
  <c r="J499" i="3" s="1"/>
  <c r="H500" i="3" a="1"/>
  <c r="H500" i="3" s="1"/>
  <c r="I500" i="3" s="1"/>
  <c r="J500" i="3" s="1"/>
  <c r="H501" i="3" a="1"/>
  <c r="H501" i="3" s="1"/>
  <c r="I501" i="3" s="1"/>
  <c r="J501" i="3" s="1"/>
  <c r="H502" i="3" a="1"/>
  <c r="H502" i="3" s="1"/>
  <c r="I502" i="3" s="1"/>
  <c r="J502" i="3" s="1"/>
  <c r="H503" i="3" a="1"/>
  <c r="H503" i="3" s="1"/>
  <c r="I503" i="3" s="1"/>
  <c r="J503" i="3" s="1"/>
  <c r="H504" i="3" a="1"/>
  <c r="H504" i="3" s="1"/>
  <c r="I504" i="3" s="1"/>
  <c r="J504" i="3" s="1"/>
  <c r="H505" i="3" a="1"/>
  <c r="H505" i="3" s="1"/>
  <c r="I505" i="3" s="1"/>
  <c r="J505" i="3" s="1"/>
  <c r="H506" i="3" a="1"/>
  <c r="H506" i="3" s="1"/>
  <c r="I506" i="3" s="1"/>
  <c r="J506" i="3" s="1"/>
  <c r="H507" i="3" a="1"/>
  <c r="H507" i="3" s="1"/>
  <c r="I507" i="3" s="1"/>
  <c r="J507" i="3" s="1"/>
  <c r="H508" i="3" a="1"/>
  <c r="H508" i="3" s="1"/>
  <c r="I508" i="3" s="1"/>
  <c r="J508" i="3" s="1"/>
  <c r="H509" i="3" a="1"/>
  <c r="H509" i="3" s="1"/>
  <c r="I509" i="3" s="1"/>
  <c r="J509" i="3" s="1"/>
  <c r="H510" i="3" a="1"/>
  <c r="H510" i="3" s="1"/>
  <c r="I510" i="3" s="1"/>
  <c r="J510" i="3" s="1"/>
  <c r="H511" i="3" a="1"/>
  <c r="H511" i="3" s="1"/>
  <c r="I511" i="3" s="1"/>
  <c r="J511" i="3" s="1"/>
  <c r="H512" i="3" a="1"/>
  <c r="H512" i="3" s="1"/>
  <c r="I512" i="3" s="1"/>
  <c r="J512" i="3" s="1"/>
  <c r="H513" i="3" a="1"/>
  <c r="H513" i="3" s="1"/>
  <c r="I513" i="3" s="1"/>
  <c r="J513" i="3" s="1"/>
  <c r="H514" i="3" a="1"/>
  <c r="H514" i="3" s="1"/>
  <c r="I514" i="3" s="1"/>
  <c r="J514" i="3" s="1"/>
  <c r="H515" i="3" a="1"/>
  <c r="H515" i="3" s="1"/>
  <c r="I515" i="3" s="1"/>
  <c r="J515" i="3" s="1"/>
  <c r="H516" i="3" a="1"/>
  <c r="H516" i="3" s="1"/>
  <c r="I516" i="3" s="1"/>
  <c r="J516" i="3" s="1"/>
  <c r="H517" i="3" a="1"/>
  <c r="H517" i="3" s="1"/>
  <c r="I517" i="3" s="1"/>
  <c r="J517" i="3" s="1"/>
  <c r="H518" i="3" a="1"/>
  <c r="H518" i="3" s="1"/>
  <c r="I518" i="3" s="1"/>
  <c r="J518" i="3" s="1"/>
  <c r="H519" i="3" a="1"/>
  <c r="H519" i="3" s="1"/>
  <c r="I519" i="3" s="1"/>
  <c r="J519" i="3" s="1"/>
  <c r="H520" i="3" a="1"/>
  <c r="H520" i="3" s="1"/>
  <c r="I520" i="3" s="1"/>
  <c r="J520" i="3" s="1"/>
  <c r="H521" i="3" a="1"/>
  <c r="H521" i="3" s="1"/>
  <c r="I521" i="3" s="1"/>
  <c r="J521" i="3" s="1"/>
  <c r="H522" i="3" a="1"/>
  <c r="H522" i="3" s="1"/>
  <c r="I522" i="3" s="1"/>
  <c r="J522" i="3" s="1"/>
  <c r="H523" i="3" a="1"/>
  <c r="H523" i="3" s="1"/>
  <c r="I523" i="3" s="1"/>
  <c r="J523" i="3" s="1"/>
  <c r="H524" i="3" a="1"/>
  <c r="H524" i="3" s="1"/>
  <c r="I524" i="3" s="1"/>
  <c r="J524" i="3" s="1"/>
  <c r="H525" i="3" a="1"/>
  <c r="H525" i="3" s="1"/>
  <c r="I525" i="3" s="1"/>
  <c r="J525" i="3" s="1"/>
  <c r="H526" i="3" a="1"/>
  <c r="H526" i="3" s="1"/>
  <c r="I526" i="3" s="1"/>
  <c r="H527" i="3" a="1"/>
  <c r="H527" i="3" s="1"/>
  <c r="I527" i="3" s="1"/>
  <c r="J527" i="3" s="1"/>
  <c r="H528" i="3" a="1"/>
  <c r="H528" i="3" s="1"/>
  <c r="I528" i="3" s="1"/>
  <c r="J528" i="3" s="1"/>
  <c r="H529" i="3" a="1"/>
  <c r="H529" i="3"/>
  <c r="I529" i="3" s="1"/>
  <c r="J529" i="3" s="1"/>
  <c r="H530" i="3" a="1"/>
  <c r="H530" i="3" s="1"/>
  <c r="I530" i="3" s="1"/>
  <c r="J530" i="3" s="1"/>
  <c r="H531" i="3" a="1"/>
  <c r="H531" i="3" s="1"/>
  <c r="I531" i="3" s="1"/>
  <c r="J531" i="3" s="1"/>
  <c r="H532" i="3" a="1"/>
  <c r="H532" i="3" s="1"/>
  <c r="I532" i="3" s="1"/>
  <c r="J532" i="3" s="1"/>
  <c r="H533" i="3" a="1"/>
  <c r="H533" i="3" s="1"/>
  <c r="I533" i="3" s="1"/>
  <c r="J533" i="3" s="1"/>
  <c r="H534" i="3" a="1"/>
  <c r="H534" i="3" s="1"/>
  <c r="I534" i="3" s="1"/>
  <c r="J534" i="3" s="1"/>
  <c r="H535" i="3" a="1"/>
  <c r="H535" i="3" s="1"/>
  <c r="I535" i="3" s="1"/>
  <c r="J535" i="3" s="1"/>
  <c r="H536" i="3" a="1"/>
  <c r="H536" i="3" s="1"/>
  <c r="I536" i="3" s="1"/>
  <c r="J536" i="3" s="1"/>
  <c r="H537" i="3" a="1"/>
  <c r="H537" i="3" s="1"/>
  <c r="I537" i="3" s="1"/>
  <c r="J537" i="3" s="1"/>
  <c r="H538" i="3" a="1"/>
  <c r="H538" i="3" s="1"/>
  <c r="I538" i="3" s="1"/>
  <c r="J538" i="3" s="1"/>
  <c r="H539" i="3" a="1"/>
  <c r="H539" i="3" s="1"/>
  <c r="I539" i="3" s="1"/>
  <c r="J539" i="3" s="1"/>
  <c r="H540" i="3" a="1"/>
  <c r="H540" i="3" s="1"/>
  <c r="I540" i="3" s="1"/>
  <c r="J540" i="3" s="1"/>
  <c r="H541" i="3" a="1"/>
  <c r="H541" i="3" s="1"/>
  <c r="I541" i="3" s="1"/>
  <c r="J541" i="3" s="1"/>
  <c r="H542" i="3" a="1"/>
  <c r="H542" i="3" s="1"/>
  <c r="I542" i="3" s="1"/>
  <c r="J542" i="3" s="1"/>
  <c r="H543" i="3" a="1"/>
  <c r="H543" i="3" s="1"/>
  <c r="I543" i="3" s="1"/>
  <c r="J543" i="3" s="1"/>
  <c r="H544" i="3" a="1"/>
  <c r="H544" i="3" s="1"/>
  <c r="I544" i="3" s="1"/>
  <c r="J544" i="3" s="1"/>
  <c r="H545" i="3" a="1"/>
  <c r="H545" i="3" s="1"/>
  <c r="I545" i="3" s="1"/>
  <c r="J545" i="3" s="1"/>
  <c r="H546" i="3" a="1"/>
  <c r="H546" i="3" s="1"/>
  <c r="I546" i="3" s="1"/>
  <c r="J546" i="3" s="1"/>
  <c r="H547" i="3" a="1"/>
  <c r="H547" i="3" s="1"/>
  <c r="I547" i="3" s="1"/>
  <c r="J547" i="3" s="1"/>
  <c r="H548" i="3" a="1"/>
  <c r="H548" i="3" s="1"/>
  <c r="I548" i="3" s="1"/>
  <c r="J548" i="3" s="1"/>
  <c r="H549" i="3" a="1"/>
  <c r="H549" i="3" s="1"/>
  <c r="I549" i="3" s="1"/>
  <c r="J549" i="3" s="1"/>
  <c r="H550" i="3" a="1"/>
  <c r="H550" i="3" s="1"/>
  <c r="I550" i="3" s="1"/>
  <c r="J550" i="3" s="1"/>
  <c r="H551" i="3" a="1"/>
  <c r="H551" i="3" s="1"/>
  <c r="I551" i="3" s="1"/>
  <c r="J551" i="3" s="1"/>
  <c r="H552" i="3" a="1"/>
  <c r="H552" i="3" s="1"/>
  <c r="I552" i="3" s="1"/>
  <c r="J552" i="3" s="1"/>
  <c r="H553" i="3" a="1"/>
  <c r="H553" i="3" s="1"/>
  <c r="I553" i="3" s="1"/>
  <c r="H554" i="3" a="1"/>
  <c r="H554" i="3"/>
  <c r="I554" i="3" s="1"/>
  <c r="J554" i="3" s="1"/>
  <c r="H555" i="3" a="1"/>
  <c r="H555" i="3"/>
  <c r="I555" i="3" s="1"/>
  <c r="J555" i="3" s="1"/>
  <c r="H556" i="3" a="1"/>
  <c r="H556" i="3"/>
  <c r="I556" i="3" s="1"/>
  <c r="J556" i="3" s="1"/>
  <c r="H557" i="3" a="1"/>
  <c r="H557" i="3"/>
  <c r="I557" i="3" s="1"/>
  <c r="J557" i="3" s="1"/>
  <c r="H558" i="3" a="1"/>
  <c r="H558" i="3"/>
  <c r="I558" i="3" s="1"/>
  <c r="J558" i="3" s="1"/>
  <c r="H559" i="3" a="1"/>
  <c r="H559" i="3"/>
  <c r="I559" i="3" s="1"/>
  <c r="H560" i="3" a="1"/>
  <c r="H560" i="3" s="1"/>
  <c r="I560" i="3" s="1"/>
  <c r="J560" i="3" s="1"/>
  <c r="H561" i="3" a="1"/>
  <c r="H561" i="3" s="1"/>
  <c r="I561" i="3" s="1"/>
  <c r="J561" i="3" s="1"/>
  <c r="H562" i="3" a="1"/>
  <c r="H562" i="3" s="1"/>
  <c r="I562" i="3" s="1"/>
  <c r="J562" i="3" s="1"/>
  <c r="H563" i="3" a="1"/>
  <c r="H563" i="3" s="1"/>
  <c r="I563" i="3" s="1"/>
  <c r="J563" i="3" s="1"/>
  <c r="H564" i="3" a="1"/>
  <c r="H564" i="3" s="1"/>
  <c r="I564" i="3" s="1"/>
  <c r="J564" i="3" s="1"/>
  <c r="H565" i="3" a="1"/>
  <c r="H565" i="3" s="1"/>
  <c r="I565" i="3" s="1"/>
  <c r="J565" i="3" s="1"/>
  <c r="H566" i="3" a="1"/>
  <c r="H566" i="3" s="1"/>
  <c r="I566" i="3" s="1"/>
  <c r="H567" i="3" a="1"/>
  <c r="H567" i="3" s="1"/>
  <c r="I567" i="3" s="1"/>
  <c r="J567" i="3" s="1"/>
  <c r="H568" i="3" a="1"/>
  <c r="H568" i="3" s="1"/>
  <c r="I568" i="3" s="1"/>
  <c r="H569" i="3" a="1"/>
  <c r="H569" i="3" s="1"/>
  <c r="I569" i="3" s="1"/>
  <c r="J569" i="3" s="1"/>
  <c r="H570" i="3" a="1"/>
  <c r="H570" i="3" s="1"/>
  <c r="I570" i="3" s="1"/>
  <c r="J570" i="3" s="1"/>
  <c r="H571" i="3" a="1"/>
  <c r="H571" i="3"/>
  <c r="I571" i="3" s="1"/>
  <c r="J571" i="3" s="1"/>
  <c r="H572" i="3" a="1"/>
  <c r="H572" i="3" s="1"/>
  <c r="I572" i="3" s="1"/>
  <c r="J572" i="3" s="1"/>
  <c r="H573" i="3" a="1"/>
  <c r="H573" i="3" s="1"/>
  <c r="I573" i="3" s="1"/>
  <c r="J573" i="3" s="1"/>
  <c r="H574" i="3" a="1"/>
  <c r="H574" i="3" s="1"/>
  <c r="I574" i="3" s="1"/>
  <c r="J574" i="3" s="1"/>
  <c r="H575" i="3" a="1"/>
  <c r="H575" i="3" s="1"/>
  <c r="I575" i="3" s="1"/>
  <c r="J575" i="3" s="1"/>
  <c r="H576" i="3" a="1"/>
  <c r="H576" i="3" s="1"/>
  <c r="I576" i="3" s="1"/>
  <c r="J576" i="3" s="1"/>
  <c r="H577" i="3" a="1"/>
  <c r="H577" i="3" s="1"/>
  <c r="I577" i="3" s="1"/>
  <c r="J577" i="3" s="1"/>
  <c r="H578" i="3" a="1"/>
  <c r="H578" i="3" s="1"/>
  <c r="I578" i="3" s="1"/>
  <c r="J578" i="3" s="1"/>
  <c r="H579" i="3" a="1"/>
  <c r="H579" i="3"/>
  <c r="I579" i="3" s="1"/>
  <c r="H580" i="3" a="1"/>
  <c r="H580" i="3"/>
  <c r="I580" i="3" s="1"/>
  <c r="J580" i="3" s="1"/>
  <c r="H581" i="3" a="1"/>
  <c r="H581" i="3" s="1"/>
  <c r="I581" i="3" s="1"/>
  <c r="J581" i="3" s="1"/>
  <c r="H582" i="3" a="1"/>
  <c r="H582" i="3" s="1"/>
  <c r="I582" i="3" s="1"/>
  <c r="J582" i="3" s="1"/>
  <c r="H583" i="3" a="1"/>
  <c r="H583" i="3" s="1"/>
  <c r="I583" i="3" s="1"/>
  <c r="J583" i="3" s="1"/>
  <c r="H584" i="3" a="1"/>
  <c r="H584" i="3" s="1"/>
  <c r="I584" i="3" s="1"/>
  <c r="J584" i="3" s="1"/>
  <c r="H585" i="3" a="1"/>
  <c r="H585" i="3" s="1"/>
  <c r="I585" i="3" s="1"/>
  <c r="J585" i="3" s="1"/>
  <c r="H586" i="3" a="1"/>
  <c r="H586" i="3" s="1"/>
  <c r="I586" i="3" s="1"/>
  <c r="J586" i="3" s="1"/>
  <c r="H587" i="3" a="1"/>
  <c r="H587" i="3" s="1"/>
  <c r="I587" i="3" s="1"/>
  <c r="J587" i="3" s="1"/>
  <c r="H588" i="3" a="1"/>
  <c r="H588" i="3" s="1"/>
  <c r="I588" i="3" s="1"/>
  <c r="J588" i="3" s="1"/>
  <c r="H589" i="3" a="1"/>
  <c r="H589" i="3" s="1"/>
  <c r="I589" i="3" s="1"/>
  <c r="J589" i="3" s="1"/>
  <c r="H590" i="3" a="1"/>
  <c r="H590" i="3" s="1"/>
  <c r="I590" i="3" s="1"/>
  <c r="J590" i="3" s="1"/>
  <c r="H591" i="3" a="1"/>
  <c r="H591" i="3" s="1"/>
  <c r="I591" i="3" s="1"/>
  <c r="J591" i="3" s="1"/>
  <c r="H592" i="3" a="1"/>
  <c r="H592" i="3" s="1"/>
  <c r="I592" i="3" s="1"/>
  <c r="J592" i="3" s="1"/>
  <c r="H593" i="3" a="1"/>
  <c r="H593" i="3" s="1"/>
  <c r="I593" i="3" s="1"/>
  <c r="J593" i="3" s="1"/>
  <c r="H594" i="3" a="1"/>
  <c r="H594" i="3" s="1"/>
  <c r="I594" i="3" s="1"/>
  <c r="J594" i="3" s="1"/>
  <c r="H595" i="3" a="1"/>
  <c r="H595" i="3" s="1"/>
  <c r="I595" i="3" s="1"/>
  <c r="J595" i="3" s="1"/>
  <c r="H596" i="3" a="1"/>
  <c r="H596" i="3" s="1"/>
  <c r="I596" i="3" s="1"/>
  <c r="J596" i="3" s="1"/>
  <c r="H597" i="3" a="1"/>
  <c r="H597" i="3" s="1"/>
  <c r="I597" i="3" s="1"/>
  <c r="J597" i="3" s="1"/>
  <c r="H598" i="3" a="1"/>
  <c r="H598" i="3" s="1"/>
  <c r="I598" i="3" s="1"/>
  <c r="J598" i="3" s="1"/>
  <c r="H599" i="3" a="1"/>
  <c r="H599" i="3" s="1"/>
  <c r="I599" i="3" s="1"/>
  <c r="J599" i="3" s="1"/>
  <c r="H600" i="3" a="1"/>
  <c r="H600" i="3" s="1"/>
  <c r="I600" i="3" s="1"/>
  <c r="J600" i="3" s="1"/>
  <c r="H601" i="3" a="1"/>
  <c r="H601" i="3" s="1"/>
  <c r="I601" i="3" s="1"/>
  <c r="J601" i="3" s="1"/>
  <c r="H602" i="3" a="1"/>
  <c r="H602" i="3" s="1"/>
  <c r="I602" i="3" s="1"/>
  <c r="J602" i="3" s="1"/>
  <c r="H603" i="3" a="1"/>
  <c r="H603" i="3" s="1"/>
  <c r="I603" i="3" s="1"/>
  <c r="J603" i="3" s="1"/>
  <c r="H604" i="3" a="1"/>
  <c r="H604" i="3" s="1"/>
  <c r="I604" i="3" s="1"/>
  <c r="J604" i="3" s="1"/>
  <c r="H605" i="3" a="1"/>
  <c r="H605" i="3" s="1"/>
  <c r="I605" i="3" s="1"/>
  <c r="J605" i="3" s="1"/>
  <c r="H606" i="3" a="1"/>
  <c r="H606" i="3" s="1"/>
  <c r="I606" i="3" s="1"/>
  <c r="J606" i="3" s="1"/>
  <c r="H607" i="3" a="1"/>
  <c r="H607" i="3" s="1"/>
  <c r="I607" i="3" s="1"/>
  <c r="J607" i="3" s="1"/>
  <c r="H608" i="3" a="1"/>
  <c r="H608" i="3" s="1"/>
  <c r="I608" i="3" s="1"/>
  <c r="J608" i="3" s="1"/>
  <c r="H609" i="3" a="1"/>
  <c r="H609" i="3" s="1"/>
  <c r="I609" i="3" s="1"/>
  <c r="J609" i="3" s="1"/>
  <c r="H610" i="3" a="1"/>
  <c r="H610" i="3" s="1"/>
  <c r="I610" i="3" s="1"/>
  <c r="J610" i="3" s="1"/>
  <c r="H611" i="3" a="1"/>
  <c r="H611" i="3" s="1"/>
  <c r="I611" i="3" s="1"/>
  <c r="J611" i="3" s="1"/>
  <c r="H612" i="3" a="1"/>
  <c r="H612" i="3" s="1"/>
  <c r="I612" i="3" s="1"/>
  <c r="H613" i="3" a="1"/>
  <c r="H613" i="3" s="1"/>
  <c r="I613" i="3" s="1"/>
  <c r="J613" i="3" s="1"/>
  <c r="H614" i="3" a="1"/>
  <c r="H614" i="3" s="1"/>
  <c r="I614" i="3" s="1"/>
  <c r="J614" i="3" s="1"/>
  <c r="H615" i="3" a="1"/>
  <c r="H615" i="3" s="1"/>
  <c r="I615" i="3" s="1"/>
  <c r="J615" i="3" s="1"/>
  <c r="H616" i="3" a="1"/>
  <c r="H616" i="3" s="1"/>
  <c r="I616" i="3" s="1"/>
  <c r="J616" i="3" s="1"/>
  <c r="H617" i="3" a="1"/>
  <c r="H617" i="3" s="1"/>
  <c r="I617" i="3" s="1"/>
  <c r="J617" i="3" s="1"/>
  <c r="H618" i="3" a="1"/>
  <c r="H618" i="3" s="1"/>
  <c r="I618" i="3" s="1"/>
  <c r="J618" i="3" s="1"/>
  <c r="H619" i="3" a="1"/>
  <c r="H619" i="3" s="1"/>
  <c r="I619" i="3" s="1"/>
  <c r="J619" i="3" s="1"/>
  <c r="H620" i="3" a="1"/>
  <c r="H620" i="3" s="1"/>
  <c r="I620" i="3" s="1"/>
  <c r="H621" i="3" a="1"/>
  <c r="H621" i="3" s="1"/>
  <c r="I621" i="3" s="1"/>
  <c r="H622" i="3" a="1"/>
  <c r="H622" i="3" s="1"/>
  <c r="I622" i="3" s="1"/>
  <c r="J622" i="3" s="1"/>
  <c r="H623" i="3" a="1"/>
  <c r="H623" i="3" s="1"/>
  <c r="I623" i="3" s="1"/>
  <c r="J623" i="3" s="1"/>
  <c r="H624" i="3" a="1"/>
  <c r="H624" i="3" s="1"/>
  <c r="I624" i="3" s="1"/>
  <c r="H625" i="3" a="1"/>
  <c r="H625" i="3" s="1"/>
  <c r="I625" i="3" s="1"/>
  <c r="J625" i="3" s="1"/>
  <c r="H626" i="3" a="1"/>
  <c r="H626" i="3" s="1"/>
  <c r="I626" i="3" s="1"/>
  <c r="J626" i="3" s="1"/>
  <c r="H627" i="3" a="1"/>
  <c r="H627" i="3" s="1"/>
  <c r="I627" i="3" s="1"/>
  <c r="H628" i="3" a="1"/>
  <c r="H628" i="3" s="1"/>
  <c r="I628" i="3" s="1"/>
  <c r="J628" i="3" s="1"/>
  <c r="H629" i="3" a="1"/>
  <c r="H629" i="3" s="1"/>
  <c r="I629" i="3" s="1"/>
  <c r="J629" i="3" s="1"/>
  <c r="H630" i="3" a="1"/>
  <c r="H630" i="3" s="1"/>
  <c r="I630" i="3" s="1"/>
  <c r="J630" i="3" s="1"/>
  <c r="H631" i="3" a="1"/>
  <c r="H631" i="3" s="1"/>
  <c r="I631" i="3" s="1"/>
  <c r="J631" i="3" s="1"/>
  <c r="H632" i="3" a="1"/>
  <c r="H632" i="3" s="1"/>
  <c r="I632" i="3" s="1"/>
  <c r="J632" i="3" s="1"/>
  <c r="H633" i="3" a="1"/>
  <c r="H633" i="3" s="1"/>
  <c r="I633" i="3" s="1"/>
  <c r="H634" i="3" a="1"/>
  <c r="H634" i="3" s="1"/>
  <c r="I634" i="3" s="1"/>
  <c r="J634" i="3" s="1"/>
  <c r="H635" i="3" a="1"/>
  <c r="H635" i="3" s="1"/>
  <c r="I635" i="3" s="1"/>
  <c r="J635" i="3" s="1"/>
  <c r="H636" i="3" a="1"/>
  <c r="H636" i="3" s="1"/>
  <c r="I636" i="3" s="1"/>
  <c r="J636" i="3" s="1"/>
  <c r="H637" i="3" a="1"/>
  <c r="H637" i="3" s="1"/>
  <c r="I637" i="3" s="1"/>
  <c r="J637" i="3" s="1"/>
  <c r="H638" i="3" a="1"/>
  <c r="H638" i="3" s="1"/>
  <c r="I638" i="3" s="1"/>
  <c r="J638" i="3" s="1"/>
  <c r="H639" i="3" a="1"/>
  <c r="H639" i="3" s="1"/>
  <c r="I639" i="3" s="1"/>
  <c r="H640" i="3" a="1"/>
  <c r="H640" i="3" s="1"/>
  <c r="I640" i="3" s="1"/>
  <c r="J640" i="3" s="1"/>
  <c r="H641" i="3" a="1"/>
  <c r="H641" i="3" s="1"/>
  <c r="I641" i="3" s="1"/>
  <c r="J641" i="3" s="1"/>
  <c r="H642" i="3" a="1"/>
  <c r="H642" i="3" s="1"/>
  <c r="I642" i="3" s="1"/>
  <c r="J642" i="3" s="1"/>
  <c r="H643" i="3" a="1"/>
  <c r="H643" i="3" s="1"/>
  <c r="I643" i="3" s="1"/>
  <c r="J643" i="3" s="1"/>
  <c r="H644" i="3" a="1"/>
  <c r="H644" i="3" s="1"/>
  <c r="I644" i="3" s="1"/>
  <c r="J644" i="3" s="1"/>
  <c r="H645" i="3" a="1"/>
  <c r="H645" i="3" s="1"/>
  <c r="I645" i="3" s="1"/>
  <c r="J645" i="3" s="1"/>
  <c r="H646" i="3" a="1"/>
  <c r="H646" i="3" s="1"/>
  <c r="I646" i="3" s="1"/>
  <c r="J646" i="3" s="1"/>
  <c r="H647" i="3" a="1"/>
  <c r="H647" i="3" s="1"/>
  <c r="I647" i="3" s="1"/>
  <c r="J647" i="3" s="1"/>
  <c r="H648" i="3" a="1"/>
  <c r="H648" i="3" s="1"/>
  <c r="I648" i="3" s="1"/>
  <c r="J648" i="3" s="1"/>
  <c r="H649" i="3" a="1"/>
  <c r="H649" i="3" s="1"/>
  <c r="I649" i="3" s="1"/>
  <c r="J649" i="3" s="1"/>
  <c r="H650" i="3" a="1"/>
  <c r="H650" i="3" s="1"/>
  <c r="I650" i="3" s="1"/>
  <c r="J650" i="3" s="1"/>
  <c r="H651" i="3" a="1"/>
  <c r="H651" i="3" s="1"/>
  <c r="I651" i="3" s="1"/>
  <c r="H652" i="3" a="1"/>
  <c r="H652" i="3" s="1"/>
  <c r="I652" i="3" s="1"/>
  <c r="J652" i="3" s="1"/>
  <c r="H653" i="3" a="1"/>
  <c r="H653" i="3" s="1"/>
  <c r="I653" i="3" s="1"/>
  <c r="J653" i="3" s="1"/>
  <c r="H654" i="3" a="1"/>
  <c r="H654" i="3" s="1"/>
  <c r="I654" i="3" s="1"/>
  <c r="J654" i="3" s="1"/>
  <c r="H655" i="3" a="1"/>
  <c r="H655" i="3" s="1"/>
  <c r="I655" i="3" s="1"/>
  <c r="J655" i="3" s="1"/>
  <c r="H656" i="3" a="1"/>
  <c r="H656" i="3" s="1"/>
  <c r="I656" i="3" s="1"/>
  <c r="H657" i="3" a="1"/>
  <c r="H657" i="3" s="1"/>
  <c r="I657" i="3" s="1"/>
  <c r="J657" i="3" s="1"/>
  <c r="H658" i="3" a="1"/>
  <c r="H658" i="3" s="1"/>
  <c r="I658" i="3" s="1"/>
  <c r="J658" i="3" s="1"/>
  <c r="H659" i="3" a="1"/>
  <c r="H659" i="3" s="1"/>
  <c r="I659" i="3" s="1"/>
  <c r="J659" i="3" s="1"/>
  <c r="H660" i="3" a="1"/>
  <c r="H660" i="3" s="1"/>
  <c r="I660" i="3" s="1"/>
  <c r="J660" i="3" s="1"/>
  <c r="H661" i="3" a="1"/>
  <c r="H661" i="3" s="1"/>
  <c r="I661" i="3" s="1"/>
  <c r="H662" i="3" a="1"/>
  <c r="H662" i="3" s="1"/>
  <c r="I662" i="3" s="1"/>
  <c r="J662" i="3" s="1"/>
  <c r="H663" i="3" a="1"/>
  <c r="H663" i="3"/>
  <c r="I663" i="3" s="1"/>
  <c r="J663" i="3" s="1"/>
  <c r="H664" i="3" a="1"/>
  <c r="H664" i="3" s="1"/>
  <c r="I664" i="3" s="1"/>
  <c r="J664" i="3" s="1"/>
  <c r="H665" i="3" a="1"/>
  <c r="H665" i="3" s="1"/>
  <c r="I665" i="3" s="1"/>
  <c r="H666" i="3" a="1"/>
  <c r="H666" i="3" s="1"/>
  <c r="I666" i="3" s="1"/>
  <c r="J666" i="3" s="1"/>
  <c r="H667" i="3" a="1"/>
  <c r="H667" i="3" s="1"/>
  <c r="I667" i="3" s="1"/>
  <c r="J667" i="3" s="1"/>
  <c r="H668" i="3" a="1"/>
  <c r="H668" i="3" s="1"/>
  <c r="I668" i="3" s="1"/>
  <c r="J668" i="3" s="1"/>
  <c r="H669" i="3" a="1"/>
  <c r="H669" i="3" s="1"/>
  <c r="I669" i="3" s="1"/>
  <c r="J669" i="3" s="1"/>
  <c r="H670" i="3" a="1"/>
  <c r="H670" i="3" s="1"/>
  <c r="I670" i="3" s="1"/>
  <c r="J670" i="3" s="1"/>
  <c r="H671" i="3" a="1"/>
  <c r="H671" i="3" s="1"/>
  <c r="I671" i="3" s="1"/>
  <c r="J671" i="3" s="1"/>
  <c r="H672" i="3" a="1"/>
  <c r="H672" i="3" s="1"/>
  <c r="I672" i="3" s="1"/>
  <c r="J672" i="3" s="1"/>
  <c r="H673" i="3" a="1"/>
  <c r="H673" i="3" s="1"/>
  <c r="I673" i="3" s="1"/>
  <c r="J673" i="3" s="1"/>
  <c r="H674" i="3" a="1"/>
  <c r="H674" i="3" s="1"/>
  <c r="I674" i="3" s="1"/>
  <c r="J674" i="3" s="1"/>
  <c r="H675" i="3" a="1"/>
  <c r="H675" i="3" s="1"/>
  <c r="I675" i="3" s="1"/>
  <c r="J675" i="3" s="1"/>
  <c r="H676" i="3" a="1"/>
  <c r="H676" i="3" s="1"/>
  <c r="I676" i="3" s="1"/>
  <c r="J676" i="3" s="1"/>
  <c r="H677" i="3" a="1"/>
  <c r="H677" i="3" s="1"/>
  <c r="I677" i="3" s="1"/>
  <c r="J677" i="3" s="1"/>
  <c r="H678" i="3" a="1"/>
  <c r="H678" i="3" s="1"/>
  <c r="I678" i="3" s="1"/>
  <c r="H679" i="3" a="1"/>
  <c r="H679" i="3" s="1"/>
  <c r="I679" i="3" s="1"/>
  <c r="J679" i="3" s="1"/>
  <c r="H680" i="3" a="1"/>
  <c r="H680" i="3" s="1"/>
  <c r="I680" i="3" s="1"/>
  <c r="J680" i="3" s="1"/>
  <c r="H681" i="3" a="1"/>
  <c r="H681" i="3" s="1"/>
  <c r="I681" i="3" s="1"/>
  <c r="J681" i="3" s="1"/>
  <c r="H682" i="3" a="1"/>
  <c r="H682" i="3" s="1"/>
  <c r="I682" i="3" s="1"/>
  <c r="J682" i="3" s="1"/>
  <c r="H683" i="3" a="1"/>
  <c r="H683" i="3" s="1"/>
  <c r="I683" i="3" s="1"/>
  <c r="J683" i="3" s="1"/>
  <c r="H684" i="3" a="1"/>
  <c r="H684" i="3" s="1"/>
  <c r="I684" i="3" s="1"/>
  <c r="J684" i="3" s="1"/>
  <c r="H685" i="3" a="1"/>
  <c r="H685" i="3" s="1"/>
  <c r="I685" i="3" s="1"/>
  <c r="J685" i="3" s="1"/>
  <c r="H686" i="3" a="1"/>
  <c r="H686" i="3" s="1"/>
  <c r="I686" i="3" s="1"/>
  <c r="J686" i="3" s="1"/>
  <c r="H687" i="3" a="1"/>
  <c r="H687" i="3" s="1"/>
  <c r="I687" i="3" s="1"/>
  <c r="H688" i="3" a="1"/>
  <c r="H688" i="3"/>
  <c r="I688" i="3" s="1"/>
  <c r="J688" i="3" s="1"/>
  <c r="H689" i="3" a="1"/>
  <c r="H689" i="3"/>
  <c r="I689" i="3" s="1"/>
  <c r="J689" i="3" s="1"/>
  <c r="H690" i="3" a="1"/>
  <c r="H690" i="3"/>
  <c r="I690" i="3" s="1"/>
  <c r="J690" i="3" s="1"/>
  <c r="H691" i="3" a="1"/>
  <c r="H691" i="3"/>
  <c r="I691" i="3" s="1"/>
  <c r="J691" i="3" s="1"/>
  <c r="H692" i="3" a="1"/>
  <c r="H692" i="3"/>
  <c r="I692" i="3" s="1"/>
  <c r="J692" i="3" s="1"/>
  <c r="H693" i="3" a="1"/>
  <c r="H693" i="3" s="1"/>
  <c r="I693" i="3" s="1"/>
  <c r="J693" i="3" s="1"/>
  <c r="H694" i="3" a="1"/>
  <c r="H694" i="3"/>
  <c r="I694" i="3" s="1"/>
  <c r="J694" i="3" s="1"/>
  <c r="H695" i="3" a="1"/>
  <c r="H695" i="3" s="1"/>
  <c r="I695" i="3" s="1"/>
  <c r="J695" i="3" s="1"/>
  <c r="H696" i="3" a="1"/>
  <c r="H696" i="3"/>
  <c r="I696" i="3" s="1"/>
  <c r="J696" i="3" s="1"/>
  <c r="H697" i="3" a="1"/>
  <c r="H697" i="3" s="1"/>
  <c r="I697" i="3" s="1"/>
  <c r="J697" i="3" s="1"/>
  <c r="H698" i="3" a="1"/>
  <c r="H698" i="3"/>
  <c r="I698" i="3" s="1"/>
  <c r="J698" i="3" s="1"/>
  <c r="H699" i="3" a="1"/>
  <c r="H699" i="3" s="1"/>
  <c r="I699" i="3" s="1"/>
  <c r="J699" i="3" s="1"/>
  <c r="H700" i="3" a="1"/>
  <c r="H700" i="3"/>
  <c r="I700" i="3" s="1"/>
  <c r="J700" i="3" s="1"/>
  <c r="H701" i="3" a="1"/>
  <c r="H701" i="3" s="1"/>
  <c r="I701" i="3" s="1"/>
  <c r="J701" i="3" s="1"/>
  <c r="H702" i="3" a="1"/>
  <c r="H702" i="3"/>
  <c r="I702" i="3" s="1"/>
  <c r="J702" i="3" s="1"/>
  <c r="H703" i="3" a="1"/>
  <c r="H703" i="3" s="1"/>
  <c r="I703" i="3" s="1"/>
  <c r="J703" i="3" s="1"/>
  <c r="H704" i="3" a="1"/>
  <c r="H704" i="3"/>
  <c r="I704" i="3" s="1"/>
  <c r="J704" i="3" s="1"/>
  <c r="H705" i="3" a="1"/>
  <c r="H705" i="3" s="1"/>
  <c r="I705" i="3" s="1"/>
  <c r="J705" i="3" s="1"/>
  <c r="H706" i="3" a="1"/>
  <c r="H706" i="3" s="1"/>
  <c r="I706" i="3" s="1"/>
  <c r="J706" i="3" s="1"/>
  <c r="H707" i="3" a="1"/>
  <c r="H707" i="3" s="1"/>
  <c r="I707" i="3" s="1"/>
  <c r="J707" i="3" s="1"/>
  <c r="H708" i="3" a="1"/>
  <c r="H708" i="3" s="1"/>
  <c r="I708" i="3" s="1"/>
  <c r="J708" i="3" s="1"/>
  <c r="H709" i="3" a="1"/>
  <c r="H709" i="3" s="1"/>
  <c r="I709" i="3" s="1"/>
  <c r="H710" i="3" a="1"/>
  <c r="H710" i="3" s="1"/>
  <c r="I710" i="3" s="1"/>
  <c r="J710" i="3" s="1"/>
  <c r="H711" i="3" a="1"/>
  <c r="H711" i="3" s="1"/>
  <c r="I711" i="3" s="1"/>
  <c r="J711" i="3" s="1"/>
  <c r="H712" i="3" a="1"/>
  <c r="H712" i="3"/>
  <c r="I712" i="3" s="1"/>
  <c r="J712" i="3" s="1"/>
  <c r="H713" i="3" a="1"/>
  <c r="H713" i="3" s="1"/>
  <c r="I713" i="3" s="1"/>
  <c r="J713" i="3" s="1"/>
  <c r="H714" i="3" a="1"/>
  <c r="H714" i="3" s="1"/>
  <c r="I714" i="3" s="1"/>
  <c r="J714" i="3" s="1"/>
  <c r="H715" i="3" a="1"/>
  <c r="H715" i="3" s="1"/>
  <c r="I715" i="3" s="1"/>
  <c r="J715" i="3" s="1"/>
  <c r="H716" i="3" a="1"/>
  <c r="H716" i="3"/>
  <c r="I716" i="3" s="1"/>
  <c r="J716" i="3" s="1"/>
  <c r="H717" i="3" a="1"/>
  <c r="H717" i="3" s="1"/>
  <c r="I717" i="3" s="1"/>
  <c r="J717" i="3" s="1"/>
  <c r="H718" i="3" a="1"/>
  <c r="H718" i="3" s="1"/>
  <c r="I718" i="3" s="1"/>
  <c r="J718" i="3" s="1"/>
  <c r="H719" i="3" a="1"/>
  <c r="H719" i="3" s="1"/>
  <c r="I719" i="3" s="1"/>
  <c r="J719" i="3" s="1"/>
  <c r="H720" i="3" a="1"/>
  <c r="H720" i="3"/>
  <c r="I720" i="3" s="1"/>
  <c r="J720" i="3" s="1"/>
  <c r="H721" i="3" a="1"/>
  <c r="H721" i="3" s="1"/>
  <c r="I721" i="3" s="1"/>
  <c r="J721" i="3" s="1"/>
  <c r="H722" i="3" a="1"/>
  <c r="H722" i="3" s="1"/>
  <c r="I722" i="3" s="1"/>
  <c r="J722" i="3" s="1"/>
  <c r="H723" i="3" a="1"/>
  <c r="H723" i="3" s="1"/>
  <c r="I723" i="3" s="1"/>
  <c r="H724" i="3" a="1"/>
  <c r="H724" i="3"/>
  <c r="I724" i="3" s="1"/>
  <c r="J724" i="3" s="1"/>
  <c r="H725" i="3" a="1"/>
  <c r="H725" i="3"/>
  <c r="I725" i="3" s="1"/>
  <c r="J725" i="3" s="1"/>
  <c r="H726" i="3" a="1"/>
  <c r="H726" i="3"/>
  <c r="I726" i="3" s="1"/>
  <c r="J726" i="3" s="1"/>
  <c r="H727" i="3" a="1"/>
  <c r="H727" i="3" s="1"/>
  <c r="I727" i="3" s="1"/>
  <c r="J727" i="3" s="1"/>
  <c r="H728" i="3" a="1"/>
  <c r="H728" i="3" s="1"/>
  <c r="I728" i="3" s="1"/>
  <c r="J728" i="3" s="1"/>
  <c r="H729" i="3" a="1"/>
  <c r="H729" i="3" s="1"/>
  <c r="I729" i="3" s="1"/>
  <c r="J729" i="3" s="1"/>
  <c r="H730" i="3" a="1"/>
  <c r="H730" i="3" s="1"/>
  <c r="I730" i="3" s="1"/>
  <c r="J730" i="3" s="1"/>
  <c r="H731" i="3" a="1"/>
  <c r="H731" i="3" s="1"/>
  <c r="I731" i="3" s="1"/>
  <c r="J731" i="3" s="1"/>
  <c r="H732" i="3" a="1"/>
  <c r="H732" i="3" s="1"/>
  <c r="I732" i="3" s="1"/>
  <c r="J732" i="3" s="1"/>
  <c r="H733" i="3" a="1"/>
  <c r="H733" i="3" s="1"/>
  <c r="I733" i="3" s="1"/>
  <c r="J733" i="3" s="1"/>
  <c r="H734" i="3" a="1"/>
  <c r="H734" i="3" s="1"/>
  <c r="I734" i="3" s="1"/>
  <c r="J734" i="3" s="1"/>
  <c r="H735" i="3" a="1"/>
  <c r="H735" i="3" s="1"/>
  <c r="I735" i="3" s="1"/>
  <c r="J735" i="3" s="1"/>
  <c r="H736" i="3" a="1"/>
  <c r="H736" i="3" s="1"/>
  <c r="I736" i="3" s="1"/>
  <c r="J736" i="3" s="1"/>
  <c r="H737" i="3" a="1"/>
  <c r="H737" i="3" s="1"/>
  <c r="I737" i="3" s="1"/>
  <c r="J737" i="3" s="1"/>
  <c r="H738" i="3" a="1"/>
  <c r="H738" i="3" s="1"/>
  <c r="I738" i="3" s="1"/>
  <c r="J738" i="3" s="1"/>
  <c r="H739" i="3" a="1"/>
  <c r="H739" i="3" s="1"/>
  <c r="I739" i="3" s="1"/>
  <c r="J739" i="3" s="1"/>
  <c r="H740" i="3" a="1"/>
  <c r="H740" i="3" s="1"/>
  <c r="I740" i="3" s="1"/>
  <c r="H741" i="3" a="1"/>
  <c r="H741" i="3" s="1"/>
  <c r="I741" i="3" s="1"/>
  <c r="J741" i="3" s="1"/>
  <c r="H742" i="3" a="1"/>
  <c r="H742" i="3" s="1"/>
  <c r="I742" i="3" s="1"/>
  <c r="H743" i="3" a="1"/>
  <c r="H743" i="3"/>
  <c r="I743" i="3" s="1"/>
  <c r="J743" i="3" s="1"/>
  <c r="H744" i="3" a="1"/>
  <c r="H744" i="3"/>
  <c r="I744" i="3" s="1"/>
  <c r="H745" i="3" a="1"/>
  <c r="H745" i="3"/>
  <c r="I745" i="3" s="1"/>
  <c r="J745" i="3" s="1"/>
  <c r="H746" i="3" a="1"/>
  <c r="H746" i="3" s="1"/>
  <c r="I746" i="3" s="1"/>
  <c r="J746" i="3" s="1"/>
  <c r="H747" i="3" a="1"/>
  <c r="H747" i="3" s="1"/>
  <c r="I747" i="3" s="1"/>
  <c r="J747" i="3" s="1"/>
  <c r="H748" i="3" a="1"/>
  <c r="H748" i="3" s="1"/>
  <c r="I748" i="3" s="1"/>
  <c r="J748" i="3" s="1"/>
  <c r="H749" i="3" a="1"/>
  <c r="H749" i="3" s="1"/>
  <c r="I749" i="3" s="1"/>
  <c r="J749" i="3" s="1"/>
  <c r="H750" i="3" a="1"/>
  <c r="H750" i="3" s="1"/>
  <c r="I750" i="3" s="1"/>
  <c r="J750" i="3" s="1"/>
  <c r="H751" i="3" a="1"/>
  <c r="H751" i="3"/>
  <c r="I751" i="3" s="1"/>
  <c r="J751" i="3" s="1"/>
  <c r="H752" i="3" a="1"/>
  <c r="H752" i="3" s="1"/>
  <c r="I752" i="3" s="1"/>
  <c r="J752" i="3" s="1"/>
  <c r="H753" i="3" a="1"/>
  <c r="H753" i="3" s="1"/>
  <c r="I753" i="3" s="1"/>
  <c r="J753" i="3" s="1"/>
  <c r="H754" i="3" a="1"/>
  <c r="H754" i="3" s="1"/>
  <c r="I754" i="3" s="1"/>
  <c r="J754" i="3" s="1"/>
  <c r="H755" i="3" a="1"/>
  <c r="H755" i="3" s="1"/>
  <c r="I755" i="3" s="1"/>
  <c r="J755" i="3" s="1"/>
  <c r="H756" i="3" a="1"/>
  <c r="H756" i="3" s="1"/>
  <c r="I756" i="3" s="1"/>
  <c r="J756" i="3" s="1"/>
  <c r="H757" i="3" a="1"/>
  <c r="H757" i="3" s="1"/>
  <c r="I757" i="3" s="1"/>
  <c r="J757" i="3" s="1"/>
  <c r="H758" i="3" a="1"/>
  <c r="H758" i="3" s="1"/>
  <c r="I758" i="3" s="1"/>
  <c r="H759" i="3" a="1"/>
  <c r="H759" i="3" s="1"/>
  <c r="I759" i="3" s="1"/>
  <c r="J759" i="3" s="1"/>
  <c r="H760" i="3" a="1"/>
  <c r="H760" i="3" s="1"/>
  <c r="I760" i="3" s="1"/>
  <c r="J760" i="3" s="1"/>
  <c r="H761" i="3" a="1"/>
  <c r="H761" i="3" s="1"/>
  <c r="I761" i="3" s="1"/>
  <c r="J761" i="3" s="1"/>
  <c r="H762" i="3" a="1"/>
  <c r="H762" i="3" s="1"/>
  <c r="I762" i="3" s="1"/>
  <c r="J762" i="3" s="1"/>
  <c r="H763" i="3" a="1"/>
  <c r="H763" i="3" s="1"/>
  <c r="I763" i="3" s="1"/>
  <c r="J763" i="3" s="1"/>
  <c r="H764" i="3" a="1"/>
  <c r="H764" i="3" s="1"/>
  <c r="I764" i="3" s="1"/>
  <c r="J764" i="3" s="1"/>
  <c r="H765" i="3" a="1"/>
  <c r="H765" i="3" s="1"/>
  <c r="I765" i="3" s="1"/>
  <c r="J765" i="3" s="1"/>
  <c r="H766" i="3" a="1"/>
  <c r="H766" i="3" s="1"/>
  <c r="I766" i="3" s="1"/>
  <c r="J766" i="3" s="1"/>
  <c r="H767" i="3" a="1"/>
  <c r="H767" i="3" s="1"/>
  <c r="I767" i="3" s="1"/>
  <c r="J767" i="3" s="1"/>
  <c r="H768" i="3" a="1"/>
  <c r="H768" i="3" s="1"/>
  <c r="I768" i="3" s="1"/>
  <c r="J768" i="3" s="1"/>
  <c r="H769" i="3" a="1"/>
  <c r="H769" i="3" s="1"/>
  <c r="I769" i="3" s="1"/>
  <c r="J769" i="3" s="1"/>
  <c r="H770" i="3" a="1"/>
  <c r="H770" i="3" s="1"/>
  <c r="I770" i="3" s="1"/>
  <c r="J770" i="3" s="1"/>
  <c r="H771" i="3" a="1"/>
  <c r="H771" i="3" s="1"/>
  <c r="I771" i="3" s="1"/>
  <c r="H772" i="3" a="1"/>
  <c r="H772" i="3" s="1"/>
  <c r="I772" i="3" s="1"/>
  <c r="J772" i="3" s="1"/>
  <c r="H773" i="3" a="1"/>
  <c r="H773" i="3" s="1"/>
  <c r="I773" i="3" s="1"/>
  <c r="J773" i="3" s="1"/>
  <c r="H774" i="3" a="1"/>
  <c r="H774" i="3" s="1"/>
  <c r="I774" i="3" s="1"/>
  <c r="J774" i="3" s="1"/>
  <c r="H775" i="3" a="1"/>
  <c r="H775" i="3" s="1"/>
  <c r="I775" i="3" s="1"/>
  <c r="J775" i="3" s="1"/>
  <c r="H776" i="3" a="1"/>
  <c r="H776" i="3" s="1"/>
  <c r="I776" i="3" s="1"/>
  <c r="H777" i="3" a="1"/>
  <c r="H777" i="3"/>
  <c r="I777" i="3" s="1"/>
  <c r="J777" i="3" s="1"/>
  <c r="H778" i="3" a="1"/>
  <c r="H778" i="3" s="1"/>
  <c r="I778" i="3" s="1"/>
  <c r="J778" i="3" s="1"/>
  <c r="H779" i="3" a="1"/>
  <c r="H779" i="3" s="1"/>
  <c r="I779" i="3" s="1"/>
  <c r="J779" i="3" s="1"/>
  <c r="H780" i="3" a="1"/>
  <c r="H780" i="3"/>
  <c r="I780" i="3" s="1"/>
  <c r="J780" i="3" s="1"/>
  <c r="H781" i="3" a="1"/>
  <c r="H781" i="3" s="1"/>
  <c r="I781" i="3" s="1"/>
  <c r="J781" i="3" s="1"/>
  <c r="H782" i="3" a="1"/>
  <c r="H782" i="3"/>
  <c r="I782" i="3" s="1"/>
  <c r="J782" i="3" s="1"/>
  <c r="H783" i="3" a="1"/>
  <c r="H783" i="3" s="1"/>
  <c r="I783" i="3" s="1"/>
  <c r="J783" i="3" s="1"/>
  <c r="H784" i="3" a="1"/>
  <c r="H784" i="3" s="1"/>
  <c r="I784" i="3" s="1"/>
  <c r="J784" i="3" s="1"/>
  <c r="H785" i="3" a="1"/>
  <c r="H785" i="3" s="1"/>
  <c r="I785" i="3" s="1"/>
  <c r="J785" i="3" s="1"/>
  <c r="H786" i="3" a="1"/>
  <c r="H786" i="3" s="1"/>
  <c r="I786" i="3" s="1"/>
  <c r="J786" i="3" s="1"/>
  <c r="H787" i="3" a="1"/>
  <c r="H787" i="3" s="1"/>
  <c r="I787" i="3" s="1"/>
  <c r="J787" i="3" s="1"/>
  <c r="H788" i="3" a="1"/>
  <c r="H788" i="3"/>
  <c r="I788" i="3" s="1"/>
  <c r="J788" i="3" s="1"/>
  <c r="H789" i="3" a="1"/>
  <c r="H789" i="3" s="1"/>
  <c r="I789" i="3" s="1"/>
  <c r="J789" i="3" s="1"/>
  <c r="H790" i="3" a="1"/>
  <c r="H790" i="3"/>
  <c r="I790" i="3" s="1"/>
  <c r="J790" i="3" s="1"/>
  <c r="H791" i="3" a="1"/>
  <c r="H791" i="3" s="1"/>
  <c r="I791" i="3" s="1"/>
  <c r="J791" i="3" s="1"/>
  <c r="H792" i="3" a="1"/>
  <c r="H792" i="3" s="1"/>
  <c r="I792" i="3" s="1"/>
  <c r="J792" i="3" s="1"/>
  <c r="H793" i="3" a="1"/>
  <c r="H793" i="3" s="1"/>
  <c r="I793" i="3" s="1"/>
  <c r="J793" i="3" s="1"/>
  <c r="H794" i="3" a="1"/>
  <c r="H794" i="3" s="1"/>
  <c r="I794" i="3" s="1"/>
  <c r="J794" i="3" s="1"/>
  <c r="H795" i="3" a="1"/>
  <c r="H795" i="3" s="1"/>
  <c r="I795" i="3" s="1"/>
  <c r="J795" i="3" s="1"/>
  <c r="H796" i="3" a="1"/>
  <c r="H796" i="3" s="1"/>
  <c r="I796" i="3" s="1"/>
  <c r="J796" i="3" s="1"/>
  <c r="H797" i="3" a="1"/>
  <c r="H797" i="3" s="1"/>
  <c r="I797" i="3" s="1"/>
  <c r="J797" i="3" s="1"/>
  <c r="H798" i="3" a="1"/>
  <c r="H798" i="3" s="1"/>
  <c r="I798" i="3" s="1"/>
  <c r="J798" i="3" s="1"/>
  <c r="H799" i="3" a="1"/>
  <c r="H799" i="3" s="1"/>
  <c r="I799" i="3" s="1"/>
  <c r="J799" i="3" s="1"/>
  <c r="H800" i="3" a="1"/>
  <c r="H800" i="3" s="1"/>
  <c r="I800" i="3" s="1"/>
  <c r="J800" i="3" s="1"/>
  <c r="H801" i="3" a="1"/>
  <c r="H801" i="3" s="1"/>
  <c r="I801" i="3" s="1"/>
  <c r="H802" i="3" a="1"/>
  <c r="H802" i="3"/>
  <c r="I802" i="3" s="1"/>
  <c r="J802" i="3" s="1"/>
  <c r="H803" i="3" a="1"/>
  <c r="H803" i="3" s="1"/>
  <c r="I803" i="3" s="1"/>
  <c r="J803" i="3" s="1"/>
  <c r="H804" i="3" a="1"/>
  <c r="H804" i="3" s="1"/>
  <c r="I804" i="3" s="1"/>
  <c r="J804" i="3" s="1"/>
  <c r="H805" i="3" a="1"/>
  <c r="H805" i="3" s="1"/>
  <c r="I805" i="3" s="1"/>
  <c r="J805" i="3" s="1"/>
  <c r="H806" i="3" a="1"/>
  <c r="H806" i="3" s="1"/>
  <c r="I806" i="3" s="1"/>
  <c r="J806" i="3" s="1"/>
  <c r="H807" i="3" a="1"/>
  <c r="H807" i="3"/>
  <c r="I807" i="3" s="1"/>
  <c r="J807" i="3" s="1"/>
  <c r="H808" i="3" a="1"/>
  <c r="H808" i="3" s="1"/>
  <c r="I808" i="3" s="1"/>
  <c r="J808" i="3" s="1"/>
  <c r="H809" i="3" a="1"/>
  <c r="H809" i="3" s="1"/>
  <c r="I809" i="3" s="1"/>
  <c r="J809" i="3" s="1"/>
  <c r="H810" i="3" a="1"/>
  <c r="H810" i="3" s="1"/>
  <c r="I810" i="3" s="1"/>
  <c r="J810" i="3" s="1"/>
  <c r="H811" i="3" a="1"/>
  <c r="H811" i="3"/>
  <c r="I811" i="3"/>
  <c r="J811" i="3" s="1"/>
  <c r="H812" i="3" a="1"/>
  <c r="H812" i="3" s="1"/>
  <c r="I812" i="3" s="1"/>
  <c r="J812" i="3" s="1"/>
  <c r="H813" i="3" a="1"/>
  <c r="H813" i="3" s="1"/>
  <c r="I813" i="3" s="1"/>
  <c r="J813" i="3" s="1"/>
  <c r="H814" i="3" a="1"/>
  <c r="H814" i="3"/>
  <c r="I814" i="3" s="1"/>
  <c r="J814" i="3" s="1"/>
  <c r="H815" i="3" a="1"/>
  <c r="H815" i="3" s="1"/>
  <c r="I815" i="3" s="1"/>
  <c r="J815" i="3" s="1"/>
  <c r="H816" i="3" a="1"/>
  <c r="H816" i="3" s="1"/>
  <c r="I816" i="3" s="1"/>
  <c r="J816" i="3" s="1"/>
  <c r="H817" i="3" a="1"/>
  <c r="H817" i="3" s="1"/>
  <c r="I817" i="3" s="1"/>
  <c r="J817" i="3" s="1"/>
  <c r="H818" i="3" a="1"/>
  <c r="H818" i="3" s="1"/>
  <c r="I818" i="3" s="1"/>
  <c r="J818" i="3" s="1"/>
  <c r="H819" i="3" a="1"/>
  <c r="H819" i="3" s="1"/>
  <c r="I819" i="3" s="1"/>
  <c r="J819" i="3" s="1"/>
  <c r="H820" i="3" a="1"/>
  <c r="H820" i="3" s="1"/>
  <c r="I820" i="3" s="1"/>
  <c r="J820" i="3" s="1"/>
  <c r="H821" i="3" a="1"/>
  <c r="H821" i="3" s="1"/>
  <c r="I821" i="3" s="1"/>
  <c r="J821" i="3" s="1"/>
  <c r="H822" i="3" a="1"/>
  <c r="H822" i="3" s="1"/>
  <c r="I822" i="3" s="1"/>
  <c r="J822" i="3" s="1"/>
  <c r="H823" i="3" a="1"/>
  <c r="H823" i="3" s="1"/>
  <c r="I823" i="3" s="1"/>
  <c r="J823" i="3" s="1"/>
  <c r="H824" i="3" a="1"/>
  <c r="H824" i="3" s="1"/>
  <c r="I824" i="3" s="1"/>
  <c r="J824" i="3" s="1"/>
  <c r="H825" i="3" a="1"/>
  <c r="H825" i="3" s="1"/>
  <c r="I825" i="3" s="1"/>
  <c r="J825" i="3" s="1"/>
  <c r="H826" i="3" a="1"/>
  <c r="H826" i="3" s="1"/>
  <c r="I826" i="3" s="1"/>
  <c r="J826" i="3" s="1"/>
  <c r="H827" i="3" a="1"/>
  <c r="H827" i="3" s="1"/>
  <c r="I827" i="3" s="1"/>
  <c r="J827" i="3" s="1"/>
  <c r="H828" i="3" a="1"/>
  <c r="H828" i="3" s="1"/>
  <c r="I828" i="3" s="1"/>
  <c r="J828" i="3" s="1"/>
  <c r="H829" i="3" a="1"/>
  <c r="H829" i="3" s="1"/>
  <c r="I829" i="3" s="1"/>
  <c r="J829" i="3" s="1"/>
  <c r="H830" i="3" a="1"/>
  <c r="H830" i="3" s="1"/>
  <c r="I830" i="3" s="1"/>
  <c r="J830" i="3" s="1"/>
  <c r="H831" i="3" a="1"/>
  <c r="H831" i="3" s="1"/>
  <c r="I831" i="3" s="1"/>
  <c r="J831" i="3" s="1"/>
  <c r="H832" i="3" a="1"/>
  <c r="H832" i="3" s="1"/>
  <c r="I832" i="3" s="1"/>
  <c r="J832" i="3" s="1"/>
  <c r="H833" i="3" a="1"/>
  <c r="H833" i="3" s="1"/>
  <c r="I833" i="3" s="1"/>
  <c r="J833" i="3" s="1"/>
  <c r="H834" i="3" a="1"/>
  <c r="H834" i="3" s="1"/>
  <c r="I834" i="3" s="1"/>
  <c r="H835" i="3" a="1"/>
  <c r="H835" i="3" s="1"/>
  <c r="I835" i="3" s="1"/>
  <c r="J835" i="3" s="1"/>
  <c r="H836" i="3" a="1"/>
  <c r="H836" i="3" s="1"/>
  <c r="I836" i="3" s="1"/>
  <c r="J836" i="3" s="1"/>
  <c r="H837" i="3" a="1"/>
  <c r="H837" i="3" s="1"/>
  <c r="I837" i="3" s="1"/>
  <c r="J837" i="3" s="1"/>
  <c r="H838" i="3" a="1"/>
  <c r="H838" i="3"/>
  <c r="I838" i="3" s="1"/>
  <c r="J838" i="3" s="1"/>
  <c r="H839" i="3" a="1"/>
  <c r="H839" i="3" s="1"/>
  <c r="I839" i="3" s="1"/>
  <c r="J839" i="3" s="1"/>
  <c r="H840" i="3" a="1"/>
  <c r="H840" i="3" s="1"/>
  <c r="I840" i="3" s="1"/>
  <c r="J840" i="3" s="1"/>
  <c r="H841" i="3" a="1"/>
  <c r="H841" i="3" s="1"/>
  <c r="I841" i="3" s="1"/>
  <c r="J841" i="3" s="1"/>
  <c r="H842" i="3" a="1"/>
  <c r="H842" i="3" s="1"/>
  <c r="I842" i="3" s="1"/>
  <c r="J842" i="3" s="1"/>
  <c r="H843" i="3" a="1"/>
  <c r="H843" i="3" s="1"/>
  <c r="I843" i="3" s="1"/>
  <c r="J843" i="3" s="1"/>
  <c r="H844" i="3" a="1"/>
  <c r="H844" i="3" s="1"/>
  <c r="I844" i="3" s="1"/>
  <c r="J844" i="3" s="1"/>
  <c r="H845" i="3" a="1"/>
  <c r="H845" i="3" s="1"/>
  <c r="I845" i="3" s="1"/>
  <c r="J845" i="3" s="1"/>
  <c r="H846" i="3" a="1"/>
  <c r="H846" i="3" s="1"/>
  <c r="I846" i="3" s="1"/>
  <c r="J846" i="3" s="1"/>
  <c r="H847" i="3" a="1"/>
  <c r="H847" i="3" s="1"/>
  <c r="I847" i="3" s="1"/>
  <c r="J847" i="3" s="1"/>
  <c r="H848" i="3" a="1"/>
  <c r="H848" i="3" s="1"/>
  <c r="I848" i="3" s="1"/>
  <c r="J848" i="3" s="1"/>
  <c r="H849" i="3" a="1"/>
  <c r="H849" i="3" s="1"/>
  <c r="I849" i="3" s="1"/>
  <c r="J849" i="3" s="1"/>
  <c r="H850" i="3" a="1"/>
  <c r="H850" i="3" s="1"/>
  <c r="I850" i="3" s="1"/>
  <c r="J850" i="3" s="1"/>
  <c r="H851" i="3" a="1"/>
  <c r="H851" i="3" s="1"/>
  <c r="I851" i="3" s="1"/>
  <c r="J851" i="3" s="1"/>
  <c r="H852" i="3" a="1"/>
  <c r="H852" i="3" s="1"/>
  <c r="I852" i="3" s="1"/>
  <c r="H853" i="3" a="1"/>
  <c r="H853" i="3" s="1"/>
  <c r="I853" i="3" s="1"/>
  <c r="J853" i="3" s="1"/>
  <c r="H854" i="3" a="1"/>
  <c r="H854" i="3" s="1"/>
  <c r="I854" i="3" s="1"/>
  <c r="H855" i="3" a="1"/>
  <c r="H855" i="3" s="1"/>
  <c r="I855" i="3" s="1"/>
  <c r="J855" i="3" s="1"/>
  <c r="H856" i="3" a="1"/>
  <c r="H856" i="3" s="1"/>
  <c r="I856" i="3" s="1"/>
  <c r="J856" i="3" s="1"/>
  <c r="H857" i="3" a="1"/>
  <c r="H857" i="3" s="1"/>
  <c r="I857" i="3" s="1"/>
  <c r="J857" i="3" s="1"/>
  <c r="H858" i="3" a="1"/>
  <c r="H858" i="3" s="1"/>
  <c r="I858" i="3" s="1"/>
  <c r="J858" i="3" s="1"/>
  <c r="H859" i="3" a="1"/>
  <c r="H859" i="3" s="1"/>
  <c r="I859" i="3" s="1"/>
  <c r="J859" i="3" s="1"/>
  <c r="H860" i="3" a="1"/>
  <c r="H860" i="3" s="1"/>
  <c r="I860" i="3" s="1"/>
  <c r="J860" i="3" s="1"/>
  <c r="H861" i="3" a="1"/>
  <c r="H861" i="3" s="1"/>
  <c r="I861" i="3" s="1"/>
  <c r="J861" i="3" s="1"/>
  <c r="H862" i="3" a="1"/>
  <c r="H862" i="3" s="1"/>
  <c r="I862" i="3" s="1"/>
  <c r="J862" i="3" s="1"/>
  <c r="H863" i="3" a="1"/>
  <c r="H863" i="3" s="1"/>
  <c r="I863" i="3" s="1"/>
  <c r="J863" i="3" s="1"/>
  <c r="H864" i="3" a="1"/>
  <c r="H864" i="3" s="1"/>
  <c r="I864" i="3" s="1"/>
  <c r="J864" i="3" s="1"/>
  <c r="H865" i="3" a="1"/>
  <c r="H865" i="3" s="1"/>
  <c r="I865" i="3" s="1"/>
  <c r="J865" i="3" s="1"/>
  <c r="H866" i="3" a="1"/>
  <c r="H866" i="3" s="1"/>
  <c r="I866" i="3" s="1"/>
  <c r="J866" i="3" s="1"/>
  <c r="H867" i="3" a="1"/>
  <c r="H867" i="3" s="1"/>
  <c r="I867" i="3" s="1"/>
  <c r="J867" i="3" s="1"/>
  <c r="H868" i="3" a="1"/>
  <c r="H868" i="3" s="1"/>
  <c r="I868" i="3" s="1"/>
  <c r="J868" i="3" s="1"/>
  <c r="H869" i="3" a="1"/>
  <c r="H869" i="3" s="1"/>
  <c r="I869" i="3" s="1"/>
  <c r="J869" i="3" s="1"/>
  <c r="H870" i="3" a="1"/>
  <c r="H870" i="3" s="1"/>
  <c r="I870" i="3" s="1"/>
  <c r="J870" i="3" s="1"/>
  <c r="H871" i="3" a="1"/>
  <c r="H871" i="3" s="1"/>
  <c r="I871" i="3" s="1"/>
  <c r="J871" i="3" s="1"/>
  <c r="H872" i="3" a="1"/>
  <c r="H872" i="3" s="1"/>
  <c r="I872" i="3" s="1"/>
  <c r="J872" i="3" s="1"/>
  <c r="H873" i="3" a="1"/>
  <c r="H873" i="3" s="1"/>
  <c r="I873" i="3" s="1"/>
  <c r="J873" i="3" s="1"/>
  <c r="H874" i="3" a="1"/>
  <c r="H874" i="3" s="1"/>
  <c r="I874" i="3" s="1"/>
  <c r="J874" i="3" s="1"/>
  <c r="H875" i="3" a="1"/>
  <c r="H875" i="3" s="1"/>
  <c r="I875" i="3" s="1"/>
  <c r="J875" i="3" s="1"/>
  <c r="H876" i="3" a="1"/>
  <c r="H876" i="3" s="1"/>
  <c r="I876" i="3" s="1"/>
  <c r="J876" i="3" s="1"/>
  <c r="H877" i="3" a="1"/>
  <c r="H877" i="3" s="1"/>
  <c r="I877" i="3" s="1"/>
  <c r="J877" i="3" s="1"/>
  <c r="H878" i="3" a="1"/>
  <c r="H878" i="3" s="1"/>
  <c r="I878" i="3" s="1"/>
  <c r="J878" i="3" s="1"/>
  <c r="H879" i="3" a="1"/>
  <c r="H879" i="3" s="1"/>
  <c r="I879" i="3" s="1"/>
  <c r="J879" i="3" s="1"/>
  <c r="H880" i="3" a="1"/>
  <c r="H880" i="3" s="1"/>
  <c r="I880" i="3" s="1"/>
  <c r="H881" i="3" a="1"/>
  <c r="H881" i="3" s="1"/>
  <c r="I881" i="3" s="1"/>
  <c r="J881" i="3" s="1"/>
  <c r="H882" i="3" a="1"/>
  <c r="H882" i="3"/>
  <c r="I882" i="3" s="1"/>
  <c r="J882" i="3" s="1"/>
  <c r="H883" i="3" a="1"/>
  <c r="H883" i="3" s="1"/>
  <c r="I883" i="3" s="1"/>
  <c r="J883" i="3" s="1"/>
  <c r="H884" i="3" a="1"/>
  <c r="H884" i="3"/>
  <c r="I884" i="3" s="1"/>
  <c r="J884" i="3" s="1"/>
  <c r="H885" i="3" a="1"/>
  <c r="H885" i="3" s="1"/>
  <c r="I885" i="3" s="1"/>
  <c r="J885" i="3" s="1"/>
  <c r="H886" i="3" a="1"/>
  <c r="H886" i="3"/>
  <c r="I886" i="3" s="1"/>
  <c r="J886" i="3" s="1"/>
  <c r="H887" i="3" a="1"/>
  <c r="H887" i="3" s="1"/>
  <c r="I887" i="3" s="1"/>
  <c r="J887" i="3" s="1"/>
  <c r="H888" i="3" a="1"/>
  <c r="H888" i="3"/>
  <c r="I888" i="3" s="1"/>
  <c r="J888" i="3" s="1"/>
  <c r="H889" i="3" a="1"/>
  <c r="H889" i="3" s="1"/>
  <c r="I889" i="3" s="1"/>
  <c r="J889" i="3" s="1"/>
  <c r="H890" i="3" a="1"/>
  <c r="H890" i="3" s="1"/>
  <c r="I890" i="3" s="1"/>
  <c r="H891" i="3" a="1"/>
  <c r="H891" i="3" s="1"/>
  <c r="I891" i="3" s="1"/>
  <c r="J891" i="3" s="1"/>
  <c r="H892" i="3" a="1"/>
  <c r="H892" i="3" s="1"/>
  <c r="I892" i="3" s="1"/>
  <c r="J892" i="3" s="1"/>
  <c r="H893" i="3" a="1"/>
  <c r="H893" i="3" s="1"/>
  <c r="I893" i="3" s="1"/>
  <c r="H894" i="3" a="1"/>
  <c r="H894" i="3" s="1"/>
  <c r="I894" i="3" s="1"/>
  <c r="J894" i="3" s="1"/>
  <c r="H895" i="3" a="1"/>
  <c r="H895" i="3" s="1"/>
  <c r="I895" i="3" s="1"/>
  <c r="J895" i="3" s="1"/>
  <c r="H896" i="3" a="1"/>
  <c r="H896" i="3" s="1"/>
  <c r="I896" i="3" s="1"/>
  <c r="J896" i="3" s="1"/>
  <c r="H897" i="3" a="1"/>
  <c r="H897" i="3" s="1"/>
  <c r="I897" i="3" s="1"/>
  <c r="J897" i="3" s="1"/>
  <c r="H898" i="3" a="1"/>
  <c r="H898" i="3" s="1"/>
  <c r="I898" i="3" s="1"/>
  <c r="J898" i="3" s="1"/>
  <c r="H899" i="3" a="1"/>
  <c r="H899" i="3" s="1"/>
  <c r="I899" i="3" s="1"/>
  <c r="J899" i="3" s="1"/>
  <c r="H900" i="3" a="1"/>
  <c r="H900" i="3" s="1"/>
  <c r="I900" i="3" s="1"/>
  <c r="J900" i="3" s="1"/>
  <c r="H901" i="3" a="1"/>
  <c r="H901" i="3" s="1"/>
  <c r="I901" i="3" s="1"/>
  <c r="J901" i="3" s="1"/>
  <c r="H902" i="3" a="1"/>
  <c r="H902" i="3" s="1"/>
  <c r="I902" i="3" s="1"/>
  <c r="J902" i="3" s="1"/>
  <c r="H903" i="3" a="1"/>
  <c r="H903" i="3" s="1"/>
  <c r="I903" i="3" s="1"/>
  <c r="J903" i="3" s="1"/>
  <c r="H904" i="3" a="1"/>
  <c r="H904" i="3" s="1"/>
  <c r="I904" i="3" s="1"/>
  <c r="J904" i="3" s="1"/>
  <c r="H905" i="3" a="1"/>
  <c r="H905" i="3" s="1"/>
  <c r="I905" i="3" s="1"/>
  <c r="J905" i="3" s="1"/>
  <c r="H906" i="3" a="1"/>
  <c r="H906" i="3" s="1"/>
  <c r="I906" i="3" s="1"/>
  <c r="J906" i="3" s="1"/>
  <c r="H907" i="3" a="1"/>
  <c r="H907" i="3" s="1"/>
  <c r="I907" i="3" s="1"/>
  <c r="J907" i="3" s="1"/>
  <c r="H908" i="3" a="1"/>
  <c r="H908" i="3" s="1"/>
  <c r="I908" i="3" s="1"/>
  <c r="J908" i="3" s="1"/>
  <c r="H909" i="3" a="1"/>
  <c r="H909" i="3" s="1"/>
  <c r="I909" i="3" s="1"/>
  <c r="J909" i="3" s="1"/>
  <c r="H910" i="3" a="1"/>
  <c r="H910" i="3" s="1"/>
  <c r="I910" i="3" s="1"/>
  <c r="J910" i="3" s="1"/>
  <c r="H911" i="3" a="1"/>
  <c r="H911" i="3" s="1"/>
  <c r="I911" i="3" s="1"/>
  <c r="J911" i="3" s="1"/>
  <c r="H912" i="3" a="1"/>
  <c r="H912" i="3" s="1"/>
  <c r="I912" i="3" s="1"/>
  <c r="J912" i="3" s="1"/>
  <c r="H913" i="3" a="1"/>
  <c r="H913" i="3" s="1"/>
  <c r="I913" i="3" s="1"/>
  <c r="J913" i="3" s="1"/>
  <c r="H914" i="3" a="1"/>
  <c r="H914" i="3" s="1"/>
  <c r="I914" i="3" s="1"/>
  <c r="J914" i="3" s="1"/>
  <c r="H915" i="3" a="1"/>
  <c r="H915" i="3" s="1"/>
  <c r="I915" i="3" s="1"/>
  <c r="J915" i="3" s="1"/>
  <c r="H916" i="3" a="1"/>
  <c r="H916" i="3" s="1"/>
  <c r="I916" i="3"/>
  <c r="J916" i="3" s="1"/>
  <c r="H917" i="3" a="1"/>
  <c r="H917" i="3" s="1"/>
  <c r="I917" i="3" s="1"/>
  <c r="J917" i="3" s="1"/>
  <c r="H918" i="3" a="1"/>
  <c r="H918" i="3" s="1"/>
  <c r="I918" i="3"/>
  <c r="J918" i="3" s="1"/>
  <c r="H919" i="3" a="1"/>
  <c r="H919" i="3" s="1"/>
  <c r="I919" i="3" s="1"/>
  <c r="J919" i="3" s="1"/>
  <c r="H920" i="3" a="1"/>
  <c r="H920" i="3" s="1"/>
  <c r="I920" i="3" s="1"/>
  <c r="J920" i="3" s="1"/>
  <c r="H921" i="3" a="1"/>
  <c r="H921" i="3" s="1"/>
  <c r="I921" i="3" s="1"/>
  <c r="J921" i="3" s="1"/>
  <c r="H922" i="3" a="1"/>
  <c r="H922" i="3" s="1"/>
  <c r="I922" i="3" s="1"/>
  <c r="J922" i="3" s="1"/>
  <c r="H923" i="3" a="1"/>
  <c r="H923" i="3" s="1"/>
  <c r="I923" i="3" s="1"/>
  <c r="J923" i="3" s="1"/>
  <c r="H924" i="3" a="1"/>
  <c r="H924" i="3" s="1"/>
  <c r="I924" i="3" s="1"/>
  <c r="J924" i="3" s="1"/>
  <c r="H925" i="3" a="1"/>
  <c r="H925" i="3" s="1"/>
  <c r="I925" i="3" s="1"/>
  <c r="J925" i="3" s="1"/>
  <c r="H926" i="3" a="1"/>
  <c r="H926" i="3" s="1"/>
  <c r="I926" i="3" s="1"/>
  <c r="J926" i="3" s="1"/>
  <c r="H927" i="3" a="1"/>
  <c r="H927" i="3" s="1"/>
  <c r="I927" i="3" s="1"/>
  <c r="J927" i="3" s="1"/>
  <c r="H928" i="3" a="1"/>
  <c r="H928" i="3" s="1"/>
  <c r="I928" i="3" s="1"/>
  <c r="J928" i="3" s="1"/>
  <c r="H929" i="3" a="1"/>
  <c r="H929" i="3" s="1"/>
  <c r="I929" i="3" s="1"/>
  <c r="H930" i="3" a="1"/>
  <c r="H930" i="3" s="1"/>
  <c r="I930" i="3" s="1"/>
  <c r="J930" i="3" s="1"/>
  <c r="H931" i="3" a="1"/>
  <c r="H931" i="3" s="1"/>
  <c r="I931" i="3" s="1"/>
  <c r="J931" i="3" s="1"/>
  <c r="H932" i="3" a="1"/>
  <c r="H932" i="3" s="1"/>
  <c r="I932" i="3" s="1"/>
  <c r="J932" i="3" s="1"/>
  <c r="H933" i="3" a="1"/>
  <c r="H933" i="3" s="1"/>
  <c r="I933" i="3" s="1"/>
  <c r="H934" i="3" a="1"/>
  <c r="H934" i="3"/>
  <c r="I934" i="3" s="1"/>
  <c r="J934" i="3" s="1"/>
  <c r="H935" i="3" a="1"/>
  <c r="H935" i="3" s="1"/>
  <c r="I935" i="3" s="1"/>
  <c r="J935" i="3" s="1"/>
  <c r="H936" i="3" a="1"/>
  <c r="H936" i="3"/>
  <c r="I936" i="3" s="1"/>
  <c r="J936" i="3" s="1"/>
  <c r="H937" i="3" a="1"/>
  <c r="H937" i="3" s="1"/>
  <c r="I937" i="3"/>
  <c r="J937" i="3" s="1"/>
  <c r="H938" i="3" a="1"/>
  <c r="H938" i="3" s="1"/>
  <c r="I938" i="3" s="1"/>
  <c r="J938" i="3" s="1"/>
  <c r="H939" i="3" a="1"/>
  <c r="H939" i="3"/>
  <c r="I939" i="3" s="1"/>
  <c r="J939" i="3" s="1"/>
  <c r="H940" i="3" a="1"/>
  <c r="H940" i="3" s="1"/>
  <c r="I940" i="3" s="1"/>
  <c r="J940" i="3" s="1"/>
  <c r="H941" i="3" a="1"/>
  <c r="H941" i="3"/>
  <c r="I941" i="3" s="1"/>
  <c r="J941" i="3" s="1"/>
  <c r="H942" i="3" a="1"/>
  <c r="H942" i="3" s="1"/>
  <c r="I942" i="3" s="1"/>
  <c r="J942" i="3" s="1"/>
  <c r="H943" i="3" a="1"/>
  <c r="H943" i="3"/>
  <c r="I943" i="3" s="1"/>
  <c r="J943" i="3" s="1"/>
  <c r="H944" i="3" a="1"/>
  <c r="H944" i="3" s="1"/>
  <c r="I944" i="3" s="1"/>
  <c r="J944" i="3" s="1"/>
  <c r="H945" i="3" a="1"/>
  <c r="H945" i="3" s="1"/>
  <c r="I945" i="3" s="1"/>
  <c r="J945" i="3" s="1"/>
  <c r="H946" i="3" a="1"/>
  <c r="H946" i="3" s="1"/>
  <c r="I946" i="3" s="1"/>
  <c r="J946" i="3" s="1"/>
  <c r="H947" i="3" a="1"/>
  <c r="H947" i="3" s="1"/>
  <c r="I947" i="3" s="1"/>
  <c r="J947" i="3" s="1"/>
  <c r="H2" i="3" a="1"/>
  <c r="H2" i="3" s="1"/>
  <c r="I2" i="3" s="1"/>
  <c r="J2" i="3" s="1"/>
  <c r="DA7" i="5"/>
  <c r="C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BD3" i="5"/>
  <c r="BH3" i="5" a="1"/>
  <c r="BZ3" i="5"/>
  <c r="AD4" i="5"/>
  <c r="AE4" i="5"/>
  <c r="AF4" i="5"/>
  <c r="AG4" i="5"/>
  <c r="AH4" i="5"/>
  <c r="AI4" i="5"/>
  <c r="BD4" i="5"/>
  <c r="BZ4" i="5"/>
  <c r="BD5" i="5"/>
  <c r="BZ5" i="5"/>
  <c r="BD6" i="5"/>
  <c r="BZ6" i="5"/>
  <c r="BD7" i="5"/>
  <c r="BZ7" i="5"/>
  <c r="BD8" i="5"/>
  <c r="BZ8" i="5"/>
  <c r="BD9" i="5"/>
  <c r="BZ9" i="5"/>
  <c r="BD10" i="5"/>
  <c r="BZ10" i="5"/>
  <c r="BD11" i="5"/>
  <c r="BZ11" i="5"/>
  <c r="BD12" i="5"/>
  <c r="BZ12" i="5"/>
  <c r="AN13" i="5"/>
  <c r="AO13" i="5"/>
  <c r="AP13" i="5"/>
  <c r="AQ13" i="5"/>
  <c r="AR13" i="5"/>
  <c r="AS13" i="5"/>
  <c r="AT13" i="5"/>
  <c r="AU13" i="5"/>
  <c r="AV13" i="5"/>
  <c r="AW13" i="5"/>
  <c r="AX13" i="5"/>
  <c r="AY13" i="5"/>
  <c r="BD13" i="5"/>
  <c r="BZ13" i="5"/>
  <c r="BD14" i="5"/>
  <c r="BZ14" i="5"/>
  <c r="BD15" i="5"/>
  <c r="BZ15" i="5"/>
  <c r="BD16" i="5"/>
  <c r="BZ16" i="5"/>
  <c r="BD17" i="5"/>
  <c r="BZ17" i="5"/>
  <c r="BD18" i="5"/>
  <c r="BZ18" i="5"/>
  <c r="BD19" i="5"/>
  <c r="BZ19" i="5"/>
  <c r="BD20" i="5"/>
  <c r="BZ20" i="5"/>
  <c r="BD21" i="5"/>
  <c r="BZ21" i="5"/>
  <c r="BD22" i="5"/>
  <c r="BZ22" i="5"/>
  <c r="AD31" i="5"/>
  <c r="AE31" i="5"/>
  <c r="AF31" i="5"/>
  <c r="AG31" i="5"/>
  <c r="AH31" i="5"/>
  <c r="AI31" i="5"/>
  <c r="BD23" i="5"/>
  <c r="BZ23" i="5"/>
  <c r="BD24" i="5"/>
  <c r="BZ24" i="5"/>
  <c r="BD25" i="5"/>
  <c r="BZ25" i="5"/>
  <c r="BD26" i="5"/>
  <c r="BZ26" i="5"/>
  <c r="BD27" i="5"/>
  <c r="BZ27" i="5"/>
  <c r="BD28" i="5"/>
  <c r="BZ28" i="5"/>
  <c r="BD29" i="5"/>
  <c r="BZ29" i="5"/>
  <c r="BD30" i="5"/>
  <c r="BZ30" i="5"/>
  <c r="BD31" i="5"/>
  <c r="BZ31" i="5"/>
  <c r="BD32" i="5"/>
  <c r="BZ32" i="5"/>
  <c r="BD33" i="5"/>
  <c r="BZ33" i="5"/>
  <c r="BD34" i="5"/>
  <c r="BZ34" i="5"/>
  <c r="BD35" i="5"/>
  <c r="BZ35" i="5"/>
  <c r="BD36" i="5"/>
  <c r="BZ36" i="5"/>
  <c r="BD37" i="5"/>
  <c r="BZ37" i="5"/>
  <c r="BD38" i="5"/>
  <c r="BZ38" i="5"/>
  <c r="BD39" i="5"/>
  <c r="BZ39" i="5"/>
  <c r="BD40" i="5"/>
  <c r="BZ40" i="5"/>
  <c r="BD41" i="5"/>
  <c r="BZ41" i="5"/>
  <c r="BD42" i="5"/>
  <c r="BZ42" i="5"/>
  <c r="BD43" i="5"/>
  <c r="BZ43" i="5"/>
  <c r="BD44" i="5"/>
  <c r="BZ44" i="5"/>
  <c r="BD45" i="5"/>
  <c r="BZ45" i="5"/>
  <c r="BD46" i="5"/>
  <c r="BZ46" i="5"/>
  <c r="BD47" i="5"/>
  <c r="BZ47" i="5"/>
  <c r="BD48" i="5"/>
  <c r="BZ48" i="5"/>
  <c r="BD49" i="5"/>
  <c r="BZ49" i="5"/>
  <c r="BD50" i="5"/>
  <c r="BZ50" i="5"/>
  <c r="BD51" i="5"/>
  <c r="BZ51" i="5"/>
  <c r="BD52" i="5"/>
  <c r="BZ52" i="5"/>
  <c r="BD53" i="5"/>
  <c r="BZ53" i="5"/>
  <c r="BD54" i="5"/>
  <c r="BZ54" i="5"/>
  <c r="BD55" i="5"/>
  <c r="BZ55" i="5"/>
  <c r="BD56" i="5"/>
  <c r="BZ56" i="5"/>
  <c r="BD57" i="5"/>
  <c r="BZ57" i="5"/>
  <c r="BD58" i="5"/>
  <c r="BZ58" i="5"/>
  <c r="BD59" i="5"/>
  <c r="BZ59" i="5"/>
  <c r="BD60" i="5"/>
  <c r="BZ60" i="5"/>
  <c r="BD61" i="5"/>
  <c r="BZ61" i="5"/>
  <c r="BD62" i="5"/>
  <c r="BZ62" i="5"/>
  <c r="BD63" i="5"/>
  <c r="BZ63" i="5"/>
  <c r="BD64" i="5"/>
  <c r="BZ64" i="5"/>
  <c r="BD65" i="5"/>
  <c r="BZ65" i="5"/>
  <c r="BD66" i="5"/>
  <c r="BZ66" i="5"/>
  <c r="BD67" i="5"/>
  <c r="BZ67" i="5"/>
  <c r="BD68" i="5"/>
  <c r="BZ68" i="5"/>
  <c r="BD69" i="5"/>
  <c r="BZ69" i="5"/>
  <c r="BD70" i="5"/>
  <c r="BZ70" i="5"/>
  <c r="BD71" i="5"/>
  <c r="BZ71" i="5"/>
  <c r="BD72" i="5"/>
  <c r="BZ72" i="5"/>
  <c r="BD73" i="5"/>
  <c r="BZ73" i="5"/>
  <c r="BD74" i="5"/>
  <c r="BZ74" i="5"/>
  <c r="BD75" i="5"/>
  <c r="BZ75" i="5"/>
  <c r="BD76" i="5"/>
  <c r="BZ76" i="5"/>
  <c r="BD77" i="5"/>
  <c r="BZ77" i="5"/>
  <c r="BD78" i="5"/>
  <c r="BZ78" i="5"/>
  <c r="BD79" i="5"/>
  <c r="BZ79" i="5"/>
  <c r="BD80" i="5"/>
  <c r="BZ80" i="5"/>
  <c r="BD81" i="5"/>
  <c r="BZ81" i="5"/>
  <c r="BD82" i="5"/>
  <c r="BZ82" i="5"/>
  <c r="BD83" i="5"/>
  <c r="BZ83" i="5"/>
  <c r="BD84" i="5"/>
  <c r="BZ84" i="5"/>
  <c r="BD85" i="5"/>
  <c r="BZ85" i="5"/>
  <c r="BD86" i="5"/>
  <c r="BZ86" i="5"/>
  <c r="BD87" i="5"/>
  <c r="BZ87" i="5"/>
  <c r="BD88" i="5"/>
  <c r="BZ88" i="5"/>
  <c r="BD89" i="5"/>
  <c r="BZ89" i="5"/>
  <c r="BD90" i="5"/>
  <c r="BZ90" i="5"/>
  <c r="BD91" i="5"/>
  <c r="BZ91" i="5"/>
  <c r="BD92" i="5"/>
  <c r="BZ92" i="5"/>
  <c r="BD93" i="5"/>
  <c r="BZ93" i="5"/>
  <c r="BD94" i="5"/>
  <c r="BZ94" i="5"/>
  <c r="BD95" i="5"/>
  <c r="BZ95" i="5"/>
  <c r="BD96" i="5"/>
  <c r="BZ96" i="5"/>
  <c r="BD97" i="5"/>
  <c r="BZ97" i="5"/>
  <c r="BD98" i="5"/>
  <c r="BZ98" i="5"/>
  <c r="BD99" i="5"/>
  <c r="BZ99" i="5"/>
  <c r="BD100" i="5"/>
  <c r="BZ100" i="5"/>
  <c r="BD101" i="5"/>
  <c r="BZ101" i="5"/>
  <c r="BD102" i="5"/>
  <c r="BZ102" i="5"/>
  <c r="BD103" i="5"/>
  <c r="BZ103" i="5"/>
  <c r="BD104" i="5"/>
  <c r="BZ104" i="5"/>
  <c r="BD105" i="5"/>
  <c r="BZ105" i="5"/>
  <c r="BD106" i="5"/>
  <c r="BZ106" i="5"/>
  <c r="BD107" i="5"/>
  <c r="BZ107" i="5"/>
  <c r="BD108" i="5"/>
  <c r="BZ108" i="5"/>
  <c r="BD109" i="5"/>
  <c r="BZ109" i="5"/>
  <c r="BD110" i="5"/>
  <c r="BZ110" i="5"/>
  <c r="BD111" i="5"/>
  <c r="BZ111" i="5"/>
  <c r="BD112" i="5"/>
  <c r="BZ112" i="5"/>
  <c r="BD113" i="5"/>
  <c r="BZ113" i="5"/>
  <c r="BD114" i="5"/>
  <c r="BZ114" i="5"/>
  <c r="BD115" i="5"/>
  <c r="BZ115" i="5"/>
  <c r="BD116" i="5"/>
  <c r="BZ116" i="5"/>
  <c r="BD117" i="5"/>
  <c r="BZ117" i="5"/>
  <c r="BD118" i="5"/>
  <c r="BZ118" i="5"/>
  <c r="BD119" i="5"/>
  <c r="BZ119" i="5"/>
  <c r="BD120" i="5"/>
  <c r="BZ120" i="5"/>
  <c r="BD121" i="5"/>
  <c r="BZ121" i="5"/>
  <c r="BD122" i="5"/>
  <c r="BZ122" i="5"/>
  <c r="BD123" i="5"/>
  <c r="BZ123" i="5"/>
  <c r="BD124" i="5"/>
  <c r="BZ124" i="5"/>
  <c r="BD125" i="5"/>
  <c r="BZ125" i="5"/>
  <c r="BD126" i="5"/>
  <c r="BZ126" i="5"/>
  <c r="BD127" i="5"/>
  <c r="BZ127" i="5"/>
  <c r="BD128" i="5"/>
  <c r="BZ128" i="5"/>
  <c r="BD129" i="5"/>
  <c r="BZ129" i="5"/>
  <c r="BD130" i="5"/>
  <c r="BZ130" i="5"/>
  <c r="BD131" i="5"/>
  <c r="BZ131" i="5"/>
  <c r="BD132" i="5"/>
  <c r="BZ132" i="5"/>
  <c r="BD133" i="5"/>
  <c r="BZ133" i="5"/>
  <c r="BD134" i="5"/>
  <c r="BZ134" i="5"/>
  <c r="BD135" i="5"/>
  <c r="BZ135" i="5"/>
  <c r="BD136" i="5"/>
  <c r="BZ136" i="5"/>
  <c r="BD137" i="5"/>
  <c r="BZ137" i="5"/>
  <c r="BD138" i="5"/>
  <c r="BZ138" i="5"/>
  <c r="BD139" i="5"/>
  <c r="BZ139" i="5"/>
  <c r="BD140" i="5"/>
  <c r="BZ140" i="5"/>
  <c r="BD141" i="5"/>
  <c r="BZ141" i="5"/>
  <c r="BD142" i="5"/>
  <c r="BZ142" i="5"/>
  <c r="BD143" i="5"/>
  <c r="BZ143" i="5"/>
  <c r="BD144" i="5"/>
  <c r="BZ144" i="5"/>
  <c r="BD145" i="5"/>
  <c r="BZ145" i="5"/>
  <c r="BD146" i="5"/>
  <c r="BZ146" i="5"/>
  <c r="BD147" i="5"/>
  <c r="BZ147" i="5"/>
  <c r="BD148" i="5"/>
  <c r="BZ148" i="5"/>
  <c r="BD149" i="5"/>
  <c r="BZ149" i="5"/>
  <c r="BD150" i="5"/>
  <c r="BZ150" i="5"/>
  <c r="BD151" i="5"/>
  <c r="BZ151" i="5"/>
  <c r="BD152" i="5"/>
  <c r="BZ152" i="5"/>
  <c r="BD153" i="5"/>
  <c r="BZ153" i="5"/>
  <c r="BD154" i="5"/>
  <c r="BZ154" i="5"/>
  <c r="BD155" i="5"/>
  <c r="BZ155" i="5"/>
  <c r="BD156" i="5"/>
  <c r="BZ156" i="5"/>
  <c r="BD157" i="5"/>
  <c r="BZ157" i="5"/>
  <c r="BD158" i="5"/>
  <c r="BZ158" i="5"/>
  <c r="BD159" i="5"/>
  <c r="BZ159" i="5"/>
  <c r="BD160" i="5"/>
  <c r="BZ160" i="5"/>
  <c r="BD161" i="5"/>
  <c r="BZ161" i="5"/>
  <c r="BD162" i="5"/>
  <c r="BZ162" i="5"/>
  <c r="BD163" i="5"/>
  <c r="BZ163" i="5"/>
  <c r="BD164" i="5"/>
  <c r="BZ164" i="5"/>
  <c r="BD165" i="5"/>
  <c r="BZ165" i="5"/>
  <c r="BD166" i="5"/>
  <c r="BZ166" i="5"/>
  <c r="BD167" i="5"/>
  <c r="BZ167" i="5"/>
  <c r="BD168" i="5"/>
  <c r="BZ168" i="5"/>
  <c r="BD169" i="5"/>
  <c r="BZ169" i="5"/>
  <c r="BD170" i="5"/>
  <c r="BZ170" i="5"/>
  <c r="BD171" i="5"/>
  <c r="BZ171" i="5"/>
  <c r="BD172" i="5"/>
  <c r="BZ172" i="5"/>
  <c r="BD173" i="5"/>
  <c r="BZ173" i="5"/>
  <c r="BD174" i="5"/>
  <c r="BZ174" i="5"/>
  <c r="BD175" i="5"/>
  <c r="BZ175" i="5"/>
  <c r="BD176" i="5"/>
  <c r="BZ176" i="5"/>
  <c r="BD177" i="5"/>
  <c r="BZ177" i="5"/>
  <c r="BD178" i="5"/>
  <c r="BZ178" i="5"/>
  <c r="BD179" i="5"/>
  <c r="BZ179" i="5"/>
  <c r="BD180" i="5"/>
  <c r="BZ180" i="5"/>
  <c r="BD181" i="5"/>
  <c r="BZ181" i="5"/>
  <c r="BD182" i="5"/>
  <c r="BZ182" i="5"/>
  <c r="BD183" i="5"/>
  <c r="BZ183" i="5"/>
  <c r="BD184" i="5"/>
  <c r="BZ184" i="5"/>
  <c r="BD185" i="5"/>
  <c r="BZ185" i="5"/>
  <c r="BD186" i="5"/>
  <c r="BZ186" i="5"/>
  <c r="BD187" i="5"/>
  <c r="BZ187" i="5"/>
  <c r="BD188" i="5"/>
  <c r="BZ188" i="5"/>
  <c r="BD189" i="5"/>
  <c r="BZ189" i="5"/>
  <c r="BD190" i="5"/>
  <c r="BZ190" i="5"/>
  <c r="BD191" i="5"/>
  <c r="BZ191" i="5"/>
  <c r="BD192" i="5"/>
  <c r="BZ192" i="5"/>
  <c r="BD193" i="5"/>
  <c r="BZ193" i="5"/>
  <c r="BD194" i="5"/>
  <c r="BZ194" i="5"/>
  <c r="BD195" i="5"/>
  <c r="BZ195" i="5"/>
  <c r="BD196" i="5"/>
  <c r="BZ196" i="5"/>
  <c r="BD197" i="5"/>
  <c r="BZ197" i="5"/>
  <c r="BD198" i="5"/>
  <c r="BZ198" i="5"/>
  <c r="BD199" i="5"/>
  <c r="BZ199" i="5"/>
  <c r="BD200" i="5"/>
  <c r="BZ200" i="5"/>
  <c r="BD201" i="5"/>
  <c r="BZ201" i="5"/>
  <c r="BD202" i="5"/>
  <c r="BZ202" i="5"/>
  <c r="BD203" i="5"/>
  <c r="BZ203" i="5"/>
  <c r="BD204" i="5"/>
  <c r="BZ204" i="5"/>
  <c r="BD205" i="5"/>
  <c r="BZ205" i="5"/>
  <c r="BD206" i="5"/>
  <c r="BZ206" i="5"/>
  <c r="BD207" i="5"/>
  <c r="BZ207" i="5"/>
  <c r="BD208" i="5"/>
  <c r="BZ208" i="5"/>
  <c r="BD209" i="5"/>
  <c r="BZ209" i="5"/>
  <c r="BD210" i="5"/>
  <c r="BZ210" i="5"/>
  <c r="BD211" i="5"/>
  <c r="BZ211" i="5"/>
  <c r="BD212" i="5"/>
  <c r="BZ212" i="5"/>
  <c r="BD213" i="5"/>
  <c r="BZ213" i="5"/>
  <c r="BD214" i="5"/>
  <c r="BZ214" i="5"/>
  <c r="BD215" i="5"/>
  <c r="BZ215" i="5"/>
  <c r="BD216" i="5"/>
  <c r="BZ216" i="5"/>
  <c r="BD217" i="5"/>
  <c r="BZ217" i="5"/>
  <c r="BD218" i="5"/>
  <c r="BZ218" i="5"/>
  <c r="BD219" i="5"/>
  <c r="BZ219" i="5"/>
  <c r="BD220" i="5"/>
  <c r="BZ220" i="5"/>
  <c r="BD221" i="5"/>
  <c r="BZ221" i="5"/>
  <c r="BD222" i="5"/>
  <c r="BZ222" i="5"/>
  <c r="BD223" i="5"/>
  <c r="BZ223" i="5"/>
  <c r="BD224" i="5"/>
  <c r="BZ224" i="5"/>
  <c r="BD225" i="5"/>
  <c r="BZ225" i="5"/>
  <c r="BD226" i="5"/>
  <c r="BZ226" i="5"/>
  <c r="BD227" i="5"/>
  <c r="BZ227" i="5"/>
  <c r="BD228" i="5"/>
  <c r="BZ228" i="5"/>
  <c r="BD229" i="5"/>
  <c r="BZ229" i="5"/>
  <c r="BD230" i="5"/>
  <c r="BZ230" i="5"/>
  <c r="BD231" i="5"/>
  <c r="BZ231" i="5"/>
  <c r="BD232" i="5"/>
  <c r="BZ232" i="5"/>
  <c r="BD233" i="5"/>
  <c r="BZ233" i="5"/>
  <c r="BD234" i="5"/>
  <c r="BZ234" i="5"/>
  <c r="BD235" i="5"/>
  <c r="BZ235" i="5"/>
  <c r="BD236" i="5"/>
  <c r="BZ236" i="5"/>
  <c r="BD237" i="5"/>
  <c r="BZ237" i="5"/>
  <c r="BD238" i="5"/>
  <c r="BZ238" i="5"/>
  <c r="BD239" i="5"/>
  <c r="BZ239" i="5"/>
  <c r="BD240" i="5"/>
  <c r="BZ240" i="5"/>
  <c r="BD241" i="5"/>
  <c r="BZ241" i="5"/>
  <c r="BD242" i="5"/>
  <c r="BZ242" i="5"/>
  <c r="BD243" i="5"/>
  <c r="BZ243" i="5"/>
  <c r="BD244" i="5"/>
  <c r="BZ244" i="5"/>
  <c r="BD245" i="5"/>
  <c r="BZ245" i="5"/>
  <c r="BD246" i="5"/>
  <c r="BZ246" i="5"/>
  <c r="BD247" i="5"/>
  <c r="BZ247" i="5"/>
  <c r="BD248" i="5"/>
  <c r="BZ248" i="5"/>
  <c r="BD249" i="5"/>
  <c r="BZ249" i="5"/>
  <c r="BD250" i="5"/>
  <c r="BZ250" i="5"/>
  <c r="BD251" i="5"/>
  <c r="BZ251" i="5"/>
  <c r="BD252" i="5"/>
  <c r="BZ252" i="5"/>
  <c r="BD253" i="5"/>
  <c r="BZ253" i="5"/>
  <c r="BD254" i="5"/>
  <c r="BZ254" i="5"/>
  <c r="BD255" i="5"/>
  <c r="BZ255" i="5"/>
  <c r="BD256" i="5"/>
  <c r="BZ256" i="5"/>
  <c r="BD257" i="5"/>
  <c r="BZ257" i="5"/>
  <c r="BD258" i="5"/>
  <c r="BZ258" i="5"/>
  <c r="BD259" i="5"/>
  <c r="BZ259" i="5"/>
  <c r="BD260" i="5"/>
  <c r="BZ260" i="5"/>
  <c r="BD261" i="5"/>
  <c r="BZ261" i="5"/>
  <c r="BD262" i="5"/>
  <c r="BZ262" i="5"/>
  <c r="BD263" i="5"/>
  <c r="BZ263" i="5"/>
  <c r="BD264" i="5"/>
  <c r="BZ264" i="5"/>
  <c r="BD265" i="5"/>
  <c r="BZ265" i="5"/>
  <c r="BD266" i="5"/>
  <c r="BZ266" i="5"/>
  <c r="BD267" i="5"/>
  <c r="BZ267" i="5"/>
  <c r="BD268" i="5"/>
  <c r="BZ268" i="5"/>
  <c r="BD269" i="5"/>
  <c r="BZ269" i="5"/>
  <c r="BD270" i="5"/>
  <c r="BZ270" i="5"/>
  <c r="BD271" i="5"/>
  <c r="BZ271" i="5"/>
  <c r="BD272" i="5"/>
  <c r="BZ272" i="5"/>
  <c r="BD273" i="5"/>
  <c r="BZ273" i="5"/>
  <c r="BD274" i="5"/>
  <c r="BZ274" i="5"/>
  <c r="BD275" i="5"/>
  <c r="BZ275" i="5"/>
  <c r="BD276" i="5"/>
  <c r="BZ276" i="5"/>
  <c r="BD277" i="5"/>
  <c r="BZ277" i="5"/>
  <c r="BD278" i="5"/>
  <c r="BZ278" i="5"/>
  <c r="BD279" i="5"/>
  <c r="BZ279" i="5"/>
  <c r="BD280" i="5"/>
  <c r="BZ280" i="5"/>
  <c r="BD281" i="5"/>
  <c r="BZ281" i="5"/>
  <c r="BD282" i="5"/>
  <c r="BZ282" i="5"/>
  <c r="BD283" i="5"/>
  <c r="BZ283" i="5"/>
  <c r="BD284" i="5"/>
  <c r="BZ284" i="5"/>
  <c r="BD285" i="5"/>
  <c r="BZ285" i="5"/>
  <c r="BD286" i="5"/>
  <c r="BZ286" i="5"/>
  <c r="BD287" i="5"/>
  <c r="BZ287" i="5"/>
  <c r="BD288" i="5"/>
  <c r="BZ288" i="5"/>
  <c r="BD289" i="5"/>
  <c r="BZ289" i="5"/>
  <c r="BD290" i="5"/>
  <c r="BZ290" i="5"/>
  <c r="BD291" i="5"/>
  <c r="BZ291" i="5"/>
  <c r="BD292" i="5"/>
  <c r="BZ292" i="5"/>
  <c r="BD293" i="5"/>
  <c r="BZ293" i="5"/>
  <c r="BD294" i="5"/>
  <c r="BZ294" i="5"/>
  <c r="BD295" i="5"/>
  <c r="BZ295" i="5"/>
  <c r="BD296" i="5"/>
  <c r="BZ296" i="5"/>
  <c r="BD297" i="5"/>
  <c r="BZ297" i="5"/>
  <c r="BD298" i="5"/>
  <c r="BZ298" i="5"/>
  <c r="BD299" i="5"/>
  <c r="BZ299" i="5"/>
  <c r="BD300" i="5"/>
  <c r="BZ300" i="5"/>
  <c r="BD301" i="5"/>
  <c r="BZ301" i="5"/>
  <c r="BD302" i="5"/>
  <c r="BZ302" i="5"/>
  <c r="BD303" i="5"/>
  <c r="BZ303" i="5"/>
  <c r="BD304" i="5"/>
  <c r="BZ304" i="5"/>
  <c r="BD305" i="5"/>
  <c r="BZ305" i="5"/>
  <c r="BD306" i="5"/>
  <c r="BZ306" i="5"/>
  <c r="BD307" i="5"/>
  <c r="BZ307" i="5"/>
  <c r="BD308" i="5"/>
  <c r="BZ308" i="5"/>
  <c r="BD309" i="5"/>
  <c r="BZ309" i="5"/>
  <c r="BD310" i="5"/>
  <c r="BZ310" i="5"/>
  <c r="BD311" i="5"/>
  <c r="BZ311" i="5"/>
  <c r="BD312" i="5"/>
  <c r="BZ312" i="5"/>
  <c r="BD313" i="5"/>
  <c r="BZ313" i="5"/>
  <c r="BD314" i="5"/>
  <c r="BZ314" i="5"/>
  <c r="BD315" i="5"/>
  <c r="BZ315" i="5"/>
  <c r="BD316" i="5"/>
  <c r="BZ316" i="5"/>
  <c r="BD317" i="5"/>
  <c r="BZ317" i="5"/>
  <c r="BD318" i="5"/>
  <c r="BZ318" i="5"/>
  <c r="BD319" i="5"/>
  <c r="BZ319" i="5"/>
  <c r="BD320" i="5"/>
  <c r="BZ320" i="5"/>
  <c r="BD321" i="5"/>
  <c r="BZ321" i="5"/>
  <c r="BD322" i="5"/>
  <c r="BZ322" i="5"/>
  <c r="BD323" i="5"/>
  <c r="BZ323" i="5"/>
  <c r="BD324" i="5"/>
  <c r="BZ324" i="5"/>
  <c r="BD325" i="5"/>
  <c r="BZ325" i="5"/>
  <c r="BD326" i="5"/>
  <c r="BZ326" i="5"/>
  <c r="BD327" i="5"/>
  <c r="BZ327" i="5"/>
  <c r="BD328" i="5"/>
  <c r="BZ328" i="5"/>
  <c r="BD329" i="5"/>
  <c r="BZ329" i="5"/>
  <c r="BD330" i="5"/>
  <c r="BZ330" i="5"/>
  <c r="BD331" i="5"/>
  <c r="BZ331" i="5"/>
  <c r="BD332" i="5"/>
  <c r="BZ332" i="5"/>
  <c r="BD333" i="5"/>
  <c r="BZ333" i="5"/>
  <c r="BD334" i="5"/>
  <c r="BZ334" i="5"/>
  <c r="BD335" i="5"/>
  <c r="BZ335" i="5"/>
  <c r="BD336" i="5"/>
  <c r="BZ336" i="5"/>
  <c r="BD337" i="5"/>
  <c r="BZ337" i="5"/>
  <c r="BD338" i="5"/>
  <c r="BZ338" i="5"/>
  <c r="BD339" i="5"/>
  <c r="BZ339" i="5"/>
  <c r="BD340" i="5"/>
  <c r="BZ340" i="5"/>
  <c r="BD341" i="5"/>
  <c r="BZ341" i="5"/>
  <c r="BD342" i="5"/>
  <c r="BZ342" i="5"/>
  <c r="BD343" i="5"/>
  <c r="BZ343" i="5"/>
  <c r="BD344" i="5"/>
  <c r="BZ344" i="5"/>
  <c r="BD345" i="5"/>
  <c r="BZ345" i="5"/>
  <c r="BD346" i="5"/>
  <c r="BZ346" i="5"/>
  <c r="BD347" i="5"/>
  <c r="BZ347" i="5"/>
  <c r="BD348" i="5"/>
  <c r="BZ348" i="5"/>
  <c r="BD349" i="5"/>
  <c r="BZ349" i="5"/>
  <c r="BD350" i="5"/>
  <c r="BZ350" i="5"/>
  <c r="BD351" i="5"/>
  <c r="BZ351" i="5"/>
  <c r="BD352" i="5"/>
  <c r="BZ352" i="5"/>
  <c r="BD353" i="5"/>
  <c r="BZ353" i="5"/>
  <c r="BD354" i="5"/>
  <c r="BZ354" i="5"/>
  <c r="BD355" i="5"/>
  <c r="BZ355" i="5"/>
  <c r="BD356" i="5"/>
  <c r="BZ356" i="5"/>
  <c r="BD357" i="5"/>
  <c r="BZ357" i="5"/>
  <c r="BD358" i="5"/>
  <c r="BZ358" i="5"/>
  <c r="BD359" i="5"/>
  <c r="BZ359" i="5"/>
  <c r="BD360" i="5"/>
  <c r="BZ360" i="5"/>
  <c r="BD361" i="5"/>
  <c r="BZ361" i="5"/>
  <c r="BD362" i="5"/>
  <c r="BZ362" i="5"/>
  <c r="BD363" i="5"/>
  <c r="BZ363" i="5"/>
  <c r="BD364" i="5"/>
  <c r="BZ364" i="5"/>
  <c r="BD365" i="5"/>
  <c r="BZ365" i="5"/>
  <c r="BD366" i="5"/>
  <c r="BZ366" i="5"/>
  <c r="BD367" i="5"/>
  <c r="BZ367" i="5"/>
  <c r="BD368" i="5"/>
  <c r="BZ368" i="5"/>
  <c r="BD369" i="5"/>
  <c r="BZ369" i="5"/>
  <c r="BD370" i="5"/>
  <c r="BZ370" i="5"/>
  <c r="BD371" i="5"/>
  <c r="BZ371" i="5"/>
  <c r="BD372" i="5"/>
  <c r="BZ372" i="5"/>
  <c r="BD373" i="5"/>
  <c r="BZ373" i="5"/>
  <c r="BD374" i="5"/>
  <c r="BZ374" i="5"/>
  <c r="BD375" i="5"/>
  <c r="BZ375" i="5"/>
  <c r="BD376" i="5"/>
  <c r="BZ376" i="5"/>
  <c r="BD377" i="5"/>
  <c r="BZ377" i="5"/>
  <c r="BD378" i="5"/>
  <c r="BZ378" i="5"/>
  <c r="BD379" i="5"/>
  <c r="BZ379" i="5"/>
  <c r="BD380" i="5"/>
  <c r="BZ380" i="5"/>
  <c r="BD381" i="5"/>
  <c r="BZ381" i="5"/>
  <c r="BD382" i="5"/>
  <c r="BZ382" i="5"/>
  <c r="BD383" i="5"/>
  <c r="BZ383" i="5"/>
  <c r="BD384" i="5"/>
  <c r="BZ384" i="5"/>
  <c r="BD385" i="5"/>
  <c r="BZ385" i="5"/>
  <c r="BD386" i="5"/>
  <c r="BZ386" i="5"/>
  <c r="BD387" i="5"/>
  <c r="BZ387" i="5"/>
  <c r="BD388" i="5"/>
  <c r="BZ388" i="5"/>
  <c r="BD389" i="5"/>
  <c r="BZ389" i="5"/>
  <c r="BD390" i="5"/>
  <c r="BZ390" i="5"/>
  <c r="BD391" i="5"/>
  <c r="BZ391" i="5"/>
  <c r="BD392" i="5"/>
  <c r="BZ392" i="5"/>
  <c r="BD393" i="5"/>
  <c r="BZ393" i="5"/>
  <c r="BD394" i="5"/>
  <c r="BZ394" i="5"/>
  <c r="BD395" i="5"/>
  <c r="BZ395" i="5"/>
  <c r="BD396" i="5"/>
  <c r="BZ396" i="5"/>
  <c r="BD397" i="5"/>
  <c r="BZ397" i="5"/>
  <c r="BD398" i="5"/>
  <c r="BZ398" i="5"/>
  <c r="BD399" i="5"/>
  <c r="BZ399" i="5"/>
  <c r="BD400" i="5"/>
  <c r="BZ400" i="5"/>
  <c r="BD401" i="5"/>
  <c r="BZ401" i="5"/>
  <c r="BD402" i="5"/>
  <c r="BZ402" i="5"/>
  <c r="BD403" i="5"/>
  <c r="BZ403" i="5"/>
  <c r="BD404" i="5"/>
  <c r="BZ404" i="5"/>
  <c r="BD405" i="5"/>
  <c r="BZ405" i="5"/>
  <c r="BD406" i="5"/>
  <c r="BZ406" i="5"/>
  <c r="BD407" i="5"/>
  <c r="BZ407" i="5"/>
  <c r="BD408" i="5"/>
  <c r="BZ408" i="5"/>
  <c r="BD409" i="5"/>
  <c r="BZ409" i="5"/>
  <c r="BD410" i="5"/>
  <c r="BZ410" i="5"/>
  <c r="BD411" i="5"/>
  <c r="BZ411" i="5"/>
  <c r="BD412" i="5"/>
  <c r="BZ412" i="5"/>
  <c r="BD413" i="5"/>
  <c r="BZ413" i="5"/>
  <c r="BD414" i="5"/>
  <c r="BZ414" i="5"/>
  <c r="BD415" i="5"/>
  <c r="BZ415" i="5"/>
  <c r="BD416" i="5"/>
  <c r="BZ416" i="5"/>
  <c r="BD417" i="5"/>
  <c r="BZ417" i="5"/>
  <c r="BD418" i="5"/>
  <c r="BZ418" i="5"/>
  <c r="BD419" i="5"/>
  <c r="BZ419" i="5"/>
  <c r="BD420" i="5"/>
  <c r="BZ420" i="5"/>
  <c r="BD421" i="5"/>
  <c r="BZ421" i="5"/>
  <c r="BD422" i="5"/>
  <c r="BZ422" i="5"/>
  <c r="BD423" i="5"/>
  <c r="BZ423" i="5"/>
  <c r="BD424" i="5"/>
  <c r="BZ424" i="5"/>
  <c r="BD425" i="5"/>
  <c r="BZ425" i="5"/>
  <c r="BD426" i="5"/>
  <c r="BZ426" i="5"/>
  <c r="BD427" i="5"/>
  <c r="BZ427" i="5"/>
  <c r="BZ428" i="5"/>
  <c r="BZ429" i="5"/>
  <c r="BZ430" i="5"/>
  <c r="BZ431" i="5"/>
  <c r="BZ432" i="5"/>
  <c r="BZ433" i="5"/>
  <c r="BZ434" i="5"/>
  <c r="BZ435" i="5"/>
  <c r="BZ436" i="5"/>
  <c r="BZ437" i="5"/>
  <c r="BZ438" i="5"/>
  <c r="BZ439" i="5"/>
  <c r="BZ440" i="5"/>
  <c r="BZ441" i="5"/>
  <c r="BZ442" i="5"/>
  <c r="BZ443" i="5"/>
  <c r="BZ444" i="5"/>
  <c r="BZ445" i="5"/>
  <c r="BZ446" i="5"/>
  <c r="BZ447" i="5"/>
  <c r="BZ448" i="5"/>
  <c r="BZ449" i="5"/>
  <c r="BZ450" i="5"/>
  <c r="BZ451" i="5"/>
  <c r="BZ452" i="5"/>
  <c r="BZ453" i="5"/>
  <c r="BZ454" i="5"/>
  <c r="BZ455" i="5"/>
  <c r="BZ456" i="5"/>
  <c r="BZ457" i="5"/>
  <c r="BZ458" i="5"/>
  <c r="BZ459" i="5"/>
  <c r="BZ460" i="5"/>
  <c r="BZ461" i="5"/>
  <c r="BZ462" i="5"/>
  <c r="BZ463" i="5"/>
  <c r="BZ464" i="5"/>
  <c r="BZ465" i="5"/>
  <c r="BZ466" i="5"/>
  <c r="BZ467" i="5"/>
  <c r="BZ468" i="5"/>
  <c r="BZ469" i="5"/>
  <c r="BZ470" i="5"/>
  <c r="BZ471" i="5"/>
  <c r="BZ472" i="5"/>
  <c r="BZ473" i="5"/>
  <c r="BZ474" i="5"/>
  <c r="BZ475" i="5"/>
  <c r="BZ476" i="5"/>
  <c r="BZ477" i="5"/>
  <c r="BZ478" i="5"/>
  <c r="BZ479" i="5"/>
  <c r="BZ480" i="5"/>
  <c r="BZ481" i="5"/>
  <c r="BZ482" i="5"/>
  <c r="BZ483" i="5"/>
  <c r="BZ484" i="5"/>
  <c r="BZ485" i="5"/>
  <c r="BZ486" i="5"/>
  <c r="BZ487" i="5"/>
  <c r="BZ488" i="5"/>
  <c r="BZ489" i="5"/>
  <c r="BZ490" i="5"/>
  <c r="BZ491" i="5"/>
  <c r="BZ492" i="5"/>
  <c r="BZ493" i="5"/>
  <c r="BZ494" i="5"/>
  <c r="BZ495" i="5"/>
  <c r="BZ496" i="5"/>
  <c r="BZ497" i="5"/>
  <c r="BZ498" i="5"/>
  <c r="BZ499" i="5"/>
  <c r="BZ500" i="5"/>
  <c r="BZ501" i="5"/>
  <c r="BZ502" i="5"/>
  <c r="BZ503" i="5"/>
  <c r="BZ504" i="5"/>
  <c r="BZ505" i="5"/>
  <c r="BZ506" i="5"/>
  <c r="BZ507" i="5"/>
  <c r="BZ508" i="5"/>
  <c r="BZ509" i="5"/>
  <c r="BZ510" i="5"/>
  <c r="BZ511" i="5"/>
  <c r="BZ512" i="5"/>
  <c r="BZ513" i="5"/>
  <c r="BZ514" i="5"/>
  <c r="BZ515" i="5"/>
  <c r="BZ516" i="5"/>
  <c r="BZ517" i="5"/>
  <c r="BZ518" i="5"/>
  <c r="BZ519" i="5"/>
  <c r="BZ520" i="5"/>
  <c r="BZ521" i="5"/>
  <c r="BZ522" i="5"/>
  <c r="BZ523" i="5"/>
  <c r="BZ524" i="5"/>
  <c r="BZ525" i="5"/>
  <c r="BZ526" i="5"/>
  <c r="BZ527" i="5"/>
  <c r="BZ528" i="5"/>
  <c r="BZ529" i="5"/>
  <c r="BZ530" i="5"/>
  <c r="BZ531" i="5"/>
  <c r="BZ532" i="5"/>
  <c r="BZ533" i="5"/>
  <c r="BZ534" i="5"/>
  <c r="BZ535" i="5"/>
  <c r="BZ536" i="5"/>
  <c r="BZ537" i="5"/>
  <c r="BZ538" i="5"/>
  <c r="BZ539" i="5"/>
  <c r="BZ540" i="5"/>
  <c r="BZ541" i="5"/>
  <c r="BZ542" i="5"/>
  <c r="BZ543" i="5"/>
  <c r="BZ544" i="5"/>
  <c r="BZ545" i="5"/>
  <c r="BZ546" i="5"/>
  <c r="BZ547" i="5"/>
  <c r="BZ548" i="5"/>
  <c r="BZ549" i="5"/>
  <c r="BZ550" i="5"/>
  <c r="BZ551" i="5"/>
  <c r="BZ552" i="5"/>
  <c r="BZ553" i="5"/>
  <c r="BZ554" i="5"/>
  <c r="BZ555" i="5"/>
  <c r="BZ556" i="5"/>
  <c r="BZ557" i="5"/>
  <c r="BZ558" i="5"/>
  <c r="BZ559" i="5"/>
  <c r="BZ560" i="5"/>
  <c r="BZ561" i="5"/>
  <c r="BZ562" i="5"/>
  <c r="BZ563" i="5"/>
  <c r="BZ564" i="5"/>
  <c r="BZ565" i="5"/>
  <c r="BZ566" i="5"/>
  <c r="BZ567" i="5"/>
  <c r="BZ568" i="5"/>
  <c r="BZ569" i="5"/>
  <c r="BZ570" i="5"/>
  <c r="BZ571" i="5"/>
  <c r="BZ572" i="5"/>
  <c r="BZ573" i="5"/>
  <c r="BZ574" i="5"/>
  <c r="BZ575" i="5"/>
  <c r="BZ576" i="5"/>
  <c r="BZ577" i="5"/>
  <c r="BZ578" i="5"/>
  <c r="BZ579" i="5"/>
  <c r="BZ580" i="5"/>
  <c r="BZ581" i="5"/>
  <c r="BZ582" i="5"/>
  <c r="BZ583" i="5"/>
  <c r="BZ584" i="5"/>
  <c r="BZ585" i="5"/>
  <c r="BZ586" i="5"/>
  <c r="BZ587" i="5"/>
  <c r="BZ588" i="5"/>
  <c r="BZ589" i="5"/>
  <c r="BZ590" i="5"/>
  <c r="BZ591" i="5"/>
  <c r="BZ592" i="5"/>
  <c r="BZ593" i="5"/>
  <c r="BZ594" i="5"/>
  <c r="BZ595" i="5"/>
  <c r="BZ596" i="5"/>
  <c r="BZ597" i="5"/>
  <c r="BZ598" i="5"/>
  <c r="BZ599" i="5"/>
  <c r="BZ600" i="5"/>
  <c r="BZ601" i="5"/>
  <c r="BZ602" i="5"/>
  <c r="BZ603" i="5"/>
  <c r="BZ604" i="5"/>
  <c r="BZ605" i="5"/>
  <c r="BZ606" i="5"/>
  <c r="BZ607" i="5"/>
  <c r="BZ608" i="5"/>
  <c r="BZ609" i="5"/>
  <c r="BZ610" i="5"/>
  <c r="BZ611" i="5"/>
  <c r="BZ612" i="5"/>
  <c r="BZ613" i="5"/>
  <c r="BZ614" i="5"/>
  <c r="BZ615" i="5"/>
  <c r="BZ616" i="5"/>
  <c r="BZ617" i="5"/>
  <c r="BZ618" i="5"/>
  <c r="BZ619" i="5"/>
  <c r="BZ620" i="5"/>
  <c r="BZ621" i="5"/>
  <c r="BZ622" i="5"/>
  <c r="BZ623" i="5"/>
  <c r="BZ624" i="5"/>
  <c r="BZ625" i="5"/>
  <c r="BZ626" i="5"/>
  <c r="BZ627" i="5"/>
  <c r="BZ628" i="5"/>
  <c r="BZ629" i="5"/>
  <c r="BZ630" i="5"/>
  <c r="BZ631" i="5"/>
  <c r="BZ632" i="5"/>
  <c r="BZ633" i="5"/>
  <c r="BZ634" i="5"/>
  <c r="BZ635" i="5"/>
  <c r="BZ636" i="5"/>
  <c r="BZ637" i="5"/>
  <c r="BZ638" i="5"/>
  <c r="BZ639" i="5"/>
  <c r="BZ640" i="5"/>
  <c r="BZ641" i="5"/>
  <c r="BZ642" i="5"/>
  <c r="BZ643" i="5"/>
  <c r="BZ644" i="5"/>
  <c r="BZ645" i="5"/>
  <c r="BZ646" i="5"/>
  <c r="BZ647" i="5"/>
  <c r="BZ648" i="5"/>
  <c r="BZ649" i="5"/>
  <c r="BZ650" i="5"/>
  <c r="BZ651" i="5"/>
  <c r="BZ652" i="5"/>
  <c r="BZ653" i="5"/>
  <c r="BZ654" i="5"/>
  <c r="BZ655" i="5"/>
  <c r="BZ656" i="5"/>
  <c r="BZ657" i="5"/>
  <c r="BZ658" i="5"/>
  <c r="BZ659" i="5"/>
  <c r="BZ660" i="5"/>
  <c r="BZ661" i="5"/>
  <c r="BZ662" i="5"/>
  <c r="BZ663" i="5"/>
  <c r="BZ664" i="5"/>
  <c r="BZ665" i="5"/>
  <c r="BZ666" i="5"/>
  <c r="BZ667" i="5"/>
  <c r="BZ668" i="5"/>
  <c r="BZ669" i="5"/>
  <c r="BZ670" i="5"/>
  <c r="BZ671" i="5"/>
  <c r="BZ672" i="5"/>
  <c r="BZ673" i="5"/>
  <c r="BZ674" i="5"/>
  <c r="BZ675" i="5"/>
  <c r="BZ676" i="5"/>
  <c r="BZ677" i="5"/>
  <c r="BZ678" i="5"/>
  <c r="BZ679" i="5"/>
  <c r="BZ680" i="5"/>
  <c r="BZ681" i="5"/>
  <c r="BZ682" i="5"/>
  <c r="BZ683" i="5"/>
  <c r="BZ684" i="5"/>
  <c r="BZ685" i="5"/>
  <c r="BZ686" i="5"/>
  <c r="BZ687" i="5"/>
  <c r="BZ688" i="5"/>
  <c r="BZ689" i="5"/>
  <c r="BZ690" i="5"/>
  <c r="BZ691" i="5"/>
  <c r="BZ692" i="5"/>
  <c r="BZ693" i="5"/>
  <c r="BZ694" i="5"/>
  <c r="BZ695" i="5"/>
  <c r="BZ696" i="5"/>
  <c r="BZ697" i="5"/>
  <c r="BZ698" i="5"/>
  <c r="BZ699" i="5"/>
  <c r="BZ700" i="5"/>
  <c r="BZ701" i="5"/>
  <c r="BZ702" i="5"/>
  <c r="BZ703" i="5"/>
  <c r="BZ704" i="5"/>
  <c r="BZ705" i="5"/>
  <c r="BZ706" i="5"/>
  <c r="BZ707" i="5"/>
  <c r="BZ708" i="5"/>
  <c r="BZ709" i="5"/>
  <c r="BZ710" i="5"/>
  <c r="BZ711" i="5"/>
  <c r="BZ712" i="5"/>
  <c r="BZ713" i="5"/>
  <c r="BZ714" i="5"/>
  <c r="BZ715" i="5"/>
  <c r="BZ716" i="5"/>
  <c r="BZ717" i="5"/>
  <c r="BZ718" i="5"/>
  <c r="BZ719" i="5"/>
  <c r="BZ720" i="5"/>
  <c r="BZ721" i="5"/>
  <c r="BZ722" i="5"/>
  <c r="BZ723" i="5"/>
  <c r="BZ724" i="5"/>
  <c r="BZ725" i="5"/>
  <c r="BZ726" i="5"/>
  <c r="BZ727" i="5"/>
  <c r="BZ728" i="5"/>
  <c r="BZ729" i="5"/>
  <c r="BZ730" i="5"/>
  <c r="BZ731" i="5"/>
  <c r="BZ732" i="5"/>
  <c r="BZ733" i="5"/>
  <c r="BZ734" i="5"/>
  <c r="BZ735" i="5"/>
  <c r="BZ736" i="5"/>
  <c r="BZ737" i="5"/>
  <c r="BZ738" i="5"/>
  <c r="BZ739" i="5"/>
  <c r="BZ740" i="5"/>
  <c r="BZ741" i="5"/>
  <c r="BZ742" i="5"/>
  <c r="BZ743" i="5"/>
  <c r="BZ744" i="5"/>
  <c r="BZ745" i="5"/>
  <c r="BZ746" i="5"/>
  <c r="BZ747" i="5"/>
  <c r="BZ748" i="5"/>
  <c r="BZ749" i="5"/>
  <c r="BZ750" i="5"/>
  <c r="BZ751" i="5"/>
  <c r="BZ752" i="5"/>
  <c r="BZ753" i="5"/>
  <c r="BZ754" i="5"/>
  <c r="BZ755" i="5"/>
  <c r="BZ756" i="5"/>
  <c r="BZ757" i="5"/>
  <c r="BZ758" i="5"/>
  <c r="BZ759" i="5"/>
  <c r="BZ760" i="5"/>
  <c r="BZ761" i="5"/>
  <c r="BZ762" i="5"/>
  <c r="BZ763" i="5"/>
  <c r="BZ764" i="5"/>
  <c r="BZ765" i="5"/>
  <c r="BZ766" i="5"/>
  <c r="BZ767" i="5"/>
  <c r="BZ768" i="5"/>
  <c r="BZ769" i="5"/>
  <c r="BZ770" i="5"/>
  <c r="BZ771" i="5"/>
  <c r="BZ772" i="5"/>
  <c r="BZ773" i="5"/>
  <c r="BZ774" i="5"/>
  <c r="BZ775" i="5"/>
  <c r="BZ776" i="5"/>
  <c r="BZ777" i="5"/>
  <c r="BZ778" i="5"/>
  <c r="BZ779" i="5"/>
  <c r="BZ780" i="5"/>
  <c r="BZ781" i="5"/>
  <c r="BZ782" i="5"/>
  <c r="BZ783" i="5"/>
  <c r="BZ784" i="5"/>
  <c r="BZ785" i="5"/>
  <c r="BZ786" i="5"/>
  <c r="BZ787" i="5"/>
  <c r="BZ788" i="5"/>
  <c r="BZ789" i="5"/>
  <c r="BZ790" i="5"/>
  <c r="BZ791" i="5"/>
  <c r="BZ792" i="5"/>
  <c r="BZ793" i="5"/>
  <c r="BZ794" i="5"/>
  <c r="BZ795" i="5"/>
  <c r="BZ796" i="5"/>
  <c r="BZ797" i="5"/>
  <c r="BZ798" i="5"/>
  <c r="BZ799" i="5"/>
  <c r="BZ800" i="5"/>
  <c r="BZ801" i="5"/>
  <c r="BZ802" i="5"/>
  <c r="BZ803" i="5"/>
  <c r="BZ804" i="5"/>
  <c r="BZ805" i="5"/>
  <c r="BZ806" i="5"/>
  <c r="BZ807" i="5"/>
  <c r="BZ808" i="5"/>
  <c r="BZ809" i="5"/>
  <c r="BZ810" i="5"/>
  <c r="BZ811" i="5"/>
  <c r="BZ812" i="5"/>
  <c r="BZ813" i="5"/>
  <c r="BZ814" i="5"/>
  <c r="BZ815" i="5"/>
  <c r="BZ816" i="5"/>
  <c r="BZ817" i="5"/>
  <c r="BZ818" i="5"/>
  <c r="BZ819" i="5"/>
  <c r="BZ820" i="5"/>
  <c r="BZ821" i="5"/>
  <c r="BZ822" i="5"/>
  <c r="BZ823" i="5"/>
  <c r="BZ824" i="5"/>
  <c r="BZ825" i="5"/>
  <c r="BZ826" i="5"/>
  <c r="BZ827" i="5"/>
  <c r="BZ828" i="5"/>
  <c r="BZ829" i="5"/>
  <c r="BZ830" i="5"/>
  <c r="BZ831" i="5"/>
  <c r="BZ832" i="5"/>
  <c r="BZ833" i="5"/>
  <c r="BZ834" i="5"/>
  <c r="BZ835" i="5"/>
  <c r="BZ836" i="5"/>
  <c r="BZ837" i="5"/>
  <c r="BZ838" i="5"/>
  <c r="BZ839" i="5"/>
  <c r="BZ840" i="5"/>
  <c r="BZ841" i="5"/>
  <c r="BZ842" i="5"/>
  <c r="BZ843" i="5"/>
  <c r="BZ844" i="5"/>
  <c r="BZ845" i="5"/>
  <c r="BZ846" i="5"/>
  <c r="BZ847" i="5"/>
  <c r="BZ848" i="5"/>
  <c r="BZ849" i="5"/>
  <c r="BZ850" i="5"/>
  <c r="BZ851" i="5"/>
  <c r="BZ852" i="5"/>
  <c r="BZ853" i="5"/>
  <c r="BZ854" i="5"/>
  <c r="BZ855" i="5"/>
  <c r="BZ856" i="5"/>
  <c r="BZ857" i="5"/>
  <c r="BZ858" i="5"/>
  <c r="BZ859" i="5"/>
  <c r="BZ860" i="5"/>
  <c r="BZ861" i="5"/>
  <c r="BZ862" i="5"/>
  <c r="BZ863" i="5"/>
  <c r="BZ864" i="5"/>
  <c r="BZ865" i="5"/>
  <c r="BZ866" i="5"/>
  <c r="BZ867" i="5"/>
  <c r="BZ868" i="5"/>
  <c r="BZ869" i="5"/>
  <c r="BZ870" i="5"/>
  <c r="BZ871" i="5"/>
  <c r="BZ872" i="5"/>
  <c r="BZ873" i="5"/>
  <c r="BZ874" i="5"/>
  <c r="BZ875" i="5"/>
  <c r="BZ876" i="5"/>
  <c r="BZ7" i="6" a="1"/>
  <c r="BZ365" i="6" s="1"/>
  <c r="BH7" i="5"/>
  <c r="BH11" i="5"/>
  <c r="BH15" i="5"/>
  <c r="BH25" i="5"/>
  <c r="BH29" i="5"/>
  <c r="BH33" i="5"/>
  <c r="BH41" i="5"/>
  <c r="BH45" i="5"/>
  <c r="BH49" i="5"/>
  <c r="BH57" i="5"/>
  <c r="BH61" i="5"/>
  <c r="BH65" i="5"/>
  <c r="BH73" i="5"/>
  <c r="BH77" i="5"/>
  <c r="BH81" i="5"/>
  <c r="BH89" i="5"/>
  <c r="BH93" i="5"/>
  <c r="BH97" i="5"/>
  <c r="BH105" i="5"/>
  <c r="BH109" i="5"/>
  <c r="BH113" i="5"/>
  <c r="BH121" i="5"/>
  <c r="BH125" i="5"/>
  <c r="BH129" i="5"/>
  <c r="BH137" i="5"/>
  <c r="BH141" i="5"/>
  <c r="BH145" i="5"/>
  <c r="BH153" i="5"/>
  <c r="BH157" i="5"/>
  <c r="BH161" i="5"/>
  <c r="BH169" i="5"/>
  <c r="BH173" i="5"/>
  <c r="BH177" i="5"/>
  <c r="BH185" i="5"/>
  <c r="BH189" i="5"/>
  <c r="BH193" i="5"/>
  <c r="BH201" i="5"/>
  <c r="BH205" i="5"/>
  <c r="BH209" i="5"/>
  <c r="BH217" i="5"/>
  <c r="BH221" i="5"/>
  <c r="BH225" i="5"/>
  <c r="BH233" i="5"/>
  <c r="BH237" i="5"/>
  <c r="BH241" i="5"/>
  <c r="BH249" i="5"/>
  <c r="BH253" i="5"/>
  <c r="BH257" i="5"/>
  <c r="BH265" i="5"/>
  <c r="BH269" i="5"/>
  <c r="BH273" i="5"/>
  <c r="BH281" i="5"/>
  <c r="BH285" i="5"/>
  <c r="BH289" i="5"/>
  <c r="BH297" i="5"/>
  <c r="BH301" i="5"/>
  <c r="BH305" i="5"/>
  <c r="BH313" i="5"/>
  <c r="BH317" i="5"/>
  <c r="BH321" i="5"/>
  <c r="BH329" i="5"/>
  <c r="BH333" i="5"/>
  <c r="BH337" i="5"/>
  <c r="BH3" i="5"/>
  <c r="BH6" i="5"/>
  <c r="BH10" i="5"/>
  <c r="BH18" i="5"/>
  <c r="BH22" i="5"/>
  <c r="BH24" i="5"/>
  <c r="BH32" i="5"/>
  <c r="BH36" i="5"/>
  <c r="BH40" i="5"/>
  <c r="BH48" i="5"/>
  <c r="BH52" i="5"/>
  <c r="BH56" i="5"/>
  <c r="BH64" i="5"/>
  <c r="BH68" i="5"/>
  <c r="BH72" i="5"/>
  <c r="BH80" i="5"/>
  <c r="BH84" i="5"/>
  <c r="BH88" i="5"/>
  <c r="BH96" i="5"/>
  <c r="BH100" i="5"/>
  <c r="BH104" i="5"/>
  <c r="BH112" i="5"/>
  <c r="BH116" i="5"/>
  <c r="BH120" i="5"/>
  <c r="BH128" i="5"/>
  <c r="BH132" i="5"/>
  <c r="BH136" i="5"/>
  <c r="BH144" i="5"/>
  <c r="BH148" i="5"/>
  <c r="BH152" i="5"/>
  <c r="BH160" i="5"/>
  <c r="BH164" i="5"/>
  <c r="BH168" i="5"/>
  <c r="BH176" i="5"/>
  <c r="BH180" i="5"/>
  <c r="BH184" i="5"/>
  <c r="BH192" i="5"/>
  <c r="BH196" i="5"/>
  <c r="BH200" i="5"/>
  <c r="BH208" i="5"/>
  <c r="BH212" i="5"/>
  <c r="BH216" i="5"/>
  <c r="BH224" i="5"/>
  <c r="BH228" i="5"/>
  <c r="BH232" i="5"/>
  <c r="BH240" i="5"/>
  <c r="BH244" i="5"/>
  <c r="BH248" i="5"/>
  <c r="BH256" i="5"/>
  <c r="BH260" i="5"/>
  <c r="BH264" i="5"/>
  <c r="BH272" i="5"/>
  <c r="BH276" i="5"/>
  <c r="BH4" i="5"/>
  <c r="BH20" i="5"/>
  <c r="BH27" i="5"/>
  <c r="BH35" i="5"/>
  <c r="BH51" i="5"/>
  <c r="BH59" i="5"/>
  <c r="BH67" i="5"/>
  <c r="BH83" i="5"/>
  <c r="BH91" i="5"/>
  <c r="BH99" i="5"/>
  <c r="BH115" i="5"/>
  <c r="BH123" i="5"/>
  <c r="BH131" i="5"/>
  <c r="BH147" i="5"/>
  <c r="BH155" i="5"/>
  <c r="BH163" i="5"/>
  <c r="BH179" i="5"/>
  <c r="BH187" i="5"/>
  <c r="BH195" i="5"/>
  <c r="BH211" i="5"/>
  <c r="BH219" i="5"/>
  <c r="BH227" i="5"/>
  <c r="BH243" i="5"/>
  <c r="BH251" i="5"/>
  <c r="BH259" i="5"/>
  <c r="BH275" i="5"/>
  <c r="BH284" i="5"/>
  <c r="BH287" i="5"/>
  <c r="BH300" i="5"/>
  <c r="BH303" i="5"/>
  <c r="BH306" i="5"/>
  <c r="BH319" i="5"/>
  <c r="BH322" i="5"/>
  <c r="BH332" i="5"/>
  <c r="BH338" i="5"/>
  <c r="BH345" i="5"/>
  <c r="BH349" i="5"/>
  <c r="BH357" i="5"/>
  <c r="BH361" i="5"/>
  <c r="BH365" i="5"/>
  <c r="BH373" i="5"/>
  <c r="BH377" i="5"/>
  <c r="BH381" i="5"/>
  <c r="BH389" i="5"/>
  <c r="BH393" i="5"/>
  <c r="BH397" i="5"/>
  <c r="BH405" i="5"/>
  <c r="BH409" i="5"/>
  <c r="BH413" i="5"/>
  <c r="BH421" i="5"/>
  <c r="BH425" i="5"/>
  <c r="BH428" i="5"/>
  <c r="BH432" i="5"/>
  <c r="BH434" i="5"/>
  <c r="BH436" i="5"/>
  <c r="BH440" i="5"/>
  <c r="BH442" i="5"/>
  <c r="BH444" i="5"/>
  <c r="BH448" i="5"/>
  <c r="BH450" i="5"/>
  <c r="BH9" i="5"/>
  <c r="BH26" i="5"/>
  <c r="BH34" i="5"/>
  <c r="BH42" i="5"/>
  <c r="BH58" i="5"/>
  <c r="BH66" i="5"/>
  <c r="BH74" i="5"/>
  <c r="BH90" i="5"/>
  <c r="BH98" i="5"/>
  <c r="BH106" i="5"/>
  <c r="BH122" i="5"/>
  <c r="BH130" i="5"/>
  <c r="BH138" i="5"/>
  <c r="BH154" i="5"/>
  <c r="BH162" i="5"/>
  <c r="BH170" i="5"/>
  <c r="BH186" i="5"/>
  <c r="BH194" i="5"/>
  <c r="BH202" i="5"/>
  <c r="BH210" i="5"/>
  <c r="BH218" i="5"/>
  <c r="BH226" i="5"/>
  <c r="BH234" i="5"/>
  <c r="BH242" i="5"/>
  <c r="BH250" i="5"/>
  <c r="BH258" i="5"/>
  <c r="BH266" i="5"/>
  <c r="BH274" i="5"/>
  <c r="BH280" i="5"/>
  <c r="BH283" i="5"/>
  <c r="BH286" i="5"/>
  <c r="BH296" i="5"/>
  <c r="BH299" i="5"/>
  <c r="BH302" i="5"/>
  <c r="BH312" i="5"/>
  <c r="BH315" i="5"/>
  <c r="BH318" i="5"/>
  <c r="BH328" i="5"/>
  <c r="BH331" i="5"/>
  <c r="BH334" i="5"/>
  <c r="BH344" i="5"/>
  <c r="BH348" i="5"/>
  <c r="BH352" i="5"/>
  <c r="BH356" i="5"/>
  <c r="BH360" i="5"/>
  <c r="BH364" i="5"/>
  <c r="BH368" i="5"/>
  <c r="BH372" i="5"/>
  <c r="BH376" i="5"/>
  <c r="BH380" i="5"/>
  <c r="BH384" i="5"/>
  <c r="BH388" i="5"/>
  <c r="BH392" i="5"/>
  <c r="BH396" i="5"/>
  <c r="BH400" i="5"/>
  <c r="BH404" i="5"/>
  <c r="BH408" i="5"/>
  <c r="BH412" i="5"/>
  <c r="BH416" i="5"/>
  <c r="BH420" i="5"/>
  <c r="BH424" i="5"/>
  <c r="BH13" i="5"/>
  <c r="BH30" i="5"/>
  <c r="BH46" i="5"/>
  <c r="BH62" i="5"/>
  <c r="BH78" i="5"/>
  <c r="BH94" i="5"/>
  <c r="BH110" i="5"/>
  <c r="BH126" i="5"/>
  <c r="BH142" i="5"/>
  <c r="BH158" i="5"/>
  <c r="BH174" i="5"/>
  <c r="BH190" i="5"/>
  <c r="BH206" i="5"/>
  <c r="BH222" i="5"/>
  <c r="BH238" i="5"/>
  <c r="BH254" i="5"/>
  <c r="BH270" i="5"/>
  <c r="BH282" i="5"/>
  <c r="BH291" i="5"/>
  <c r="BH294" i="5"/>
  <c r="BH314" i="5"/>
  <c r="BH323" i="5"/>
  <c r="BH326" i="5"/>
  <c r="BH346" i="5"/>
  <c r="BH8" i="5"/>
  <c r="BH23" i="5"/>
  <c r="BH39" i="5"/>
  <c r="BH55" i="5"/>
  <c r="BH71" i="5"/>
  <c r="BH87" i="5"/>
  <c r="BH103" i="5"/>
  <c r="BH119" i="5"/>
  <c r="BH135" i="5"/>
  <c r="BH151" i="5"/>
  <c r="BH167" i="5"/>
  <c r="BH183" i="5"/>
  <c r="BH199" i="5"/>
  <c r="BH215" i="5"/>
  <c r="BH231" i="5"/>
  <c r="BH247" i="5"/>
  <c r="BH263" i="5"/>
  <c r="BH279" i="5"/>
  <c r="BH288" i="5"/>
  <c r="BH308" i="5"/>
  <c r="BH311" i="5"/>
  <c r="BH320" i="5"/>
  <c r="BH340" i="5"/>
  <c r="BH343" i="5"/>
  <c r="BH351" i="5"/>
  <c r="BH359" i="5"/>
  <c r="BH367" i="5"/>
  <c r="BH375" i="5"/>
  <c r="BH383" i="5"/>
  <c r="BH391" i="5"/>
  <c r="BH399" i="5"/>
  <c r="BH407" i="5"/>
  <c r="BH415" i="5"/>
  <c r="BH423" i="5"/>
  <c r="BH431" i="5"/>
  <c r="BH439" i="5"/>
  <c r="BH447" i="5"/>
  <c r="BH21" i="5"/>
  <c r="BH54" i="5"/>
  <c r="BH86" i="5"/>
  <c r="BH118" i="5"/>
  <c r="BH150" i="5"/>
  <c r="BH182" i="5"/>
  <c r="BH214" i="5"/>
  <c r="BH246" i="5"/>
  <c r="BH278" i="5"/>
  <c r="BH295" i="5"/>
  <c r="BH304" i="5"/>
  <c r="BH342" i="5"/>
  <c r="BH366" i="5"/>
  <c r="BH371" i="5"/>
  <c r="BH378" i="5"/>
  <c r="BH398" i="5"/>
  <c r="BH403" i="5"/>
  <c r="BH410" i="5"/>
  <c r="BH429" i="5"/>
  <c r="BH435" i="5"/>
  <c r="BH441" i="5"/>
  <c r="BH16" i="5"/>
  <c r="BH47" i="5"/>
  <c r="BH79" i="5"/>
  <c r="BH111" i="5"/>
  <c r="BH143" i="5"/>
  <c r="BH175" i="5"/>
  <c r="BH207" i="5"/>
  <c r="BH239" i="5"/>
  <c r="BH271" i="5"/>
  <c r="BH292" i="5"/>
  <c r="BH330" i="5"/>
  <c r="BH339" i="5"/>
  <c r="BH358" i="5"/>
  <c r="BH363" i="5"/>
  <c r="BH370" i="5"/>
  <c r="BH390" i="5"/>
  <c r="BH395" i="5"/>
  <c r="BH402" i="5"/>
  <c r="BH422" i="5"/>
  <c r="BH427" i="5"/>
  <c r="BH433" i="5"/>
  <c r="BH437" i="5"/>
  <c r="BH419" i="5"/>
  <c r="BH414" i="5"/>
  <c r="BH449" i="5"/>
  <c r="BH443" i="5"/>
  <c r="BH426" i="5"/>
  <c r="BH386" i="5"/>
  <c r="BH379" i="5"/>
  <c r="BH362" i="5"/>
  <c r="BH327" i="5"/>
  <c r="BH310" i="5"/>
  <c r="BH223" i="5"/>
  <c r="BH159" i="5"/>
  <c r="BH95" i="5"/>
  <c r="BH31" i="5"/>
  <c r="BH418" i="5"/>
  <c r="BH411" i="5"/>
  <c r="BH394" i="5"/>
  <c r="BH354" i="5"/>
  <c r="BH347" i="5"/>
  <c r="BH298" i="5"/>
  <c r="BH255" i="5"/>
  <c r="BH191" i="5"/>
  <c r="BH127" i="5"/>
  <c r="BH63" i="5"/>
  <c r="BH374" i="5"/>
  <c r="BH355" i="5"/>
  <c r="BH350" i="5"/>
  <c r="BH324" i="5"/>
  <c r="BH307" i="5"/>
  <c r="BH262" i="5"/>
  <c r="BH198" i="5"/>
  <c r="BH134" i="5"/>
  <c r="BH70" i="5"/>
  <c r="BH5" i="5"/>
  <c r="BH451" i="5"/>
  <c r="BH445" i="5"/>
  <c r="BH406" i="5"/>
  <c r="BH387" i="5"/>
  <c r="BH382" i="5"/>
  <c r="BH336" i="5"/>
  <c r="BH230" i="5"/>
  <c r="BH166" i="5"/>
  <c r="BH102" i="5"/>
  <c r="BH38" i="5"/>
  <c r="AW43" i="8" l="1"/>
  <c r="AW75" i="8"/>
  <c r="AW107" i="8"/>
  <c r="AW139" i="8"/>
  <c r="AW171" i="8"/>
  <c r="AW219" i="8"/>
  <c r="AW459" i="8"/>
  <c r="AW15" i="8"/>
  <c r="AW31" i="8"/>
  <c r="AW47" i="8"/>
  <c r="AW63" i="8"/>
  <c r="AW79" i="8"/>
  <c r="AW95" i="8"/>
  <c r="AW111" i="8"/>
  <c r="AW127" i="8"/>
  <c r="AW143" i="8"/>
  <c r="AW159" i="8"/>
  <c r="AW175" i="8"/>
  <c r="AW191" i="8"/>
  <c r="AW207" i="8"/>
  <c r="AW223" i="8"/>
  <c r="AW239" i="8"/>
  <c r="AW255" i="8"/>
  <c r="AW271" i="8"/>
  <c r="AW287" i="8"/>
  <c r="AW303" i="8"/>
  <c r="AW319" i="8"/>
  <c r="AW335" i="8"/>
  <c r="AW351" i="8"/>
  <c r="AW367" i="8"/>
  <c r="AW383" i="8"/>
  <c r="AW399" i="8"/>
  <c r="AW415" i="8"/>
  <c r="AW431" i="8"/>
  <c r="AW447" i="8"/>
  <c r="AW463" i="8"/>
  <c r="AW479" i="8"/>
  <c r="AW11" i="8"/>
  <c r="AW27" i="8"/>
  <c r="AW59" i="8"/>
  <c r="AW91" i="8"/>
  <c r="AW123" i="8"/>
  <c r="AW155" i="8"/>
  <c r="AW187" i="8"/>
  <c r="AW203" i="8"/>
  <c r="AW235" i="8"/>
  <c r="AW251" i="8"/>
  <c r="AW267" i="8"/>
  <c r="AW283" i="8"/>
  <c r="AW299" i="8"/>
  <c r="AW315" i="8"/>
  <c r="AW331" i="8"/>
  <c r="AW347" i="8"/>
  <c r="AW363" i="8"/>
  <c r="AW379" i="8"/>
  <c r="AW395" i="8"/>
  <c r="AW411" i="8"/>
  <c r="AW427" i="8"/>
  <c r="AW443" i="8"/>
  <c r="AW475" i="8"/>
  <c r="AW19" i="8"/>
  <c r="AW35" i="8"/>
  <c r="AW51" i="8"/>
  <c r="AW67" i="8"/>
  <c r="AW83" i="8"/>
  <c r="AW99" i="8"/>
  <c r="AW115" i="8"/>
  <c r="AW131" i="8"/>
  <c r="AW147" i="8"/>
  <c r="AW163" i="8"/>
  <c r="AW179" i="8"/>
  <c r="AW195" i="8"/>
  <c r="AW211" i="8"/>
  <c r="AW227" i="8"/>
  <c r="AW243" i="8"/>
  <c r="AW259" i="8"/>
  <c r="AW275" i="8"/>
  <c r="AW291" i="8"/>
  <c r="AW307" i="8"/>
  <c r="AW323" i="8"/>
  <c r="AW339" i="8"/>
  <c r="AW355" i="8"/>
  <c r="AW371" i="8"/>
  <c r="AW387" i="8"/>
  <c r="AW403" i="8"/>
  <c r="AW419" i="8"/>
  <c r="AW435" i="8"/>
  <c r="AW451" i="8"/>
  <c r="AW467" i="8"/>
  <c r="AW881" i="8"/>
  <c r="AW877" i="8"/>
  <c r="AW873" i="8"/>
  <c r="AW869" i="8"/>
  <c r="AW865" i="8"/>
  <c r="AW861" i="8"/>
  <c r="AW857" i="8"/>
  <c r="AW853" i="8"/>
  <c r="AW849" i="8"/>
  <c r="AW845" i="8"/>
  <c r="AW841" i="8"/>
  <c r="AW837" i="8"/>
  <c r="AW833" i="8"/>
  <c r="AW829" i="8"/>
  <c r="AW825" i="8"/>
  <c r="AW821" i="8"/>
  <c r="AW817" i="8"/>
  <c r="AW813" i="8"/>
  <c r="AW809" i="8"/>
  <c r="AW805" i="8"/>
  <c r="AW801" i="8"/>
  <c r="AW797" i="8"/>
  <c r="AW793" i="8"/>
  <c r="AW789" i="8"/>
  <c r="AW785" i="8"/>
  <c r="AW781" i="8"/>
  <c r="AW777" i="8"/>
  <c r="AW773" i="8"/>
  <c r="AW769" i="8"/>
  <c r="AW765" i="8"/>
  <c r="AW761" i="8"/>
  <c r="AW757" i="8"/>
  <c r="AW753" i="8"/>
  <c r="AW749" i="8"/>
  <c r="AW745" i="8"/>
  <c r="AW741" i="8"/>
  <c r="AW737" i="8"/>
  <c r="AW733" i="8"/>
  <c r="AW729" i="8"/>
  <c r="AW725" i="8"/>
  <c r="AW721" i="8"/>
  <c r="AW717" i="8"/>
  <c r="AW713" i="8"/>
  <c r="AW709" i="8"/>
  <c r="AW705" i="8"/>
  <c r="AW701" i="8"/>
  <c r="AW697" i="8"/>
  <c r="AW693" i="8"/>
  <c r="AW689" i="8"/>
  <c r="AW685" i="8"/>
  <c r="AW681" i="8"/>
  <c r="AW677" i="8"/>
  <c r="AW673" i="8"/>
  <c r="AW669" i="8"/>
  <c r="AW665" i="8"/>
  <c r="AW661" i="8"/>
  <c r="AW657" i="8"/>
  <c r="AW653" i="8"/>
  <c r="AW649" i="8"/>
  <c r="AW645" i="8"/>
  <c r="AW641" i="8"/>
  <c r="AW637" i="8"/>
  <c r="AW633" i="8"/>
  <c r="AW629" i="8"/>
  <c r="AW625" i="8"/>
  <c r="AW621" i="8"/>
  <c r="AW617" i="8"/>
  <c r="AW613" i="8"/>
  <c r="AW609" i="8"/>
  <c r="AW605" i="8"/>
  <c r="AW601" i="8"/>
  <c r="AW597" i="8"/>
  <c r="AW593" i="8"/>
  <c r="AW589" i="8"/>
  <c r="AW585" i="8"/>
  <c r="AW581" i="8"/>
  <c r="AW577" i="8"/>
  <c r="AW573" i="8"/>
  <c r="AW569" i="8"/>
  <c r="AW565" i="8"/>
  <c r="AW561" i="8"/>
  <c r="AW557" i="8"/>
  <c r="AW553" i="8"/>
  <c r="AW549" i="8"/>
  <c r="AW545" i="8"/>
  <c r="AW880" i="8"/>
  <c r="AW876" i="8"/>
  <c r="AW872" i="8"/>
  <c r="AW868" i="8"/>
  <c r="AW864" i="8"/>
  <c r="AW860" i="8"/>
  <c r="AW856" i="8"/>
  <c r="AW852" i="8"/>
  <c r="AW848" i="8"/>
  <c r="AW844" i="8"/>
  <c r="AW840" i="8"/>
  <c r="AW836" i="8"/>
  <c r="AW832" i="8"/>
  <c r="AW828" i="8"/>
  <c r="AW824" i="8"/>
  <c r="AW820" i="8"/>
  <c r="AW816" i="8"/>
  <c r="AW812" i="8"/>
  <c r="AW808" i="8"/>
  <c r="AW804" i="8"/>
  <c r="AW800" i="8"/>
  <c r="AW796" i="8"/>
  <c r="AW792" i="8"/>
  <c r="AW788" i="8"/>
  <c r="AW784" i="8"/>
  <c r="AW780" i="8"/>
  <c r="AW776" i="8"/>
  <c r="AW772" i="8"/>
  <c r="AW768" i="8"/>
  <c r="AW764" i="8"/>
  <c r="AW760" i="8"/>
  <c r="AW756" i="8"/>
  <c r="AW752" i="8"/>
  <c r="AW748" i="8"/>
  <c r="AW744" i="8"/>
  <c r="AW740" i="8"/>
  <c r="AW736" i="8"/>
  <c r="AW732" i="8"/>
  <c r="AW728" i="8"/>
  <c r="AW724" i="8"/>
  <c r="AW720" i="8"/>
  <c r="AW716" i="8"/>
  <c r="AW712" i="8"/>
  <c r="AW708" i="8"/>
  <c r="AW704" i="8"/>
  <c r="AW700" i="8"/>
  <c r="AW696" i="8"/>
  <c r="AW692" i="8"/>
  <c r="AW688" i="8"/>
  <c r="AW684" i="8"/>
  <c r="AW680" i="8"/>
  <c r="AW676" i="8"/>
  <c r="AW672" i="8"/>
  <c r="AW668" i="8"/>
  <c r="AW664" i="8"/>
  <c r="AW660" i="8"/>
  <c r="AW656" i="8"/>
  <c r="AW652" i="8"/>
  <c r="AW648" i="8"/>
  <c r="AW644" i="8"/>
  <c r="AW640" i="8"/>
  <c r="AW636" i="8"/>
  <c r="AW632" i="8"/>
  <c r="AW628" i="8"/>
  <c r="AW624" i="8"/>
  <c r="AW620" i="8"/>
  <c r="AW616" i="8"/>
  <c r="AW612" i="8"/>
  <c r="AW608" i="8"/>
  <c r="AW604" i="8"/>
  <c r="AW600" i="8"/>
  <c r="AW596" i="8"/>
  <c r="AW592" i="8"/>
  <c r="AW588" i="8"/>
  <c r="AW584" i="8"/>
  <c r="AW580" i="8"/>
  <c r="AW576" i="8"/>
  <c r="AW572" i="8"/>
  <c r="AW568" i="8"/>
  <c r="AW564" i="8"/>
  <c r="AW560" i="8"/>
  <c r="AW556" i="8"/>
  <c r="AW552" i="8"/>
  <c r="AW548" i="8"/>
  <c r="AW544" i="8"/>
  <c r="AW879" i="8"/>
  <c r="AW875" i="8"/>
  <c r="AW871" i="8"/>
  <c r="AW867" i="8"/>
  <c r="AW863" i="8"/>
  <c r="AW859" i="8"/>
  <c r="AW855" i="8"/>
  <c r="AW851" i="8"/>
  <c r="AW847" i="8"/>
  <c r="AW843" i="8"/>
  <c r="AW839" i="8"/>
  <c r="AW835" i="8"/>
  <c r="AW831" i="8"/>
  <c r="AW827" i="8"/>
  <c r="AW823" i="8"/>
  <c r="AW819" i="8"/>
  <c r="AW815" i="8"/>
  <c r="AW811" i="8"/>
  <c r="AW807" i="8"/>
  <c r="AW803" i="8"/>
  <c r="AW799" i="8"/>
  <c r="AW795" i="8"/>
  <c r="AW791" i="8"/>
  <c r="AW787" i="8"/>
  <c r="AW783" i="8"/>
  <c r="AW779" i="8"/>
  <c r="AW775" i="8"/>
  <c r="AW771" i="8"/>
  <c r="AW767" i="8"/>
  <c r="AW763" i="8"/>
  <c r="AW759" i="8"/>
  <c r="AW755" i="8"/>
  <c r="AW751" i="8"/>
  <c r="AW747" i="8"/>
  <c r="AW743" i="8"/>
  <c r="AW739" i="8"/>
  <c r="AW735" i="8"/>
  <c r="AW731" i="8"/>
  <c r="AW727" i="8"/>
  <c r="AW723" i="8"/>
  <c r="AW719" i="8"/>
  <c r="AW715" i="8"/>
  <c r="AW711" i="8"/>
  <c r="AW707" i="8"/>
  <c r="AW703" i="8"/>
  <c r="AW699" i="8"/>
  <c r="AW695" i="8"/>
  <c r="AW691" i="8"/>
  <c r="AW687" i="8"/>
  <c r="AW683" i="8"/>
  <c r="AW679" i="8"/>
  <c r="AW675" i="8"/>
  <c r="AW671" i="8"/>
  <c r="AW667" i="8"/>
  <c r="AW663" i="8"/>
  <c r="AW659" i="8"/>
  <c r="AW655" i="8"/>
  <c r="AW651" i="8"/>
  <c r="AW647" i="8"/>
  <c r="AW643" i="8"/>
  <c r="AW639" i="8"/>
  <c r="AW635" i="8"/>
  <c r="AW631" i="8"/>
  <c r="AW627" i="8"/>
  <c r="AW623" i="8"/>
  <c r="AW619" i="8"/>
  <c r="AW615" i="8"/>
  <c r="AW611" i="8"/>
  <c r="AW607" i="8"/>
  <c r="AW603" i="8"/>
  <c r="AW599" i="8"/>
  <c r="AW595" i="8"/>
  <c r="AW591" i="8"/>
  <c r="AW587" i="8"/>
  <c r="AW583" i="8"/>
  <c r="AW579" i="8"/>
  <c r="AW575" i="8"/>
  <c r="AW571" i="8"/>
  <c r="AW567" i="8"/>
  <c r="AW563" i="8"/>
  <c r="AW559" i="8"/>
  <c r="AW555" i="8"/>
  <c r="AW551" i="8"/>
  <c r="AW547" i="8"/>
  <c r="AW543" i="8"/>
  <c r="AW878" i="8"/>
  <c r="AW862" i="8"/>
  <c r="AW846" i="8"/>
  <c r="AW830" i="8"/>
  <c r="AW814" i="8"/>
  <c r="AW798" i="8"/>
  <c r="AW782" i="8"/>
  <c r="AW766" i="8"/>
  <c r="AW750" i="8"/>
  <c r="AW734" i="8"/>
  <c r="AW718" i="8"/>
  <c r="AW702" i="8"/>
  <c r="AW686" i="8"/>
  <c r="AW670" i="8"/>
  <c r="AW654" i="8"/>
  <c r="AW638" i="8"/>
  <c r="AW622" i="8"/>
  <c r="AW606" i="8"/>
  <c r="AW590" i="8"/>
  <c r="AW574" i="8"/>
  <c r="AW558" i="8"/>
  <c r="AW542" i="8"/>
  <c r="AW538" i="8"/>
  <c r="AW534" i="8"/>
  <c r="AW530" i="8"/>
  <c r="AW526" i="8"/>
  <c r="AW522" i="8"/>
  <c r="AW518" i="8"/>
  <c r="AW514" i="8"/>
  <c r="AW510" i="8"/>
  <c r="AW506" i="8"/>
  <c r="AW502" i="8"/>
  <c r="AW498" i="8"/>
  <c r="AW494" i="8"/>
  <c r="AW490" i="8"/>
  <c r="AW486" i="8"/>
  <c r="AW482" i="8"/>
  <c r="AW478" i="8"/>
  <c r="AW474" i="8"/>
  <c r="AW470" i="8"/>
  <c r="AW466" i="8"/>
  <c r="AW462" i="8"/>
  <c r="AW458" i="8"/>
  <c r="AW454" i="8"/>
  <c r="AW450" i="8"/>
  <c r="AW446" i="8"/>
  <c r="AW442" i="8"/>
  <c r="AW438" i="8"/>
  <c r="AW434" i="8"/>
  <c r="AW430" i="8"/>
  <c r="AW426" i="8"/>
  <c r="AW422" i="8"/>
  <c r="AW418" i="8"/>
  <c r="AW414" i="8"/>
  <c r="AW410" i="8"/>
  <c r="AW406" i="8"/>
  <c r="AW402" i="8"/>
  <c r="AW398" i="8"/>
  <c r="AW394" i="8"/>
  <c r="AW390" i="8"/>
  <c r="AW386" i="8"/>
  <c r="AW382" i="8"/>
  <c r="AW378" i="8"/>
  <c r="AW374" i="8"/>
  <c r="AW370" i="8"/>
  <c r="AW366" i="8"/>
  <c r="AW362" i="8"/>
  <c r="AW358" i="8"/>
  <c r="AW354" i="8"/>
  <c r="AW350" i="8"/>
  <c r="AW346" i="8"/>
  <c r="AW342" i="8"/>
  <c r="AW338" i="8"/>
  <c r="AW334" i="8"/>
  <c r="AW330" i="8"/>
  <c r="AW326" i="8"/>
  <c r="AW322" i="8"/>
  <c r="AW318" i="8"/>
  <c r="AW314" i="8"/>
  <c r="AW310" i="8"/>
  <c r="AW306" i="8"/>
  <c r="AW302" i="8"/>
  <c r="AW298" i="8"/>
  <c r="AW294" i="8"/>
  <c r="AW290" i="8"/>
  <c r="AW286" i="8"/>
  <c r="AW282" i="8"/>
  <c r="AW278" i="8"/>
  <c r="AW274" i="8"/>
  <c r="AW270" i="8"/>
  <c r="AW266" i="8"/>
  <c r="AW262" i="8"/>
  <c r="AW258" i="8"/>
  <c r="AW254" i="8"/>
  <c r="AW250" i="8"/>
  <c r="AW246" i="8"/>
  <c r="AW242" i="8"/>
  <c r="AW238" i="8"/>
  <c r="AW234" i="8"/>
  <c r="AW230" i="8"/>
  <c r="AW226" i="8"/>
  <c r="AW222" i="8"/>
  <c r="AW218" i="8"/>
  <c r="AW214" i="8"/>
  <c r="AW210" i="8"/>
  <c r="AW206" i="8"/>
  <c r="AW202" i="8"/>
  <c r="AW198" i="8"/>
  <c r="AW194" i="8"/>
  <c r="AW190" i="8"/>
  <c r="AW186" i="8"/>
  <c r="AW182" i="8"/>
  <c r="AW178" i="8"/>
  <c r="AW174" i="8"/>
  <c r="AW170" i="8"/>
  <c r="AW166" i="8"/>
  <c r="AW162" i="8"/>
  <c r="AW158" i="8"/>
  <c r="AW154" i="8"/>
  <c r="AW150" i="8"/>
  <c r="AW146" i="8"/>
  <c r="AW142" i="8"/>
  <c r="AW138" i="8"/>
  <c r="AW134" i="8"/>
  <c r="AW130" i="8"/>
  <c r="AW126" i="8"/>
  <c r="AW122" i="8"/>
  <c r="AW118" i="8"/>
  <c r="AW114" i="8"/>
  <c r="AW110" i="8"/>
  <c r="AW106" i="8"/>
  <c r="AW102" i="8"/>
  <c r="AW98" i="8"/>
  <c r="AW94" i="8"/>
  <c r="AW90" i="8"/>
  <c r="AW86" i="8"/>
  <c r="AW82" i="8"/>
  <c r="AW78" i="8"/>
  <c r="AW74" i="8"/>
  <c r="AW70" i="8"/>
  <c r="AW66" i="8"/>
  <c r="AW62" i="8"/>
  <c r="AW58" i="8"/>
  <c r="AW54" i="8"/>
  <c r="AW50" i="8"/>
  <c r="AW46" i="8"/>
  <c r="AW42" i="8"/>
  <c r="AW38" i="8"/>
  <c r="AW34" i="8"/>
  <c r="AW30" i="8"/>
  <c r="AW26" i="8"/>
  <c r="AW22" i="8"/>
  <c r="AW18" i="8"/>
  <c r="AW14" i="8"/>
  <c r="AW10" i="8"/>
  <c r="AW834" i="8"/>
  <c r="AW690" i="8"/>
  <c r="AW626" i="8"/>
  <c r="AW578" i="8"/>
  <c r="AW539" i="8"/>
  <c r="AW527" i="8"/>
  <c r="AW515" i="8"/>
  <c r="AW503" i="8"/>
  <c r="AW491" i="8"/>
  <c r="AW874" i="8"/>
  <c r="AW858" i="8"/>
  <c r="AW842" i="8"/>
  <c r="AW826" i="8"/>
  <c r="AW810" i="8"/>
  <c r="AW794" i="8"/>
  <c r="AW778" i="8"/>
  <c r="AW762" i="8"/>
  <c r="AW746" i="8"/>
  <c r="AW730" i="8"/>
  <c r="AW714" i="8"/>
  <c r="AW698" i="8"/>
  <c r="AW682" i="8"/>
  <c r="AW666" i="8"/>
  <c r="AW650" i="8"/>
  <c r="AW634" i="8"/>
  <c r="AW618" i="8"/>
  <c r="AW602" i="8"/>
  <c r="AW586" i="8"/>
  <c r="AW570" i="8"/>
  <c r="AW554" i="8"/>
  <c r="AW541" i="8"/>
  <c r="AW537" i="8"/>
  <c r="AW533" i="8"/>
  <c r="AW529" i="8"/>
  <c r="AW525" i="8"/>
  <c r="AW521" i="8"/>
  <c r="AW517" i="8"/>
  <c r="AW513" i="8"/>
  <c r="AW509" i="8"/>
  <c r="AW505" i="8"/>
  <c r="AW501" i="8"/>
  <c r="AW497" i="8"/>
  <c r="AW493" i="8"/>
  <c r="AW489" i="8"/>
  <c r="AW485" i="8"/>
  <c r="AW481" i="8"/>
  <c r="AW477" i="8"/>
  <c r="AW473" i="8"/>
  <c r="AW469" i="8"/>
  <c r="AW465" i="8"/>
  <c r="AW461" i="8"/>
  <c r="AW457" i="8"/>
  <c r="AW453" i="8"/>
  <c r="AW449" i="8"/>
  <c r="AW445" i="8"/>
  <c r="AW441" i="8"/>
  <c r="AW437" i="8"/>
  <c r="AW433" i="8"/>
  <c r="AW429" i="8"/>
  <c r="AW425" i="8"/>
  <c r="AW421" i="8"/>
  <c r="AW417" i="8"/>
  <c r="AW413" i="8"/>
  <c r="AW409" i="8"/>
  <c r="AW405" i="8"/>
  <c r="AW401" i="8"/>
  <c r="AW397" i="8"/>
  <c r="AW393" i="8"/>
  <c r="AW389" i="8"/>
  <c r="AW385" i="8"/>
  <c r="AW381" i="8"/>
  <c r="AW377" i="8"/>
  <c r="AW373" i="8"/>
  <c r="AW369" i="8"/>
  <c r="AW365" i="8"/>
  <c r="AW361" i="8"/>
  <c r="AW357" i="8"/>
  <c r="AW353" i="8"/>
  <c r="AW349" i="8"/>
  <c r="AW345" i="8"/>
  <c r="AW341" i="8"/>
  <c r="AW337" i="8"/>
  <c r="AW333" i="8"/>
  <c r="AW329" i="8"/>
  <c r="AW325" i="8"/>
  <c r="AW321" i="8"/>
  <c r="AW317" i="8"/>
  <c r="AW313" i="8"/>
  <c r="AW309" i="8"/>
  <c r="AW305" i="8"/>
  <c r="AW301" i="8"/>
  <c r="AW297" i="8"/>
  <c r="AW293" i="8"/>
  <c r="AW289" i="8"/>
  <c r="AW285" i="8"/>
  <c r="AW281" i="8"/>
  <c r="AW277" i="8"/>
  <c r="AW273" i="8"/>
  <c r="AW269" i="8"/>
  <c r="AW265" i="8"/>
  <c r="AW261" i="8"/>
  <c r="AW257" i="8"/>
  <c r="AW253" i="8"/>
  <c r="AW249" i="8"/>
  <c r="AW245" i="8"/>
  <c r="AW241" i="8"/>
  <c r="AW237" i="8"/>
  <c r="AW233" i="8"/>
  <c r="AW229" i="8"/>
  <c r="AW225" i="8"/>
  <c r="AW221" i="8"/>
  <c r="AW217" i="8"/>
  <c r="AW213" i="8"/>
  <c r="AW209" i="8"/>
  <c r="AW205" i="8"/>
  <c r="AW201" i="8"/>
  <c r="AW197" i="8"/>
  <c r="AW193" i="8"/>
  <c r="AW189" i="8"/>
  <c r="AW185" i="8"/>
  <c r="AW181" i="8"/>
  <c r="AW177" i="8"/>
  <c r="AW173" i="8"/>
  <c r="AW169" i="8"/>
  <c r="AW165" i="8"/>
  <c r="AW161" i="8"/>
  <c r="AW157" i="8"/>
  <c r="AW153" i="8"/>
  <c r="AW149" i="8"/>
  <c r="AW145" i="8"/>
  <c r="AW141" i="8"/>
  <c r="AW137" i="8"/>
  <c r="AW133" i="8"/>
  <c r="AW129" i="8"/>
  <c r="AW125" i="8"/>
  <c r="AW121" i="8"/>
  <c r="AW117" i="8"/>
  <c r="AW113" i="8"/>
  <c r="AW109" i="8"/>
  <c r="AW105" i="8"/>
  <c r="AW101" i="8"/>
  <c r="AW97" i="8"/>
  <c r="AW93" i="8"/>
  <c r="AW89" i="8"/>
  <c r="AW85" i="8"/>
  <c r="AW81" i="8"/>
  <c r="AW77" i="8"/>
  <c r="AW73" i="8"/>
  <c r="AW69" i="8"/>
  <c r="AW65" i="8"/>
  <c r="AW61" i="8"/>
  <c r="AW57" i="8"/>
  <c r="AW53" i="8"/>
  <c r="AW49" i="8"/>
  <c r="AW45" i="8"/>
  <c r="AW41" i="8"/>
  <c r="AW37" i="8"/>
  <c r="AW33" i="8"/>
  <c r="AW29" i="8"/>
  <c r="AW25" i="8"/>
  <c r="AW21" i="8"/>
  <c r="AW17" i="8"/>
  <c r="AW13" i="8"/>
  <c r="AW9" i="8"/>
  <c r="AW850" i="8"/>
  <c r="AW722" i="8"/>
  <c r="AW658" i="8"/>
  <c r="AW610" i="8"/>
  <c r="AW562" i="8"/>
  <c r="AW535" i="8"/>
  <c r="AW523" i="8"/>
  <c r="AW507" i="8"/>
  <c r="AW495" i="8"/>
  <c r="AW487" i="8"/>
  <c r="AW870" i="8"/>
  <c r="AW854" i="8"/>
  <c r="AW838" i="8"/>
  <c r="AW822" i="8"/>
  <c r="AW806" i="8"/>
  <c r="AW790" i="8"/>
  <c r="AW774" i="8"/>
  <c r="AW758" i="8"/>
  <c r="AW742" i="8"/>
  <c r="AW726" i="8"/>
  <c r="AW710" i="8"/>
  <c r="AW694" i="8"/>
  <c r="AW678" i="8"/>
  <c r="AW662" i="8"/>
  <c r="AW646" i="8"/>
  <c r="AW630" i="8"/>
  <c r="AW614" i="8"/>
  <c r="AW598" i="8"/>
  <c r="AW582" i="8"/>
  <c r="AW566" i="8"/>
  <c r="AW550" i="8"/>
  <c r="AW540" i="8"/>
  <c r="AW536" i="8"/>
  <c r="AW532" i="8"/>
  <c r="AW528" i="8"/>
  <c r="AW524" i="8"/>
  <c r="AW520" i="8"/>
  <c r="AW516" i="8"/>
  <c r="AW512" i="8"/>
  <c r="AW508" i="8"/>
  <c r="AW504" i="8"/>
  <c r="AW500" i="8"/>
  <c r="AW496" i="8"/>
  <c r="AW492" i="8"/>
  <c r="AW488" i="8"/>
  <c r="AW484" i="8"/>
  <c r="AW480" i="8"/>
  <c r="AW476" i="8"/>
  <c r="AW472" i="8"/>
  <c r="AW468" i="8"/>
  <c r="AW464" i="8"/>
  <c r="AW460" i="8"/>
  <c r="AW456" i="8"/>
  <c r="AW452" i="8"/>
  <c r="AW448" i="8"/>
  <c r="AW444" i="8"/>
  <c r="AW440" i="8"/>
  <c r="AW436" i="8"/>
  <c r="AW432" i="8"/>
  <c r="AW428" i="8"/>
  <c r="AW424" i="8"/>
  <c r="AW420" i="8"/>
  <c r="AW416" i="8"/>
  <c r="AW412" i="8"/>
  <c r="AW408" i="8"/>
  <c r="AW404" i="8"/>
  <c r="AW400" i="8"/>
  <c r="AW396" i="8"/>
  <c r="AW392" i="8"/>
  <c r="AW388" i="8"/>
  <c r="AW384" i="8"/>
  <c r="AW380" i="8"/>
  <c r="AW376" i="8"/>
  <c r="AW372" i="8"/>
  <c r="AW368" i="8"/>
  <c r="AW364" i="8"/>
  <c r="AW360" i="8"/>
  <c r="AW356" i="8"/>
  <c r="AW352" i="8"/>
  <c r="AW348" i="8"/>
  <c r="AW344" i="8"/>
  <c r="AW340" i="8"/>
  <c r="AW336" i="8"/>
  <c r="AW332" i="8"/>
  <c r="AW328" i="8"/>
  <c r="AW324" i="8"/>
  <c r="AW320" i="8"/>
  <c r="AW316" i="8"/>
  <c r="AW312" i="8"/>
  <c r="AW308" i="8"/>
  <c r="AW304" i="8"/>
  <c r="AW300" i="8"/>
  <c r="AW296" i="8"/>
  <c r="AW292" i="8"/>
  <c r="AW288" i="8"/>
  <c r="AW284" i="8"/>
  <c r="AW280" i="8"/>
  <c r="AW276" i="8"/>
  <c r="AW272" i="8"/>
  <c r="AW268" i="8"/>
  <c r="AW264" i="8"/>
  <c r="AW260" i="8"/>
  <c r="AW256" i="8"/>
  <c r="AW252" i="8"/>
  <c r="AW248" i="8"/>
  <c r="AW244" i="8"/>
  <c r="AW240" i="8"/>
  <c r="AW236" i="8"/>
  <c r="AW232" i="8"/>
  <c r="AW228" i="8"/>
  <c r="AW224" i="8"/>
  <c r="AW220" i="8"/>
  <c r="AW216" i="8"/>
  <c r="AW212" i="8"/>
  <c r="AW208" i="8"/>
  <c r="AW204" i="8"/>
  <c r="AW200" i="8"/>
  <c r="AW196" i="8"/>
  <c r="AW192" i="8"/>
  <c r="AW188" i="8"/>
  <c r="AW184" i="8"/>
  <c r="AW180" i="8"/>
  <c r="AW176" i="8"/>
  <c r="AW172" i="8"/>
  <c r="AW168" i="8"/>
  <c r="AW164" i="8"/>
  <c r="AW160" i="8"/>
  <c r="AW156" i="8"/>
  <c r="AW152" i="8"/>
  <c r="AW148" i="8"/>
  <c r="AW144" i="8"/>
  <c r="AW140" i="8"/>
  <c r="AW136" i="8"/>
  <c r="AW132" i="8"/>
  <c r="AW128" i="8"/>
  <c r="AW124" i="8"/>
  <c r="AW120" i="8"/>
  <c r="AW116" i="8"/>
  <c r="AW112" i="8"/>
  <c r="AW108" i="8"/>
  <c r="AW104" i="8"/>
  <c r="AW100" i="8"/>
  <c r="AW96" i="8"/>
  <c r="AW92" i="8"/>
  <c r="AW88" i="8"/>
  <c r="AW84" i="8"/>
  <c r="AW80" i="8"/>
  <c r="AW76" i="8"/>
  <c r="AW72" i="8"/>
  <c r="AW68" i="8"/>
  <c r="AW64" i="8"/>
  <c r="AW60" i="8"/>
  <c r="AW56" i="8"/>
  <c r="AW52" i="8"/>
  <c r="AW48" i="8"/>
  <c r="AW44" i="8"/>
  <c r="AW40" i="8"/>
  <c r="AW36" i="8"/>
  <c r="AW32" i="8"/>
  <c r="AW28" i="8"/>
  <c r="AW24" i="8"/>
  <c r="AW20" i="8"/>
  <c r="AW16" i="8"/>
  <c r="AW12" i="8"/>
  <c r="AW8" i="8"/>
  <c r="AW866" i="8"/>
  <c r="AW818" i="8"/>
  <c r="AW802" i="8"/>
  <c r="AW786" i="8"/>
  <c r="AW770" i="8"/>
  <c r="AW754" i="8"/>
  <c r="AW738" i="8"/>
  <c r="AW706" i="8"/>
  <c r="AW674" i="8"/>
  <c r="AW642" i="8"/>
  <c r="AW594" i="8"/>
  <c r="AW546" i="8"/>
  <c r="AW531" i="8"/>
  <c r="AW519" i="8"/>
  <c r="AW511" i="8"/>
  <c r="AW23" i="8"/>
  <c r="AW39" i="8"/>
  <c r="AW55" i="8"/>
  <c r="AW71" i="8"/>
  <c r="AW87" i="8"/>
  <c r="AW103" i="8"/>
  <c r="AW119" i="8"/>
  <c r="AW135" i="8"/>
  <c r="AW151" i="8"/>
  <c r="AW167" i="8"/>
  <c r="AW183" i="8"/>
  <c r="AW199" i="8"/>
  <c r="AW215" i="8"/>
  <c r="AW231" i="8"/>
  <c r="AW247" i="8"/>
  <c r="AW263" i="8"/>
  <c r="AW279" i="8"/>
  <c r="AW295" i="8"/>
  <c r="AW311" i="8"/>
  <c r="AW327" i="8"/>
  <c r="AW343" i="8"/>
  <c r="AW359" i="8"/>
  <c r="AW375" i="8"/>
  <c r="AW391" i="8"/>
  <c r="AW407" i="8"/>
  <c r="AW423" i="8"/>
  <c r="AW439" i="8"/>
  <c r="AW455" i="8"/>
  <c r="AW471" i="8"/>
  <c r="AW499" i="8"/>
  <c r="BZ29" i="6"/>
  <c r="BZ255" i="6"/>
  <c r="BZ449" i="6"/>
  <c r="BZ625" i="6"/>
  <c r="BZ752" i="6"/>
  <c r="BZ864" i="6"/>
  <c r="BZ270" i="6"/>
  <c r="BZ548" i="6"/>
  <c r="BZ700" i="6"/>
  <c r="BZ839" i="6"/>
  <c r="BZ357" i="6"/>
  <c r="BZ872" i="6"/>
  <c r="BZ555" i="6"/>
  <c r="BZ379" i="6"/>
  <c r="BZ30" i="6"/>
  <c r="BZ57" i="6"/>
  <c r="BZ170" i="6"/>
  <c r="BZ287" i="6"/>
  <c r="BZ385" i="6"/>
  <c r="BZ473" i="6"/>
  <c r="BZ561" i="6"/>
  <c r="BZ641" i="6"/>
  <c r="BZ709" i="6"/>
  <c r="BZ768" i="6"/>
  <c r="BZ821" i="6"/>
  <c r="BZ880" i="6"/>
  <c r="BZ162" i="6"/>
  <c r="BZ291" i="6"/>
  <c r="BZ396" i="6"/>
  <c r="BZ484" i="6"/>
  <c r="BZ564" i="6"/>
  <c r="BZ652" i="6"/>
  <c r="BZ716" i="6"/>
  <c r="BZ769" i="6"/>
  <c r="BZ865" i="6"/>
  <c r="BZ163" i="6"/>
  <c r="BZ397" i="6"/>
  <c r="BZ696" i="6"/>
  <c r="BZ619" i="6"/>
  <c r="BZ535" i="6"/>
  <c r="BZ443" i="6"/>
  <c r="BZ363" i="6"/>
  <c r="BZ878" i="6"/>
  <c r="BZ526" i="6"/>
  <c r="BZ81" i="6"/>
  <c r="BZ793" i="6"/>
  <c r="BZ142" i="6"/>
  <c r="BZ369" i="6"/>
  <c r="BZ537" i="6"/>
  <c r="BZ693" i="6"/>
  <c r="BZ811" i="6"/>
  <c r="BZ119" i="6"/>
  <c r="BZ372" i="6"/>
  <c r="BZ460" i="6"/>
  <c r="BZ628" i="6"/>
  <c r="BZ759" i="6"/>
  <c r="BZ63" i="6"/>
  <c r="BZ613" i="6"/>
  <c r="BZ635" i="6"/>
  <c r="BZ471" i="6"/>
  <c r="BZ153" i="6"/>
  <c r="BZ622" i="6"/>
  <c r="BZ472" i="6"/>
  <c r="BZ85" i="6"/>
  <c r="BZ199" i="6"/>
  <c r="BZ309" i="6"/>
  <c r="BZ409" i="6"/>
  <c r="BZ497" i="6"/>
  <c r="BZ577" i="6"/>
  <c r="BZ665" i="6"/>
  <c r="BZ725" i="6"/>
  <c r="BZ779" i="6"/>
  <c r="BZ837" i="6"/>
  <c r="BZ47" i="6"/>
  <c r="BZ190" i="6"/>
  <c r="BZ323" i="6"/>
  <c r="BZ420" i="6"/>
  <c r="BZ500" i="6"/>
  <c r="BZ588" i="6"/>
  <c r="BZ673" i="6"/>
  <c r="BZ727" i="6"/>
  <c r="BZ785" i="6"/>
  <c r="BZ221" i="6"/>
  <c r="BZ437" i="6"/>
  <c r="BZ771" i="6"/>
  <c r="BZ599" i="6"/>
  <c r="BZ507" i="6"/>
  <c r="BZ427" i="6"/>
  <c r="BZ338" i="6"/>
  <c r="BZ782" i="6"/>
  <c r="BZ454" i="6"/>
  <c r="BZ236" i="6"/>
  <c r="BZ114" i="6"/>
  <c r="BZ227" i="6"/>
  <c r="BZ341" i="6"/>
  <c r="BZ433" i="6"/>
  <c r="BZ513" i="6"/>
  <c r="BZ601" i="6"/>
  <c r="BZ683" i="6"/>
  <c r="BZ736" i="6"/>
  <c r="BZ795" i="6"/>
  <c r="BZ853" i="6"/>
  <c r="BZ77" i="6"/>
  <c r="BZ233" i="6"/>
  <c r="BZ355" i="6"/>
  <c r="BZ436" i="6"/>
  <c r="BZ524" i="6"/>
  <c r="BZ612" i="6"/>
  <c r="BZ684" i="6"/>
  <c r="BZ743" i="6"/>
  <c r="BZ817" i="6"/>
  <c r="BZ282" i="6"/>
  <c r="BZ549" i="6"/>
  <c r="BZ813" i="6"/>
  <c r="BZ663" i="6"/>
  <c r="BZ571" i="6"/>
  <c r="BZ491" i="6"/>
  <c r="BZ407" i="6"/>
  <c r="BZ274" i="6"/>
  <c r="BZ710" i="6"/>
  <c r="BZ342" i="6"/>
  <c r="BZ44" i="6"/>
  <c r="BZ83" i="6"/>
  <c r="BZ14" i="6"/>
  <c r="BZ71" i="6"/>
  <c r="BZ127" i="6"/>
  <c r="BZ185" i="6"/>
  <c r="BZ242" i="6"/>
  <c r="BZ298" i="6"/>
  <c r="BZ351" i="6"/>
  <c r="BZ401" i="6"/>
  <c r="BZ441" i="6"/>
  <c r="BZ481" i="6"/>
  <c r="BZ529" i="6"/>
  <c r="BZ569" i="6"/>
  <c r="BZ609" i="6"/>
  <c r="BZ657" i="6"/>
  <c r="BZ688" i="6"/>
  <c r="BZ715" i="6"/>
  <c r="BZ747" i="6"/>
  <c r="BZ773" i="6"/>
  <c r="BZ800" i="6"/>
  <c r="BZ832" i="6"/>
  <c r="BZ859" i="6"/>
  <c r="BZ19" i="6"/>
  <c r="BZ105" i="6"/>
  <c r="BZ175" i="6"/>
  <c r="BZ247" i="6"/>
  <c r="BZ313" i="6"/>
  <c r="BZ364" i="6"/>
  <c r="BZ404" i="6"/>
  <c r="BZ452" i="6"/>
  <c r="BZ492" i="6"/>
  <c r="BZ532" i="6"/>
  <c r="BZ580" i="6"/>
  <c r="BZ620" i="6"/>
  <c r="BZ660" i="6"/>
  <c r="BZ695" i="6"/>
  <c r="BZ721" i="6"/>
  <c r="BZ748" i="6"/>
  <c r="BZ780" i="6"/>
  <c r="BZ823" i="6"/>
  <c r="BZ106" i="6"/>
  <c r="BZ271" i="6"/>
  <c r="BZ373" i="6"/>
  <c r="BZ477" i="6"/>
  <c r="BZ685" i="6"/>
  <c r="BZ781" i="6"/>
  <c r="BZ651" i="6"/>
  <c r="BZ603" i="6"/>
  <c r="BZ567" i="6"/>
  <c r="BZ523" i="6"/>
  <c r="BZ475" i="6"/>
  <c r="BZ439" i="6"/>
  <c r="BZ395" i="6"/>
  <c r="BZ343" i="6"/>
  <c r="BZ263" i="6"/>
  <c r="BZ110" i="6"/>
  <c r="BZ846" i="6"/>
  <c r="BZ774" i="6"/>
  <c r="BZ686" i="6"/>
  <c r="BZ590" i="6"/>
  <c r="BZ518" i="6"/>
  <c r="BZ430" i="6"/>
  <c r="BZ257" i="6"/>
  <c r="BZ251" i="6"/>
  <c r="BZ17" i="6"/>
  <c r="BZ172" i="6"/>
  <c r="BZ28" i="6"/>
  <c r="BZ589" i="6"/>
  <c r="BZ141" i="6"/>
  <c r="BZ600" i="6"/>
  <c r="BZ857" i="6"/>
  <c r="BZ223" i="6"/>
  <c r="BZ53" i="6"/>
  <c r="BZ838" i="6"/>
  <c r="BZ750" i="6"/>
  <c r="BZ654" i="6"/>
  <c r="BZ582" i="6"/>
  <c r="BZ494" i="6"/>
  <c r="BZ398" i="6"/>
  <c r="BZ229" i="6"/>
  <c r="BZ187" i="6"/>
  <c r="BZ300" i="6"/>
  <c r="BZ156" i="6"/>
  <c r="BZ645" i="6"/>
  <c r="BZ339" i="6"/>
  <c r="BZ687" i="6"/>
  <c r="BZ42" i="6"/>
  <c r="BZ99" i="6"/>
  <c r="BZ157" i="6"/>
  <c r="BZ213" i="6"/>
  <c r="BZ266" i="6"/>
  <c r="BZ330" i="6"/>
  <c r="BZ377" i="6"/>
  <c r="BZ417" i="6"/>
  <c r="BZ465" i="6"/>
  <c r="BZ505" i="6"/>
  <c r="BZ545" i="6"/>
  <c r="BZ593" i="6"/>
  <c r="BZ633" i="6"/>
  <c r="BZ672" i="6"/>
  <c r="BZ704" i="6"/>
  <c r="BZ731" i="6"/>
  <c r="BZ757" i="6"/>
  <c r="BZ789" i="6"/>
  <c r="BZ816" i="6"/>
  <c r="BZ843" i="6"/>
  <c r="BZ875" i="6"/>
  <c r="BZ62" i="6"/>
  <c r="BZ133" i="6"/>
  <c r="BZ218" i="6"/>
  <c r="BZ281" i="6"/>
  <c r="BZ334" i="6"/>
  <c r="BZ388" i="6"/>
  <c r="BZ428" i="6"/>
  <c r="BZ468" i="6"/>
  <c r="BZ516" i="6"/>
  <c r="BZ556" i="6"/>
  <c r="BZ596" i="6"/>
  <c r="BZ644" i="6"/>
  <c r="BZ679" i="6"/>
  <c r="BZ705" i="6"/>
  <c r="BZ737" i="6"/>
  <c r="BZ764" i="6"/>
  <c r="BZ796" i="6"/>
  <c r="BZ860" i="6"/>
  <c r="BZ50" i="6"/>
  <c r="BZ178" i="6"/>
  <c r="BZ314" i="6"/>
  <c r="BZ429" i="6"/>
  <c r="BZ565" i="6"/>
  <c r="BZ728" i="6"/>
  <c r="BZ861" i="6"/>
  <c r="BZ667" i="6"/>
  <c r="BZ631" i="6"/>
  <c r="BZ587" i="6"/>
  <c r="BZ539" i="6"/>
  <c r="BZ503" i="6"/>
  <c r="BZ459" i="6"/>
  <c r="BZ411" i="6"/>
  <c r="BZ375" i="6"/>
  <c r="BZ317" i="6"/>
  <c r="BZ167" i="6"/>
  <c r="BZ39" i="6"/>
  <c r="BZ814" i="6"/>
  <c r="BZ718" i="6"/>
  <c r="BZ646" i="6"/>
  <c r="BZ558" i="6"/>
  <c r="BZ462" i="6"/>
  <c r="BZ390" i="6"/>
  <c r="BZ143" i="6"/>
  <c r="BZ102" i="6"/>
  <c r="BZ284" i="6"/>
  <c r="BZ108" i="6"/>
  <c r="BZ819" i="6"/>
  <c r="BZ440" i="6"/>
  <c r="BZ708" i="6"/>
  <c r="BZ277" i="6"/>
  <c r="BZ319" i="6"/>
  <c r="BZ361" i="6"/>
  <c r="BZ393" i="6"/>
  <c r="BZ425" i="6"/>
  <c r="BZ457" i="6"/>
  <c r="BZ489" i="6"/>
  <c r="BZ521" i="6"/>
  <c r="BZ553" i="6"/>
  <c r="BZ585" i="6"/>
  <c r="BZ617" i="6"/>
  <c r="BZ649" i="6"/>
  <c r="BZ677" i="6"/>
  <c r="BZ699" i="6"/>
  <c r="BZ720" i="6"/>
  <c r="BZ741" i="6"/>
  <c r="BZ763" i="6"/>
  <c r="BZ784" i="6"/>
  <c r="BZ805" i="6"/>
  <c r="BZ827" i="6"/>
  <c r="BZ848" i="6"/>
  <c r="BZ869" i="6"/>
  <c r="BZ34" i="6"/>
  <c r="BZ90" i="6"/>
  <c r="BZ147" i="6"/>
  <c r="BZ205" i="6"/>
  <c r="BZ259" i="6"/>
  <c r="BZ302" i="6"/>
  <c r="BZ345" i="6"/>
  <c r="BZ380" i="6"/>
  <c r="BZ412" i="6"/>
  <c r="BZ444" i="6"/>
  <c r="BZ476" i="6"/>
  <c r="BZ508" i="6"/>
  <c r="BZ540" i="6"/>
  <c r="BZ572" i="6"/>
  <c r="BZ604" i="6"/>
  <c r="BZ636" i="6"/>
  <c r="BZ668" i="6"/>
  <c r="BZ689" i="6"/>
  <c r="BZ711" i="6"/>
  <c r="BZ732" i="6"/>
  <c r="BZ753" i="6"/>
  <c r="BZ775" i="6"/>
  <c r="BZ801" i="6"/>
  <c r="BZ844" i="6"/>
  <c r="BZ121" i="6"/>
  <c r="BZ234" i="6"/>
  <c r="BZ325" i="6"/>
  <c r="BZ405" i="6"/>
  <c r="BZ493" i="6"/>
  <c r="BZ637" i="6"/>
  <c r="BZ739" i="6"/>
  <c r="BZ824" i="6"/>
  <c r="BZ647" i="6"/>
  <c r="BZ615" i="6"/>
  <c r="BZ583" i="6"/>
  <c r="BZ551" i="6"/>
  <c r="BZ519" i="6"/>
  <c r="BZ487" i="6"/>
  <c r="BZ455" i="6"/>
  <c r="BZ423" i="6"/>
  <c r="BZ391" i="6"/>
  <c r="BZ359" i="6"/>
  <c r="BZ306" i="6"/>
  <c r="BZ210" i="6"/>
  <c r="BZ95" i="6"/>
  <c r="BZ870" i="6"/>
  <c r="BZ806" i="6"/>
  <c r="BZ742" i="6"/>
  <c r="BZ678" i="6"/>
  <c r="BZ614" i="6"/>
  <c r="BZ550" i="6"/>
  <c r="BZ486" i="6"/>
  <c r="BZ422" i="6"/>
  <c r="BZ321" i="6"/>
  <c r="BZ115" i="6"/>
  <c r="BZ166" i="6"/>
  <c r="BZ348" i="6"/>
  <c r="BZ220" i="6"/>
  <c r="BZ92" i="6"/>
  <c r="BZ776" i="6"/>
  <c r="BZ297" i="6"/>
  <c r="BZ568" i="6"/>
  <c r="BZ772" i="6"/>
  <c r="BZ791" i="6"/>
  <c r="BZ812" i="6"/>
  <c r="BZ833" i="6"/>
  <c r="BZ855" i="6"/>
  <c r="BZ876" i="6"/>
  <c r="BZ35" i="6"/>
  <c r="BZ93" i="6"/>
  <c r="BZ149" i="6"/>
  <c r="BZ206" i="6"/>
  <c r="BZ261" i="6"/>
  <c r="BZ303" i="6"/>
  <c r="BZ346" i="6"/>
  <c r="BZ389" i="6"/>
  <c r="BZ421" i="6"/>
  <c r="BZ461" i="6"/>
  <c r="BZ525" i="6"/>
  <c r="BZ597" i="6"/>
  <c r="BZ675" i="6"/>
  <c r="BZ717" i="6"/>
  <c r="BZ760" i="6"/>
  <c r="BZ803" i="6"/>
  <c r="BZ845" i="6"/>
  <c r="BZ655" i="6"/>
  <c r="BZ639" i="6"/>
  <c r="BZ623" i="6"/>
  <c r="BZ607" i="6"/>
  <c r="BZ591" i="6"/>
  <c r="BZ575" i="6"/>
  <c r="BZ559" i="6"/>
  <c r="BZ543" i="6"/>
  <c r="BZ527" i="6"/>
  <c r="BZ511" i="6"/>
  <c r="BZ495" i="6"/>
  <c r="BZ479" i="6"/>
  <c r="BZ463" i="6"/>
  <c r="BZ447" i="6"/>
  <c r="BZ431" i="6"/>
  <c r="BZ415" i="6"/>
  <c r="BZ399" i="6"/>
  <c r="BZ383" i="6"/>
  <c r="BZ367" i="6"/>
  <c r="BZ349" i="6"/>
  <c r="BZ327" i="6"/>
  <c r="BZ285" i="6"/>
  <c r="BZ238" i="6"/>
  <c r="BZ181" i="6"/>
  <c r="BZ125" i="6"/>
  <c r="BZ67" i="6"/>
  <c r="BZ10" i="6"/>
  <c r="BZ854" i="6"/>
  <c r="BZ822" i="6"/>
  <c r="BZ790" i="6"/>
  <c r="BZ758" i="6"/>
  <c r="BZ726" i="6"/>
  <c r="BZ694" i="6"/>
  <c r="BZ662" i="6"/>
  <c r="BZ630" i="6"/>
  <c r="BZ598" i="6"/>
  <c r="BZ566" i="6"/>
  <c r="BZ534" i="6"/>
  <c r="BZ502" i="6"/>
  <c r="BZ470" i="6"/>
  <c r="BZ438" i="6"/>
  <c r="BZ406" i="6"/>
  <c r="BZ362" i="6"/>
  <c r="BZ278" i="6"/>
  <c r="BZ173" i="6"/>
  <c r="BZ58" i="6"/>
  <c r="BZ209" i="6"/>
  <c r="BZ123" i="6"/>
  <c r="BZ38" i="6"/>
  <c r="BZ316" i="6"/>
  <c r="BZ252" i="6"/>
  <c r="BZ188" i="6"/>
  <c r="BZ124" i="6"/>
  <c r="BZ60" i="6"/>
  <c r="BZ533" i="6"/>
  <c r="BZ733" i="6"/>
  <c r="BZ26" i="6"/>
  <c r="BZ254" i="6"/>
  <c r="BZ408" i="6"/>
  <c r="BZ536" i="6"/>
  <c r="BZ664" i="6"/>
  <c r="BZ751" i="6"/>
  <c r="BZ836" i="6"/>
  <c r="BZ807" i="6"/>
  <c r="BZ828" i="6"/>
  <c r="BZ849" i="6"/>
  <c r="BZ871" i="6"/>
  <c r="BZ21" i="6"/>
  <c r="BZ78" i="6"/>
  <c r="BZ135" i="6"/>
  <c r="BZ191" i="6"/>
  <c r="BZ249" i="6"/>
  <c r="BZ293" i="6"/>
  <c r="BZ335" i="6"/>
  <c r="BZ381" i="6"/>
  <c r="BZ413" i="6"/>
  <c r="BZ453" i="6"/>
  <c r="BZ509" i="6"/>
  <c r="BZ581" i="6"/>
  <c r="BZ653" i="6"/>
  <c r="BZ707" i="6"/>
  <c r="BZ749" i="6"/>
  <c r="BZ792" i="6"/>
  <c r="BZ835" i="6"/>
  <c r="BZ659" i="6"/>
  <c r="BZ643" i="6"/>
  <c r="BZ627" i="6"/>
  <c r="BZ611" i="6"/>
  <c r="BZ595" i="6"/>
  <c r="BZ579" i="6"/>
  <c r="BZ563" i="6"/>
  <c r="BZ547" i="6"/>
  <c r="BZ531" i="6"/>
  <c r="BZ515" i="6"/>
  <c r="BZ499" i="6"/>
  <c r="BZ483" i="6"/>
  <c r="BZ467" i="6"/>
  <c r="BZ451" i="6"/>
  <c r="BZ435" i="6"/>
  <c r="BZ419" i="6"/>
  <c r="BZ403" i="6"/>
  <c r="BZ387" i="6"/>
  <c r="BZ371" i="6"/>
  <c r="BZ354" i="6"/>
  <c r="BZ333" i="6"/>
  <c r="BZ295" i="6"/>
  <c r="BZ253" i="6"/>
  <c r="BZ195" i="6"/>
  <c r="BZ138" i="6"/>
  <c r="BZ82" i="6"/>
  <c r="BZ25" i="6"/>
  <c r="BZ862" i="6"/>
  <c r="BZ830" i="6"/>
  <c r="BZ798" i="6"/>
  <c r="BZ766" i="6"/>
  <c r="BZ734" i="6"/>
  <c r="BZ702" i="6"/>
  <c r="BZ670" i="6"/>
  <c r="BZ638" i="6"/>
  <c r="BZ606" i="6"/>
  <c r="BZ574" i="6"/>
  <c r="BZ542" i="6"/>
  <c r="BZ510" i="6"/>
  <c r="BZ478" i="6"/>
  <c r="BZ446" i="6"/>
  <c r="BZ414" i="6"/>
  <c r="BZ378" i="6"/>
  <c r="BZ299" i="6"/>
  <c r="BZ201" i="6"/>
  <c r="BZ87" i="6"/>
  <c r="BZ230" i="6"/>
  <c r="BZ145" i="6"/>
  <c r="BZ59" i="6"/>
  <c r="BZ332" i="6"/>
  <c r="BZ268" i="6"/>
  <c r="BZ204" i="6"/>
  <c r="BZ140" i="6"/>
  <c r="BZ76" i="6"/>
  <c r="BZ12" i="6"/>
  <c r="BZ469" i="6"/>
  <c r="BZ691" i="6"/>
  <c r="BZ856" i="6"/>
  <c r="BZ197" i="6"/>
  <c r="BZ376" i="6"/>
  <c r="BZ504" i="6"/>
  <c r="BZ632" i="6"/>
  <c r="BZ729" i="6"/>
  <c r="BZ815" i="6"/>
  <c r="BZ311" i="6"/>
  <c r="BZ290" i="6"/>
  <c r="BZ269" i="6"/>
  <c r="BZ245" i="6"/>
  <c r="BZ217" i="6"/>
  <c r="BZ189" i="6"/>
  <c r="BZ159" i="6"/>
  <c r="BZ131" i="6"/>
  <c r="BZ103" i="6"/>
  <c r="BZ74" i="6"/>
  <c r="BZ46" i="6"/>
  <c r="BZ18" i="6"/>
  <c r="BZ874" i="6"/>
  <c r="BZ858" i="6"/>
  <c r="BZ842" i="6"/>
  <c r="BZ826" i="6"/>
  <c r="BZ810" i="6"/>
  <c r="BZ794" i="6"/>
  <c r="BZ778" i="6"/>
  <c r="BZ762" i="6"/>
  <c r="BZ746" i="6"/>
  <c r="BZ730" i="6"/>
  <c r="BZ714" i="6"/>
  <c r="BZ698" i="6"/>
  <c r="BZ682" i="6"/>
  <c r="BZ666" i="6"/>
  <c r="BZ650" i="6"/>
  <c r="BZ634" i="6"/>
  <c r="BZ618" i="6"/>
  <c r="BZ602" i="6"/>
  <c r="BZ586" i="6"/>
  <c r="BZ570" i="6"/>
  <c r="BZ554" i="6"/>
  <c r="BZ538" i="6"/>
  <c r="BZ522" i="6"/>
  <c r="BZ506" i="6"/>
  <c r="BZ490" i="6"/>
  <c r="BZ474" i="6"/>
  <c r="BZ458" i="6"/>
  <c r="BZ442" i="6"/>
  <c r="BZ426" i="6"/>
  <c r="BZ410" i="6"/>
  <c r="BZ394" i="6"/>
  <c r="BZ370" i="6"/>
  <c r="BZ331" i="6"/>
  <c r="BZ289" i="6"/>
  <c r="BZ243" i="6"/>
  <c r="BZ186" i="6"/>
  <c r="BZ130" i="6"/>
  <c r="BZ73" i="6"/>
  <c r="BZ15" i="6"/>
  <c r="BZ219" i="6"/>
  <c r="BZ177" i="6"/>
  <c r="BZ134" i="6"/>
  <c r="BZ91" i="6"/>
  <c r="BZ49" i="6"/>
  <c r="BZ356" i="6"/>
  <c r="BZ324" i="6"/>
  <c r="BZ292" i="6"/>
  <c r="BZ260" i="6"/>
  <c r="BZ228" i="6"/>
  <c r="BZ196" i="6"/>
  <c r="BZ164" i="6"/>
  <c r="BZ132" i="6"/>
  <c r="BZ100" i="6"/>
  <c r="BZ68" i="6"/>
  <c r="BZ36" i="6"/>
  <c r="BZ501" i="6"/>
  <c r="BZ621" i="6"/>
  <c r="BZ712" i="6"/>
  <c r="BZ797" i="6"/>
  <c r="BZ877" i="6"/>
  <c r="BZ111" i="6"/>
  <c r="BZ226" i="6"/>
  <c r="BZ318" i="6"/>
  <c r="BZ392" i="6"/>
  <c r="BZ456" i="6"/>
  <c r="BZ520" i="6"/>
  <c r="BZ584" i="6"/>
  <c r="BZ648" i="6"/>
  <c r="BZ697" i="6"/>
  <c r="BZ740" i="6"/>
  <c r="BZ783" i="6"/>
  <c r="BZ825" i="6"/>
  <c r="BZ868" i="6"/>
  <c r="BZ322" i="6"/>
  <c r="BZ301" i="6"/>
  <c r="BZ279" i="6"/>
  <c r="BZ258" i="6"/>
  <c r="BZ231" i="6"/>
  <c r="BZ202" i="6"/>
  <c r="BZ174" i="6"/>
  <c r="BZ146" i="6"/>
  <c r="BZ117" i="6"/>
  <c r="BZ89" i="6"/>
  <c r="BZ61" i="6"/>
  <c r="BZ31" i="6"/>
  <c r="BZ7" i="6"/>
  <c r="BZ866" i="6"/>
  <c r="BZ850" i="6"/>
  <c r="BZ834" i="6"/>
  <c r="BZ818" i="6"/>
  <c r="BZ802" i="6"/>
  <c r="BZ786" i="6"/>
  <c r="BZ770" i="6"/>
  <c r="BZ754" i="6"/>
  <c r="BZ738" i="6"/>
  <c r="BZ722" i="6"/>
  <c r="BZ706" i="6"/>
  <c r="BZ690" i="6"/>
  <c r="BZ674" i="6"/>
  <c r="BZ658" i="6"/>
  <c r="BZ642" i="6"/>
  <c r="BZ626" i="6"/>
  <c r="BZ610" i="6"/>
  <c r="BZ594" i="6"/>
  <c r="BZ578" i="6"/>
  <c r="BZ562" i="6"/>
  <c r="BZ546" i="6"/>
  <c r="BZ530" i="6"/>
  <c r="BZ514" i="6"/>
  <c r="BZ498" i="6"/>
  <c r="BZ482" i="6"/>
  <c r="BZ466" i="6"/>
  <c r="BZ450" i="6"/>
  <c r="BZ434" i="6"/>
  <c r="BZ418" i="6"/>
  <c r="BZ402" i="6"/>
  <c r="BZ386" i="6"/>
  <c r="BZ353" i="6"/>
  <c r="BZ310" i="6"/>
  <c r="BZ267" i="6"/>
  <c r="BZ215" i="6"/>
  <c r="BZ158" i="6"/>
  <c r="BZ101" i="6"/>
  <c r="BZ45" i="6"/>
  <c r="BZ241" i="6"/>
  <c r="BZ198" i="6"/>
  <c r="BZ155" i="6"/>
  <c r="BZ113" i="6"/>
  <c r="BZ70" i="6"/>
  <c r="BZ27" i="6"/>
  <c r="BZ340" i="6"/>
  <c r="BZ308" i="6"/>
  <c r="BZ276" i="6"/>
  <c r="BZ244" i="6"/>
  <c r="BZ212" i="6"/>
  <c r="BZ180" i="6"/>
  <c r="BZ148" i="6"/>
  <c r="BZ116" i="6"/>
  <c r="BZ84" i="6"/>
  <c r="BZ52" i="6"/>
  <c r="BZ20" i="6"/>
  <c r="BZ557" i="6"/>
  <c r="BZ669" i="6"/>
  <c r="BZ755" i="6"/>
  <c r="BZ840" i="6"/>
  <c r="BZ55" i="6"/>
  <c r="BZ169" i="6"/>
  <c r="BZ275" i="6"/>
  <c r="BZ360" i="6"/>
  <c r="BZ424" i="6"/>
  <c r="BZ488" i="6"/>
  <c r="BZ552" i="6"/>
  <c r="BZ616" i="6"/>
  <c r="BZ676" i="6"/>
  <c r="BZ719" i="6"/>
  <c r="BZ761" i="6"/>
  <c r="BZ804" i="6"/>
  <c r="BZ847" i="6"/>
  <c r="J948" i="3"/>
  <c r="BH19" i="5"/>
  <c r="BH37" i="5"/>
  <c r="BH53" i="5"/>
  <c r="BH69" i="5"/>
  <c r="BH85" i="5"/>
  <c r="BH101" i="5"/>
  <c r="BH117" i="5"/>
  <c r="BH133" i="5"/>
  <c r="BH149" i="5"/>
  <c r="BH165" i="5"/>
  <c r="BH181" i="5"/>
  <c r="BH197" i="5"/>
  <c r="BH213" i="5"/>
  <c r="BH229" i="5"/>
  <c r="BH245" i="5"/>
  <c r="BH261" i="5"/>
  <c r="BH277" i="5"/>
  <c r="BH293" i="5"/>
  <c r="BH309" i="5"/>
  <c r="BH325" i="5"/>
  <c r="BH341" i="5"/>
  <c r="BH14" i="5"/>
  <c r="BH28" i="5"/>
  <c r="BH44" i="5"/>
  <c r="BH60" i="5"/>
  <c r="BH76" i="5"/>
  <c r="BH92" i="5"/>
  <c r="BH108" i="5"/>
  <c r="BH124" i="5"/>
  <c r="BH140" i="5"/>
  <c r="BH156" i="5"/>
  <c r="BH172" i="5"/>
  <c r="BH188" i="5"/>
  <c r="BH204" i="5"/>
  <c r="BH220" i="5"/>
  <c r="BH236" i="5"/>
  <c r="BH252" i="5"/>
  <c r="BH268" i="5"/>
  <c r="BH12" i="5"/>
  <c r="BH43" i="5"/>
  <c r="BH75" i="5"/>
  <c r="BH107" i="5"/>
  <c r="BH139" i="5"/>
  <c r="BH171" i="5"/>
  <c r="BH203" i="5"/>
  <c r="BH235" i="5"/>
  <c r="BH267" i="5"/>
  <c r="BH290" i="5"/>
  <c r="BH316" i="5"/>
  <c r="BH335" i="5"/>
  <c r="BH353" i="5"/>
  <c r="BH369" i="5"/>
  <c r="BH385" i="5"/>
  <c r="BH401" i="5"/>
  <c r="BH417" i="5"/>
  <c r="BH430" i="5"/>
  <c r="BH438" i="5"/>
  <c r="BH446" i="5"/>
  <c r="BH17" i="5"/>
  <c r="BH50" i="5"/>
  <c r="BH82" i="5"/>
  <c r="BH114" i="5"/>
  <c r="BH146" i="5"/>
  <c r="BH178" i="5"/>
  <c r="BZ374" i="6"/>
  <c r="BZ358" i="6"/>
  <c r="BZ337" i="6"/>
  <c r="BZ315" i="6"/>
  <c r="BZ294" i="6"/>
  <c r="BZ273" i="6"/>
  <c r="BZ250" i="6"/>
  <c r="BZ222" i="6"/>
  <c r="BZ194" i="6"/>
  <c r="BZ165" i="6"/>
  <c r="BZ137" i="6"/>
  <c r="BZ109" i="6"/>
  <c r="BZ79" i="6"/>
  <c r="BZ51" i="6"/>
  <c r="BZ23" i="6"/>
  <c r="BZ246" i="6"/>
  <c r="BZ225" i="6"/>
  <c r="BZ203" i="6"/>
  <c r="BZ182" i="6"/>
  <c r="BZ161" i="6"/>
  <c r="BZ139" i="6"/>
  <c r="BZ118" i="6"/>
  <c r="BZ97" i="6"/>
  <c r="BZ75" i="6"/>
  <c r="BZ54" i="6"/>
  <c r="BZ33" i="6"/>
  <c r="BZ11" i="6"/>
  <c r="BZ344" i="6"/>
  <c r="BZ328" i="6"/>
  <c r="BZ312" i="6"/>
  <c r="BZ296" i="6"/>
  <c r="BZ280" i="6"/>
  <c r="BZ264" i="6"/>
  <c r="BZ248" i="6"/>
  <c r="BZ232" i="6"/>
  <c r="BZ216" i="6"/>
  <c r="BZ200" i="6"/>
  <c r="BZ184" i="6"/>
  <c r="BZ168" i="6"/>
  <c r="BZ152" i="6"/>
  <c r="BZ136" i="6"/>
  <c r="BZ120" i="6"/>
  <c r="BZ104" i="6"/>
  <c r="BZ88" i="6"/>
  <c r="BZ72" i="6"/>
  <c r="BZ56" i="6"/>
  <c r="BZ40" i="6"/>
  <c r="BZ24" i="6"/>
  <c r="BZ8" i="6"/>
  <c r="BZ445" i="6"/>
  <c r="BZ517" i="6"/>
  <c r="BZ573" i="6"/>
  <c r="BZ629" i="6"/>
  <c r="BZ680" i="6"/>
  <c r="BZ723" i="6"/>
  <c r="BZ765" i="6"/>
  <c r="BZ808" i="6"/>
  <c r="BZ851" i="6"/>
  <c r="BZ13" i="6"/>
  <c r="BZ69" i="6"/>
  <c r="BZ126" i="6"/>
  <c r="BZ183" i="6"/>
  <c r="BZ239" i="6"/>
  <c r="BZ286" i="6"/>
  <c r="BZ329" i="6"/>
  <c r="BZ368" i="6"/>
  <c r="BZ400" i="6"/>
  <c r="BZ432" i="6"/>
  <c r="BZ464" i="6"/>
  <c r="BZ496" i="6"/>
  <c r="BZ528" i="6"/>
  <c r="BZ560" i="6"/>
  <c r="BZ592" i="6"/>
  <c r="BZ624" i="6"/>
  <c r="BZ656" i="6"/>
  <c r="BZ681" i="6"/>
  <c r="BZ703" i="6"/>
  <c r="BZ724" i="6"/>
  <c r="BZ745" i="6"/>
  <c r="BZ767" i="6"/>
  <c r="BZ788" i="6"/>
  <c r="BZ809" i="6"/>
  <c r="BZ831" i="6"/>
  <c r="BZ852" i="6"/>
  <c r="BZ873" i="6"/>
  <c r="BZ879" i="6"/>
  <c r="BZ382" i="6"/>
  <c r="BZ366" i="6"/>
  <c r="BZ347" i="6"/>
  <c r="BZ326" i="6"/>
  <c r="BZ305" i="6"/>
  <c r="BZ283" i="6"/>
  <c r="BZ262" i="6"/>
  <c r="BZ237" i="6"/>
  <c r="BZ207" i="6"/>
  <c r="BZ179" i="6"/>
  <c r="BZ151" i="6"/>
  <c r="BZ122" i="6"/>
  <c r="BZ94" i="6"/>
  <c r="BZ66" i="6"/>
  <c r="BZ37" i="6"/>
  <c r="BZ9" i="6"/>
  <c r="BZ235" i="6"/>
  <c r="BZ214" i="6"/>
  <c r="BZ193" i="6"/>
  <c r="BZ171" i="6"/>
  <c r="BZ150" i="6"/>
  <c r="BZ129" i="6"/>
  <c r="BZ107" i="6"/>
  <c r="BZ86" i="6"/>
  <c r="BZ65" i="6"/>
  <c r="BZ43" i="6"/>
  <c r="BZ22" i="6"/>
  <c r="BZ352" i="6"/>
  <c r="BZ336" i="6"/>
  <c r="BZ320" i="6"/>
  <c r="BZ304" i="6"/>
  <c r="BZ288" i="6"/>
  <c r="BZ272" i="6"/>
  <c r="BZ256" i="6"/>
  <c r="BZ240" i="6"/>
  <c r="BZ224" i="6"/>
  <c r="BZ208" i="6"/>
  <c r="BZ192" i="6"/>
  <c r="BZ176" i="6"/>
  <c r="BZ160" i="6"/>
  <c r="BZ144" i="6"/>
  <c r="BZ128" i="6"/>
  <c r="BZ112" i="6"/>
  <c r="BZ96" i="6"/>
  <c r="BZ80" i="6"/>
  <c r="BZ64" i="6"/>
  <c r="BZ48" i="6"/>
  <c r="BZ32" i="6"/>
  <c r="BZ16" i="6"/>
  <c r="BZ485" i="6"/>
  <c r="BZ541" i="6"/>
  <c r="BZ605" i="6"/>
  <c r="BZ661" i="6"/>
  <c r="BZ701" i="6"/>
  <c r="BZ744" i="6"/>
  <c r="BZ787" i="6"/>
  <c r="BZ829" i="6"/>
  <c r="BZ867" i="6"/>
  <c r="BZ41" i="6"/>
  <c r="BZ98" i="6"/>
  <c r="BZ154" i="6"/>
  <c r="BZ211" i="6"/>
  <c r="BZ265" i="6"/>
  <c r="BZ307" i="6"/>
  <c r="BZ350" i="6"/>
  <c r="BZ384" i="6"/>
  <c r="BZ416" i="6"/>
  <c r="BZ448" i="6"/>
  <c r="BZ480" i="6"/>
  <c r="BZ512" i="6"/>
  <c r="BZ544" i="6"/>
  <c r="BZ576" i="6"/>
  <c r="BZ608" i="6"/>
  <c r="BZ640" i="6"/>
  <c r="BZ671" i="6"/>
  <c r="BZ692" i="6"/>
  <c r="BZ713" i="6"/>
  <c r="BZ735" i="6"/>
  <c r="BZ756" i="6"/>
  <c r="BZ777" i="6"/>
  <c r="BZ799" i="6"/>
  <c r="BZ820" i="6"/>
  <c r="BZ841" i="6"/>
  <c r="BZ863" i="6"/>
</calcChain>
</file>

<file path=xl/sharedStrings.xml><?xml version="1.0" encoding="utf-8"?>
<sst xmlns="http://schemas.openxmlformats.org/spreadsheetml/2006/main" count="15559" uniqueCount="1046">
  <si>
    <t>Name</t>
  </si>
  <si>
    <t>Gender</t>
  </si>
  <si>
    <t>Department</t>
  </si>
  <si>
    <t>Salary</t>
  </si>
  <si>
    <t>Location</t>
  </si>
  <si>
    <t>Rating</t>
  </si>
  <si>
    <t>Ches Bonnell</t>
  </si>
  <si>
    <t>Male</t>
  </si>
  <si>
    <t>Sales</t>
  </si>
  <si>
    <t>Lagos</t>
  </si>
  <si>
    <t>Very Good</t>
  </si>
  <si>
    <t>Garwin Peasegood</t>
  </si>
  <si>
    <t>Female</t>
  </si>
  <si>
    <t>Engineering</t>
  </si>
  <si>
    <t>Good</t>
  </si>
  <si>
    <t>Sidoney Yitzhok</t>
  </si>
  <si>
    <t>NULL</t>
  </si>
  <si>
    <t>Abuja</t>
  </si>
  <si>
    <t>Not Rated</t>
  </si>
  <si>
    <t>Saunders Blumson</t>
  </si>
  <si>
    <t>Legal</t>
  </si>
  <si>
    <t>Kaduna</t>
  </si>
  <si>
    <t>Gardy Grigorey</t>
  </si>
  <si>
    <t>Support</t>
  </si>
  <si>
    <t>Poor</t>
  </si>
  <si>
    <t>Marlie Charsley</t>
  </si>
  <si>
    <t>Adella Hartshorne</t>
  </si>
  <si>
    <t>Human Resources</t>
  </si>
  <si>
    <t>Average</t>
  </si>
  <si>
    <t>Rasla Fisby</t>
  </si>
  <si>
    <t>Rayna Gamlin</t>
  </si>
  <si>
    <t>Services</t>
  </si>
  <si>
    <t>Willi Vasey</t>
  </si>
  <si>
    <t>Selby Hacker</t>
  </si>
  <si>
    <t>Business Development</t>
  </si>
  <si>
    <t>Stefa Eggleston</t>
  </si>
  <si>
    <t>Phylys Benitez</t>
  </si>
  <si>
    <t>Product Management</t>
  </si>
  <si>
    <t>Ronnie Sinyard</t>
  </si>
  <si>
    <t>Axel Grigaut</t>
  </si>
  <si>
    <t>Timmi Durran</t>
  </si>
  <si>
    <t>Minna Showler</t>
  </si>
  <si>
    <t>Training</t>
  </si>
  <si>
    <t>Dyanne Strafen</t>
  </si>
  <si>
    <t>Dorolice Farry</t>
  </si>
  <si>
    <t>Elliot Tuplin</t>
  </si>
  <si>
    <t>Lion Adcock</t>
  </si>
  <si>
    <t>Vic Radolf</t>
  </si>
  <si>
    <t>Tiffani Mecozzi</t>
  </si>
  <si>
    <t>Jeane Bermingham</t>
  </si>
  <si>
    <t>Research and Development</t>
  </si>
  <si>
    <t>Very Poor</t>
  </si>
  <si>
    <t>Gavan Puttan</t>
  </si>
  <si>
    <t>Accounting</t>
  </si>
  <si>
    <t>Danielle Johananoff</t>
  </si>
  <si>
    <t>Rafaelita Blaksland</t>
  </si>
  <si>
    <t>Brit Hamnett</t>
  </si>
  <si>
    <t>Mable Phythian</t>
  </si>
  <si>
    <t>Joella Maevela</t>
  </si>
  <si>
    <t>Mollie Hanway</t>
  </si>
  <si>
    <t>Obidiah Westrope</t>
  </si>
  <si>
    <t>Murry Dryburgh</t>
  </si>
  <si>
    <t>Abbie Tann</t>
  </si>
  <si>
    <t>Aluin Churly</t>
  </si>
  <si>
    <t>Bennett Gimenez</t>
  </si>
  <si>
    <t>Isa Mogie</t>
  </si>
  <si>
    <t>Yves Clunie</t>
  </si>
  <si>
    <t>Marketing</t>
  </si>
  <si>
    <t>Iain Wiburn</t>
  </si>
  <si>
    <t>Nonah Bissell</t>
  </si>
  <si>
    <t>Mendel Gentsch</t>
  </si>
  <si>
    <t>Alfred Peplay</t>
  </si>
  <si>
    <t>Adelina Cheeseman</t>
  </si>
  <si>
    <t>Minetta Parsons</t>
  </si>
  <si>
    <t>Hobard Benninger</t>
  </si>
  <si>
    <t>Fancy Bonin</t>
  </si>
  <si>
    <t>Laura Gomar</t>
  </si>
  <si>
    <t>Beatrix Schoales</t>
  </si>
  <si>
    <t>Clemmie Hebblewaite</t>
  </si>
  <si>
    <t>Issie Crippes</t>
  </si>
  <si>
    <t>Vasily MacVanamy</t>
  </si>
  <si>
    <t>Aile Strathearn</t>
  </si>
  <si>
    <t>Shellysheldon Mahady</t>
  </si>
  <si>
    <t>Laney Renne</t>
  </si>
  <si>
    <t>Trace Sidsaff</t>
  </si>
  <si>
    <t>Kelly Corkitt</t>
  </si>
  <si>
    <t>Karlen McCaffrey</t>
  </si>
  <si>
    <t>Jordain Sparkwill</t>
  </si>
  <si>
    <t>Billie Croucher</t>
  </si>
  <si>
    <t>Izzy Brisco</t>
  </si>
  <si>
    <t>Ignacius Losel</t>
  </si>
  <si>
    <t>Peggi Bullas</t>
  </si>
  <si>
    <t>Bab Bridger</t>
  </si>
  <si>
    <t>Dyna Doucette</t>
  </si>
  <si>
    <t>Marcellina Kitt</t>
  </si>
  <si>
    <t>Shela Goade</t>
  </si>
  <si>
    <t>Gwenneth Fealey</t>
  </si>
  <si>
    <t>Kerrie Cockshutt</t>
  </si>
  <si>
    <t>Christopher Kezourec</t>
  </si>
  <si>
    <t>Larry Pioch</t>
  </si>
  <si>
    <t>Bethanne Shoppee</t>
  </si>
  <si>
    <t>Reidar Skechley</t>
  </si>
  <si>
    <t>Bari Toffano</t>
  </si>
  <si>
    <t>Robinia Scholling</t>
  </si>
  <si>
    <t>Grover Cooksey</t>
  </si>
  <si>
    <t>Layton Crayden</t>
  </si>
  <si>
    <t>Marlowe Constantine</t>
  </si>
  <si>
    <t>Rhianna McLeoid</t>
  </si>
  <si>
    <t>Alida Welman</t>
  </si>
  <si>
    <t>Jacobo Lasham</t>
  </si>
  <si>
    <t>Rhody Odhams</t>
  </si>
  <si>
    <t>Zach Polon</t>
  </si>
  <si>
    <t>Taddeo Jovis</t>
  </si>
  <si>
    <t>Katerine Lohden</t>
  </si>
  <si>
    <t>Jakob Philippe</t>
  </si>
  <si>
    <t>Monroe Hendrickx</t>
  </si>
  <si>
    <t>Fred Dudeney</t>
  </si>
  <si>
    <t>Brose MacCorkell</t>
  </si>
  <si>
    <t>Madelene Upcott</t>
  </si>
  <si>
    <t>Cara Havers</t>
  </si>
  <si>
    <t>Gisella Mewe</t>
  </si>
  <si>
    <t>Daryn Kniveton</t>
  </si>
  <si>
    <t>Stormy Church</t>
  </si>
  <si>
    <t>Cull Nannetti</t>
  </si>
  <si>
    <t>Shirlene Argo</t>
  </si>
  <si>
    <t>Konstanze Wyleman</t>
  </si>
  <si>
    <t>Vernor Atyea</t>
  </si>
  <si>
    <t>Pedro St. Hill</t>
  </si>
  <si>
    <t>Tris Hynard</t>
  </si>
  <si>
    <t>Calvin O'Carroll</t>
  </si>
  <si>
    <t>Jessica Burditt</t>
  </si>
  <si>
    <t>Aurelea Devitt</t>
  </si>
  <si>
    <t>Meryl Waggatt</t>
  </si>
  <si>
    <t>Corri Ellcome</t>
  </si>
  <si>
    <t>Evyn Fyrth</t>
  </si>
  <si>
    <t>Car Laden</t>
  </si>
  <si>
    <t>Sarene Creeboe</t>
  </si>
  <si>
    <t>Steven Labat</t>
  </si>
  <si>
    <t>Lindy Guillet</t>
  </si>
  <si>
    <t>Loren Rettie</t>
  </si>
  <si>
    <t>Daron Biaggioli</t>
  </si>
  <si>
    <t>Georg Dinnage</t>
  </si>
  <si>
    <t>Ewart Hovel</t>
  </si>
  <si>
    <t>Archaimbaud Pinchin</t>
  </si>
  <si>
    <t>Mile Swindley</t>
  </si>
  <si>
    <t>Garwood Penhale</t>
  </si>
  <si>
    <t>Valentia Etteridge</t>
  </si>
  <si>
    <t>Courtney Given</t>
  </si>
  <si>
    <t>Claudetta Petherick</t>
  </si>
  <si>
    <t>Eberto William</t>
  </si>
  <si>
    <t>Bernie Gorges</t>
  </si>
  <si>
    <t>Myrle Prandoni</t>
  </si>
  <si>
    <t>Josepha Keningham</t>
  </si>
  <si>
    <t>Garrick Hadwick</t>
  </si>
  <si>
    <t>Nessy Baskwell</t>
  </si>
  <si>
    <t>Rosco Cogley</t>
  </si>
  <si>
    <t>Tulley Chiddy</t>
  </si>
  <si>
    <t>Camille Baldinotti</t>
  </si>
  <si>
    <t>Dave Lacoste</t>
  </si>
  <si>
    <t>Crawford Scad</t>
  </si>
  <si>
    <t>Judie Di Bernardo</t>
  </si>
  <si>
    <t>Kakalina Stanaway</t>
  </si>
  <si>
    <t>Max Shower</t>
  </si>
  <si>
    <t>Juditha Hatherleigh</t>
  </si>
  <si>
    <t>Lanny Beaney</t>
  </si>
  <si>
    <t>Jim Perrygo</t>
  </si>
  <si>
    <t>Shannen Crittal</t>
  </si>
  <si>
    <t>Katya Hundy</t>
  </si>
  <si>
    <t>Cordelia Djuricic</t>
  </si>
  <si>
    <t>Emory Whitten</t>
  </si>
  <si>
    <t>Philis Rowlstone</t>
  </si>
  <si>
    <t>Fedora Graffin</t>
  </si>
  <si>
    <t>Marjie Bamford</t>
  </si>
  <si>
    <t>Doe Clubley</t>
  </si>
  <si>
    <t>Barney Bonafant</t>
  </si>
  <si>
    <t>Nessi Delves</t>
  </si>
  <si>
    <t>Addi Studdeard</t>
  </si>
  <si>
    <t>Benoite Ackermann</t>
  </si>
  <si>
    <t>Sharity Brands</t>
  </si>
  <si>
    <t>Cassondra Giottini</t>
  </si>
  <si>
    <t>Beryl Burnsyde</t>
  </si>
  <si>
    <t>Ollie Schirak</t>
  </si>
  <si>
    <t>Amaleta Baltzar</t>
  </si>
  <si>
    <t>Wyn Treadger</t>
  </si>
  <si>
    <t>Orton Livick</t>
  </si>
  <si>
    <t>Haven Belward</t>
  </si>
  <si>
    <t>Yasmeen Klimkiewich</t>
  </si>
  <si>
    <t>Kristofor Powner</t>
  </si>
  <si>
    <t>Phillipp Nekrews</t>
  </si>
  <si>
    <t>Delora Arendt</t>
  </si>
  <si>
    <t>Archibaldo Denny</t>
  </si>
  <si>
    <t>Jeane Blaszczak</t>
  </si>
  <si>
    <t>Codi Beck</t>
  </si>
  <si>
    <t>Faunie Sinton</t>
  </si>
  <si>
    <t>Nicol Giacomi</t>
  </si>
  <si>
    <t>Vassili Flay</t>
  </si>
  <si>
    <t>Halimeda Kuscha</t>
  </si>
  <si>
    <t>Charmaine Howie</t>
  </si>
  <si>
    <t>Norrie Grahl</t>
  </si>
  <si>
    <t>Ulick Maingot</t>
  </si>
  <si>
    <t>Millie Fiveash</t>
  </si>
  <si>
    <t>Kayley Southwell</t>
  </si>
  <si>
    <t>Reena McKernan</t>
  </si>
  <si>
    <t>Seward Kubera</t>
  </si>
  <si>
    <t>Rois Garrigan</t>
  </si>
  <si>
    <t>Euell Willoughley</t>
  </si>
  <si>
    <t>Lindi Morfey</t>
  </si>
  <si>
    <t>Gradey Litton</t>
  </si>
  <si>
    <t>Iris Wagg</t>
  </si>
  <si>
    <t>Angeline Christophersen</t>
  </si>
  <si>
    <t>Farrel Vanyatin</t>
  </si>
  <si>
    <t>Kienan Epinay</t>
  </si>
  <si>
    <t>Aloisia Minto</t>
  </si>
  <si>
    <t>Melisa Knott</t>
  </si>
  <si>
    <t>Koral Gerriet</t>
  </si>
  <si>
    <t>Constantino Espley</t>
  </si>
  <si>
    <t>Desi Peniman</t>
  </si>
  <si>
    <t>Torrance Collier</t>
  </si>
  <si>
    <t>Ede Mignot</t>
  </si>
  <si>
    <t>Marcia Muldrew</t>
  </si>
  <si>
    <t>Quintina Kilgannon</t>
  </si>
  <si>
    <t>Peria Revey</t>
  </si>
  <si>
    <t>Carry Loblie</t>
  </si>
  <si>
    <t>Isadora Maunsell</t>
  </si>
  <si>
    <t>Tamara Couvet</t>
  </si>
  <si>
    <t>Von Boeter</t>
  </si>
  <si>
    <t>Forester Feakins</t>
  </si>
  <si>
    <t>Gardy Eckersall</t>
  </si>
  <si>
    <t>Gamaliel Ewins</t>
  </si>
  <si>
    <t>Win Arthurs</t>
  </si>
  <si>
    <t>Richy Gray</t>
  </si>
  <si>
    <t>Patricia Dwelly</t>
  </si>
  <si>
    <t>Erv Balmann</t>
  </si>
  <si>
    <t>Demetria Le Estut</t>
  </si>
  <si>
    <t>Deedee Ciotto</t>
  </si>
  <si>
    <t>Evanne Sheryn</t>
  </si>
  <si>
    <t>Collette Blackaller</t>
  </si>
  <si>
    <t>Mariann Mowat</t>
  </si>
  <si>
    <t>Tabbatha Pickston</t>
  </si>
  <si>
    <t>Vlad Strangeway</t>
  </si>
  <si>
    <t>Duky Wallace</t>
  </si>
  <si>
    <t>Townie Dongall</t>
  </si>
  <si>
    <t>Shana Bewly</t>
  </si>
  <si>
    <t>Mick Tanguy</t>
  </si>
  <si>
    <t>Tadio Audritt</t>
  </si>
  <si>
    <t>Torey Rosell</t>
  </si>
  <si>
    <t>Chrisy Kyme</t>
  </si>
  <si>
    <t>Morten Dumphy</t>
  </si>
  <si>
    <t>Issy McLevie</t>
  </si>
  <si>
    <t>Michaeline Capehorn</t>
  </si>
  <si>
    <t>Corny Linturn</t>
  </si>
  <si>
    <t>Berny Bastide</t>
  </si>
  <si>
    <t>Aindrea Lenormand</t>
  </si>
  <si>
    <t>Nels McClounan</t>
  </si>
  <si>
    <t>Shanon Deverell</t>
  </si>
  <si>
    <t>Vaughn Carvill</t>
  </si>
  <si>
    <t>Kora Allebone</t>
  </si>
  <si>
    <t>Millard Brakewell</t>
  </si>
  <si>
    <t>Lizzie Mullally</t>
  </si>
  <si>
    <t>Florie Tortoise</t>
  </si>
  <si>
    <t>Caro Chappel</t>
  </si>
  <si>
    <t>Letisha Carrett</t>
  </si>
  <si>
    <t>Melva Jickells</t>
  </si>
  <si>
    <t>Sadie Ratt</t>
  </si>
  <si>
    <t>Riccardo Hagan</t>
  </si>
  <si>
    <t>Chauncey Schild</t>
  </si>
  <si>
    <t>Amery Ofer</t>
  </si>
  <si>
    <t>Aube Chadderton</t>
  </si>
  <si>
    <t>Michaella Perri</t>
  </si>
  <si>
    <t>Mord Cromblehome</t>
  </si>
  <si>
    <t>Major O'Cahsedy</t>
  </si>
  <si>
    <t>Joana Bartocci</t>
  </si>
  <si>
    <t>Sly Cowley</t>
  </si>
  <si>
    <t>Augusta Cheetham</t>
  </si>
  <si>
    <t>Diarmid Alman</t>
  </si>
  <si>
    <t>Gearard Wixon</t>
  </si>
  <si>
    <t>Kaye Crocroft</t>
  </si>
  <si>
    <t>Egor Minto</t>
  </si>
  <si>
    <t>Bren Absolon</t>
  </si>
  <si>
    <t>Alexine Portail</t>
  </si>
  <si>
    <t>Duffie Ibel</t>
  </si>
  <si>
    <t>Gilles Jaquet</t>
  </si>
  <si>
    <t>Payton Pickervance</t>
  </si>
  <si>
    <t>Barny Fairweather</t>
  </si>
  <si>
    <t>Margot Royds</t>
  </si>
  <si>
    <t>Frederik Dartan</t>
  </si>
  <si>
    <t>Aubert Wedmore.</t>
  </si>
  <si>
    <t>Krystal Lambswood</t>
  </si>
  <si>
    <t>Nanice Boatwright</t>
  </si>
  <si>
    <t>Northrup Aires</t>
  </si>
  <si>
    <t>Janina Wolverson</t>
  </si>
  <si>
    <t>Floria Olivia</t>
  </si>
  <si>
    <t>Andrea Becker</t>
  </si>
  <si>
    <t>Louise Lamming</t>
  </si>
  <si>
    <t>Renaldo Thomassin</t>
  </si>
  <si>
    <t>Carmel Pancoust</t>
  </si>
  <si>
    <t>Tatum Hush</t>
  </si>
  <si>
    <t>Aldrich Glenny</t>
  </si>
  <si>
    <t>Griz Thorington</t>
  </si>
  <si>
    <t>Greta Bagehot</t>
  </si>
  <si>
    <t>Eddy Stolze</t>
  </si>
  <si>
    <t>L;urette Bontein</t>
  </si>
  <si>
    <t>Cindee Saice</t>
  </si>
  <si>
    <t>Erin Androsik</t>
  </si>
  <si>
    <t>Genovera Ghost</t>
  </si>
  <si>
    <t>Felicdad Heibel</t>
  </si>
  <si>
    <t>Jobey Boneham</t>
  </si>
  <si>
    <t>Radcliffe Fairpool</t>
  </si>
  <si>
    <t>Gigi Bohling</t>
  </si>
  <si>
    <t>Gare Mattiussi</t>
  </si>
  <si>
    <t>Carlin Demke</t>
  </si>
  <si>
    <t>Wilt Wayvill</t>
  </si>
  <si>
    <t>Ardyce Eacott</t>
  </si>
  <si>
    <t>Lane Monteaux</t>
  </si>
  <si>
    <t>Cathi Gillbee</t>
  </si>
  <si>
    <t>Ronnie Mesias</t>
  </si>
  <si>
    <t>Hali Behnecke</t>
  </si>
  <si>
    <t>Grady Rochelle</t>
  </si>
  <si>
    <t>Crissie Cordel</t>
  </si>
  <si>
    <t>Durand Backhouse</t>
  </si>
  <si>
    <t>Wendel Malletratt</t>
  </si>
  <si>
    <t>Shellysheldon Ellerman</t>
  </si>
  <si>
    <t>Emmeline Bestwerthick</t>
  </si>
  <si>
    <t>Marmaduke Worssam</t>
  </si>
  <si>
    <t>Murial Ickovici</t>
  </si>
  <si>
    <t>Honoria Cootes</t>
  </si>
  <si>
    <t>Garvin Delacroix</t>
  </si>
  <si>
    <t>Merrel Blind</t>
  </si>
  <si>
    <t>Rosamond Fishe</t>
  </si>
  <si>
    <t>Shelley Moncreiffe</t>
  </si>
  <si>
    <t>Cecilla Joselevitch</t>
  </si>
  <si>
    <t>Jolynn Behnecken</t>
  </si>
  <si>
    <t>Adolph McNalley</t>
  </si>
  <si>
    <t>Pippy Roxby</t>
  </si>
  <si>
    <t>Jessi Calterone</t>
  </si>
  <si>
    <t>Moore Gligoraci</t>
  </si>
  <si>
    <t>Mallory Goldsberry</t>
  </si>
  <si>
    <t>Nerissa Kavanagh</t>
  </si>
  <si>
    <t>Foss Asquez</t>
  </si>
  <si>
    <t>Ab Lehrian</t>
  </si>
  <si>
    <t>Mickey Pybus</t>
  </si>
  <si>
    <t>Timmy Brenston</t>
  </si>
  <si>
    <t>Romona Melody</t>
  </si>
  <si>
    <t>Bendite Bloan</t>
  </si>
  <si>
    <t>Andrea Penfold</t>
  </si>
  <si>
    <t>Shari Pickston</t>
  </si>
  <si>
    <t>Dennison Crosswaite</t>
  </si>
  <si>
    <t>Lucias Minico</t>
  </si>
  <si>
    <t>Helaine Lyddy</t>
  </si>
  <si>
    <t>Carlene Torry</t>
  </si>
  <si>
    <t>Vere Kulic</t>
  </si>
  <si>
    <t>Enrichetta Mowles</t>
  </si>
  <si>
    <t>Delinda Snozzwell</t>
  </si>
  <si>
    <t>Cecilio Sprankling</t>
  </si>
  <si>
    <t>Nickolai Artin</t>
  </si>
  <si>
    <t>Ambrosio Daniely</t>
  </si>
  <si>
    <t>Simon Kembery</t>
  </si>
  <si>
    <t>Brig Dewi</t>
  </si>
  <si>
    <t>Althea Bronger</t>
  </si>
  <si>
    <t>Ansley Gounel</t>
  </si>
  <si>
    <t>Daven Smout</t>
  </si>
  <si>
    <t>Julietta Culross</t>
  </si>
  <si>
    <t>Niall Selesnick</t>
  </si>
  <si>
    <t>Lia Lurner</t>
  </si>
  <si>
    <t>Rodrigo Congdon</t>
  </si>
  <si>
    <t>Brendan Edgeller</t>
  </si>
  <si>
    <t>Revkah Antonacci</t>
  </si>
  <si>
    <t>Dewey Berthod</t>
  </si>
  <si>
    <t>Fidelio Rigmond</t>
  </si>
  <si>
    <t>Ginger Myott</t>
  </si>
  <si>
    <t>Hatti Vezey</t>
  </si>
  <si>
    <t>Eilis Pavlasek</t>
  </si>
  <si>
    <t>Kellsie Waby</t>
  </si>
  <si>
    <t>Easter Pyke</t>
  </si>
  <si>
    <t>Inger Andriveaux</t>
  </si>
  <si>
    <t>Corina Triner</t>
  </si>
  <si>
    <t>Loralyn Bruton</t>
  </si>
  <si>
    <t>Clari Boole</t>
  </si>
  <si>
    <t>Susy Challoner</t>
  </si>
  <si>
    <t>Jan Morforth</t>
  </si>
  <si>
    <t>Cindi Stratten</t>
  </si>
  <si>
    <t>Marline Wahncke</t>
  </si>
  <si>
    <t>Violetta Vial</t>
  </si>
  <si>
    <t>Beatriz Bateson</t>
  </si>
  <si>
    <t>Evangelia Gowers</t>
  </si>
  <si>
    <t>Fonzie O'Shea</t>
  </si>
  <si>
    <t>Janene Hairsine</t>
  </si>
  <si>
    <t>Linell Compfort</t>
  </si>
  <si>
    <t>Shaylah Owbrick</t>
  </si>
  <si>
    <t>Honor Herreros</t>
  </si>
  <si>
    <t>Bethanne Leicester</t>
  </si>
  <si>
    <t>Ottilie Vittel</t>
  </si>
  <si>
    <t>Barnaby Farnall</t>
  </si>
  <si>
    <t>Arlie Newcombe</t>
  </si>
  <si>
    <t>Ashien Gallen</t>
  </si>
  <si>
    <t>Stan Tolliday</t>
  </si>
  <si>
    <t>Abe Gayter</t>
  </si>
  <si>
    <t>Kissiah Maydway</t>
  </si>
  <si>
    <t>Charline Husset</t>
  </si>
  <si>
    <t>Lorain Tew</t>
  </si>
  <si>
    <t>North Bertomeu</t>
  </si>
  <si>
    <t>Martita Beaumont</t>
  </si>
  <si>
    <t>Janaya MacGinlay</t>
  </si>
  <si>
    <t>Ancell Moretto</t>
  </si>
  <si>
    <t>Minerva Ricardot</t>
  </si>
  <si>
    <t>Toby Brodhead</t>
  </si>
  <si>
    <t>Niles Mahomet</t>
  </si>
  <si>
    <t>Avigdor Karel</t>
  </si>
  <si>
    <t>Luca Wolstenholme</t>
  </si>
  <si>
    <t>Efrem Mathonnet</t>
  </si>
  <si>
    <t>Latisha Jolly</t>
  </si>
  <si>
    <t>Quentin Ferraresi</t>
  </si>
  <si>
    <t>Marco Wooland</t>
  </si>
  <si>
    <t>Thekla Lynnett</t>
  </si>
  <si>
    <t>Pedro Carluccio</t>
  </si>
  <si>
    <t>Caron Kolakovic</t>
  </si>
  <si>
    <t>Debera Gow</t>
  </si>
  <si>
    <t>Hoyt D'Alesco</t>
  </si>
  <si>
    <t>Rudyard Tomsa</t>
  </si>
  <si>
    <t>Orran Gritskov</t>
  </si>
  <si>
    <t>Tyson Prescote</t>
  </si>
  <si>
    <t>Berenice Osbaldstone</t>
  </si>
  <si>
    <t>Jessika Jaycocks</t>
  </si>
  <si>
    <t>Gabie Millichip</t>
  </si>
  <si>
    <t>Pearla Beteriss</t>
  </si>
  <si>
    <t>Harwilll Domotor</t>
  </si>
  <si>
    <t>Carolina Blumsom</t>
  </si>
  <si>
    <t>Ryon Baroch</t>
  </si>
  <si>
    <t>Marissa Infante</t>
  </si>
  <si>
    <t>Daisie Dahlman</t>
  </si>
  <si>
    <t>Joli Jodrelle</t>
  </si>
  <si>
    <t>Jessica Callcott</t>
  </si>
  <si>
    <t>Michail Sicha</t>
  </si>
  <si>
    <t>Sabina Scorrer</t>
  </si>
  <si>
    <t>Bayard Gendricke</t>
  </si>
  <si>
    <t>Esmaria Denecamp</t>
  </si>
  <si>
    <t>Antone Tolmie</t>
  </si>
  <si>
    <t>Tammi Lackham</t>
  </si>
  <si>
    <t>Northrop Reid</t>
  </si>
  <si>
    <t>Nananne Gehringer</t>
  </si>
  <si>
    <t>Loren Bentote</t>
  </si>
  <si>
    <t>Manolo Gasnell</t>
  </si>
  <si>
    <t>Wyatt Clinch</t>
  </si>
  <si>
    <t>Giselbert Newlands</t>
  </si>
  <si>
    <t>Cristal Demangeot</t>
  </si>
  <si>
    <t>Jaime Dowe</t>
  </si>
  <si>
    <t>Addia Penwright</t>
  </si>
  <si>
    <t>Ali Roubert</t>
  </si>
  <si>
    <t>Emmye Corry</t>
  </si>
  <si>
    <t>Addy Pimblett</t>
  </si>
  <si>
    <t>Angela Bangley</t>
  </si>
  <si>
    <t>Elbertine Hiscoe</t>
  </si>
  <si>
    <t>Baudoin Dummigan</t>
  </si>
  <si>
    <t>Lissy McCoy</t>
  </si>
  <si>
    <t>Ingunna Wainscoat</t>
  </si>
  <si>
    <t>Amii Elms</t>
  </si>
  <si>
    <t>Ignacio Delion</t>
  </si>
  <si>
    <t>Colby Reuven</t>
  </si>
  <si>
    <t>Maggee Stiggles</t>
  </si>
  <si>
    <t>Kelci Walkden</t>
  </si>
  <si>
    <t>Bogey Hitcham</t>
  </si>
  <si>
    <t>Pembroke Siflet</t>
  </si>
  <si>
    <t>Adolph Hartin</t>
  </si>
  <si>
    <t>Gisela Wille</t>
  </si>
  <si>
    <t>Joyce Leyband</t>
  </si>
  <si>
    <t>Reube Sushams</t>
  </si>
  <si>
    <t>Mathian MacMeeking</t>
  </si>
  <si>
    <t>Antonino Forsdicke</t>
  </si>
  <si>
    <t>Mick Spraberry</t>
  </si>
  <si>
    <t>Benita Gillice</t>
  </si>
  <si>
    <t>Caresa Christer</t>
  </si>
  <si>
    <t>Letizia Hasselby</t>
  </si>
  <si>
    <t>Luce Beentjes</t>
  </si>
  <si>
    <t>Sammy Gantlett</t>
  </si>
  <si>
    <t>Pooh Splevins</t>
  </si>
  <si>
    <t>Aeriela Aickin</t>
  </si>
  <si>
    <t>Tawnya Tickel</t>
  </si>
  <si>
    <t>Royal Nowakowska</t>
  </si>
  <si>
    <t>Winny Millam</t>
  </si>
  <si>
    <t>Michael Sidry</t>
  </si>
  <si>
    <t>Nolan Tortis</t>
  </si>
  <si>
    <t>De witt Lottrington</t>
  </si>
  <si>
    <t>Baxter Brocks</t>
  </si>
  <si>
    <t>Joyce Esel</t>
  </si>
  <si>
    <t>Van Tuxwell</t>
  </si>
  <si>
    <t>Fidela Artis</t>
  </si>
  <si>
    <t>Dov Thoresby</t>
  </si>
  <si>
    <t>Aloise MacCathay</t>
  </si>
  <si>
    <t>Cathi Delgardo</t>
  </si>
  <si>
    <t>Doro Nolte</t>
  </si>
  <si>
    <t>Noll Forbear</t>
  </si>
  <si>
    <t>Myer McCory</t>
  </si>
  <si>
    <t>Doralyn Segar</t>
  </si>
  <si>
    <t>Clo Jimpson</t>
  </si>
  <si>
    <t>Audry Yu</t>
  </si>
  <si>
    <t>Dolley Grayley</t>
  </si>
  <si>
    <t>Meredith Rucklidge</t>
  </si>
  <si>
    <t>Valida Merrigans</t>
  </si>
  <si>
    <t>Rory Ravenscroftt</t>
  </si>
  <si>
    <t>Verla Timmis</t>
  </si>
  <si>
    <t>Jo Benoi</t>
  </si>
  <si>
    <t>Marquita Liquorish</t>
  </si>
  <si>
    <t>Caty Janas</t>
  </si>
  <si>
    <t>Pennie Walmsley</t>
  </si>
  <si>
    <t>Virge Garfield</t>
  </si>
  <si>
    <t>Rebecca Shillan</t>
  </si>
  <si>
    <t>Myrilla Mercik</t>
  </si>
  <si>
    <t>Giacobo Donke</t>
  </si>
  <si>
    <t>Barbara-anne Kenchington</t>
  </si>
  <si>
    <t>Aida Bleacher</t>
  </si>
  <si>
    <t>Cly Vizard</t>
  </si>
  <si>
    <t>Aleksandr Botha</t>
  </si>
  <si>
    <t>Evangelina Lergan</t>
  </si>
  <si>
    <t>Maritsa Marusic</t>
  </si>
  <si>
    <t>Tamar MacGilfoyle</t>
  </si>
  <si>
    <t>Chancey Dyos</t>
  </si>
  <si>
    <t>Isaak Rawne</t>
  </si>
  <si>
    <t>Gideon Hehir</t>
  </si>
  <si>
    <t>Irena Trousdell</t>
  </si>
  <si>
    <t>Gino Groome</t>
  </si>
  <si>
    <t>Lamond Douthwaite</t>
  </si>
  <si>
    <t>Ebonee Roxburgh</t>
  </si>
  <si>
    <t>Nathanial Brounfield</t>
  </si>
  <si>
    <t>Mallorie Waber</t>
  </si>
  <si>
    <t>Ewart Laphorn</t>
  </si>
  <si>
    <t>Hilliary Roarty</t>
  </si>
  <si>
    <t>Putnem Manchester</t>
  </si>
  <si>
    <t>Lanie Gatlin</t>
  </si>
  <si>
    <t>Michel Jados</t>
  </si>
  <si>
    <t>Lezlie Philcott</t>
  </si>
  <si>
    <t>Sharl Bendson</t>
  </si>
  <si>
    <t>William Reeveley</t>
  </si>
  <si>
    <t>Granville Stetson</t>
  </si>
  <si>
    <t>Mirna Etoile</t>
  </si>
  <si>
    <t>Freddie Johnikin</t>
  </si>
  <si>
    <t>Natalee Craiker</t>
  </si>
  <si>
    <t>Mariette Daymont</t>
  </si>
  <si>
    <t>Lonny Caen</t>
  </si>
  <si>
    <t>Kath Bletsoe</t>
  </si>
  <si>
    <t>Gayla Blackadder</t>
  </si>
  <si>
    <t>Adela Dowsett</t>
  </si>
  <si>
    <t>Sharron Petegree</t>
  </si>
  <si>
    <t>Eleonore Airdrie</t>
  </si>
  <si>
    <t>Rhiamon Mollison</t>
  </si>
  <si>
    <t>Karon Oscroft</t>
  </si>
  <si>
    <t>Edi Hofton</t>
  </si>
  <si>
    <t>Derk Bosson</t>
  </si>
  <si>
    <t>Lorrie Derycot</t>
  </si>
  <si>
    <t>Hartwell Pratchett</t>
  </si>
  <si>
    <t>Van Ruseworth</t>
  </si>
  <si>
    <t>Inge Creer</t>
  </si>
  <si>
    <t>Elwira Lyddiard</t>
  </si>
  <si>
    <t>Kincaid Hellicar</t>
  </si>
  <si>
    <t>Maximo Guirard</t>
  </si>
  <si>
    <t>Alta Kaszper</t>
  </si>
  <si>
    <t>Lamar Blewitt</t>
  </si>
  <si>
    <t>Hector Isard</t>
  </si>
  <si>
    <t>Judi Cosgriff</t>
  </si>
  <si>
    <t>Janean Gostage</t>
  </si>
  <si>
    <t>Delphine Jewis</t>
  </si>
  <si>
    <t>Matias Cormack</t>
  </si>
  <si>
    <t>Rogers Rosenthaler</t>
  </si>
  <si>
    <t>Clarine Shambrooke</t>
  </si>
  <si>
    <t>Thedrick Rogeon</t>
  </si>
  <si>
    <t>Roanne Phizacklea</t>
  </si>
  <si>
    <t>Devinne Tuny</t>
  </si>
  <si>
    <t>Martelle Brise</t>
  </si>
  <si>
    <t>Dino Wooderson</t>
  </si>
  <si>
    <t>Effie Vasilov</t>
  </si>
  <si>
    <t>Jermaine Steers</t>
  </si>
  <si>
    <t>Elliot Revelle</t>
  </si>
  <si>
    <t>Mora Innett</t>
  </si>
  <si>
    <t>Mahalia Larcher</t>
  </si>
  <si>
    <t>Dotty Strutley</t>
  </si>
  <si>
    <t>Margy Elward</t>
  </si>
  <si>
    <t>Danica Nayshe</t>
  </si>
  <si>
    <t>Merrilee Plenty</t>
  </si>
  <si>
    <t>Romona Dimmne</t>
  </si>
  <si>
    <t>Lark Ironmonger</t>
  </si>
  <si>
    <t>Caritta Searl</t>
  </si>
  <si>
    <t>Ernestus O'Hengerty</t>
  </si>
  <si>
    <t>Camilla Castle</t>
  </si>
  <si>
    <t>Bette-ann Leafe</t>
  </si>
  <si>
    <t>Aurelia Stanners</t>
  </si>
  <si>
    <t>Shelby Buckland</t>
  </si>
  <si>
    <t>Barr Faughny</t>
  </si>
  <si>
    <t>Farris Ditchfield</t>
  </si>
  <si>
    <t>Gerald Caple</t>
  </si>
  <si>
    <t>Grier Kidsley</t>
  </si>
  <si>
    <t>Yves Pawlik</t>
  </si>
  <si>
    <t>Korney Bockings</t>
  </si>
  <si>
    <t>Stephan Bussel</t>
  </si>
  <si>
    <t>Caron Pleven</t>
  </si>
  <si>
    <t>Jedd Moretto</t>
  </si>
  <si>
    <t>Verney Sloegrave</t>
  </si>
  <si>
    <t>Nerita Mycock</t>
  </si>
  <si>
    <t>Mella Northam</t>
  </si>
  <si>
    <t>Thedrick Bothwell</t>
  </si>
  <si>
    <t>Georgianne Archbutt</t>
  </si>
  <si>
    <t>Thorvald Milliken</t>
  </si>
  <si>
    <t>Aileen McCritchie</t>
  </si>
  <si>
    <t>Drusy MacCombe</t>
  </si>
  <si>
    <t>Cathyleen Hurch</t>
  </si>
  <si>
    <t>Jannel Labb</t>
  </si>
  <si>
    <t>Cheryl Mantz</t>
  </si>
  <si>
    <t>Madlen Ashburner</t>
  </si>
  <si>
    <t>Colly Littledike</t>
  </si>
  <si>
    <t>Karyn Creeghan</t>
  </si>
  <si>
    <t>Edgard Irving</t>
  </si>
  <si>
    <t>Cyril Medford</t>
  </si>
  <si>
    <t>Kikelia Ellor</t>
  </si>
  <si>
    <t>Dael Bugge</t>
  </si>
  <si>
    <t>Ferrell Skepper</t>
  </si>
  <si>
    <t>Hannis January</t>
  </si>
  <si>
    <t>Pierson Measham</t>
  </si>
  <si>
    <t>Xylina Pargetter</t>
  </si>
  <si>
    <t>Aretha Ettridge</t>
  </si>
  <si>
    <t>Joshia Farris</t>
  </si>
  <si>
    <t>Mabel Orrow</t>
  </si>
  <si>
    <t>Alexandros Rackley</t>
  </si>
  <si>
    <t>Mickie Dagwell</t>
  </si>
  <si>
    <t>Marni Jull</t>
  </si>
  <si>
    <t>Sandy Cadden</t>
  </si>
  <si>
    <t>Marney O'Breen</t>
  </si>
  <si>
    <t>Westbrook Brandino</t>
  </si>
  <si>
    <t>Sandi Labat</t>
  </si>
  <si>
    <t>Leilah Yesinin</t>
  </si>
  <si>
    <t>Lincoln Greatex</t>
  </si>
  <si>
    <t>Patti Dradey</t>
  </si>
  <si>
    <t>Oona Donan</t>
  </si>
  <si>
    <t>Burtie Moulden</t>
  </si>
  <si>
    <t>Reg MacMichael</t>
  </si>
  <si>
    <t>Tonia Moules</t>
  </si>
  <si>
    <t>Joey Keedwell</t>
  </si>
  <si>
    <t>Bryant Scamp</t>
  </si>
  <si>
    <t>Mick Titman</t>
  </si>
  <si>
    <t>Trudie Couch</t>
  </si>
  <si>
    <t>Cyndia Skedge</t>
  </si>
  <si>
    <t>Francoise Godbold</t>
  </si>
  <si>
    <t>Staford Brood</t>
  </si>
  <si>
    <t>Filmore Fitzhenry</t>
  </si>
  <si>
    <t>Berna Dubery</t>
  </si>
  <si>
    <t>Gerrard Doorey</t>
  </si>
  <si>
    <t>Hiram Merkle</t>
  </si>
  <si>
    <t>Zebulon Allmen</t>
  </si>
  <si>
    <t>Kingsley Hagard</t>
  </si>
  <si>
    <t>My Hanscome</t>
  </si>
  <si>
    <t>Eldredge MacClure</t>
  </si>
  <si>
    <t>Pauletta Falkus</t>
  </si>
  <si>
    <t>Deck McCallion</t>
  </si>
  <si>
    <t>Miguel Woolner</t>
  </si>
  <si>
    <t>Yolande O'Dare</t>
  </si>
  <si>
    <t>Kit Battlestone</t>
  </si>
  <si>
    <t>Glennis Fussen</t>
  </si>
  <si>
    <t>Theresita Chasmer</t>
  </si>
  <si>
    <t>Pippy Shepperd</t>
  </si>
  <si>
    <t>Petronella Marusik</t>
  </si>
  <si>
    <t>Andria Kimpton</t>
  </si>
  <si>
    <t>Jarad Barbrook</t>
  </si>
  <si>
    <t>Dulsea Folkes</t>
  </si>
  <si>
    <t>Herschel Wareham</t>
  </si>
  <si>
    <t>Skip Morkham</t>
  </si>
  <si>
    <t>Dayle O'Luney</t>
  </si>
  <si>
    <t>Gray Seamon</t>
  </si>
  <si>
    <t>Krysta Elacoate</t>
  </si>
  <si>
    <t>Abramo Labbez</t>
  </si>
  <si>
    <t>Faun Rickeard</t>
  </si>
  <si>
    <t>Jamesy O'Ferris</t>
  </si>
  <si>
    <t>Fanchon Furney</t>
  </si>
  <si>
    <t>Pate Beardsley</t>
  </si>
  <si>
    <t>Grady Crosgrove</t>
  </si>
  <si>
    <t>Darcy Brewitt</t>
  </si>
  <si>
    <t>Gilda Richen</t>
  </si>
  <si>
    <t>Jobie Basili</t>
  </si>
  <si>
    <t>Everard Borer</t>
  </si>
  <si>
    <t>Anni Izzard</t>
  </si>
  <si>
    <t>Bebe Pollicott</t>
  </si>
  <si>
    <t>Julian Andrassy</t>
  </si>
  <si>
    <t>Shell O'Griffin</t>
  </si>
  <si>
    <t>Dionne Garrish</t>
  </si>
  <si>
    <t>Alexis Gotfrey</t>
  </si>
  <si>
    <t>Xavier Filipic</t>
  </si>
  <si>
    <t>Liane Bedburrow</t>
  </si>
  <si>
    <t>Meara Darrington</t>
  </si>
  <si>
    <t>Genevra Friday</t>
  </si>
  <si>
    <t>Penni Patemore</t>
  </si>
  <si>
    <t>Yanaton Wooster</t>
  </si>
  <si>
    <t>Hedvige Stelfox</t>
  </si>
  <si>
    <t>Tammy Backson</t>
  </si>
  <si>
    <t>Inger Chapelhow</t>
  </si>
  <si>
    <t>Arty Duigan</t>
  </si>
  <si>
    <t>Nani Brockley</t>
  </si>
  <si>
    <t>Curtice Advani</t>
  </si>
  <si>
    <t>Leela Eckart</t>
  </si>
  <si>
    <t>Jori Ashleigh</t>
  </si>
  <si>
    <t>Leslie Baruch</t>
  </si>
  <si>
    <t>Helene Bouts</t>
  </si>
  <si>
    <t>Eleni O'Quin</t>
  </si>
  <si>
    <t>Alic Bagg</t>
  </si>
  <si>
    <t>Maible Azemar</t>
  </si>
  <si>
    <t>Abran Danielsky</t>
  </si>
  <si>
    <t>Halette Yesenev</t>
  </si>
  <si>
    <t>Cleveland Pottiphar</t>
  </si>
  <si>
    <t>Osborn Pawle</t>
  </si>
  <si>
    <t>Chas Happel</t>
  </si>
  <si>
    <t>Roth Bourget</t>
  </si>
  <si>
    <t>Maisie Shotboulte</t>
  </si>
  <si>
    <t>Felita Whitloe</t>
  </si>
  <si>
    <t>Cindi McDuffy</t>
  </si>
  <si>
    <t>Dorise Labat</t>
  </si>
  <si>
    <t>Hephzibah Summerell</t>
  </si>
  <si>
    <t>Alyosha Riquet</t>
  </si>
  <si>
    <t>Maximo Ungerecht</t>
  </si>
  <si>
    <t>Lezlie Balmann</t>
  </si>
  <si>
    <t>Benny Karolovsky</t>
  </si>
  <si>
    <t>Gretchen Callow</t>
  </si>
  <si>
    <t>Candace Hanlon</t>
  </si>
  <si>
    <t>Oby Sorrel</t>
  </si>
  <si>
    <t>Cecilia Marshalleck</t>
  </si>
  <si>
    <t>Antonetta Coggeshall</t>
  </si>
  <si>
    <t>Purcell Le Pine</t>
  </si>
  <si>
    <t>Archibald Dyzart</t>
  </si>
  <si>
    <t>Lil Ibberson</t>
  </si>
  <si>
    <t>Karita Vasyanin</t>
  </si>
  <si>
    <t>Joaquin McVitty</t>
  </si>
  <si>
    <t>Collen Dunbleton</t>
  </si>
  <si>
    <t>Alysa Wankling</t>
  </si>
  <si>
    <t>Ardella Dyment</t>
  </si>
  <si>
    <t>Ryun Fasset</t>
  </si>
  <si>
    <t>Rodina Drinan</t>
  </si>
  <si>
    <t>Marga Lorenzo</t>
  </si>
  <si>
    <t>Alvie Keming</t>
  </si>
  <si>
    <t>Sheff Gerdts</t>
  </si>
  <si>
    <t>Josie Barnson</t>
  </si>
  <si>
    <t>Petey Probey</t>
  </si>
  <si>
    <t>Shelbi Aldin</t>
  </si>
  <si>
    <t>Estell Kingsland</t>
  </si>
  <si>
    <t>Lea Chaplin</t>
  </si>
  <si>
    <t>Onofredo Hassan</t>
  </si>
  <si>
    <t>Hyacinthie Braybrooke</t>
  </si>
  <si>
    <t>Agnes Collicott</t>
  </si>
  <si>
    <t>Margarete Blasing</t>
  </si>
  <si>
    <t>Patience Noot</t>
  </si>
  <si>
    <t>Charmane Heistermann</t>
  </si>
  <si>
    <t>Jamal Beagen</t>
  </si>
  <si>
    <t>Brigid Jeffrey</t>
  </si>
  <si>
    <t>Nelli Schoolfield</t>
  </si>
  <si>
    <t>Abigael Basire</t>
  </si>
  <si>
    <t>Anjanette Ferre</t>
  </si>
  <si>
    <t>Mackenzie Hannis</t>
  </si>
  <si>
    <t>Ambros Murthwaite</t>
  </si>
  <si>
    <t>Lek Scamaden</t>
  </si>
  <si>
    <t>Jehu Rudeforth</t>
  </si>
  <si>
    <t>Bert Yaakov</t>
  </si>
  <si>
    <t>Bordy Yatman</t>
  </si>
  <si>
    <t>Georgie Caress</t>
  </si>
  <si>
    <t>Jolynn Lumbley</t>
  </si>
  <si>
    <t>Gwendolyn Chrippes</t>
  </si>
  <si>
    <t>Blythe Clipston</t>
  </si>
  <si>
    <t>Sisely Hatchman</t>
  </si>
  <si>
    <t>Alicea Pudsall</t>
  </si>
  <si>
    <t>Karee Ruslinge</t>
  </si>
  <si>
    <t>Wilone O'Kielt</t>
  </si>
  <si>
    <t>Justino Chapiro</t>
  </si>
  <si>
    <t>Sisely Gatsby</t>
  </si>
  <si>
    <t>Shantee D'Antonio</t>
  </si>
  <si>
    <t>Blaire Ruckman</t>
  </si>
  <si>
    <t>William Coveny</t>
  </si>
  <si>
    <t>Packston Joanic</t>
  </si>
  <si>
    <t>Sile Whorton</t>
  </si>
  <si>
    <t>Billi Fellgate</t>
  </si>
  <si>
    <t>Franchot Crocken</t>
  </si>
  <si>
    <t>Cletus McGarahan</t>
  </si>
  <si>
    <t>Callie Duckels</t>
  </si>
  <si>
    <t>Roselle Wandrach</t>
  </si>
  <si>
    <t>Lishe Casemore</t>
  </si>
  <si>
    <t>Garey Bird</t>
  </si>
  <si>
    <t>Toby Micklewright</t>
  </si>
  <si>
    <t>Dell Molloy</t>
  </si>
  <si>
    <t>Fidela Dowey</t>
  </si>
  <si>
    <t>Emmanuel Westrey</t>
  </si>
  <si>
    <t>Melodie Torresi</t>
  </si>
  <si>
    <t>Dewie Stodart</t>
  </si>
  <si>
    <t>Giffer Berlin</t>
  </si>
  <si>
    <t>Bealle Glentworth</t>
  </si>
  <si>
    <t>Sarajane Scourge</t>
  </si>
  <si>
    <t>Rose Shurrocks</t>
  </si>
  <si>
    <t>Mata Fishley</t>
  </si>
  <si>
    <t>Irvine Blenkin</t>
  </si>
  <si>
    <t>Wald Bountiff</t>
  </si>
  <si>
    <t>Leonerd Jiru</t>
  </si>
  <si>
    <t>Hinda Label</t>
  </si>
  <si>
    <t>Irwin Kirsche</t>
  </si>
  <si>
    <t>Jill Shipsey</t>
  </si>
  <si>
    <t>Anabal Cooke</t>
  </si>
  <si>
    <t>Ava Whordley</t>
  </si>
  <si>
    <t>Laney Thowless</t>
  </si>
  <si>
    <t>Orlando Gorstidge</t>
  </si>
  <si>
    <t>Robbert Mandrier</t>
  </si>
  <si>
    <t>Twila Roantree</t>
  </si>
  <si>
    <t>Archibald Filliskirk</t>
  </si>
  <si>
    <t>Denni Wiggans</t>
  </si>
  <si>
    <t>Pyotr Lightewood</t>
  </si>
  <si>
    <t>Shari McNee</t>
  </si>
  <si>
    <t>Issiah Cradick</t>
  </si>
  <si>
    <t>Nollie Courteney</t>
  </si>
  <si>
    <t>Tadio Dowdle</t>
  </si>
  <si>
    <t>Ondrea Banfield</t>
  </si>
  <si>
    <t>Asia Jerson</t>
  </si>
  <si>
    <t>Cornie Arstall</t>
  </si>
  <si>
    <t>Hogan Iles</t>
  </si>
  <si>
    <t>Saundra O'Connel</t>
  </si>
  <si>
    <t>Malva Iacovacci</t>
  </si>
  <si>
    <t>Rosaline Wenderott</t>
  </si>
  <si>
    <t>Bobina Teale</t>
  </si>
  <si>
    <t>Ruby Cracie</t>
  </si>
  <si>
    <t>Sissy Muehle</t>
  </si>
  <si>
    <t>Itch Tinklin</t>
  </si>
  <si>
    <t>Sibyl Dunkirk</t>
  </si>
  <si>
    <t>Brodie Grimstead</t>
  </si>
  <si>
    <t>Amitie Mawson</t>
  </si>
  <si>
    <t>Dane Wudeland</t>
  </si>
  <si>
    <t>Yvette Bett</t>
  </si>
  <si>
    <t>Ianthe Sayre</t>
  </si>
  <si>
    <t>Jacklyn Andrioletti</t>
  </si>
  <si>
    <t>Eliza Hoggan</t>
  </si>
  <si>
    <t>Conchita Soden</t>
  </si>
  <si>
    <t>Reggie Taylerson</t>
  </si>
  <si>
    <t>Leslie Cardoso</t>
  </si>
  <si>
    <t>Milton Lilie</t>
  </si>
  <si>
    <t>Aeriell Cuell</t>
  </si>
  <si>
    <t>Anne-corinne Daulby</t>
  </si>
  <si>
    <t>Lisle Danahar</t>
  </si>
  <si>
    <t>Bryana Loyns</t>
  </si>
  <si>
    <t>Anjela Spancock</t>
  </si>
  <si>
    <t>Daisie McNeice</t>
  </si>
  <si>
    <t>Jillana Gabbitis</t>
  </si>
  <si>
    <t>Roddy Speechley</t>
  </si>
  <si>
    <t>Oran Buxcy</t>
  </si>
  <si>
    <t>Beverie Moffet</t>
  </si>
  <si>
    <t>Novelia Pyffe</t>
  </si>
  <si>
    <t>Dare Tully</t>
  </si>
  <si>
    <t>Lilyan Klimpt</t>
  </si>
  <si>
    <t>Jo-anne Gobeau</t>
  </si>
  <si>
    <t>Florinda Crace</t>
  </si>
  <si>
    <t>Dominic Ortler</t>
  </si>
  <si>
    <t>Cathrin Yanuk</t>
  </si>
  <si>
    <t>Austine Littlewood</t>
  </si>
  <si>
    <t>Alford Gerardi</t>
  </si>
  <si>
    <t>Cullie Bourcq</t>
  </si>
  <si>
    <t>Emanuel Beldan</t>
  </si>
  <si>
    <t>Hildagard Reece</t>
  </si>
  <si>
    <t>Kai Ryder</t>
  </si>
  <si>
    <t>Jeannie Petracco</t>
  </si>
  <si>
    <t>Brad Gumb</t>
  </si>
  <si>
    <t>Bonnie Newland</t>
  </si>
  <si>
    <t>Reinald Franken</t>
  </si>
  <si>
    <t>Carolyn Attack</t>
  </si>
  <si>
    <t>Naoma Cruse</t>
  </si>
  <si>
    <t>Oates Dinan</t>
  </si>
  <si>
    <t>Daphne Francillo</t>
  </si>
  <si>
    <t>Trix Lutsch</t>
  </si>
  <si>
    <t>Carolin Fieldstone</t>
  </si>
  <si>
    <t>Corabel Luberto</t>
  </si>
  <si>
    <t>Nicola Kiely</t>
  </si>
  <si>
    <t>Rey Chartman</t>
  </si>
  <si>
    <t>Israel Farndon</t>
  </si>
  <si>
    <t>Felipe Parkman</t>
  </si>
  <si>
    <t>Margit Kunze</t>
  </si>
  <si>
    <t>Oliy Feeney</t>
  </si>
  <si>
    <t>Sandie Anthonies</t>
  </si>
  <si>
    <t>Anni Dinse</t>
  </si>
  <si>
    <t>Gaultiero Have</t>
  </si>
  <si>
    <t>Corinna Griffiths</t>
  </si>
  <si>
    <t>Cherlyn Barter</t>
  </si>
  <si>
    <t>Shea Mix</t>
  </si>
  <si>
    <t>Leonidas Cavaney</t>
  </si>
  <si>
    <t>Tallie Chaikovski</t>
  </si>
  <si>
    <t>Rik Delete</t>
  </si>
  <si>
    <t>Bill Luffman</t>
  </si>
  <si>
    <t>Codie Gaunson</t>
  </si>
  <si>
    <t>Kaine Padly</t>
  </si>
  <si>
    <t>Freda Legan</t>
  </si>
  <si>
    <t>Christos Wintle</t>
  </si>
  <si>
    <t>Magnum Locksley</t>
  </si>
  <si>
    <t>Adrianne Gave</t>
  </si>
  <si>
    <t>Warner Carwithan</t>
  </si>
  <si>
    <t>Appolonia Snook</t>
  </si>
  <si>
    <t>Alikee Jecock</t>
  </si>
  <si>
    <t>Shay Chasney</t>
  </si>
  <si>
    <t>Trey Jurges</t>
  </si>
  <si>
    <t>Tracy Renad</t>
  </si>
  <si>
    <t>Sarajane Peachey</t>
  </si>
  <si>
    <t>Bili Sizey</t>
  </si>
  <si>
    <t>Clement Penhearow</t>
  </si>
  <si>
    <t>Shaun Kyrkeman</t>
  </si>
  <si>
    <t>Leena Bruckshaw</t>
  </si>
  <si>
    <t>Benni Simounet</t>
  </si>
  <si>
    <t>Kay Edling</t>
  </si>
  <si>
    <t>Shayne Stegel</t>
  </si>
  <si>
    <t>Floyd Cowgill</t>
  </si>
  <si>
    <t>Claretta MacQuist</t>
  </si>
  <si>
    <t>Brien Boise</t>
  </si>
  <si>
    <t>Pancho De Ortega</t>
  </si>
  <si>
    <t>Edd MacKnockiter</t>
  </si>
  <si>
    <t>Hobie Stockbridge</t>
  </si>
  <si>
    <t>Ludovika Plaice</t>
  </si>
  <si>
    <t>Odessa Pusill</t>
  </si>
  <si>
    <t>Caro Hainsworth</t>
  </si>
  <si>
    <t>Nicolis Winspire</t>
  </si>
  <si>
    <t>Niko MacGille</t>
  </si>
  <si>
    <t>Evanne Levens</t>
  </si>
  <si>
    <t>Michale Rolf</t>
  </si>
  <si>
    <t>Cecilla Northen</t>
  </si>
  <si>
    <t>Cyrillus Garci</t>
  </si>
  <si>
    <t>Gunar Cockshoot</t>
  </si>
  <si>
    <t>Silva Monte</t>
  </si>
  <si>
    <t>Hans Bucke</t>
  </si>
  <si>
    <t>Elia Cockton</t>
  </si>
  <si>
    <t>Freddy Linford</t>
  </si>
  <si>
    <t>Gwenore Scotchmer</t>
  </si>
  <si>
    <t>Maggie Ruberti</t>
  </si>
  <si>
    <t>Allyce Hincham</t>
  </si>
  <si>
    <t>Juanita Trembey</t>
  </si>
  <si>
    <t>Lincoln Cord</t>
  </si>
  <si>
    <t>Kerwin Blakely</t>
  </si>
  <si>
    <t>Granny Spencelayh</t>
  </si>
  <si>
    <t>Collin Jagson</t>
  </si>
  <si>
    <t>Monti Burdus</t>
  </si>
  <si>
    <t>Konstantin Timblett</t>
  </si>
  <si>
    <t>Fax Scotland</t>
  </si>
  <si>
    <t>Isidora Guido</t>
  </si>
  <si>
    <t>Erv Havill</t>
  </si>
  <si>
    <t>Yoshiko Tamblingson</t>
  </si>
  <si>
    <t>Barri Teacy</t>
  </si>
  <si>
    <t>Alisha Bloschke</t>
  </si>
  <si>
    <t>Jerrilee Maginot</t>
  </si>
  <si>
    <t>Adi Seawright</t>
  </si>
  <si>
    <t>Eward Astlett</t>
  </si>
  <si>
    <t>Larissa Ingledow</t>
  </si>
  <si>
    <t>Jolynn Edkins</t>
  </si>
  <si>
    <t>Katey Cadany</t>
  </si>
  <si>
    <t>Nicole Blowfelde</t>
  </si>
  <si>
    <t>Kelley Rounds</t>
  </si>
  <si>
    <t>Felice McMurty</t>
  </si>
  <si>
    <t>Layton Kierans</t>
  </si>
  <si>
    <t>Hedwiga Ingarfield</t>
  </si>
  <si>
    <t>Frasquito Mosley</t>
  </si>
  <si>
    <t>Amandy Jope</t>
  </si>
  <si>
    <t>Tarrah Wordsworth</t>
  </si>
  <si>
    <t>Fairfax Wallsam</t>
  </si>
  <si>
    <t>Chelsea Itzak</t>
  </si>
  <si>
    <t>Craggie Whistlecraft</t>
  </si>
  <si>
    <t>Faina Durand</t>
  </si>
  <si>
    <t>Virginia McConville</t>
  </si>
  <si>
    <t>Candy Aindrais</t>
  </si>
  <si>
    <t>Allene Gobbet</t>
  </si>
  <si>
    <t>Ruthanne Beadnell</t>
  </si>
  <si>
    <t>Damien Netley</t>
  </si>
  <si>
    <t>Rasia Fryatt</t>
  </si>
  <si>
    <t>Bev Lashley</t>
  </si>
  <si>
    <t>Madge McCloughen</t>
  </si>
  <si>
    <t>Frasier Straw</t>
  </si>
  <si>
    <t>Dean Biggam</t>
  </si>
  <si>
    <t>Husein Augar</t>
  </si>
  <si>
    <t>Shaylyn Ransbury</t>
  </si>
  <si>
    <t>Christoph Stretton</t>
  </si>
  <si>
    <t>Jordain Cyster</t>
  </si>
  <si>
    <t>Malory Biles</t>
  </si>
  <si>
    <t>Adey Ryal</t>
  </si>
  <si>
    <t>Row Labels</t>
  </si>
  <si>
    <t>Grand Total</t>
  </si>
  <si>
    <t>Gender Code</t>
  </si>
  <si>
    <t>F</t>
  </si>
  <si>
    <t>M</t>
  </si>
  <si>
    <t>GENDER</t>
  </si>
  <si>
    <t>COUNT</t>
  </si>
  <si>
    <t>ABUJA</t>
  </si>
  <si>
    <t>KADUNA</t>
  </si>
  <si>
    <t>LAGOS</t>
  </si>
  <si>
    <t>DEPARTMENTS</t>
  </si>
  <si>
    <t>REGION</t>
  </si>
  <si>
    <t>VERY GOOD</t>
  </si>
  <si>
    <t>NOT RATED</t>
  </si>
  <si>
    <t>VERY POOR</t>
  </si>
  <si>
    <t xml:space="preserve">POOR </t>
  </si>
  <si>
    <t xml:space="preserve"> AVERAGE</t>
  </si>
  <si>
    <t>GOOD</t>
  </si>
  <si>
    <t>TOTAL</t>
  </si>
  <si>
    <t>POPULATION</t>
  </si>
  <si>
    <t>%</t>
  </si>
  <si>
    <t>Sum of Salary</t>
  </si>
  <si>
    <t>Column Labels</t>
  </si>
  <si>
    <t>SALARY DIFFERENCE IN DEPARTMENT</t>
  </si>
  <si>
    <t>Salary Dfference</t>
  </si>
  <si>
    <t>$90,000:00Requirement</t>
  </si>
  <si>
    <t>Name of  Femal staff</t>
  </si>
  <si>
    <t>Name of Male Staff</t>
  </si>
  <si>
    <t>$90,000:00 Minimum Salary Requirement</t>
  </si>
  <si>
    <t>4A</t>
  </si>
  <si>
    <t>1A</t>
  </si>
  <si>
    <t>1B</t>
  </si>
  <si>
    <t>1C</t>
  </si>
  <si>
    <t>3A</t>
  </si>
  <si>
    <t>3B</t>
  </si>
  <si>
    <t>Districbution</t>
  </si>
  <si>
    <t>Above 100k</t>
  </si>
  <si>
    <t>Under 80k</t>
  </si>
  <si>
    <t>Under 50k</t>
  </si>
  <si>
    <t>Under 100k</t>
  </si>
  <si>
    <t>Under 30k</t>
  </si>
  <si>
    <t>SALARARY BAND</t>
  </si>
  <si>
    <t>4B &amp; 4C</t>
  </si>
  <si>
    <t>Regions</t>
  </si>
  <si>
    <t>Under 90k</t>
  </si>
  <si>
    <t>Under 70k</t>
  </si>
  <si>
    <t>Under 60k</t>
  </si>
  <si>
    <t>Under 40k</t>
  </si>
  <si>
    <t>Names</t>
  </si>
  <si>
    <t>Count of Names</t>
  </si>
  <si>
    <t>Distribution</t>
  </si>
  <si>
    <t>Bonus %</t>
  </si>
  <si>
    <t>Bonus Pay + Salary</t>
  </si>
  <si>
    <t>Bonus Pay</t>
  </si>
  <si>
    <t>Region</t>
  </si>
  <si>
    <t>Payable Amount</t>
  </si>
  <si>
    <t>Sum Total</t>
  </si>
  <si>
    <t>Count of Location</t>
  </si>
  <si>
    <t>Rated</t>
  </si>
  <si>
    <t>Sum of Bonus Pay + Salary</t>
  </si>
  <si>
    <t>SUM</t>
  </si>
  <si>
    <t>Count of Gender Code</t>
  </si>
  <si>
    <t>(All)</t>
  </si>
  <si>
    <t>Product Management Total</t>
  </si>
  <si>
    <t>Accounting Total</t>
  </si>
  <si>
    <t>Business Development Total</t>
  </si>
  <si>
    <t>Engineering Total</t>
  </si>
  <si>
    <t>Human Resources Total</t>
  </si>
  <si>
    <t>Legal Total</t>
  </si>
  <si>
    <t>Marketing Total</t>
  </si>
  <si>
    <t>Training Total</t>
  </si>
  <si>
    <t>Support Total</t>
  </si>
  <si>
    <t>Services Total</t>
  </si>
  <si>
    <t>Sales Total</t>
  </si>
  <si>
    <t>Research and Development Total</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</si>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</sst>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0.0"/>
    <numFmt numFmtId="166" formatCode="&quot;$&quot;#,##0.00,,&quot;M&quot;"/>
    <numFmt numFmtId="167" formatCode="_(* #,##0_);_(* \(#,##0\);_(* &quot;-&quot;??_);_(@_)"/>
    <numFmt numFmtId="168" formatCode="\$#,##0.00,,&quot;M&quot;"/>
  </numFmts>
  <fonts count="22"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sz val="11"/>
      <color theme="9" tint="-0.249977111117893"/>
      <name val="Calibri"/>
      <family val="2"/>
      <scheme val="minor"/>
    </font>
    <font>
      <b/>
      <sz val="14"/>
      <color theme="1"/>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59999389629810485"/>
        <bgColor indexed="64"/>
      </patternFill>
    </fill>
    <fill>
      <patternFill patternType="solid">
        <fgColor theme="4"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theme="9"/>
      </right>
      <top style="thin">
        <color theme="9" tint="0.79998168889431442"/>
      </top>
      <bottom style="thin">
        <color theme="9" tint="0.79998168889431442"/>
      </bottom>
      <diagonal/>
    </border>
    <border>
      <left/>
      <right/>
      <top style="thin">
        <color theme="9" tint="0.79998168889431442"/>
      </top>
      <bottom style="thin">
        <color theme="9" tint="0.79998168889431442"/>
      </bottom>
      <diagonal/>
    </border>
    <border>
      <left/>
      <right/>
      <top/>
      <bottom style="thin">
        <color theme="9" tint="0.79998168889431442"/>
      </bottom>
      <diagonal/>
    </border>
    <border>
      <left/>
      <right style="thin">
        <color theme="9"/>
      </right>
      <top/>
      <bottom style="thin">
        <color theme="9" tint="0.79998168889431442"/>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bottom/>
      <diagonal/>
    </border>
    <border>
      <left style="thin">
        <color rgb="FF999999"/>
      </left>
      <right style="thin">
        <color rgb="FF999999"/>
      </right>
      <top/>
      <bottom/>
      <diagonal/>
    </border>
    <border>
      <left/>
      <right/>
      <top/>
      <bottom style="thin">
        <color theme="5" tint="0.39997558519241921"/>
      </bottom>
      <diagonal/>
    </border>
    <border>
      <left/>
      <right/>
      <top style="thin">
        <color theme="5" tint="0.39997558519241921"/>
      </top>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5" applyNumberFormat="0" applyAlignment="0" applyProtection="0"/>
    <xf numFmtId="0" fontId="5" fillId="28" borderId="6" applyNumberFormat="0" applyAlignment="0" applyProtection="0"/>
    <xf numFmtId="164" fontId="1" fillId="0" borderId="0" applyFont="0" applyFill="0" applyBorder="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7" applyNumberFormat="0" applyFill="0" applyAlignment="0" applyProtection="0"/>
    <xf numFmtId="0" fontId="9" fillId="0" borderId="8" applyNumberFormat="0" applyFill="0" applyAlignment="0" applyProtection="0"/>
    <xf numFmtId="0" fontId="10" fillId="0" borderId="9" applyNumberFormat="0" applyFill="0" applyAlignment="0" applyProtection="0"/>
    <xf numFmtId="0" fontId="10" fillId="0" borderId="0" applyNumberFormat="0" applyFill="0" applyBorder="0" applyAlignment="0" applyProtection="0"/>
    <xf numFmtId="0" fontId="11" fillId="30" borderId="5" applyNumberFormat="0" applyAlignment="0" applyProtection="0"/>
    <xf numFmtId="0" fontId="12" fillId="0" borderId="10" applyNumberFormat="0" applyFill="0" applyAlignment="0" applyProtection="0"/>
    <xf numFmtId="0" fontId="13" fillId="31" borderId="0" applyNumberFormat="0" applyBorder="0" applyAlignment="0" applyProtection="0"/>
    <xf numFmtId="0" fontId="1" fillId="32" borderId="11" applyNumberFormat="0" applyFont="0" applyAlignment="0" applyProtection="0"/>
    <xf numFmtId="0" fontId="14" fillId="27" borderId="12" applyNumberFormat="0" applyAlignment="0" applyProtection="0"/>
    <xf numFmtId="0" fontId="15" fillId="0" borderId="0" applyNumberFormat="0" applyFill="0" applyBorder="0" applyAlignment="0" applyProtection="0"/>
    <xf numFmtId="0" fontId="16" fillId="0" borderId="13" applyNumberFormat="0" applyFill="0" applyAlignment="0" applyProtection="0"/>
    <xf numFmtId="0" fontId="17" fillId="0" borderId="0" applyNumberFormat="0" applyFill="0" applyBorder="0" applyAlignment="0" applyProtection="0"/>
  </cellStyleXfs>
  <cellXfs count="98">
    <xf numFmtId="0" fontId="0" fillId="0" borderId="0" xfId="0"/>
    <xf numFmtId="164" fontId="1" fillId="0" borderId="0" xfId="28" applyFont="1"/>
    <xf numFmtId="0" fontId="16" fillId="0" borderId="1" xfId="0" applyFont="1" applyBorder="1" applyAlignment="1">
      <alignment horizontal="center"/>
    </xf>
    <xf numFmtId="0" fontId="16" fillId="0" borderId="0" xfId="0" applyFont="1"/>
    <xf numFmtId="0" fontId="18" fillId="0" borderId="1" xfId="0" applyFont="1" applyBorder="1" applyAlignment="1">
      <alignment horizontal="center"/>
    </xf>
    <xf numFmtId="0" fontId="19" fillId="0" borderId="1" xfId="0" applyFont="1" applyBorder="1" applyAlignment="1">
      <alignment horizontal="left"/>
    </xf>
    <xf numFmtId="0" fontId="0" fillId="0" borderId="0" xfId="0" applyAlignment="1">
      <alignment horizontal="center"/>
    </xf>
    <xf numFmtId="0" fontId="19" fillId="0" borderId="1" xfId="0" applyFont="1" applyBorder="1" applyAlignment="1">
      <alignment horizontal="center"/>
    </xf>
    <xf numFmtId="0" fontId="0" fillId="0" borderId="1" xfId="0" applyBorder="1" applyAlignment="1">
      <alignment horizontal="center"/>
    </xf>
    <xf numFmtId="165" fontId="0" fillId="0" borderId="1" xfId="0" applyNumberFormat="1" applyBorder="1" applyAlignment="1">
      <alignment horizontal="center"/>
    </xf>
    <xf numFmtId="0" fontId="20" fillId="0" borderId="14" xfId="0" applyFont="1" applyBorder="1" applyAlignment="1">
      <alignment horizontal="left"/>
    </xf>
    <xf numFmtId="0" fontId="20" fillId="0" borderId="15" xfId="0" applyFont="1" applyBorder="1" applyAlignment="1">
      <alignment horizontal="center"/>
    </xf>
    <xf numFmtId="0" fontId="19" fillId="0" borderId="15" xfId="0" applyFont="1" applyBorder="1" applyAlignment="1">
      <alignment horizontal="center"/>
    </xf>
    <xf numFmtId="0" fontId="16" fillId="0" borderId="2" xfId="0" applyFont="1" applyBorder="1" applyAlignment="1">
      <alignment horizontal="center"/>
    </xf>
    <xf numFmtId="0" fontId="0" fillId="0" borderId="1" xfId="0" applyBorder="1"/>
    <xf numFmtId="164" fontId="1" fillId="0" borderId="1" xfId="28" applyFont="1" applyBorder="1"/>
    <xf numFmtId="0" fontId="16" fillId="0" borderId="1" xfId="0" applyFont="1" applyBorder="1"/>
    <xf numFmtId="164" fontId="1" fillId="0" borderId="1" xfId="28" applyFont="1" applyFill="1" applyBorder="1"/>
    <xf numFmtId="165" fontId="0" fillId="0" borderId="0" xfId="0" applyNumberFormat="1"/>
    <xf numFmtId="1" fontId="0" fillId="0" borderId="0" xfId="0" applyNumberFormat="1"/>
    <xf numFmtId="164" fontId="1" fillId="33" borderId="1" xfId="28" applyFont="1" applyFill="1" applyBorder="1"/>
    <xf numFmtId="164" fontId="0" fillId="0" borderId="1" xfId="0" applyNumberFormat="1" applyBorder="1"/>
    <xf numFmtId="164" fontId="0" fillId="33" borderId="1" xfId="0" applyNumberFormat="1" applyFill="1" applyBorder="1"/>
    <xf numFmtId="0" fontId="16" fillId="33" borderId="1" xfId="0" applyFont="1" applyFill="1" applyBorder="1" applyAlignment="1">
      <alignment horizontal="center"/>
    </xf>
    <xf numFmtId="166" fontId="1" fillId="0" borderId="1" xfId="28" applyNumberFormat="1" applyFont="1" applyBorder="1"/>
    <xf numFmtId="166" fontId="1" fillId="33" borderId="1" xfId="28" applyNumberFormat="1" applyFont="1" applyFill="1" applyBorder="1"/>
    <xf numFmtId="0" fontId="16" fillId="0" borderId="0" xfId="0" applyFont="1" applyAlignment="1">
      <alignment horizontal="center"/>
    </xf>
    <xf numFmtId="0" fontId="19" fillId="0" borderId="14" xfId="0" applyFont="1" applyBorder="1" applyAlignment="1">
      <alignment horizontal="left"/>
    </xf>
    <xf numFmtId="0" fontId="20" fillId="0" borderId="16" xfId="0" applyFont="1" applyBorder="1" applyAlignment="1">
      <alignment horizontal="center"/>
    </xf>
    <xf numFmtId="0" fontId="19" fillId="0" borderId="1" xfId="0" applyFont="1" applyBorder="1"/>
    <xf numFmtId="0" fontId="19" fillId="0" borderId="17" xfId="0" applyFont="1" applyBorder="1" applyAlignment="1">
      <alignment horizontal="left"/>
    </xf>
    <xf numFmtId="0" fontId="19" fillId="0" borderId="16" xfId="0" applyFont="1" applyBorder="1" applyAlignment="1">
      <alignment horizontal="center"/>
    </xf>
    <xf numFmtId="0" fontId="19" fillId="0" borderId="3" xfId="0" applyFont="1" applyBorder="1" applyAlignment="1">
      <alignment horizontal="left"/>
    </xf>
    <xf numFmtId="0" fontId="19" fillId="0" borderId="3" xfId="0" applyFont="1" applyBorder="1"/>
    <xf numFmtId="0" fontId="18" fillId="0" borderId="1" xfId="0" applyFont="1" applyBorder="1"/>
    <xf numFmtId="165" fontId="0" fillId="0" borderId="0" xfId="0" applyNumberFormat="1" applyAlignment="1">
      <alignment horizontal="center"/>
    </xf>
    <xf numFmtId="164" fontId="18" fillId="0" borderId="1" xfId="28" applyFont="1" applyBorder="1" applyAlignment="1">
      <alignment horizontal="center"/>
    </xf>
    <xf numFmtId="164" fontId="19" fillId="0" borderId="1" xfId="28" applyFont="1" applyBorder="1"/>
    <xf numFmtId="164" fontId="19" fillId="0" borderId="16" xfId="28" applyFont="1" applyBorder="1" applyAlignment="1">
      <alignment horizontal="center"/>
    </xf>
    <xf numFmtId="164" fontId="19" fillId="0" borderId="15" xfId="28" applyFont="1" applyBorder="1" applyAlignment="1">
      <alignment horizontal="center"/>
    </xf>
    <xf numFmtId="164" fontId="20" fillId="0" borderId="15" xfId="28" applyFont="1" applyBorder="1" applyAlignment="1">
      <alignment horizontal="center"/>
    </xf>
    <xf numFmtId="164" fontId="1" fillId="0" borderId="0" xfId="28" applyFont="1" applyAlignment="1">
      <alignment horizontal="center"/>
    </xf>
    <xf numFmtId="164" fontId="19" fillId="0" borderId="3" xfId="28" applyFont="1" applyBorder="1"/>
    <xf numFmtId="0" fontId="18" fillId="0" borderId="0" xfId="0" applyFont="1" applyAlignment="1">
      <alignment horizontal="center"/>
    </xf>
    <xf numFmtId="167" fontId="1" fillId="0" borderId="1" xfId="28" applyNumberFormat="1" applyFont="1" applyBorder="1" applyAlignment="1">
      <alignment horizontal="center"/>
    </xf>
    <xf numFmtId="0" fontId="0" fillId="0" borderId="0" xfId="0" applyAlignment="1">
      <alignment wrapText="1"/>
    </xf>
    <xf numFmtId="164" fontId="18" fillId="0" borderId="1" xfId="28" applyFont="1" applyBorder="1"/>
    <xf numFmtId="0" fontId="0" fillId="0" borderId="1" xfId="0" applyBorder="1" applyAlignment="1">
      <alignment horizontal="left"/>
    </xf>
    <xf numFmtId="10" fontId="0" fillId="0" borderId="0" xfId="0" applyNumberFormat="1" applyAlignment="1">
      <alignment horizontal="right"/>
    </xf>
    <xf numFmtId="164" fontId="0" fillId="0" borderId="0" xfId="0" applyNumberFormat="1"/>
    <xf numFmtId="164" fontId="16" fillId="0" borderId="1" xfId="0" applyNumberFormat="1" applyFont="1" applyBorder="1"/>
    <xf numFmtId="0" fontId="0" fillId="0" borderId="0" xfId="0" applyFill="1"/>
    <xf numFmtId="0" fontId="16" fillId="0" borderId="24" xfId="0" applyFont="1" applyFill="1" applyBorder="1"/>
    <xf numFmtId="0" fontId="0" fillId="0" borderId="0" xfId="0" applyFill="1" applyAlignment="1">
      <alignment horizontal="left"/>
    </xf>
    <xf numFmtId="0" fontId="0" fillId="0" borderId="0" xfId="0" applyNumberFormat="1" applyFill="1"/>
    <xf numFmtId="0" fontId="0" fillId="0" borderId="25" xfId="0" applyNumberFormat="1" applyFont="1" applyFill="1" applyBorder="1"/>
    <xf numFmtId="166" fontId="0" fillId="0" borderId="0" xfId="0" applyNumberFormat="1"/>
    <xf numFmtId="0" fontId="19" fillId="34" borderId="0" xfId="0" applyFont="1" applyFill="1" applyBorder="1"/>
    <xf numFmtId="0" fontId="19" fillId="34" borderId="0" xfId="0" applyFont="1" applyFill="1" applyBorder="1" applyAlignment="1">
      <alignment horizontal="left"/>
    </xf>
    <xf numFmtId="0" fontId="19" fillId="34" borderId="0" xfId="0" applyNumberFormat="1" applyFont="1" applyFill="1" applyBorder="1"/>
    <xf numFmtId="0" fontId="0" fillId="34" borderId="0" xfId="0" applyFill="1"/>
    <xf numFmtId="0" fontId="19" fillId="34" borderId="0" xfId="0" applyFont="1" applyFill="1"/>
    <xf numFmtId="0" fontId="19" fillId="34" borderId="0" xfId="0" applyFont="1" applyFill="1" applyAlignment="1">
      <alignment horizontal="left"/>
    </xf>
    <xf numFmtId="0" fontId="19" fillId="34" borderId="0" xfId="0" applyNumberFormat="1" applyFont="1" applyFill="1"/>
    <xf numFmtId="0" fontId="19" fillId="34" borderId="18" xfId="0" applyFont="1" applyFill="1" applyBorder="1"/>
    <xf numFmtId="168" fontId="19" fillId="34" borderId="0" xfId="0" applyNumberFormat="1" applyFont="1" applyFill="1"/>
    <xf numFmtId="0" fontId="19" fillId="34" borderId="0" xfId="0" applyFont="1" applyFill="1" applyAlignment="1">
      <alignment wrapText="1"/>
    </xf>
    <xf numFmtId="0" fontId="19" fillId="34" borderId="19" xfId="0" applyFont="1" applyFill="1" applyBorder="1"/>
    <xf numFmtId="168" fontId="19" fillId="34" borderId="19" xfId="0" applyNumberFormat="1" applyFont="1" applyFill="1" applyBorder="1"/>
    <xf numFmtId="0" fontId="19" fillId="34" borderId="22" xfId="0" applyFont="1" applyFill="1" applyBorder="1"/>
    <xf numFmtId="168" fontId="19" fillId="34" borderId="23" xfId="0" applyNumberFormat="1" applyFont="1" applyFill="1" applyBorder="1"/>
    <xf numFmtId="0" fontId="19" fillId="34" borderId="20" xfId="0" applyFont="1" applyFill="1" applyBorder="1"/>
    <xf numFmtId="168" fontId="19" fillId="34" borderId="21" xfId="0" applyNumberFormat="1" applyFont="1" applyFill="1" applyBorder="1"/>
    <xf numFmtId="0" fontId="18" fillId="34" borderId="18" xfId="0" applyFont="1" applyFill="1" applyBorder="1"/>
    <xf numFmtId="0" fontId="0" fillId="34" borderId="0" xfId="0" applyFont="1" applyFill="1"/>
    <xf numFmtId="0" fontId="19" fillId="0" borderId="0" xfId="0" applyFont="1" applyFill="1"/>
    <xf numFmtId="0" fontId="19" fillId="0" borderId="0" xfId="0" applyFont="1" applyFill="1" applyBorder="1"/>
    <xf numFmtId="0" fontId="19" fillId="0" borderId="0" xfId="0" applyFont="1" applyFill="1" applyBorder="1" applyAlignment="1">
      <alignment horizontal="left"/>
    </xf>
    <xf numFmtId="0" fontId="19" fillId="0" borderId="0" xfId="0" applyFont="1" applyFill="1" applyAlignment="1">
      <alignment horizontal="left"/>
    </xf>
    <xf numFmtId="0" fontId="19" fillId="0" borderId="0" xfId="0" applyNumberFormat="1" applyFont="1" applyFill="1"/>
    <xf numFmtId="0" fontId="19" fillId="0" borderId="18" xfId="0" applyFont="1" applyFill="1" applyBorder="1"/>
    <xf numFmtId="0" fontId="19" fillId="0" borderId="19" xfId="0" applyFont="1" applyFill="1" applyBorder="1"/>
    <xf numFmtId="0" fontId="19" fillId="0" borderId="0" xfId="0" applyFont="1" applyFill="1" applyAlignment="1">
      <alignment wrapText="1"/>
    </xf>
    <xf numFmtId="0" fontId="19" fillId="0" borderId="0" xfId="0" applyNumberFormat="1" applyFont="1" applyFill="1" applyBorder="1"/>
    <xf numFmtId="0" fontId="18" fillId="0" borderId="18" xfId="0" applyFont="1" applyFill="1" applyBorder="1"/>
    <xf numFmtId="168" fontId="19" fillId="0" borderId="19" xfId="0" applyNumberFormat="1" applyFont="1" applyFill="1" applyBorder="1"/>
    <xf numFmtId="168" fontId="19" fillId="0" borderId="0" xfId="0" applyNumberFormat="1" applyFont="1" applyFill="1"/>
    <xf numFmtId="0" fontId="19" fillId="0" borderId="22" xfId="0" applyFont="1" applyFill="1" applyBorder="1"/>
    <xf numFmtId="168" fontId="19" fillId="0" borderId="23" xfId="0" applyNumberFormat="1" applyFont="1" applyFill="1" applyBorder="1"/>
    <xf numFmtId="0" fontId="19" fillId="0" borderId="20" xfId="0" applyFont="1" applyFill="1" applyBorder="1"/>
    <xf numFmtId="168" fontId="19" fillId="0" borderId="21" xfId="0" applyNumberFormat="1" applyFont="1" applyFill="1" applyBorder="1"/>
    <xf numFmtId="0" fontId="0" fillId="0" borderId="0" xfId="0" applyFont="1" applyFill="1"/>
    <xf numFmtId="0" fontId="19" fillId="34" borderId="0" xfId="0" applyFont="1" applyFill="1" applyAlignment="1">
      <alignment horizontal="left" wrapText="1" indent="1"/>
    </xf>
    <xf numFmtId="0" fontId="21" fillId="0" borderId="1" xfId="0" applyFont="1"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16" fillId="0" borderId="1" xfId="0" applyFont="1" applyBorder="1" applyAlignment="1">
      <alignment horizontal="center" vertical="center"/>
    </xf>
    <xf numFmtId="0" fontId="16" fillId="0" borderId="1" xfId="0" applyFont="1" applyBorder="1" applyAlignment="1">
      <alignment horizont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505">
    <dxf>
      <font>
        <b val="0"/>
      </font>
    </dxf>
    <dxf>
      <font>
        <b val="0"/>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val="0"/>
      </font>
    </dxf>
    <dxf>
      <font>
        <b val="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val="0"/>
      </font>
    </dxf>
    <dxf>
      <font>
        <b val="0"/>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val="0"/>
      </font>
    </dxf>
    <dxf>
      <font>
        <i val="0"/>
      </font>
    </dxf>
    <dxf>
      <font>
        <b val="0"/>
      </font>
    </dxf>
    <dxf>
      <font>
        <b val="0"/>
      </fon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68" formatCode="\$#,##0.00,,&quot;M&quo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val="0"/>
      </font>
    </dxf>
    <dxf>
      <font>
        <b val="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b/>
      </font>
    </dxf>
    <dxf>
      <fill>
        <patternFill>
          <bgColor theme="4" tint="0.59999389629810485"/>
        </patternFill>
      </fill>
    </dxf>
    <dxf>
      <fill>
        <patternFill>
          <bgColor theme="4" tint="0.59999389629810485"/>
        </patternFill>
      </fill>
    </dxf>
    <dxf>
      <numFmt numFmtId="168" formatCode="\$#,##0.00,,&quot;M&quot;"/>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font>
    </dxf>
    <dxf>
      <fill>
        <patternFill>
          <bgColor theme="4" tint="0.59999389629810485"/>
        </patternFill>
      </fill>
    </dxf>
    <dxf>
      <fill>
        <patternFill>
          <bgColor theme="4" tint="0.59999389629810485"/>
        </patternFill>
      </fill>
    </dxf>
    <dxf>
      <numFmt numFmtId="168" formatCode="\$#,##0.00,,&quot;M&quot;"/>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i val="0"/>
      </font>
    </dxf>
    <dxf>
      <font>
        <b val="0"/>
      </font>
    </dxf>
    <dxf>
      <font>
        <b val="0"/>
      </fon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68" formatCode="\$#,##0.00,,&quot;M&quo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font>
    </dxf>
    <dxf>
      <font>
        <b val="0"/>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4.xml"/><Relationship Id="rId18" Type="http://schemas.microsoft.com/office/2007/relationships/slicerCache" Target="slicerCaches/slicerCache9.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2.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microsoft.com/office/2007/relationships/slicerCache" Target="slicerCaches/slicerCache8.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7.xml"/><Relationship Id="rId20" Type="http://schemas.microsoft.com/office/2007/relationships/slicerCache" Target="slicerCaches/slicerCache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theme" Target="theme/theme1.xml"/><Relationship Id="rId10" Type="http://schemas.microsoft.com/office/2007/relationships/slicerCache" Target="slicerCaches/slicerCache1.xml"/><Relationship Id="rId19" Type="http://schemas.microsoft.com/office/2007/relationships/slicerCache" Target="slicerCaches/slicerCache10.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5.xml"/><Relationship Id="rId22" Type="http://schemas.microsoft.com/office/2007/relationships/slicerCache" Target="slicerCaches/slicerCache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2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2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3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3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3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PROJECT.xlsx]PIVOTS!PivotTable2</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sz="1800" b="1" i="0" u="none" strike="noStrike" kern="1200" baseline="0">
                <a:solidFill>
                  <a:sysClr val="windowText" lastClr="000000">
                    <a:lumMod val="75000"/>
                    <a:lumOff val="25000"/>
                  </a:sysClr>
                </a:solidFill>
              </a:rPr>
              <a:t>ORGANIZATION GENDER DISTRIBUTION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99850084185845"/>
              <c:y val="0.12487368130604505"/>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7147428415853208E-2"/>
              <c:y val="-0.19447133717441459"/>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7544120669141122"/>
              <c:y val="3.5413160268412867E-2"/>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PIVOTS!$U$6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3EEA-45C4-BA3A-6A26BF3D0C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EA-45C4-BA3A-6A26BF3D0C5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3EEA-45C4-BA3A-6A26BF3D0C55}"/>
              </c:ext>
            </c:extLst>
          </c:dPt>
          <c:dLbls>
            <c:dLbl>
              <c:idx val="0"/>
              <c:layout>
                <c:manualLayout>
                  <c:x val="-0.17544120669141122"/>
                  <c:y val="3.541316026841286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EEA-45C4-BA3A-6A26BF3D0C55}"/>
                </c:ext>
              </c:extLst>
            </c:dLbl>
            <c:dLbl>
              <c:idx val="1"/>
              <c:layout>
                <c:manualLayout>
                  <c:x val="6.7147428415853208E-2"/>
                  <c:y val="-0.1944713371744145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EEA-45C4-BA3A-6A26BF3D0C55}"/>
                </c:ext>
              </c:extLst>
            </c:dLbl>
            <c:dLbl>
              <c:idx val="2"/>
              <c:layout>
                <c:manualLayout>
                  <c:x val="0.1199850084185845"/>
                  <c:y val="0.1248736813060450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EEA-45C4-BA3A-6A26BF3D0C55}"/>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PIVOTS!$T$7:$T$10</c:f>
              <c:strCache>
                <c:ptCount val="3"/>
                <c:pt idx="0">
                  <c:v>Abuja</c:v>
                </c:pt>
                <c:pt idx="1">
                  <c:v>Kaduna</c:v>
                </c:pt>
                <c:pt idx="2">
                  <c:v>Lagos</c:v>
                </c:pt>
              </c:strCache>
            </c:strRef>
          </c:cat>
          <c:val>
            <c:numRef>
              <c:f>PIVOTS!$U$7:$U$10</c:f>
              <c:numCache>
                <c:formatCode>General</c:formatCode>
                <c:ptCount val="3"/>
                <c:pt idx="0">
                  <c:v>335</c:v>
                </c:pt>
                <c:pt idx="1">
                  <c:v>361</c:v>
                </c:pt>
                <c:pt idx="2">
                  <c:v>250</c:v>
                </c:pt>
              </c:numCache>
            </c:numRef>
          </c:val>
          <c:extLst>
            <c:ext xmlns:c16="http://schemas.microsoft.com/office/drawing/2014/chart" uri="{C3380CC4-5D6E-409C-BE32-E72D297353CC}">
              <c16:uniqueId val="{00000000-3EEA-45C4-BA3A-6A26BF3D0C5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PROJECT.xlsx]PIVOTS!PivotTable1</c:name>
    <c:fmtId val="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GENDER DISTRIBUTION PER DEPARTMENT</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PIVOTS!$I$6:$I$7</c:f>
              <c:strCache>
                <c:ptCount val="1"/>
                <c:pt idx="0">
                  <c:v>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PIVOTS!$H$8:$H$20</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PIVOTS!$I$8:$I$20</c:f>
              <c:numCache>
                <c:formatCode>General</c:formatCode>
                <c:ptCount val="12"/>
                <c:pt idx="0">
                  <c:v>29</c:v>
                </c:pt>
                <c:pt idx="1">
                  <c:v>42</c:v>
                </c:pt>
                <c:pt idx="2">
                  <c:v>41</c:v>
                </c:pt>
                <c:pt idx="3">
                  <c:v>42</c:v>
                </c:pt>
                <c:pt idx="4">
                  <c:v>35</c:v>
                </c:pt>
                <c:pt idx="5">
                  <c:v>32</c:v>
                </c:pt>
                <c:pt idx="6">
                  <c:v>42</c:v>
                </c:pt>
                <c:pt idx="7">
                  <c:v>40</c:v>
                </c:pt>
                <c:pt idx="8">
                  <c:v>38</c:v>
                </c:pt>
                <c:pt idx="9">
                  <c:v>43</c:v>
                </c:pt>
                <c:pt idx="10">
                  <c:v>38</c:v>
                </c:pt>
                <c:pt idx="11">
                  <c:v>39</c:v>
                </c:pt>
              </c:numCache>
            </c:numRef>
          </c:val>
          <c:extLst>
            <c:ext xmlns:c16="http://schemas.microsoft.com/office/drawing/2014/chart" uri="{C3380CC4-5D6E-409C-BE32-E72D297353CC}">
              <c16:uniqueId val="{00000000-F798-4626-9A6D-DB68F7EECD82}"/>
            </c:ext>
          </c:extLst>
        </c:ser>
        <c:ser>
          <c:idx val="1"/>
          <c:order val="1"/>
          <c:tx>
            <c:strRef>
              <c:f>PIVOTS!$J$6:$J$7</c:f>
              <c:strCache>
                <c:ptCount val="1"/>
                <c:pt idx="0">
                  <c:v>M</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PIVOTS!$H$8:$H$20</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PIVOTS!$J$8:$J$20</c:f>
              <c:numCache>
                <c:formatCode>General</c:formatCode>
                <c:ptCount val="12"/>
                <c:pt idx="0">
                  <c:v>38</c:v>
                </c:pt>
                <c:pt idx="1">
                  <c:v>39</c:v>
                </c:pt>
                <c:pt idx="2">
                  <c:v>39</c:v>
                </c:pt>
                <c:pt idx="3">
                  <c:v>40</c:v>
                </c:pt>
                <c:pt idx="4">
                  <c:v>53</c:v>
                </c:pt>
                <c:pt idx="5">
                  <c:v>33</c:v>
                </c:pt>
                <c:pt idx="6">
                  <c:v>47</c:v>
                </c:pt>
                <c:pt idx="7">
                  <c:v>34</c:v>
                </c:pt>
                <c:pt idx="8">
                  <c:v>42</c:v>
                </c:pt>
                <c:pt idx="9">
                  <c:v>39</c:v>
                </c:pt>
                <c:pt idx="10">
                  <c:v>43</c:v>
                </c:pt>
                <c:pt idx="11">
                  <c:v>38</c:v>
                </c:pt>
              </c:numCache>
            </c:numRef>
          </c:val>
          <c:extLst>
            <c:ext xmlns:c16="http://schemas.microsoft.com/office/drawing/2014/chart" uri="{C3380CC4-5D6E-409C-BE32-E72D297353CC}">
              <c16:uniqueId val="{00000001-F798-4626-9A6D-DB68F7EECD82}"/>
            </c:ext>
          </c:extLst>
        </c:ser>
        <c:dLbls>
          <c:dLblPos val="outEnd"/>
          <c:showLegendKey val="0"/>
          <c:showVal val="1"/>
          <c:showCatName val="0"/>
          <c:showSerName val="0"/>
          <c:showPercent val="0"/>
          <c:showBubbleSize val="0"/>
        </c:dLbls>
        <c:gapWidth val="219"/>
        <c:overlap val="-27"/>
        <c:axId val="487452847"/>
        <c:axId val="405079519"/>
      </c:barChart>
      <c:catAx>
        <c:axId val="487452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05079519"/>
        <c:crosses val="autoZero"/>
        <c:auto val="1"/>
        <c:lblAlgn val="ctr"/>
        <c:lblOffset val="100"/>
        <c:noMultiLvlLbl val="0"/>
      </c:catAx>
      <c:valAx>
        <c:axId val="405079519"/>
        <c:scaling>
          <c:orientation val="minMax"/>
        </c:scaling>
        <c:delete val="1"/>
        <c:axPos val="l"/>
        <c:numFmt formatCode="General" sourceLinked="1"/>
        <c:majorTickMark val="none"/>
        <c:minorTickMark val="none"/>
        <c:tickLblPos val="nextTo"/>
        <c:crossAx val="487452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PROJECT.xlsx]PIVOTS!PivotTable5</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sz="1800" b="1" i="0" u="none" strike="noStrike" kern="1200" baseline="0">
                <a:solidFill>
                  <a:sysClr val="windowText" lastClr="000000">
                    <a:lumMod val="75000"/>
                    <a:lumOff val="25000"/>
                  </a:sysClr>
                </a:solidFill>
              </a:rPr>
              <a:t>ORGANIZATION GENDER DISTRIBUTION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22937065893631342"/>
              <c:y val="-2.568779810835985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22144165166262952"/>
              <c:y val="-4.2032002433835314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PIVOTS!$C$4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806-439F-BF6C-3B8E693788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06-439F-BF6C-3B8E693788C2}"/>
              </c:ext>
            </c:extLst>
          </c:dPt>
          <c:dLbls>
            <c:dLbl>
              <c:idx val="0"/>
              <c:layout>
                <c:manualLayout>
                  <c:x val="-0.22937065893631342"/>
                  <c:y val="-2.568779810835985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806-439F-BF6C-3B8E693788C2}"/>
                </c:ext>
              </c:extLst>
            </c:dLbl>
            <c:dLbl>
              <c:idx val="1"/>
              <c:layout>
                <c:manualLayout>
                  <c:x val="0.22144165166262952"/>
                  <c:y val="-4.2032002433835314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806-439F-BF6C-3B8E693788C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PIVOTS!$B$5:$B$7</c:f>
              <c:strCache>
                <c:ptCount val="2"/>
                <c:pt idx="0">
                  <c:v>F</c:v>
                </c:pt>
                <c:pt idx="1">
                  <c:v>M</c:v>
                </c:pt>
              </c:strCache>
            </c:strRef>
          </c:cat>
          <c:val>
            <c:numRef>
              <c:f>PIVOTS!$C$5:$C$7</c:f>
              <c:numCache>
                <c:formatCode>General</c:formatCode>
                <c:ptCount val="2"/>
                <c:pt idx="0">
                  <c:v>461</c:v>
                </c:pt>
                <c:pt idx="1">
                  <c:v>485</c:v>
                </c:pt>
              </c:numCache>
            </c:numRef>
          </c:val>
          <c:extLst>
            <c:ext xmlns:c16="http://schemas.microsoft.com/office/drawing/2014/chart" uri="{C3380CC4-5D6E-409C-BE32-E72D297353CC}">
              <c16:uniqueId val="{00000000-6806-439F-BF6C-3B8E693788C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PROJECT.xlsx]PIVOTS!PivotTable6</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r>
              <a:rPr lang="en-US" sz="1800" b="1" i="0" u="none" strike="noStrike" kern="1200" spc="0" baseline="0">
                <a:solidFill>
                  <a:sysClr val="windowText" lastClr="000000">
                    <a:lumMod val="65000"/>
                    <a:lumOff val="35000"/>
                  </a:sysClr>
                </a:solidFill>
              </a:rPr>
              <a:t>ORGANIZATION GENDER RATINGS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PIVOTS!$Y$6</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PIVOTS!$X$7:$X$13</c:f>
              <c:strCache>
                <c:ptCount val="6"/>
                <c:pt idx="0">
                  <c:v>Average</c:v>
                </c:pt>
                <c:pt idx="1">
                  <c:v>Good</c:v>
                </c:pt>
                <c:pt idx="2">
                  <c:v>Not Rated</c:v>
                </c:pt>
                <c:pt idx="3">
                  <c:v>Poor</c:v>
                </c:pt>
                <c:pt idx="4">
                  <c:v>Very Good</c:v>
                </c:pt>
                <c:pt idx="5">
                  <c:v>Very Poor</c:v>
                </c:pt>
              </c:strCache>
            </c:strRef>
          </c:cat>
          <c:val>
            <c:numRef>
              <c:f>PIVOTS!$Y$7:$Y$13</c:f>
              <c:numCache>
                <c:formatCode>General</c:formatCode>
                <c:ptCount val="6"/>
                <c:pt idx="0">
                  <c:v>420</c:v>
                </c:pt>
                <c:pt idx="1">
                  <c:v>180</c:v>
                </c:pt>
                <c:pt idx="2">
                  <c:v>71</c:v>
                </c:pt>
                <c:pt idx="3">
                  <c:v>131</c:v>
                </c:pt>
                <c:pt idx="4">
                  <c:v>90</c:v>
                </c:pt>
                <c:pt idx="5">
                  <c:v>54</c:v>
                </c:pt>
              </c:numCache>
            </c:numRef>
          </c:val>
          <c:extLst>
            <c:ext xmlns:c16="http://schemas.microsoft.com/office/drawing/2014/chart" uri="{C3380CC4-5D6E-409C-BE32-E72D297353CC}">
              <c16:uniqueId val="{00000000-241A-471D-8E2E-2AB450E63CD9}"/>
            </c:ext>
          </c:extLst>
        </c:ser>
        <c:dLbls>
          <c:showLegendKey val="0"/>
          <c:showVal val="0"/>
          <c:showCatName val="0"/>
          <c:showSerName val="0"/>
          <c:showPercent val="0"/>
          <c:showBubbleSize val="0"/>
        </c:dLbls>
        <c:gapWidth val="100"/>
        <c:overlap val="-24"/>
        <c:axId val="917291727"/>
        <c:axId val="902954271"/>
      </c:barChart>
      <c:catAx>
        <c:axId val="9172917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02954271"/>
        <c:crosses val="autoZero"/>
        <c:auto val="1"/>
        <c:lblAlgn val="ctr"/>
        <c:lblOffset val="100"/>
        <c:noMultiLvlLbl val="0"/>
      </c:catAx>
      <c:valAx>
        <c:axId val="902954271"/>
        <c:scaling>
          <c:orientation val="minMax"/>
        </c:scaling>
        <c:delete val="1"/>
        <c:axPos val="l"/>
        <c:numFmt formatCode="General" sourceLinked="1"/>
        <c:majorTickMark val="none"/>
        <c:minorTickMark val="none"/>
        <c:tickLblPos val="nextTo"/>
        <c:crossAx val="91729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PROJECT.xlsx]PIVOTS!PivotTable6</c:name>
    <c:fmtId val="3"/>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US" sz="1800"/>
              <a:t>GENDER % RATING TO ORGANIZATION POPULATION</a:t>
            </a:r>
          </a:p>
          <a:p>
            <a:pPr>
              <a:defRPr sz="1800"/>
            </a:pPr>
            <a:endParaRPr lang="en-US" sz="1800"/>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PIVOTS!$Y$6</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4F68-485A-BAEB-2B4AA79C95E2}"/>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4F68-485A-BAEB-2B4AA79C95E2}"/>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4F68-485A-BAEB-2B4AA79C95E2}"/>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4F68-485A-BAEB-2B4AA79C95E2}"/>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4F68-485A-BAEB-2B4AA79C95E2}"/>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4F68-485A-BAEB-2B4AA79C95E2}"/>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4F68-485A-BAEB-2B4AA79C95E2}"/>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4F68-485A-BAEB-2B4AA79C95E2}"/>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4F68-485A-BAEB-2B4AA79C95E2}"/>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4F68-485A-BAEB-2B4AA79C95E2}"/>
                </c:ext>
              </c:extLst>
            </c:dLbl>
            <c:dLbl>
              <c:idx val="4"/>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6-4F68-485A-BAEB-2B4AA79C95E2}"/>
                </c:ext>
              </c:extLst>
            </c:dLbl>
            <c:dLbl>
              <c:idx val="5"/>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4F68-485A-BAEB-2B4AA79C95E2}"/>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PIVOTS!$X$7:$X$13</c:f>
              <c:strCache>
                <c:ptCount val="6"/>
                <c:pt idx="0">
                  <c:v>Average</c:v>
                </c:pt>
                <c:pt idx="1">
                  <c:v>Good</c:v>
                </c:pt>
                <c:pt idx="2">
                  <c:v>Not Rated</c:v>
                </c:pt>
                <c:pt idx="3">
                  <c:v>Poor</c:v>
                </c:pt>
                <c:pt idx="4">
                  <c:v>Very Good</c:v>
                </c:pt>
                <c:pt idx="5">
                  <c:v>Very Poor</c:v>
                </c:pt>
              </c:strCache>
            </c:strRef>
          </c:cat>
          <c:val>
            <c:numRef>
              <c:f>PIVOTS!$Y$7:$Y$13</c:f>
              <c:numCache>
                <c:formatCode>General</c:formatCode>
                <c:ptCount val="6"/>
                <c:pt idx="0">
                  <c:v>420</c:v>
                </c:pt>
                <c:pt idx="1">
                  <c:v>180</c:v>
                </c:pt>
                <c:pt idx="2">
                  <c:v>71</c:v>
                </c:pt>
                <c:pt idx="3">
                  <c:v>131</c:v>
                </c:pt>
                <c:pt idx="4">
                  <c:v>90</c:v>
                </c:pt>
                <c:pt idx="5">
                  <c:v>54</c:v>
                </c:pt>
              </c:numCache>
            </c:numRef>
          </c:val>
          <c:extLst>
            <c:ext xmlns:c16="http://schemas.microsoft.com/office/drawing/2014/chart" uri="{C3380CC4-5D6E-409C-BE32-E72D297353CC}">
              <c16:uniqueId val="{00000000-4F68-485A-BAEB-2B4AA79C95E2}"/>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PROJECT.xlsx]PIVOTS!PivotTable7</c:name>
    <c:fmtId val="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GENDER PAY GAP BETWEEN THE DEPARTMENTS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1.1358502050181163E-2"/>
          <c:y val="3.9094050434876911E-2"/>
          <c:w val="0.85397405692113693"/>
          <c:h val="0.8971577843926416"/>
        </c:manualLayout>
      </c:layout>
      <c:barChart>
        <c:barDir val="col"/>
        <c:grouping val="clustered"/>
        <c:varyColors val="0"/>
        <c:ser>
          <c:idx val="0"/>
          <c:order val="0"/>
          <c:tx>
            <c:strRef>
              <c:f>PIVOTS!$AJ$6:$AJ$8</c:f>
              <c:strCache>
                <c:ptCount val="1"/>
                <c:pt idx="0">
                  <c:v>Accounting - 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PIVOTS!$AJ$9:$AJ$10</c:f>
              <c:numCache>
                <c:formatCode>\$#,##0.00,,"M"</c:formatCode>
                <c:ptCount val="1"/>
                <c:pt idx="0">
                  <c:v>988610</c:v>
                </c:pt>
              </c:numCache>
            </c:numRef>
          </c:val>
          <c:extLst>
            <c:ext xmlns:c16="http://schemas.microsoft.com/office/drawing/2014/chart" uri="{C3380CC4-5D6E-409C-BE32-E72D297353CC}">
              <c16:uniqueId val="{00000000-1BB2-4C30-A4F2-D364CE641A5D}"/>
            </c:ext>
          </c:extLst>
        </c:ser>
        <c:ser>
          <c:idx val="1"/>
          <c:order val="1"/>
          <c:tx>
            <c:strRef>
              <c:f>PIVOTS!$AK$6:$AK$8</c:f>
              <c:strCache>
                <c:ptCount val="1"/>
                <c:pt idx="0">
                  <c:v>Accounting - M</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PIVOTS!$AK$9:$AK$10</c:f>
              <c:numCache>
                <c:formatCode>\$#,##0.00,,"M"</c:formatCode>
                <c:ptCount val="1"/>
                <c:pt idx="0">
                  <c:v>887040</c:v>
                </c:pt>
              </c:numCache>
            </c:numRef>
          </c:val>
          <c:extLst>
            <c:ext xmlns:c16="http://schemas.microsoft.com/office/drawing/2014/chart" uri="{C3380CC4-5D6E-409C-BE32-E72D297353CC}">
              <c16:uniqueId val="{0000000D-1BB2-4C30-A4F2-D364CE641A5D}"/>
            </c:ext>
          </c:extLst>
        </c:ser>
        <c:ser>
          <c:idx val="2"/>
          <c:order val="2"/>
          <c:tx>
            <c:strRef>
              <c:f>PIVOTS!$AM$6:$AM$8</c:f>
              <c:strCache>
                <c:ptCount val="1"/>
                <c:pt idx="0">
                  <c:v>Business Development - F</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PIVOTS!$AM$9:$AM$10</c:f>
              <c:numCache>
                <c:formatCode>\$#,##0.00,,"M"</c:formatCode>
                <c:ptCount val="1"/>
                <c:pt idx="0">
                  <c:v>1302480</c:v>
                </c:pt>
              </c:numCache>
            </c:numRef>
          </c:val>
          <c:extLst>
            <c:ext xmlns:c16="http://schemas.microsoft.com/office/drawing/2014/chart" uri="{C3380CC4-5D6E-409C-BE32-E72D297353CC}">
              <c16:uniqueId val="{00000000-D350-4B60-BF0F-3C3B3FDDB371}"/>
            </c:ext>
          </c:extLst>
        </c:ser>
        <c:ser>
          <c:idx val="3"/>
          <c:order val="3"/>
          <c:tx>
            <c:strRef>
              <c:f>PIVOTS!$AN$6:$AN$8</c:f>
              <c:strCache>
                <c:ptCount val="1"/>
                <c:pt idx="0">
                  <c:v>Business Development - M</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PIVOTS!$AN$9:$AN$10</c:f>
              <c:numCache>
                <c:formatCode>\$#,##0.00,,"M"</c:formatCode>
                <c:ptCount val="1"/>
                <c:pt idx="0">
                  <c:v>1279720</c:v>
                </c:pt>
              </c:numCache>
            </c:numRef>
          </c:val>
          <c:extLst>
            <c:ext xmlns:c16="http://schemas.microsoft.com/office/drawing/2014/chart" uri="{C3380CC4-5D6E-409C-BE32-E72D297353CC}">
              <c16:uniqueId val="{00000001-D350-4B60-BF0F-3C3B3FDDB371}"/>
            </c:ext>
          </c:extLst>
        </c:ser>
        <c:ser>
          <c:idx val="4"/>
          <c:order val="4"/>
          <c:tx>
            <c:strRef>
              <c:f>PIVOTS!$AP$6:$AP$8</c:f>
              <c:strCache>
                <c:ptCount val="1"/>
                <c:pt idx="0">
                  <c:v>Engineering - F</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PIVOTS!$AP$9:$AP$10</c:f>
              <c:numCache>
                <c:formatCode>\$#,##0.00,,"M"</c:formatCode>
                <c:ptCount val="1"/>
                <c:pt idx="0">
                  <c:v>1169990</c:v>
                </c:pt>
              </c:numCache>
            </c:numRef>
          </c:val>
          <c:extLst>
            <c:ext xmlns:c16="http://schemas.microsoft.com/office/drawing/2014/chart" uri="{C3380CC4-5D6E-409C-BE32-E72D297353CC}">
              <c16:uniqueId val="{00000002-D350-4B60-BF0F-3C3B3FDDB371}"/>
            </c:ext>
          </c:extLst>
        </c:ser>
        <c:ser>
          <c:idx val="5"/>
          <c:order val="5"/>
          <c:tx>
            <c:strRef>
              <c:f>PIVOTS!$AQ$6:$AQ$8</c:f>
              <c:strCache>
                <c:ptCount val="1"/>
                <c:pt idx="0">
                  <c:v>Engineering - M</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PIVOTS!$AQ$9:$AQ$10</c:f>
              <c:numCache>
                <c:formatCode>\$#,##0.00,,"M"</c:formatCode>
                <c:ptCount val="1"/>
                <c:pt idx="0">
                  <c:v>681480</c:v>
                </c:pt>
              </c:numCache>
            </c:numRef>
          </c:val>
          <c:extLst>
            <c:ext xmlns:c16="http://schemas.microsoft.com/office/drawing/2014/chart" uri="{C3380CC4-5D6E-409C-BE32-E72D297353CC}">
              <c16:uniqueId val="{00000003-D350-4B60-BF0F-3C3B3FDDB371}"/>
            </c:ext>
          </c:extLst>
        </c:ser>
        <c:ser>
          <c:idx val="6"/>
          <c:order val="6"/>
          <c:tx>
            <c:strRef>
              <c:f>PIVOTS!$AS$6:$AS$8</c:f>
              <c:strCache>
                <c:ptCount val="1"/>
                <c:pt idx="0">
                  <c:v>Human Resources - F</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PIVOTS!$AS$9:$AS$10</c:f>
              <c:numCache>
                <c:formatCode>\$#,##0.00,,"M"</c:formatCode>
                <c:ptCount val="1"/>
                <c:pt idx="0">
                  <c:v>1234210</c:v>
                </c:pt>
              </c:numCache>
            </c:numRef>
          </c:val>
          <c:extLst>
            <c:ext xmlns:c16="http://schemas.microsoft.com/office/drawing/2014/chart" uri="{C3380CC4-5D6E-409C-BE32-E72D297353CC}">
              <c16:uniqueId val="{00000004-D350-4B60-BF0F-3C3B3FDDB371}"/>
            </c:ext>
          </c:extLst>
        </c:ser>
        <c:ser>
          <c:idx val="7"/>
          <c:order val="7"/>
          <c:tx>
            <c:strRef>
              <c:f>PIVOTS!$AT$6:$AT$8</c:f>
              <c:strCache>
                <c:ptCount val="1"/>
                <c:pt idx="0">
                  <c:v>Human Resources - M</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PIVOTS!$AT$9:$AT$10</c:f>
              <c:numCache>
                <c:formatCode>\$#,##0.00,,"M"</c:formatCode>
                <c:ptCount val="1"/>
                <c:pt idx="0">
                  <c:v>1365560</c:v>
                </c:pt>
              </c:numCache>
            </c:numRef>
          </c:val>
          <c:extLst>
            <c:ext xmlns:c16="http://schemas.microsoft.com/office/drawing/2014/chart" uri="{C3380CC4-5D6E-409C-BE32-E72D297353CC}">
              <c16:uniqueId val="{00000005-D350-4B60-BF0F-3C3B3FDDB371}"/>
            </c:ext>
          </c:extLst>
        </c:ser>
        <c:ser>
          <c:idx val="8"/>
          <c:order val="8"/>
          <c:tx>
            <c:strRef>
              <c:f>PIVOTS!$AV$6:$AV$8</c:f>
              <c:strCache>
                <c:ptCount val="1"/>
                <c:pt idx="0">
                  <c:v>Legal - F</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PIVOTS!$AV$9:$AV$10</c:f>
              <c:numCache>
                <c:formatCode>\$#,##0.00,,"M"</c:formatCode>
                <c:ptCount val="1"/>
                <c:pt idx="0">
                  <c:v>851960</c:v>
                </c:pt>
              </c:numCache>
            </c:numRef>
          </c:val>
          <c:extLst>
            <c:ext xmlns:c16="http://schemas.microsoft.com/office/drawing/2014/chart" uri="{C3380CC4-5D6E-409C-BE32-E72D297353CC}">
              <c16:uniqueId val="{00000006-D350-4B60-BF0F-3C3B3FDDB371}"/>
            </c:ext>
          </c:extLst>
        </c:ser>
        <c:ser>
          <c:idx val="9"/>
          <c:order val="9"/>
          <c:tx>
            <c:strRef>
              <c:f>PIVOTS!$AW$6:$AW$8</c:f>
              <c:strCache>
                <c:ptCount val="1"/>
                <c:pt idx="0">
                  <c:v>Legal - M</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PIVOTS!$AW$9:$AW$10</c:f>
              <c:numCache>
                <c:formatCode>\$#,##0.00,,"M"</c:formatCode>
                <c:ptCount val="1"/>
                <c:pt idx="0">
                  <c:v>1537690</c:v>
                </c:pt>
              </c:numCache>
            </c:numRef>
          </c:val>
          <c:extLst>
            <c:ext xmlns:c16="http://schemas.microsoft.com/office/drawing/2014/chart" uri="{C3380CC4-5D6E-409C-BE32-E72D297353CC}">
              <c16:uniqueId val="{00000007-D350-4B60-BF0F-3C3B3FDDB371}"/>
            </c:ext>
          </c:extLst>
        </c:ser>
        <c:ser>
          <c:idx val="10"/>
          <c:order val="10"/>
          <c:tx>
            <c:strRef>
              <c:f>PIVOTS!$AY$6:$AY$8</c:f>
              <c:strCache>
                <c:ptCount val="1"/>
                <c:pt idx="0">
                  <c:v>Marketing - F</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PIVOTS!$AY$9:$AY$10</c:f>
              <c:numCache>
                <c:formatCode>\$#,##0.00,,"M"</c:formatCode>
                <c:ptCount val="1"/>
                <c:pt idx="0">
                  <c:v>654940</c:v>
                </c:pt>
              </c:numCache>
            </c:numRef>
          </c:val>
          <c:extLst>
            <c:ext xmlns:c16="http://schemas.microsoft.com/office/drawing/2014/chart" uri="{C3380CC4-5D6E-409C-BE32-E72D297353CC}">
              <c16:uniqueId val="{00000008-D350-4B60-BF0F-3C3B3FDDB371}"/>
            </c:ext>
          </c:extLst>
        </c:ser>
        <c:ser>
          <c:idx val="11"/>
          <c:order val="11"/>
          <c:tx>
            <c:strRef>
              <c:f>PIVOTS!$AZ$6:$AZ$8</c:f>
              <c:strCache>
                <c:ptCount val="1"/>
                <c:pt idx="0">
                  <c:v>Marketing - M</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PIVOTS!$AZ$9:$AZ$10</c:f>
              <c:numCache>
                <c:formatCode>\$#,##0.00,,"M"</c:formatCode>
                <c:ptCount val="1"/>
                <c:pt idx="0">
                  <c:v>1295210</c:v>
                </c:pt>
              </c:numCache>
            </c:numRef>
          </c:val>
          <c:extLst>
            <c:ext xmlns:c16="http://schemas.microsoft.com/office/drawing/2014/chart" uri="{C3380CC4-5D6E-409C-BE32-E72D297353CC}">
              <c16:uniqueId val="{00000009-D350-4B60-BF0F-3C3B3FDDB371}"/>
            </c:ext>
          </c:extLst>
        </c:ser>
        <c:ser>
          <c:idx val="12"/>
          <c:order val="12"/>
          <c:tx>
            <c:strRef>
              <c:f>PIVOTS!$BB$6:$BB$8</c:f>
              <c:strCache>
                <c:ptCount val="1"/>
                <c:pt idx="0">
                  <c:v>Product Management - F</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PIVOTS!$BB$9:$BB$10</c:f>
              <c:numCache>
                <c:formatCode>\$#,##0.00,,"M"</c:formatCode>
                <c:ptCount val="1"/>
                <c:pt idx="0">
                  <c:v>786350</c:v>
                </c:pt>
              </c:numCache>
            </c:numRef>
          </c:val>
          <c:extLst>
            <c:ext xmlns:c16="http://schemas.microsoft.com/office/drawing/2014/chart" uri="{C3380CC4-5D6E-409C-BE32-E72D297353CC}">
              <c16:uniqueId val="{0000000A-D350-4B60-BF0F-3C3B3FDDB371}"/>
            </c:ext>
          </c:extLst>
        </c:ser>
        <c:ser>
          <c:idx val="13"/>
          <c:order val="13"/>
          <c:tx>
            <c:strRef>
              <c:f>PIVOTS!$BC$6:$BC$8</c:f>
              <c:strCache>
                <c:ptCount val="1"/>
                <c:pt idx="0">
                  <c:v>Product Management - M</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PIVOTS!$BC$9:$BC$10</c:f>
              <c:numCache>
                <c:formatCode>\$#,##0.00,,"M"</c:formatCode>
                <c:ptCount val="1"/>
                <c:pt idx="0">
                  <c:v>1085730</c:v>
                </c:pt>
              </c:numCache>
            </c:numRef>
          </c:val>
          <c:extLst>
            <c:ext xmlns:c16="http://schemas.microsoft.com/office/drawing/2014/chart" uri="{C3380CC4-5D6E-409C-BE32-E72D297353CC}">
              <c16:uniqueId val="{0000000B-D350-4B60-BF0F-3C3B3FDDB371}"/>
            </c:ext>
          </c:extLst>
        </c:ser>
        <c:ser>
          <c:idx val="14"/>
          <c:order val="14"/>
          <c:tx>
            <c:strRef>
              <c:f>PIVOTS!$BE$6:$BE$8</c:f>
              <c:strCache>
                <c:ptCount val="1"/>
                <c:pt idx="0">
                  <c:v>Research and Development - F</c:v>
                </c:pt>
              </c:strCache>
            </c:strRef>
          </c:tx>
          <c:spPr>
            <a:solidFill>
              <a:schemeClr val="accent3">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PIVOTS!$BE$9:$BE$10</c:f>
              <c:numCache>
                <c:formatCode>\$#,##0.00,,"M"</c:formatCode>
                <c:ptCount val="1"/>
                <c:pt idx="0">
                  <c:v>740770</c:v>
                </c:pt>
              </c:numCache>
            </c:numRef>
          </c:val>
          <c:extLst>
            <c:ext xmlns:c16="http://schemas.microsoft.com/office/drawing/2014/chart" uri="{C3380CC4-5D6E-409C-BE32-E72D297353CC}">
              <c16:uniqueId val="{0000000C-D350-4B60-BF0F-3C3B3FDDB371}"/>
            </c:ext>
          </c:extLst>
        </c:ser>
        <c:ser>
          <c:idx val="15"/>
          <c:order val="15"/>
          <c:tx>
            <c:strRef>
              <c:f>PIVOTS!$BF$6:$BF$8</c:f>
              <c:strCache>
                <c:ptCount val="1"/>
                <c:pt idx="0">
                  <c:v>Research and Development - M</c:v>
                </c:pt>
              </c:strCache>
            </c:strRef>
          </c:tx>
          <c:spPr>
            <a:solidFill>
              <a:schemeClr val="accent4">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PIVOTS!$BF$9:$BF$10</c:f>
              <c:numCache>
                <c:formatCode>\$#,##0.00,,"M"</c:formatCode>
                <c:ptCount val="1"/>
                <c:pt idx="0">
                  <c:v>955770</c:v>
                </c:pt>
              </c:numCache>
            </c:numRef>
          </c:val>
          <c:extLst>
            <c:ext xmlns:c16="http://schemas.microsoft.com/office/drawing/2014/chart" uri="{C3380CC4-5D6E-409C-BE32-E72D297353CC}">
              <c16:uniqueId val="{0000000D-D350-4B60-BF0F-3C3B3FDDB371}"/>
            </c:ext>
          </c:extLst>
        </c:ser>
        <c:ser>
          <c:idx val="16"/>
          <c:order val="16"/>
          <c:tx>
            <c:strRef>
              <c:f>PIVOTS!$BH$6:$BH$8</c:f>
              <c:strCache>
                <c:ptCount val="1"/>
                <c:pt idx="0">
                  <c:v>Sales - F</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PIVOTS!$BH$9:$BH$10</c:f>
              <c:numCache>
                <c:formatCode>\$#,##0.00,,"M"</c:formatCode>
                <c:ptCount val="1"/>
                <c:pt idx="0">
                  <c:v>1074670</c:v>
                </c:pt>
              </c:numCache>
            </c:numRef>
          </c:val>
          <c:extLst>
            <c:ext xmlns:c16="http://schemas.microsoft.com/office/drawing/2014/chart" uri="{C3380CC4-5D6E-409C-BE32-E72D297353CC}">
              <c16:uniqueId val="{0000000E-D350-4B60-BF0F-3C3B3FDDB371}"/>
            </c:ext>
          </c:extLst>
        </c:ser>
        <c:ser>
          <c:idx val="17"/>
          <c:order val="17"/>
          <c:tx>
            <c:strRef>
              <c:f>PIVOTS!$BI$6:$BI$8</c:f>
              <c:strCache>
                <c:ptCount val="1"/>
                <c:pt idx="0">
                  <c:v>Sales - M</c:v>
                </c:pt>
              </c:strCache>
            </c:strRef>
          </c:tx>
          <c:spPr>
            <a:solidFill>
              <a:schemeClr val="accent6">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PIVOTS!$BI$9:$BI$10</c:f>
              <c:numCache>
                <c:formatCode>\$#,##0.00,,"M"</c:formatCode>
                <c:ptCount val="1"/>
                <c:pt idx="0">
                  <c:v>1338710</c:v>
                </c:pt>
              </c:numCache>
            </c:numRef>
          </c:val>
          <c:extLst>
            <c:ext xmlns:c16="http://schemas.microsoft.com/office/drawing/2014/chart" uri="{C3380CC4-5D6E-409C-BE32-E72D297353CC}">
              <c16:uniqueId val="{0000000F-D350-4B60-BF0F-3C3B3FDDB371}"/>
            </c:ext>
          </c:extLst>
        </c:ser>
        <c:ser>
          <c:idx val="18"/>
          <c:order val="18"/>
          <c:tx>
            <c:strRef>
              <c:f>PIVOTS!$BK$6:$BK$8</c:f>
              <c:strCache>
                <c:ptCount val="1"/>
                <c:pt idx="0">
                  <c:v>Services - F</c:v>
                </c:pt>
              </c:strCache>
            </c:strRef>
          </c:tx>
          <c:spPr>
            <a:solidFill>
              <a:schemeClr val="accent1">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PIVOTS!$BK$9:$BK$10</c:f>
              <c:numCache>
                <c:formatCode>\$#,##0.00,,"M"</c:formatCode>
                <c:ptCount val="1"/>
                <c:pt idx="0">
                  <c:v>1188240</c:v>
                </c:pt>
              </c:numCache>
            </c:numRef>
          </c:val>
          <c:extLst>
            <c:ext xmlns:c16="http://schemas.microsoft.com/office/drawing/2014/chart" uri="{C3380CC4-5D6E-409C-BE32-E72D297353CC}">
              <c16:uniqueId val="{00000010-D350-4B60-BF0F-3C3B3FDDB371}"/>
            </c:ext>
          </c:extLst>
        </c:ser>
        <c:ser>
          <c:idx val="19"/>
          <c:order val="19"/>
          <c:tx>
            <c:strRef>
              <c:f>PIVOTS!$BL$6:$BL$8</c:f>
              <c:strCache>
                <c:ptCount val="1"/>
                <c:pt idx="0">
                  <c:v>Services - M</c:v>
                </c:pt>
              </c:strCache>
            </c:strRef>
          </c:tx>
          <c:spPr>
            <a:solidFill>
              <a:schemeClr val="accent2">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PIVOTS!$BL$9:$BL$10</c:f>
              <c:numCache>
                <c:formatCode>\$#,##0.00,,"M"</c:formatCode>
                <c:ptCount val="1"/>
                <c:pt idx="0">
                  <c:v>1326550</c:v>
                </c:pt>
              </c:numCache>
            </c:numRef>
          </c:val>
          <c:extLst>
            <c:ext xmlns:c16="http://schemas.microsoft.com/office/drawing/2014/chart" uri="{C3380CC4-5D6E-409C-BE32-E72D297353CC}">
              <c16:uniqueId val="{00000011-D350-4B60-BF0F-3C3B3FDDB371}"/>
            </c:ext>
          </c:extLst>
        </c:ser>
        <c:ser>
          <c:idx val="20"/>
          <c:order val="20"/>
          <c:tx>
            <c:strRef>
              <c:f>PIVOTS!$BN$6:$BN$8</c:f>
              <c:strCache>
                <c:ptCount val="1"/>
                <c:pt idx="0">
                  <c:v>Support - F</c:v>
                </c:pt>
              </c:strCache>
            </c:strRef>
          </c:tx>
          <c:spPr>
            <a:solidFill>
              <a:schemeClr val="accent3">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PIVOTS!$BN$9:$BN$10</c:f>
              <c:numCache>
                <c:formatCode>\$#,##0.00,,"M"</c:formatCode>
                <c:ptCount val="1"/>
                <c:pt idx="0">
                  <c:v>1064830</c:v>
                </c:pt>
              </c:numCache>
            </c:numRef>
          </c:val>
          <c:extLst>
            <c:ext xmlns:c16="http://schemas.microsoft.com/office/drawing/2014/chart" uri="{C3380CC4-5D6E-409C-BE32-E72D297353CC}">
              <c16:uniqueId val="{00000012-D350-4B60-BF0F-3C3B3FDDB371}"/>
            </c:ext>
          </c:extLst>
        </c:ser>
        <c:ser>
          <c:idx val="21"/>
          <c:order val="21"/>
          <c:tx>
            <c:strRef>
              <c:f>PIVOTS!$BO$6:$BO$8</c:f>
              <c:strCache>
                <c:ptCount val="1"/>
                <c:pt idx="0">
                  <c:v>Support - M</c:v>
                </c:pt>
              </c:strCache>
            </c:strRef>
          </c:tx>
          <c:spPr>
            <a:solidFill>
              <a:schemeClr val="accent4">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PIVOTS!$BO$9:$BO$10</c:f>
              <c:numCache>
                <c:formatCode>\$#,##0.00,,"M"</c:formatCode>
                <c:ptCount val="1"/>
                <c:pt idx="0">
                  <c:v>1188530</c:v>
                </c:pt>
              </c:numCache>
            </c:numRef>
          </c:val>
          <c:extLst>
            <c:ext xmlns:c16="http://schemas.microsoft.com/office/drawing/2014/chart" uri="{C3380CC4-5D6E-409C-BE32-E72D297353CC}">
              <c16:uniqueId val="{00000013-D350-4B60-BF0F-3C3B3FDDB371}"/>
            </c:ext>
          </c:extLst>
        </c:ser>
        <c:ser>
          <c:idx val="22"/>
          <c:order val="22"/>
          <c:tx>
            <c:strRef>
              <c:f>PIVOTS!$BQ$6:$BQ$8</c:f>
              <c:strCache>
                <c:ptCount val="1"/>
                <c:pt idx="0">
                  <c:v>Training - F</c:v>
                </c:pt>
              </c:strCache>
            </c:strRef>
          </c:tx>
          <c:spPr>
            <a:solidFill>
              <a:schemeClr val="accent5">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PIVOTS!$BQ$9:$BQ$10</c:f>
              <c:numCache>
                <c:formatCode>\$#,##0.00,,"M"</c:formatCode>
                <c:ptCount val="1"/>
                <c:pt idx="0">
                  <c:v>1242790</c:v>
                </c:pt>
              </c:numCache>
            </c:numRef>
          </c:val>
          <c:extLst>
            <c:ext xmlns:c16="http://schemas.microsoft.com/office/drawing/2014/chart" uri="{C3380CC4-5D6E-409C-BE32-E72D297353CC}">
              <c16:uniqueId val="{00000014-D350-4B60-BF0F-3C3B3FDDB371}"/>
            </c:ext>
          </c:extLst>
        </c:ser>
        <c:ser>
          <c:idx val="23"/>
          <c:order val="23"/>
          <c:tx>
            <c:strRef>
              <c:f>PIVOTS!$BR$6:$BR$8</c:f>
              <c:strCache>
                <c:ptCount val="1"/>
                <c:pt idx="0">
                  <c:v>Training - M</c:v>
                </c:pt>
              </c:strCache>
            </c:strRef>
          </c:tx>
          <c:spPr>
            <a:solidFill>
              <a:schemeClr val="accent6">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PIVOTS!$BR$9:$BR$10</c:f>
              <c:numCache>
                <c:formatCode>\$#,##0.00,,"M"</c:formatCode>
                <c:ptCount val="1"/>
                <c:pt idx="0">
                  <c:v>1410990</c:v>
                </c:pt>
              </c:numCache>
            </c:numRef>
          </c:val>
          <c:extLst>
            <c:ext xmlns:c16="http://schemas.microsoft.com/office/drawing/2014/chart" uri="{C3380CC4-5D6E-409C-BE32-E72D297353CC}">
              <c16:uniqueId val="{00000015-D350-4B60-BF0F-3C3B3FDDB371}"/>
            </c:ext>
          </c:extLst>
        </c:ser>
        <c:dLbls>
          <c:dLblPos val="outEnd"/>
          <c:showLegendKey val="0"/>
          <c:showVal val="1"/>
          <c:showCatName val="0"/>
          <c:showSerName val="0"/>
          <c:showPercent val="0"/>
          <c:showBubbleSize val="0"/>
        </c:dLbls>
        <c:gapWidth val="219"/>
        <c:overlap val="-27"/>
        <c:axId val="760978735"/>
        <c:axId val="902945151"/>
      </c:barChart>
      <c:catAx>
        <c:axId val="760978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902945151"/>
        <c:crosses val="autoZero"/>
        <c:auto val="1"/>
        <c:lblAlgn val="ctr"/>
        <c:lblOffset val="100"/>
        <c:noMultiLvlLbl val="0"/>
      </c:catAx>
      <c:valAx>
        <c:axId val="902945151"/>
        <c:scaling>
          <c:orientation val="minMax"/>
        </c:scaling>
        <c:delete val="1"/>
        <c:axPos val="l"/>
        <c:numFmt formatCode="\$#,##0.00,,&quot;M&quot;" sourceLinked="1"/>
        <c:majorTickMark val="none"/>
        <c:minorTickMark val="none"/>
        <c:tickLblPos val="nextTo"/>
        <c:crossAx val="760978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PROJECT.xlsx]PIVOTS!PivotTable31</c:name>
    <c:fmtId val="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EMPLOYEE COUNT Vs SALARY BAND DISTRIBUTION</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PIVOTS!$CB$6</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PIVOTS!$CA$7:$CA$16</c:f>
              <c:strCache>
                <c:ptCount val="9"/>
                <c:pt idx="0">
                  <c:v>Above 100k</c:v>
                </c:pt>
                <c:pt idx="1">
                  <c:v>Under 100k</c:v>
                </c:pt>
                <c:pt idx="2">
                  <c:v>Under 30k</c:v>
                </c:pt>
                <c:pt idx="3">
                  <c:v>Under 40k</c:v>
                </c:pt>
                <c:pt idx="4">
                  <c:v>Under 50k</c:v>
                </c:pt>
                <c:pt idx="5">
                  <c:v>Under 60k</c:v>
                </c:pt>
                <c:pt idx="6">
                  <c:v>Under 70k</c:v>
                </c:pt>
                <c:pt idx="7">
                  <c:v>Under 80k</c:v>
                </c:pt>
                <c:pt idx="8">
                  <c:v>Under 90k</c:v>
                </c:pt>
              </c:strCache>
            </c:strRef>
          </c:cat>
          <c:val>
            <c:numRef>
              <c:f>PIVOTS!$CB$7:$CB$16</c:f>
              <c:numCache>
                <c:formatCode>General</c:formatCode>
                <c:ptCount val="9"/>
                <c:pt idx="0">
                  <c:v>232</c:v>
                </c:pt>
                <c:pt idx="1">
                  <c:v>84</c:v>
                </c:pt>
                <c:pt idx="2">
                  <c:v>22</c:v>
                </c:pt>
                <c:pt idx="3">
                  <c:v>93</c:v>
                </c:pt>
                <c:pt idx="4">
                  <c:v>83</c:v>
                </c:pt>
                <c:pt idx="5">
                  <c:v>82</c:v>
                </c:pt>
                <c:pt idx="6">
                  <c:v>82</c:v>
                </c:pt>
                <c:pt idx="7">
                  <c:v>105</c:v>
                </c:pt>
                <c:pt idx="8">
                  <c:v>91</c:v>
                </c:pt>
              </c:numCache>
            </c:numRef>
          </c:val>
          <c:extLst>
            <c:ext xmlns:c16="http://schemas.microsoft.com/office/drawing/2014/chart" uri="{C3380CC4-5D6E-409C-BE32-E72D297353CC}">
              <c16:uniqueId val="{00000000-25F4-49B3-89F0-02047EE30A5B}"/>
            </c:ext>
          </c:extLst>
        </c:ser>
        <c:dLbls>
          <c:dLblPos val="outEnd"/>
          <c:showLegendKey val="0"/>
          <c:showVal val="1"/>
          <c:showCatName val="0"/>
          <c:showSerName val="0"/>
          <c:showPercent val="0"/>
          <c:showBubbleSize val="0"/>
        </c:dLbls>
        <c:gapWidth val="219"/>
        <c:overlap val="-27"/>
        <c:axId val="1222861551"/>
        <c:axId val="902927391"/>
      </c:barChart>
      <c:catAx>
        <c:axId val="1222861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02927391"/>
        <c:crosses val="autoZero"/>
        <c:auto val="1"/>
        <c:lblAlgn val="ctr"/>
        <c:lblOffset val="100"/>
        <c:noMultiLvlLbl val="0"/>
      </c:catAx>
      <c:valAx>
        <c:axId val="902927391"/>
        <c:scaling>
          <c:orientation val="minMax"/>
        </c:scaling>
        <c:delete val="1"/>
        <c:axPos val="l"/>
        <c:numFmt formatCode="General" sourceLinked="1"/>
        <c:majorTickMark val="none"/>
        <c:minorTickMark val="none"/>
        <c:tickLblPos val="nextTo"/>
        <c:crossAx val="122286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PROJECT.xlsx]PIVOTS!PivotTable3</c:name>
    <c:fmtId val="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BONUS PAYABLE AMOUNT PER REGION AND SUM TOTAL</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PIVOTS!$CN$6:$CN$7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PIVOTS!$CM$8:$CM$11</c:f>
              <c:strCache>
                <c:ptCount val="3"/>
                <c:pt idx="0">
                  <c:v>Abuja</c:v>
                </c:pt>
                <c:pt idx="1">
                  <c:v>Kaduna</c:v>
                </c:pt>
                <c:pt idx="2">
                  <c:v>Lagos</c:v>
                </c:pt>
              </c:strCache>
            </c:strRef>
          </c:cat>
          <c:val>
            <c:numRef>
              <c:f>PIVOTS!$CN$8:$CN$11</c:f>
              <c:numCache>
                <c:formatCode>\$#,##0.00,,"M"</c:formatCode>
                <c:ptCount val="3"/>
                <c:pt idx="0">
                  <c:v>24917424.20999999</c:v>
                </c:pt>
                <c:pt idx="1">
                  <c:v>27478731.779999983</c:v>
                </c:pt>
                <c:pt idx="2">
                  <c:v>19526793.310000006</c:v>
                </c:pt>
              </c:numCache>
            </c:numRef>
          </c:val>
          <c:extLst>
            <c:ext xmlns:c16="http://schemas.microsoft.com/office/drawing/2014/chart" uri="{C3380CC4-5D6E-409C-BE32-E72D297353CC}">
              <c16:uniqueId val="{00000000-F170-42F3-B94E-DF123957323B}"/>
            </c:ext>
          </c:extLst>
        </c:ser>
        <c:dLbls>
          <c:dLblPos val="outEnd"/>
          <c:showLegendKey val="0"/>
          <c:showVal val="1"/>
          <c:showCatName val="0"/>
          <c:showSerName val="0"/>
          <c:showPercent val="0"/>
          <c:showBubbleSize val="0"/>
        </c:dLbls>
        <c:gapWidth val="219"/>
        <c:overlap val="-27"/>
        <c:axId val="1222770143"/>
        <c:axId val="495213199"/>
      </c:barChart>
      <c:catAx>
        <c:axId val="122277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95213199"/>
        <c:crosses val="autoZero"/>
        <c:auto val="1"/>
        <c:lblAlgn val="ctr"/>
        <c:lblOffset val="100"/>
        <c:noMultiLvlLbl val="0"/>
      </c:catAx>
      <c:valAx>
        <c:axId val="495213199"/>
        <c:scaling>
          <c:orientation val="minMax"/>
        </c:scaling>
        <c:delete val="1"/>
        <c:axPos val="l"/>
        <c:numFmt formatCode="\$#,##0.00,,&quot;M&quot;" sourceLinked="1"/>
        <c:majorTickMark val="none"/>
        <c:minorTickMark val="none"/>
        <c:tickLblPos val="nextTo"/>
        <c:crossAx val="122277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DISTRIBUTION PER DEPARTMENT</a:t>
            </a:r>
          </a:p>
        </c:rich>
      </c:tx>
      <c:overlay val="0"/>
      <c:spPr>
        <a:noFill/>
        <a:ln w="25400">
          <a:noFill/>
        </a:ln>
      </c:spPr>
    </c:title>
    <c:autoTitleDeleted val="0"/>
    <c:plotArea>
      <c:layout/>
      <c:barChart>
        <c:barDir val="col"/>
        <c:grouping val="clustered"/>
        <c:varyColors val="0"/>
        <c:ser>
          <c:idx val="0"/>
          <c:order val="0"/>
          <c:tx>
            <c:strRef>
              <c:f>CHARTS!$L$1</c:f>
              <c:strCache>
                <c:ptCount val="1"/>
                <c:pt idx="0">
                  <c:v>F</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CHARTS!$K$2:$K$13</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CHARTS!$L$2:$L$13</c:f>
              <c:numCache>
                <c:formatCode>General</c:formatCode>
                <c:ptCount val="12"/>
                <c:pt idx="0">
                  <c:v>29</c:v>
                </c:pt>
                <c:pt idx="1">
                  <c:v>42</c:v>
                </c:pt>
                <c:pt idx="2">
                  <c:v>41</c:v>
                </c:pt>
                <c:pt idx="3">
                  <c:v>42</c:v>
                </c:pt>
                <c:pt idx="4">
                  <c:v>35</c:v>
                </c:pt>
                <c:pt idx="5">
                  <c:v>32</c:v>
                </c:pt>
                <c:pt idx="6">
                  <c:v>42</c:v>
                </c:pt>
                <c:pt idx="7">
                  <c:v>40</c:v>
                </c:pt>
                <c:pt idx="8">
                  <c:v>38</c:v>
                </c:pt>
                <c:pt idx="9">
                  <c:v>43</c:v>
                </c:pt>
                <c:pt idx="10">
                  <c:v>38</c:v>
                </c:pt>
                <c:pt idx="11">
                  <c:v>39</c:v>
                </c:pt>
              </c:numCache>
            </c:numRef>
          </c:val>
          <c:extLst>
            <c:ext xmlns:c16="http://schemas.microsoft.com/office/drawing/2014/chart" uri="{C3380CC4-5D6E-409C-BE32-E72D297353CC}">
              <c16:uniqueId val="{00000000-484B-4EF6-AE79-8DC3334DE550}"/>
            </c:ext>
          </c:extLst>
        </c:ser>
        <c:ser>
          <c:idx val="1"/>
          <c:order val="1"/>
          <c:tx>
            <c:strRef>
              <c:f>CHARTS!$M$1</c:f>
              <c:strCache>
                <c:ptCount val="1"/>
                <c:pt idx="0">
                  <c:v>M</c:v>
                </c:pt>
              </c:strCache>
            </c:strRef>
          </c:tx>
          <c:spPr>
            <a:solidFill>
              <a:srgbClr val="ED7D31"/>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CHARTS!$K$2:$K$13</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CHARTS!$M$2:$M$13</c:f>
              <c:numCache>
                <c:formatCode>General</c:formatCode>
                <c:ptCount val="12"/>
                <c:pt idx="0">
                  <c:v>38</c:v>
                </c:pt>
                <c:pt idx="1">
                  <c:v>39</c:v>
                </c:pt>
                <c:pt idx="2">
                  <c:v>39</c:v>
                </c:pt>
                <c:pt idx="3">
                  <c:v>40</c:v>
                </c:pt>
                <c:pt idx="4">
                  <c:v>53</c:v>
                </c:pt>
                <c:pt idx="5">
                  <c:v>33</c:v>
                </c:pt>
                <c:pt idx="6">
                  <c:v>47</c:v>
                </c:pt>
                <c:pt idx="7">
                  <c:v>34</c:v>
                </c:pt>
                <c:pt idx="8">
                  <c:v>42</c:v>
                </c:pt>
                <c:pt idx="9">
                  <c:v>39</c:v>
                </c:pt>
                <c:pt idx="10">
                  <c:v>43</c:v>
                </c:pt>
                <c:pt idx="11">
                  <c:v>38</c:v>
                </c:pt>
              </c:numCache>
            </c:numRef>
          </c:val>
          <c:extLst>
            <c:ext xmlns:c16="http://schemas.microsoft.com/office/drawing/2014/chart" uri="{C3380CC4-5D6E-409C-BE32-E72D297353CC}">
              <c16:uniqueId val="{00000001-484B-4EF6-AE79-8DC3334DE550}"/>
            </c:ext>
          </c:extLst>
        </c:ser>
        <c:dLbls>
          <c:showLegendKey val="0"/>
          <c:showVal val="0"/>
          <c:showCatName val="0"/>
          <c:showSerName val="0"/>
          <c:showPercent val="0"/>
          <c:showBubbleSize val="0"/>
        </c:dLbls>
        <c:gapWidth val="219"/>
        <c:overlap val="-27"/>
        <c:axId val="1708500896"/>
        <c:axId val="1"/>
      </c:barChart>
      <c:catAx>
        <c:axId val="170850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08500896"/>
        <c:crosses val="autoZero"/>
        <c:crossBetween val="between"/>
      </c:valAx>
      <c:spPr>
        <a:noFill/>
        <a:ln w="25400">
          <a:noFill/>
        </a:ln>
      </c:spPr>
    </c:plotArea>
    <c:legend>
      <c:legendPos val="r"/>
      <c:layout>
        <c:manualLayout>
          <c:xMode val="edge"/>
          <c:yMode val="edge"/>
          <c:x val="0.45769208159885361"/>
          <c:y val="0.90825179385681287"/>
          <c:w val="7.2837019437236916E-2"/>
          <c:h val="6.6923816389449373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ORGANIZATION GENDER DISTRIBUTION</a:t>
            </a:r>
          </a:p>
        </c:rich>
      </c:tx>
      <c:overlay val="0"/>
      <c:spPr>
        <a:noFill/>
        <a:ln w="25400">
          <a:noFill/>
        </a:ln>
      </c:spPr>
    </c:title>
    <c:autoTitleDeleted val="0"/>
    <c:plotArea>
      <c:layout/>
      <c:pieChart>
        <c:varyColors val="1"/>
        <c:ser>
          <c:idx val="0"/>
          <c:order val="0"/>
          <c:tx>
            <c:strRef>
              <c:f>CHARTS!$F$1</c:f>
              <c:strCache>
                <c:ptCount val="1"/>
                <c:pt idx="0">
                  <c:v>COUNT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0-4938-402D-8FCC-B1DB425C195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938-402D-8FCC-B1DB425C195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CHARTS!$E$2:$E$3</c:f>
              <c:strCache>
                <c:ptCount val="2"/>
                <c:pt idx="0">
                  <c:v>F</c:v>
                </c:pt>
                <c:pt idx="1">
                  <c:v>M</c:v>
                </c:pt>
              </c:strCache>
            </c:strRef>
          </c:cat>
          <c:val>
            <c:numRef>
              <c:f>CHARTS!$F$2:$F$3</c:f>
              <c:numCache>
                <c:formatCode>General</c:formatCode>
                <c:ptCount val="2"/>
                <c:pt idx="0">
                  <c:v>461</c:v>
                </c:pt>
                <c:pt idx="1">
                  <c:v>485</c:v>
                </c:pt>
              </c:numCache>
            </c:numRef>
          </c:val>
          <c:extLst>
            <c:ext xmlns:c16="http://schemas.microsoft.com/office/drawing/2014/chart" uri="{C3380CC4-5D6E-409C-BE32-E72D297353CC}">
              <c16:uniqueId val="{00000002-4938-402D-8FCC-B1DB425C195E}"/>
            </c:ext>
          </c:extLst>
        </c:ser>
        <c:dLbls>
          <c:showLegendKey val="0"/>
          <c:showVal val="0"/>
          <c:showCatName val="0"/>
          <c:showSerName val="0"/>
          <c:showPercent val="0"/>
          <c:showBubbleSize val="0"/>
          <c:showLeaderLines val="1"/>
        </c:dLbls>
        <c:firstSliceAng val="0"/>
      </c:pieChart>
      <c:spPr>
        <a:noFill/>
        <a:ln w="25400">
          <a:noFill/>
        </a:ln>
      </c:spPr>
    </c:plotArea>
    <c:legend>
      <c:legendPos val="r"/>
      <c:layout>
        <c:manualLayout>
          <c:xMode val="edge"/>
          <c:yMode val="edge"/>
          <c:x val="0.88549729347716022"/>
          <c:y val="0.56314967086566781"/>
          <c:w val="7.8634894787547052E-2"/>
          <c:h val="0.1641467650505309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DISTRIBUTION IN REGIONS</a:t>
            </a:r>
            <a:endParaRPr lang="en-US"/>
          </a:p>
        </c:rich>
      </c:tx>
      <c:overlay val="0"/>
      <c:spPr>
        <a:noFill/>
        <a:ln w="25400">
          <a:noFill/>
        </a:ln>
      </c:spPr>
    </c:title>
    <c:autoTitleDeleted val="0"/>
    <c:plotArea>
      <c:layout/>
      <c:barChart>
        <c:barDir val="col"/>
        <c:grouping val="clustered"/>
        <c:varyColors val="0"/>
        <c:ser>
          <c:idx val="0"/>
          <c:order val="0"/>
          <c:tx>
            <c:strRef>
              <c:f>CHARTS!$U$2</c:f>
              <c:strCache>
                <c:ptCount val="1"/>
                <c:pt idx="0">
                  <c:v>ABUJA</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CHARTS!$V$1:$W$1</c:f>
              <c:strCache>
                <c:ptCount val="2"/>
                <c:pt idx="0">
                  <c:v>M</c:v>
                </c:pt>
                <c:pt idx="1">
                  <c:v>F</c:v>
                </c:pt>
              </c:strCache>
            </c:strRef>
          </c:cat>
          <c:val>
            <c:numRef>
              <c:f>CHARTS!$V$2:$W$2</c:f>
              <c:numCache>
                <c:formatCode>General</c:formatCode>
                <c:ptCount val="2"/>
                <c:pt idx="0">
                  <c:v>165</c:v>
                </c:pt>
                <c:pt idx="1">
                  <c:v>170</c:v>
                </c:pt>
              </c:numCache>
            </c:numRef>
          </c:val>
          <c:extLst>
            <c:ext xmlns:c16="http://schemas.microsoft.com/office/drawing/2014/chart" uri="{C3380CC4-5D6E-409C-BE32-E72D297353CC}">
              <c16:uniqueId val="{00000000-076C-48D9-9651-C0054AD039AF}"/>
            </c:ext>
          </c:extLst>
        </c:ser>
        <c:ser>
          <c:idx val="1"/>
          <c:order val="1"/>
          <c:tx>
            <c:strRef>
              <c:f>CHARTS!$U$3</c:f>
              <c:strCache>
                <c:ptCount val="1"/>
                <c:pt idx="0">
                  <c:v>KADUNA</c:v>
                </c:pt>
              </c:strCache>
            </c:strRef>
          </c:tx>
          <c:spPr>
            <a:solidFill>
              <a:srgbClr val="ED7D31"/>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CHARTS!$V$1:$W$1</c:f>
              <c:strCache>
                <c:ptCount val="2"/>
                <c:pt idx="0">
                  <c:v>M</c:v>
                </c:pt>
                <c:pt idx="1">
                  <c:v>F</c:v>
                </c:pt>
              </c:strCache>
            </c:strRef>
          </c:cat>
          <c:val>
            <c:numRef>
              <c:f>CHARTS!$V$3:$W$3</c:f>
              <c:numCache>
                <c:formatCode>General</c:formatCode>
                <c:ptCount val="2"/>
                <c:pt idx="0">
                  <c:v>170</c:v>
                </c:pt>
                <c:pt idx="1">
                  <c:v>191</c:v>
                </c:pt>
              </c:numCache>
            </c:numRef>
          </c:val>
          <c:extLst>
            <c:ext xmlns:c16="http://schemas.microsoft.com/office/drawing/2014/chart" uri="{C3380CC4-5D6E-409C-BE32-E72D297353CC}">
              <c16:uniqueId val="{00000001-076C-48D9-9651-C0054AD039AF}"/>
            </c:ext>
          </c:extLst>
        </c:ser>
        <c:ser>
          <c:idx val="2"/>
          <c:order val="2"/>
          <c:tx>
            <c:strRef>
              <c:f>CHARTS!$U$4</c:f>
              <c:strCache>
                <c:ptCount val="1"/>
                <c:pt idx="0">
                  <c:v>LAGOS</c:v>
                </c:pt>
              </c:strCache>
            </c:strRef>
          </c:tx>
          <c:spPr>
            <a:solidFill>
              <a:srgbClr val="A5A5A5"/>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CHARTS!$V$1:$W$1</c:f>
              <c:strCache>
                <c:ptCount val="2"/>
                <c:pt idx="0">
                  <c:v>M</c:v>
                </c:pt>
                <c:pt idx="1">
                  <c:v>F</c:v>
                </c:pt>
              </c:strCache>
            </c:strRef>
          </c:cat>
          <c:val>
            <c:numRef>
              <c:f>CHARTS!$V$4:$W$4</c:f>
              <c:numCache>
                <c:formatCode>General</c:formatCode>
                <c:ptCount val="2"/>
                <c:pt idx="0">
                  <c:v>126</c:v>
                </c:pt>
                <c:pt idx="1">
                  <c:v>124</c:v>
                </c:pt>
              </c:numCache>
            </c:numRef>
          </c:val>
          <c:extLst>
            <c:ext xmlns:c16="http://schemas.microsoft.com/office/drawing/2014/chart" uri="{C3380CC4-5D6E-409C-BE32-E72D297353CC}">
              <c16:uniqueId val="{00000002-076C-48D9-9651-C0054AD039AF}"/>
            </c:ext>
          </c:extLst>
        </c:ser>
        <c:dLbls>
          <c:showLegendKey val="0"/>
          <c:showVal val="0"/>
          <c:showCatName val="0"/>
          <c:showSerName val="0"/>
          <c:showPercent val="0"/>
          <c:showBubbleSize val="0"/>
        </c:dLbls>
        <c:gapWidth val="219"/>
        <c:overlap val="-27"/>
        <c:axId val="1708503776"/>
        <c:axId val="1"/>
      </c:barChart>
      <c:catAx>
        <c:axId val="170850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08503776"/>
        <c:crosses val="autoZero"/>
        <c:crossBetween val="between"/>
      </c:valAx>
      <c:spPr>
        <a:noFill/>
        <a:ln w="25400">
          <a:noFill/>
        </a:ln>
      </c:spPr>
    </c:plotArea>
    <c:legend>
      <c:legendPos val="r"/>
      <c:layout>
        <c:manualLayout>
          <c:xMode val="edge"/>
          <c:yMode val="edge"/>
          <c:x val="0.31945431527861862"/>
          <c:y val="0.89817612935334978"/>
          <c:w val="0.36390013305651342"/>
          <c:h val="7.63912687336612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ORGANIZATION GENDER RATINGS</a:t>
            </a:r>
          </a:p>
        </c:rich>
      </c:tx>
      <c:overlay val="0"/>
      <c:spPr>
        <a:noFill/>
        <a:ln w="25400">
          <a:noFill/>
        </a:ln>
      </c:spPr>
    </c:title>
    <c:autoTitleDeleted val="0"/>
    <c:plotArea>
      <c:layout/>
      <c:barChart>
        <c:barDir val="col"/>
        <c:grouping val="clustered"/>
        <c:varyColors val="0"/>
        <c:ser>
          <c:idx val="0"/>
          <c:order val="0"/>
          <c:tx>
            <c:strRef>
              <c:f>CHARTS!$AC$2</c:f>
              <c:strCache>
                <c:ptCount val="1"/>
                <c:pt idx="0">
                  <c:v>F</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CHARTS!$AD$1:$AI$1</c:f>
              <c:strCache>
                <c:ptCount val="6"/>
                <c:pt idx="0">
                  <c:v>VERY GOOD</c:v>
                </c:pt>
                <c:pt idx="1">
                  <c:v>GOOD</c:v>
                </c:pt>
                <c:pt idx="2">
                  <c:v> AVERAGE</c:v>
                </c:pt>
                <c:pt idx="3">
                  <c:v>POOR </c:v>
                </c:pt>
                <c:pt idx="4">
                  <c:v>VERY POOR</c:v>
                </c:pt>
                <c:pt idx="5">
                  <c:v>NOT RATED</c:v>
                </c:pt>
              </c:strCache>
            </c:strRef>
          </c:cat>
          <c:val>
            <c:numRef>
              <c:f>CHARTS!$AD$2:$AI$2</c:f>
              <c:numCache>
                <c:formatCode>General</c:formatCode>
                <c:ptCount val="6"/>
                <c:pt idx="0">
                  <c:v>51</c:v>
                </c:pt>
                <c:pt idx="1">
                  <c:v>93</c:v>
                </c:pt>
                <c:pt idx="2">
                  <c:v>200</c:v>
                </c:pt>
                <c:pt idx="3">
                  <c:v>59</c:v>
                </c:pt>
                <c:pt idx="4">
                  <c:v>22</c:v>
                </c:pt>
                <c:pt idx="5">
                  <c:v>36</c:v>
                </c:pt>
              </c:numCache>
            </c:numRef>
          </c:val>
          <c:extLst>
            <c:ext xmlns:c16="http://schemas.microsoft.com/office/drawing/2014/chart" uri="{C3380CC4-5D6E-409C-BE32-E72D297353CC}">
              <c16:uniqueId val="{00000000-0C43-4865-ACA4-635C90F99E80}"/>
            </c:ext>
          </c:extLst>
        </c:ser>
        <c:ser>
          <c:idx val="1"/>
          <c:order val="1"/>
          <c:tx>
            <c:strRef>
              <c:f>CHARTS!$AC$3</c:f>
              <c:strCache>
                <c:ptCount val="1"/>
                <c:pt idx="0">
                  <c:v>M</c:v>
                </c:pt>
              </c:strCache>
            </c:strRef>
          </c:tx>
          <c:spPr>
            <a:solidFill>
              <a:srgbClr val="ED7D31"/>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CHARTS!$AD$1:$AI$1</c:f>
              <c:strCache>
                <c:ptCount val="6"/>
                <c:pt idx="0">
                  <c:v>VERY GOOD</c:v>
                </c:pt>
                <c:pt idx="1">
                  <c:v>GOOD</c:v>
                </c:pt>
                <c:pt idx="2">
                  <c:v> AVERAGE</c:v>
                </c:pt>
                <c:pt idx="3">
                  <c:v>POOR </c:v>
                </c:pt>
                <c:pt idx="4">
                  <c:v>VERY POOR</c:v>
                </c:pt>
                <c:pt idx="5">
                  <c:v>NOT RATED</c:v>
                </c:pt>
              </c:strCache>
            </c:strRef>
          </c:cat>
          <c:val>
            <c:numRef>
              <c:f>CHARTS!$AD$3:$AI$3</c:f>
              <c:numCache>
                <c:formatCode>General</c:formatCode>
                <c:ptCount val="6"/>
                <c:pt idx="0">
                  <c:v>39</c:v>
                </c:pt>
                <c:pt idx="1">
                  <c:v>87</c:v>
                </c:pt>
                <c:pt idx="2">
                  <c:v>220</c:v>
                </c:pt>
                <c:pt idx="3">
                  <c:v>72</c:v>
                </c:pt>
                <c:pt idx="4">
                  <c:v>32</c:v>
                </c:pt>
                <c:pt idx="5">
                  <c:v>35</c:v>
                </c:pt>
              </c:numCache>
            </c:numRef>
          </c:val>
          <c:extLst>
            <c:ext xmlns:c16="http://schemas.microsoft.com/office/drawing/2014/chart" uri="{C3380CC4-5D6E-409C-BE32-E72D297353CC}">
              <c16:uniqueId val="{00000001-0C43-4865-ACA4-635C90F99E80}"/>
            </c:ext>
          </c:extLst>
        </c:ser>
        <c:dLbls>
          <c:showLegendKey val="0"/>
          <c:showVal val="0"/>
          <c:showCatName val="0"/>
          <c:showSerName val="0"/>
          <c:showPercent val="0"/>
          <c:showBubbleSize val="0"/>
        </c:dLbls>
        <c:gapWidth val="219"/>
        <c:overlap val="-27"/>
        <c:axId val="1708499456"/>
        <c:axId val="1"/>
      </c:barChart>
      <c:catAx>
        <c:axId val="170849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08499456"/>
        <c:crosses val="autoZero"/>
        <c:crossBetween val="between"/>
      </c:valAx>
      <c:spPr>
        <a:noFill/>
        <a:ln w="25400">
          <a:noFill/>
        </a:ln>
      </c:spPr>
    </c:plotArea>
    <c:legend>
      <c:legendPos val="r"/>
      <c:layout>
        <c:manualLayout>
          <c:xMode val="edge"/>
          <c:yMode val="edge"/>
          <c:x val="0.46044619739436893"/>
          <c:y val="0.90003177408204571"/>
          <c:w val="7.6055845105319861E-2"/>
          <c:h val="7.5002647840170467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GENDER % RATING TO ORGANIZATION POPULATION</a:t>
            </a:r>
          </a:p>
        </c:rich>
      </c:tx>
      <c:overlay val="0"/>
      <c:spPr>
        <a:noFill/>
        <a:ln w="25400">
          <a:noFill/>
        </a:ln>
      </c:spPr>
    </c:title>
    <c:autoTitleDeleted val="0"/>
    <c:view3D>
      <c:rotX val="50"/>
      <c:rotY val="0"/>
      <c:rAngAx val="0"/>
      <c:perspective val="60"/>
    </c:view3D>
    <c:floor>
      <c:thickness val="0"/>
    </c:floor>
    <c:sideWall>
      <c:thickness val="0"/>
    </c:sideWall>
    <c:backWall>
      <c:thickness val="0"/>
    </c:backWall>
    <c:plotArea>
      <c:layout/>
      <c:pie3DChart>
        <c:varyColors val="1"/>
        <c:ser>
          <c:idx val="0"/>
          <c:order val="0"/>
          <c:tx>
            <c:strRef>
              <c:f>CHARTS!$AC$30</c:f>
              <c:strCache>
                <c:ptCount val="1"/>
                <c:pt idx="0">
                  <c:v>COUNT</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0-CF3E-4248-A4F4-AC705F5E0163}"/>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CF3E-4248-A4F4-AC705F5E0163}"/>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2-CF3E-4248-A4F4-AC705F5E0163}"/>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CF3E-4248-A4F4-AC705F5E0163}"/>
              </c:ext>
            </c:extLst>
          </c:dPt>
          <c:dPt>
            <c:idx val="4"/>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4-CF3E-4248-A4F4-AC705F5E0163}"/>
              </c:ext>
            </c:extLst>
          </c:dPt>
          <c:dPt>
            <c:idx val="5"/>
            <c:bubble3D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CF3E-4248-A4F4-AC705F5E0163}"/>
              </c:ext>
            </c:extLst>
          </c:dPt>
          <c:dLbls>
            <c:spPr>
              <a:noFill/>
              <a:ln w="25400">
                <a:noFill/>
              </a:ln>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CHARTS!$AD$29:$AI$29</c:f>
              <c:strCache>
                <c:ptCount val="6"/>
                <c:pt idx="0">
                  <c:v>VERY GOOD</c:v>
                </c:pt>
                <c:pt idx="1">
                  <c:v>GOOD</c:v>
                </c:pt>
                <c:pt idx="2">
                  <c:v> AVERAGE</c:v>
                </c:pt>
                <c:pt idx="3">
                  <c:v>POOR </c:v>
                </c:pt>
                <c:pt idx="4">
                  <c:v>VERY POOR</c:v>
                </c:pt>
                <c:pt idx="5">
                  <c:v>NOT RATED</c:v>
                </c:pt>
              </c:strCache>
            </c:strRef>
          </c:cat>
          <c:val>
            <c:numRef>
              <c:f>CHARTS!$AD$30:$AI$30</c:f>
              <c:numCache>
                <c:formatCode>General</c:formatCode>
                <c:ptCount val="6"/>
                <c:pt idx="0">
                  <c:v>90</c:v>
                </c:pt>
                <c:pt idx="1">
                  <c:v>180</c:v>
                </c:pt>
                <c:pt idx="2">
                  <c:v>420</c:v>
                </c:pt>
                <c:pt idx="3">
                  <c:v>131</c:v>
                </c:pt>
                <c:pt idx="4">
                  <c:v>54</c:v>
                </c:pt>
                <c:pt idx="5">
                  <c:v>71</c:v>
                </c:pt>
              </c:numCache>
            </c:numRef>
          </c:val>
          <c:extLst>
            <c:ext xmlns:c16="http://schemas.microsoft.com/office/drawing/2014/chart" uri="{C3380CC4-5D6E-409C-BE32-E72D297353CC}">
              <c16:uniqueId val="{00000006-CF3E-4248-A4F4-AC705F5E0163}"/>
            </c:ext>
          </c:extLst>
        </c:ser>
        <c:ser>
          <c:idx val="1"/>
          <c:order val="1"/>
          <c:tx>
            <c:strRef>
              <c:f>CHARTS!$AC$31</c:f>
              <c:strCache>
                <c:ptCount val="1"/>
                <c:pt idx="0">
                  <c:v>%</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CF3E-4248-A4F4-AC705F5E0163}"/>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8-CF3E-4248-A4F4-AC705F5E0163}"/>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CF3E-4248-A4F4-AC705F5E0163}"/>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A-CF3E-4248-A4F4-AC705F5E0163}"/>
              </c:ext>
            </c:extLst>
          </c:dPt>
          <c:dPt>
            <c:idx val="4"/>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CF3E-4248-A4F4-AC705F5E0163}"/>
              </c:ext>
            </c:extLst>
          </c:dPt>
          <c:dPt>
            <c:idx val="5"/>
            <c:bubble3D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C-CF3E-4248-A4F4-AC705F5E0163}"/>
              </c:ext>
            </c:extLst>
          </c:dPt>
          <c:dLbls>
            <c:spPr>
              <a:noFill/>
              <a:ln w="25400">
                <a:noFill/>
              </a:ln>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CHARTS!$AD$29:$AI$29</c:f>
              <c:strCache>
                <c:ptCount val="6"/>
                <c:pt idx="0">
                  <c:v>VERY GOOD</c:v>
                </c:pt>
                <c:pt idx="1">
                  <c:v>GOOD</c:v>
                </c:pt>
                <c:pt idx="2">
                  <c:v> AVERAGE</c:v>
                </c:pt>
                <c:pt idx="3">
                  <c:v>POOR </c:v>
                </c:pt>
                <c:pt idx="4">
                  <c:v>VERY POOR</c:v>
                </c:pt>
                <c:pt idx="5">
                  <c:v>NOT RATED</c:v>
                </c:pt>
              </c:strCache>
            </c:strRef>
          </c:cat>
          <c:val>
            <c:numRef>
              <c:f>CHARTS!$AD$31:$AI$31</c:f>
              <c:numCache>
                <c:formatCode>0.0</c:formatCode>
                <c:ptCount val="6"/>
                <c:pt idx="0">
                  <c:v>9.513742071881607</c:v>
                </c:pt>
                <c:pt idx="1">
                  <c:v>19.027484143763214</c:v>
                </c:pt>
                <c:pt idx="2">
                  <c:v>44.397463002114165</c:v>
                </c:pt>
                <c:pt idx="3">
                  <c:v>13.847780126849896</c:v>
                </c:pt>
                <c:pt idx="4">
                  <c:v>5.7082452431289639</c:v>
                </c:pt>
                <c:pt idx="5">
                  <c:v>7.5052854122621566</c:v>
                </c:pt>
              </c:numCache>
            </c:numRef>
          </c:val>
          <c:extLst>
            <c:ext xmlns:c16="http://schemas.microsoft.com/office/drawing/2014/chart" uri="{C3380CC4-5D6E-409C-BE32-E72D297353CC}">
              <c16:uniqueId val="{0000000D-CF3E-4248-A4F4-AC705F5E0163}"/>
            </c:ext>
          </c:extLst>
        </c:ser>
        <c:dLbls>
          <c:showLegendKey val="0"/>
          <c:showVal val="0"/>
          <c:showCatName val="0"/>
          <c:showSerName val="0"/>
          <c:showPercent val="0"/>
          <c:showBubbleSize val="0"/>
          <c:showLeaderLines val="1"/>
        </c:dLbls>
      </c:pie3DChart>
      <c:spPr>
        <a:noFill/>
        <a:ln w="25400">
          <a:noFill/>
        </a:ln>
      </c:spPr>
    </c:plotArea>
    <c:legend>
      <c:legendPos val="r"/>
      <c:layout>
        <c:manualLayout>
          <c:xMode val="edge"/>
          <c:yMode val="edge"/>
          <c:x val="8.8380460312434309E-2"/>
          <c:y val="0.89430222312328933"/>
          <c:w val="0.7869493041518123"/>
          <c:h val="7.2689589564208248E-2"/>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RATINGS FROM AVERAGE TO VERY GOOD</a:t>
            </a:r>
          </a:p>
        </c:rich>
      </c:tx>
      <c:overlay val="0"/>
      <c:spPr>
        <a:noFill/>
        <a:ln w="25400">
          <a:noFill/>
        </a:ln>
      </c:spPr>
    </c:title>
    <c:autoTitleDeleted val="0"/>
    <c:plotArea>
      <c:layout/>
      <c:barChart>
        <c:barDir val="col"/>
        <c:grouping val="clustered"/>
        <c:varyColors val="0"/>
        <c:ser>
          <c:idx val="0"/>
          <c:order val="0"/>
          <c:tx>
            <c:strRef>
              <c:f>CHARTS!$AC$58</c:f>
              <c:strCache>
                <c:ptCount val="1"/>
                <c:pt idx="0">
                  <c:v>F</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CHARTS!$AD$57:$AF$57</c:f>
              <c:strCache>
                <c:ptCount val="3"/>
                <c:pt idx="0">
                  <c:v>VERY GOOD</c:v>
                </c:pt>
                <c:pt idx="1">
                  <c:v>GOOD</c:v>
                </c:pt>
                <c:pt idx="2">
                  <c:v> AVERAGE</c:v>
                </c:pt>
              </c:strCache>
            </c:strRef>
          </c:cat>
          <c:val>
            <c:numRef>
              <c:f>CHARTS!$AD$58:$AF$58</c:f>
              <c:numCache>
                <c:formatCode>General</c:formatCode>
                <c:ptCount val="3"/>
                <c:pt idx="0">
                  <c:v>51</c:v>
                </c:pt>
                <c:pt idx="1">
                  <c:v>93</c:v>
                </c:pt>
                <c:pt idx="2">
                  <c:v>200</c:v>
                </c:pt>
              </c:numCache>
            </c:numRef>
          </c:val>
          <c:extLst>
            <c:ext xmlns:c16="http://schemas.microsoft.com/office/drawing/2014/chart" uri="{C3380CC4-5D6E-409C-BE32-E72D297353CC}">
              <c16:uniqueId val="{00000000-85E5-498C-ACDD-207927F86FA4}"/>
            </c:ext>
          </c:extLst>
        </c:ser>
        <c:ser>
          <c:idx val="1"/>
          <c:order val="1"/>
          <c:tx>
            <c:strRef>
              <c:f>CHARTS!$AC$59</c:f>
              <c:strCache>
                <c:ptCount val="1"/>
                <c:pt idx="0">
                  <c:v>M</c:v>
                </c:pt>
              </c:strCache>
            </c:strRef>
          </c:tx>
          <c:spPr>
            <a:solidFill>
              <a:srgbClr val="ED7D31"/>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CHARTS!$AD$57:$AF$57</c:f>
              <c:strCache>
                <c:ptCount val="3"/>
                <c:pt idx="0">
                  <c:v>VERY GOOD</c:v>
                </c:pt>
                <c:pt idx="1">
                  <c:v>GOOD</c:v>
                </c:pt>
                <c:pt idx="2">
                  <c:v> AVERAGE</c:v>
                </c:pt>
              </c:strCache>
            </c:strRef>
          </c:cat>
          <c:val>
            <c:numRef>
              <c:f>CHARTS!$AD$59:$AF$59</c:f>
              <c:numCache>
                <c:formatCode>General</c:formatCode>
                <c:ptCount val="3"/>
                <c:pt idx="0">
                  <c:v>39</c:v>
                </c:pt>
                <c:pt idx="1">
                  <c:v>87</c:v>
                </c:pt>
                <c:pt idx="2">
                  <c:v>220</c:v>
                </c:pt>
              </c:numCache>
            </c:numRef>
          </c:val>
          <c:extLst>
            <c:ext xmlns:c16="http://schemas.microsoft.com/office/drawing/2014/chart" uri="{C3380CC4-5D6E-409C-BE32-E72D297353CC}">
              <c16:uniqueId val="{00000001-85E5-498C-ACDD-207927F86FA4}"/>
            </c:ext>
          </c:extLst>
        </c:ser>
        <c:dLbls>
          <c:showLegendKey val="0"/>
          <c:showVal val="0"/>
          <c:showCatName val="0"/>
          <c:showSerName val="0"/>
          <c:showPercent val="0"/>
          <c:showBubbleSize val="0"/>
        </c:dLbls>
        <c:gapWidth val="219"/>
        <c:overlap val="-27"/>
        <c:axId val="1712923760"/>
        <c:axId val="1"/>
      </c:barChart>
      <c:catAx>
        <c:axId val="171292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12923760"/>
        <c:crosses val="autoZero"/>
        <c:crossBetween val="between"/>
      </c:valAx>
      <c:spPr>
        <a:noFill/>
        <a:ln w="25400">
          <a:noFill/>
        </a:ln>
      </c:spPr>
    </c:plotArea>
    <c:legend>
      <c:legendPos val="r"/>
      <c:layout>
        <c:manualLayout>
          <c:xMode val="edge"/>
          <c:yMode val="edge"/>
          <c:x val="0.45400921393373783"/>
          <c:y val="0.89957421641690172"/>
          <c:w val="8.9591151549590936E-2"/>
          <c:h val="7.5345048583141505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PAY GAP BETWEEN THE DEPARTMENTS</a:t>
            </a:r>
            <a:endParaRPr lang="en-US"/>
          </a:p>
        </c:rich>
      </c:tx>
      <c:overlay val="0"/>
      <c:spPr>
        <a:noFill/>
        <a:ln w="25400">
          <a:noFill/>
        </a:ln>
      </c:spPr>
    </c:title>
    <c:autoTitleDeleted val="0"/>
    <c:plotArea>
      <c:layout/>
      <c:barChart>
        <c:barDir val="col"/>
        <c:grouping val="clustered"/>
        <c:varyColors val="0"/>
        <c:ser>
          <c:idx val="0"/>
          <c:order val="0"/>
          <c:tx>
            <c:strRef>
              <c:f>CHARTS!$AM$11</c:f>
              <c:strCache>
                <c:ptCount val="1"/>
                <c:pt idx="0">
                  <c:v>F</c:v>
                </c:pt>
              </c:strCache>
            </c:strRef>
          </c:tx>
          <c:spPr>
            <a:solidFill>
              <a:srgbClr val="4472C4"/>
            </a:solidFill>
            <a:ln w="25400">
              <a:noFill/>
            </a:ln>
          </c:spPr>
          <c:invertIfNegative val="0"/>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0-99E9-46A1-B90A-96FD8E546F95}"/>
              </c:ext>
            </c:extLst>
          </c:dPt>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CHARTS!$AN$10:$AY$10</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CHARTS!$AN$11:$AY$11</c:f>
              <c:numCache>
                <c:formatCode>"$"#,##0.00,,"M"</c:formatCode>
                <c:ptCount val="12"/>
                <c:pt idx="0">
                  <c:v>3013550</c:v>
                </c:pt>
                <c:pt idx="1">
                  <c:v>2797330</c:v>
                </c:pt>
                <c:pt idx="2">
                  <c:v>3178570</c:v>
                </c:pt>
                <c:pt idx="3">
                  <c:v>3486770</c:v>
                </c:pt>
                <c:pt idx="4">
                  <c:v>3192910</c:v>
                </c:pt>
                <c:pt idx="5">
                  <c:v>2167750</c:v>
                </c:pt>
                <c:pt idx="6">
                  <c:v>3622600</c:v>
                </c:pt>
                <c:pt idx="7">
                  <c:v>2566080</c:v>
                </c:pt>
                <c:pt idx="8">
                  <c:v>3110260</c:v>
                </c:pt>
                <c:pt idx="9">
                  <c:v>2966820</c:v>
                </c:pt>
                <c:pt idx="10">
                  <c:v>3555060</c:v>
                </c:pt>
                <c:pt idx="11">
                  <c:v>2758420</c:v>
                </c:pt>
              </c:numCache>
            </c:numRef>
          </c:val>
          <c:extLst>
            <c:ext xmlns:c16="http://schemas.microsoft.com/office/drawing/2014/chart" uri="{C3380CC4-5D6E-409C-BE32-E72D297353CC}">
              <c16:uniqueId val="{00000001-99E9-46A1-B90A-96FD8E546F95}"/>
            </c:ext>
          </c:extLst>
        </c:ser>
        <c:ser>
          <c:idx val="1"/>
          <c:order val="1"/>
          <c:tx>
            <c:strRef>
              <c:f>CHARTS!$AM$12</c:f>
              <c:strCache>
                <c:ptCount val="1"/>
                <c:pt idx="0">
                  <c:v>M</c:v>
                </c:pt>
              </c:strCache>
            </c:strRef>
          </c:tx>
          <c:spPr>
            <a:solidFill>
              <a:srgbClr val="ED7D31"/>
            </a:solidFill>
            <a:ln w="25400">
              <a:noFill/>
            </a:ln>
          </c:spPr>
          <c:invertIfNegative val="0"/>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2-99E9-46A1-B90A-96FD8E546F95}"/>
              </c:ext>
            </c:extLst>
          </c:dPt>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CHARTS!$AN$10:$AY$10</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CHARTS!$AN$12:$AY$12</c:f>
              <c:numCache>
                <c:formatCode>"$"#,##0.00,,"M"</c:formatCode>
                <c:ptCount val="12"/>
                <c:pt idx="0">
                  <c:v>2975720</c:v>
                </c:pt>
                <c:pt idx="1">
                  <c:v>3129700</c:v>
                </c:pt>
                <c:pt idx="2">
                  <c:v>2736510</c:v>
                </c:pt>
                <c:pt idx="3">
                  <c:v>3019140</c:v>
                </c:pt>
                <c:pt idx="4">
                  <c:v>3854310</c:v>
                </c:pt>
                <c:pt idx="5">
                  <c:v>2432160</c:v>
                </c:pt>
                <c:pt idx="6">
                  <c:v>3576740</c:v>
                </c:pt>
                <c:pt idx="7">
                  <c:v>2393910</c:v>
                </c:pt>
                <c:pt idx="8">
                  <c:v>3048090</c:v>
                </c:pt>
                <c:pt idx="9">
                  <c:v>3068630</c:v>
                </c:pt>
                <c:pt idx="10">
                  <c:v>3299500</c:v>
                </c:pt>
                <c:pt idx="11">
                  <c:v>2825030</c:v>
                </c:pt>
              </c:numCache>
            </c:numRef>
          </c:val>
          <c:extLst>
            <c:ext xmlns:c16="http://schemas.microsoft.com/office/drawing/2014/chart" uri="{C3380CC4-5D6E-409C-BE32-E72D297353CC}">
              <c16:uniqueId val="{00000003-99E9-46A1-B90A-96FD8E546F95}"/>
            </c:ext>
          </c:extLst>
        </c:ser>
        <c:dLbls>
          <c:showLegendKey val="0"/>
          <c:showVal val="0"/>
          <c:showCatName val="0"/>
          <c:showSerName val="0"/>
          <c:showPercent val="0"/>
          <c:showBubbleSize val="0"/>
        </c:dLbls>
        <c:gapWidth val="219"/>
        <c:overlap val="-27"/>
        <c:axId val="1713128800"/>
        <c:axId val="1"/>
      </c:barChart>
      <c:catAx>
        <c:axId val="171312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quot;$&quot;#,##0.00,,&quot;M&quot;" sourceLinked="1"/>
        <c:majorTickMark val="out"/>
        <c:minorTickMark val="none"/>
        <c:tickLblPos val="nextTo"/>
        <c:crossAx val="1713128800"/>
        <c:crosses val="autoZero"/>
        <c:crossBetween val="between"/>
      </c:valAx>
      <c:spPr>
        <a:noFill/>
        <a:ln w="25400">
          <a:noFill/>
        </a:ln>
      </c:spPr>
    </c:plotArea>
    <c:legend>
      <c:legendPos val="r"/>
      <c:layout>
        <c:manualLayout>
          <c:xMode val="edge"/>
          <c:yMode val="edge"/>
          <c:x val="0.48374227577035617"/>
          <c:y val="0.95261706410796543"/>
          <c:w val="3.210086991287156E-2"/>
          <c:h val="3.5561496737062062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REGIONS</a:t>
            </a:r>
            <a:r>
              <a:rPr lang="en-US" baseline="0"/>
              <a:t> WITH HIGHEST GENDER SALARY GAP (</a:t>
            </a:r>
            <a:r>
              <a:rPr lang="en-US"/>
              <a:t>Legal)</a:t>
            </a:r>
          </a:p>
        </c:rich>
      </c:tx>
      <c:overlay val="0"/>
      <c:spPr>
        <a:noFill/>
        <a:ln w="25400">
          <a:noFill/>
        </a:ln>
      </c:spPr>
    </c:title>
    <c:autoTitleDeleted val="0"/>
    <c:plotArea>
      <c:layout/>
      <c:barChart>
        <c:barDir val="col"/>
        <c:grouping val="clustered"/>
        <c:varyColors val="0"/>
        <c:ser>
          <c:idx val="0"/>
          <c:order val="0"/>
          <c:tx>
            <c:strRef>
              <c:f>CHARTS!$AO$50</c:f>
              <c:strCache>
                <c:ptCount val="1"/>
                <c:pt idx="0">
                  <c:v>Legal</c:v>
                </c:pt>
              </c:strCache>
            </c:strRef>
          </c:tx>
          <c:spPr>
            <a:solidFill>
              <a:schemeClr val="accent6">
                <a:lumMod val="40000"/>
                <a:lumOff val="60000"/>
              </a:schemeClr>
            </a:solidFill>
            <a:ln>
              <a:solidFill>
                <a:schemeClr val="tx1"/>
              </a:solidFill>
            </a:ln>
            <a:effectLst/>
          </c:spPr>
          <c:invertIfNegative val="0"/>
          <c:dPt>
            <c:idx val="0"/>
            <c:invertIfNegative val="0"/>
            <c:bubble3D val="0"/>
            <c:spPr>
              <a:solidFill>
                <a:srgbClr val="FFC000"/>
              </a:solidFill>
              <a:ln w="22225">
                <a:solidFill>
                  <a:schemeClr val="tx1"/>
                </a:solidFill>
              </a:ln>
              <a:effectLst/>
            </c:spPr>
            <c:extLst>
              <c:ext xmlns:c16="http://schemas.microsoft.com/office/drawing/2014/chart" uri="{C3380CC4-5D6E-409C-BE32-E72D297353CC}">
                <c16:uniqueId val="{00000006-6D78-477D-AD79-6F6B0D52636C}"/>
              </c:ext>
            </c:extLst>
          </c:dPt>
          <c:dPt>
            <c:idx val="1"/>
            <c:invertIfNegative val="0"/>
            <c:bubble3D val="0"/>
            <c:spPr>
              <a:solidFill>
                <a:schemeClr val="accent6"/>
              </a:solidFill>
              <a:ln w="25400">
                <a:solidFill>
                  <a:schemeClr val="tx1"/>
                </a:solidFill>
              </a:ln>
            </c:spPr>
            <c:extLst>
              <c:ext xmlns:c16="http://schemas.microsoft.com/office/drawing/2014/chart" uri="{C3380CC4-5D6E-409C-BE32-E72D297353CC}">
                <c16:uniqueId val="{00000000-66B6-473B-9BE6-F11DFD11B4C0}"/>
              </c:ext>
            </c:extLst>
          </c:dPt>
          <c:dPt>
            <c:idx val="2"/>
            <c:invertIfNegative val="0"/>
            <c:bubble3D val="0"/>
            <c:spPr>
              <a:solidFill>
                <a:srgbClr val="FFC000"/>
              </a:solidFill>
              <a:ln w="22225">
                <a:solidFill>
                  <a:schemeClr val="tx1"/>
                </a:solidFill>
              </a:ln>
              <a:effectLst/>
            </c:spPr>
            <c:extLst>
              <c:ext xmlns:c16="http://schemas.microsoft.com/office/drawing/2014/chart" uri="{C3380CC4-5D6E-409C-BE32-E72D297353CC}">
                <c16:uniqueId val="{00000007-6D78-477D-AD79-6F6B0D52636C}"/>
              </c:ext>
            </c:extLst>
          </c:dPt>
          <c:dPt>
            <c:idx val="3"/>
            <c:invertIfNegative val="0"/>
            <c:bubble3D val="0"/>
            <c:spPr>
              <a:solidFill>
                <a:schemeClr val="accent6"/>
              </a:solidFill>
              <a:ln w="25400">
                <a:solidFill>
                  <a:schemeClr val="tx1"/>
                </a:solidFill>
              </a:ln>
            </c:spPr>
            <c:extLst>
              <c:ext xmlns:c16="http://schemas.microsoft.com/office/drawing/2014/chart" uri="{C3380CC4-5D6E-409C-BE32-E72D297353CC}">
                <c16:uniqueId val="{00000001-66B6-473B-9BE6-F11DFD11B4C0}"/>
              </c:ext>
            </c:extLst>
          </c:dPt>
          <c:dPt>
            <c:idx val="4"/>
            <c:invertIfNegative val="0"/>
            <c:bubble3D val="0"/>
            <c:spPr>
              <a:solidFill>
                <a:srgbClr val="FFC000"/>
              </a:solidFill>
              <a:ln w="22225">
                <a:solidFill>
                  <a:schemeClr val="tx1"/>
                </a:solidFill>
              </a:ln>
              <a:effectLst/>
            </c:spPr>
            <c:extLst>
              <c:ext xmlns:c16="http://schemas.microsoft.com/office/drawing/2014/chart" uri="{C3380CC4-5D6E-409C-BE32-E72D297353CC}">
                <c16:uniqueId val="{00000008-6D78-477D-AD79-6F6B0D52636C}"/>
              </c:ext>
            </c:extLst>
          </c:dPt>
          <c:dPt>
            <c:idx val="5"/>
            <c:invertIfNegative val="0"/>
            <c:bubble3D val="0"/>
            <c:spPr>
              <a:solidFill>
                <a:schemeClr val="accent6"/>
              </a:solidFill>
              <a:ln w="25400">
                <a:solidFill>
                  <a:schemeClr val="tx1"/>
                </a:solidFill>
              </a:ln>
            </c:spPr>
            <c:extLst>
              <c:ext xmlns:c16="http://schemas.microsoft.com/office/drawing/2014/chart" uri="{C3380CC4-5D6E-409C-BE32-E72D297353CC}">
                <c16:uniqueId val="{00000002-66B6-473B-9BE6-F11DFD11B4C0}"/>
              </c:ext>
            </c:extLst>
          </c:dPt>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CHARTS!$AM$51:$AN$56</c:f>
              <c:multiLvlStrCache>
                <c:ptCount val="6"/>
                <c:lvl>
                  <c:pt idx="0">
                    <c:v>F</c:v>
                  </c:pt>
                  <c:pt idx="1">
                    <c:v>M</c:v>
                  </c:pt>
                  <c:pt idx="2">
                    <c:v>F</c:v>
                  </c:pt>
                  <c:pt idx="3">
                    <c:v>M</c:v>
                  </c:pt>
                  <c:pt idx="4">
                    <c:v>F</c:v>
                  </c:pt>
                  <c:pt idx="5">
                    <c:v>M</c:v>
                  </c:pt>
                </c:lvl>
                <c:lvl>
                  <c:pt idx="0">
                    <c:v>Abuja</c:v>
                  </c:pt>
                  <c:pt idx="2">
                    <c:v>Kaduna</c:v>
                  </c:pt>
                  <c:pt idx="4">
                    <c:v>Lagos</c:v>
                  </c:pt>
                </c:lvl>
              </c:multiLvlStrCache>
            </c:multiLvlStrRef>
          </c:cat>
          <c:val>
            <c:numRef>
              <c:f>CHARTS!$AO$51:$AO$56</c:f>
              <c:numCache>
                <c:formatCode>_(* #,##0_);_(* \(#,##0\);_(* "-"??_);_(@_)</c:formatCode>
                <c:ptCount val="6"/>
                <c:pt idx="0">
                  <c:v>739790</c:v>
                </c:pt>
                <c:pt idx="1">
                  <c:v>1601160</c:v>
                </c:pt>
                <c:pt idx="2">
                  <c:v>851960</c:v>
                </c:pt>
                <c:pt idx="3">
                  <c:v>1537690</c:v>
                </c:pt>
                <c:pt idx="4">
                  <c:v>1601160</c:v>
                </c:pt>
                <c:pt idx="5">
                  <c:v>715460</c:v>
                </c:pt>
              </c:numCache>
            </c:numRef>
          </c:val>
          <c:extLst>
            <c:ext xmlns:c16="http://schemas.microsoft.com/office/drawing/2014/chart" uri="{C3380CC4-5D6E-409C-BE32-E72D297353CC}">
              <c16:uniqueId val="{00000003-66B6-473B-9BE6-F11DFD11B4C0}"/>
            </c:ext>
          </c:extLst>
        </c:ser>
        <c:dLbls>
          <c:showLegendKey val="0"/>
          <c:showVal val="0"/>
          <c:showCatName val="0"/>
          <c:showSerName val="0"/>
          <c:showPercent val="0"/>
          <c:showBubbleSize val="0"/>
        </c:dLbls>
        <c:gapWidth val="219"/>
        <c:overlap val="-27"/>
        <c:axId val="1713129280"/>
        <c:axId val="1"/>
      </c:barChart>
      <c:catAx>
        <c:axId val="171312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_(* #,##0_);_(* \(#,##0\);_(* &quot;-&quot;??_);_(@_)" sourceLinked="1"/>
        <c:majorTickMark val="out"/>
        <c:minorTickMark val="none"/>
        <c:tickLblPos val="nextTo"/>
        <c:crossAx val="1713129280"/>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COUNT Vs </a:t>
            </a:r>
          </a:p>
          <a:p>
            <a:pPr>
              <a:defRPr sz="1400" b="0" i="0" u="none" strike="noStrike" kern="1200" spc="0" baseline="0">
                <a:solidFill>
                  <a:schemeClr val="tx1">
                    <a:lumMod val="65000"/>
                    <a:lumOff val="35000"/>
                  </a:schemeClr>
                </a:solidFill>
                <a:latin typeface="+mn-lt"/>
                <a:ea typeface="+mn-ea"/>
                <a:cs typeface="+mn-cs"/>
              </a:defRPr>
            </a:pPr>
            <a:r>
              <a:rPr lang="en-US"/>
              <a:t>SALARY BAND DISTRIBUTION</a:t>
            </a:r>
          </a:p>
        </c:rich>
      </c:tx>
      <c:overlay val="0"/>
      <c:spPr>
        <a:noFill/>
        <a:ln w="25400">
          <a:noFill/>
        </a:ln>
      </c:spPr>
    </c:title>
    <c:autoTitleDeleted val="0"/>
    <c:plotArea>
      <c:layout/>
      <c:barChart>
        <c:barDir val="col"/>
        <c:grouping val="clustered"/>
        <c:varyColors val="0"/>
        <c:ser>
          <c:idx val="0"/>
          <c:order val="0"/>
          <c:tx>
            <c:strRef>
              <c:f>CHARTS!$BP$2</c:f>
              <c:strCache>
                <c:ptCount val="1"/>
                <c:pt idx="0">
                  <c:v>COUNT</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CHARTS!$BO$3:$BO$11</c:f>
              <c:strCache>
                <c:ptCount val="9"/>
                <c:pt idx="0">
                  <c:v>Above 100k</c:v>
                </c:pt>
                <c:pt idx="1">
                  <c:v>Under 80k</c:v>
                </c:pt>
                <c:pt idx="2">
                  <c:v>Under 40k</c:v>
                </c:pt>
                <c:pt idx="3">
                  <c:v>Under 90k</c:v>
                </c:pt>
                <c:pt idx="4">
                  <c:v>Under 100k</c:v>
                </c:pt>
                <c:pt idx="5">
                  <c:v>Under 50k</c:v>
                </c:pt>
                <c:pt idx="6">
                  <c:v>Under 70k</c:v>
                </c:pt>
                <c:pt idx="7">
                  <c:v>Under 60k</c:v>
                </c:pt>
                <c:pt idx="8">
                  <c:v>Under 30k</c:v>
                </c:pt>
              </c:strCache>
            </c:strRef>
          </c:cat>
          <c:val>
            <c:numRef>
              <c:f>CHARTS!$BP$3:$BP$11</c:f>
              <c:numCache>
                <c:formatCode>General</c:formatCode>
                <c:ptCount val="9"/>
                <c:pt idx="0">
                  <c:v>232</c:v>
                </c:pt>
                <c:pt idx="1">
                  <c:v>105</c:v>
                </c:pt>
                <c:pt idx="2">
                  <c:v>93</c:v>
                </c:pt>
                <c:pt idx="3">
                  <c:v>91</c:v>
                </c:pt>
                <c:pt idx="4">
                  <c:v>84</c:v>
                </c:pt>
                <c:pt idx="5">
                  <c:v>83</c:v>
                </c:pt>
                <c:pt idx="6">
                  <c:v>82</c:v>
                </c:pt>
                <c:pt idx="7">
                  <c:v>82</c:v>
                </c:pt>
                <c:pt idx="8">
                  <c:v>22</c:v>
                </c:pt>
              </c:numCache>
            </c:numRef>
          </c:val>
          <c:extLst>
            <c:ext xmlns:c16="http://schemas.microsoft.com/office/drawing/2014/chart" uri="{C3380CC4-5D6E-409C-BE32-E72D297353CC}">
              <c16:uniqueId val="{00000000-397A-4285-8D65-DB2D2A222425}"/>
            </c:ext>
          </c:extLst>
        </c:ser>
        <c:dLbls>
          <c:showLegendKey val="0"/>
          <c:showVal val="0"/>
          <c:showCatName val="0"/>
          <c:showSerName val="0"/>
          <c:showPercent val="0"/>
          <c:showBubbleSize val="0"/>
        </c:dLbls>
        <c:gapWidth val="219"/>
        <c:overlap val="-27"/>
        <c:axId val="1713134560"/>
        <c:axId val="1"/>
      </c:barChart>
      <c:catAx>
        <c:axId val="171313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13134560"/>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COUNT VS SALARY BAND (Abuja)</a:t>
            </a:r>
          </a:p>
        </c:rich>
      </c:tx>
      <c:overlay val="0"/>
      <c:spPr>
        <a:noFill/>
        <a:ln w="25400">
          <a:noFill/>
        </a:ln>
      </c:spPr>
    </c:title>
    <c:autoTitleDeleted val="0"/>
    <c:plotArea>
      <c:layout/>
      <c:barChart>
        <c:barDir val="col"/>
        <c:grouping val="clustered"/>
        <c:varyColors val="0"/>
        <c:ser>
          <c:idx val="0"/>
          <c:order val="0"/>
          <c:tx>
            <c:strRef>
              <c:f>CHARTS!$CD$2</c:f>
              <c:strCache>
                <c:ptCount val="1"/>
                <c:pt idx="0">
                  <c:v>Abuja</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CHARTS!$CC$3:$CC$11</c:f>
              <c:strCache>
                <c:ptCount val="9"/>
                <c:pt idx="0">
                  <c:v>Above 100k</c:v>
                </c:pt>
                <c:pt idx="1">
                  <c:v>Under 100k</c:v>
                </c:pt>
                <c:pt idx="2">
                  <c:v>Under 30k</c:v>
                </c:pt>
                <c:pt idx="3">
                  <c:v>Under 40k</c:v>
                </c:pt>
                <c:pt idx="4">
                  <c:v>Under 50k</c:v>
                </c:pt>
                <c:pt idx="5">
                  <c:v>Under 60k</c:v>
                </c:pt>
                <c:pt idx="6">
                  <c:v>Under 70k</c:v>
                </c:pt>
                <c:pt idx="7">
                  <c:v>Under 80k</c:v>
                </c:pt>
                <c:pt idx="8">
                  <c:v>Under 90k</c:v>
                </c:pt>
              </c:strCache>
            </c:strRef>
          </c:cat>
          <c:val>
            <c:numRef>
              <c:f>CHARTS!$CD$3:$CD$11</c:f>
              <c:numCache>
                <c:formatCode>General</c:formatCode>
                <c:ptCount val="9"/>
                <c:pt idx="0">
                  <c:v>81</c:v>
                </c:pt>
                <c:pt idx="1">
                  <c:v>26</c:v>
                </c:pt>
                <c:pt idx="2">
                  <c:v>8</c:v>
                </c:pt>
                <c:pt idx="3">
                  <c:v>34</c:v>
                </c:pt>
                <c:pt idx="4">
                  <c:v>35</c:v>
                </c:pt>
                <c:pt idx="5">
                  <c:v>30</c:v>
                </c:pt>
                <c:pt idx="6">
                  <c:v>28</c:v>
                </c:pt>
                <c:pt idx="7">
                  <c:v>30</c:v>
                </c:pt>
                <c:pt idx="8">
                  <c:v>32</c:v>
                </c:pt>
              </c:numCache>
            </c:numRef>
          </c:val>
          <c:extLst>
            <c:ext xmlns:c16="http://schemas.microsoft.com/office/drawing/2014/chart" uri="{C3380CC4-5D6E-409C-BE32-E72D297353CC}">
              <c16:uniqueId val="{00000000-E2A1-41F2-B399-8BEEF114B69A}"/>
            </c:ext>
          </c:extLst>
        </c:ser>
        <c:dLbls>
          <c:showLegendKey val="0"/>
          <c:showVal val="0"/>
          <c:showCatName val="0"/>
          <c:showSerName val="0"/>
          <c:showPercent val="0"/>
          <c:showBubbleSize val="0"/>
        </c:dLbls>
        <c:gapWidth val="219"/>
        <c:overlap val="-27"/>
        <c:axId val="1713133600"/>
        <c:axId val="1"/>
      </c:barChart>
      <c:catAx>
        <c:axId val="171313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13133600"/>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0" i="0" u="none" strike="noStrike" kern="1200" spc="0" baseline="0">
                <a:solidFill>
                  <a:sysClr val="windowText" lastClr="000000">
                    <a:lumMod val="65000"/>
                    <a:lumOff val="35000"/>
                  </a:sysClr>
                </a:solidFill>
              </a:rPr>
              <a:t>EMPLOYEE COUNT VS SALARY BAND  (</a:t>
            </a:r>
            <a:r>
              <a:rPr lang="en-US"/>
              <a:t>Kaduna)</a:t>
            </a:r>
          </a:p>
        </c:rich>
      </c:tx>
      <c:overlay val="0"/>
      <c:spPr>
        <a:noFill/>
        <a:ln w="25400">
          <a:noFill/>
        </a:ln>
      </c:spPr>
    </c:title>
    <c:autoTitleDeleted val="0"/>
    <c:plotArea>
      <c:layout/>
      <c:barChart>
        <c:barDir val="col"/>
        <c:grouping val="clustered"/>
        <c:varyColors val="0"/>
        <c:ser>
          <c:idx val="0"/>
          <c:order val="0"/>
          <c:tx>
            <c:strRef>
              <c:f>CHARTS!$CL$2</c:f>
              <c:strCache>
                <c:ptCount val="1"/>
                <c:pt idx="0">
                  <c:v>Kaduna</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CHARTS!$CK$3:$CK$11</c:f>
              <c:strCache>
                <c:ptCount val="9"/>
                <c:pt idx="0">
                  <c:v>Above 100k</c:v>
                </c:pt>
                <c:pt idx="1">
                  <c:v>Under 100k</c:v>
                </c:pt>
                <c:pt idx="2">
                  <c:v>Under 30k</c:v>
                </c:pt>
                <c:pt idx="3">
                  <c:v>Under 40k</c:v>
                </c:pt>
                <c:pt idx="4">
                  <c:v>Under 50k</c:v>
                </c:pt>
                <c:pt idx="5">
                  <c:v>Under 60k</c:v>
                </c:pt>
                <c:pt idx="6">
                  <c:v>Under 70k</c:v>
                </c:pt>
                <c:pt idx="7">
                  <c:v>Under 80k</c:v>
                </c:pt>
                <c:pt idx="8">
                  <c:v>Under 90k</c:v>
                </c:pt>
              </c:strCache>
            </c:strRef>
          </c:cat>
          <c:val>
            <c:numRef>
              <c:f>CHARTS!$CL$3:$CL$11</c:f>
              <c:numCache>
                <c:formatCode>General</c:formatCode>
                <c:ptCount val="9"/>
                <c:pt idx="0">
                  <c:v>88</c:v>
                </c:pt>
                <c:pt idx="1">
                  <c:v>31</c:v>
                </c:pt>
                <c:pt idx="2">
                  <c:v>9</c:v>
                </c:pt>
                <c:pt idx="3">
                  <c:v>39</c:v>
                </c:pt>
                <c:pt idx="4">
                  <c:v>29</c:v>
                </c:pt>
                <c:pt idx="5">
                  <c:v>37</c:v>
                </c:pt>
                <c:pt idx="6">
                  <c:v>31</c:v>
                </c:pt>
                <c:pt idx="7">
                  <c:v>42</c:v>
                </c:pt>
                <c:pt idx="8">
                  <c:v>31</c:v>
                </c:pt>
              </c:numCache>
            </c:numRef>
          </c:val>
          <c:extLst>
            <c:ext xmlns:c16="http://schemas.microsoft.com/office/drawing/2014/chart" uri="{C3380CC4-5D6E-409C-BE32-E72D297353CC}">
              <c16:uniqueId val="{00000000-0950-4A57-BD97-A4903AAC9DAF}"/>
            </c:ext>
          </c:extLst>
        </c:ser>
        <c:dLbls>
          <c:showLegendKey val="0"/>
          <c:showVal val="0"/>
          <c:showCatName val="0"/>
          <c:showSerName val="0"/>
          <c:showPercent val="0"/>
          <c:showBubbleSize val="0"/>
        </c:dLbls>
        <c:gapWidth val="219"/>
        <c:overlap val="-27"/>
        <c:axId val="1713444224"/>
        <c:axId val="1"/>
      </c:barChart>
      <c:catAx>
        <c:axId val="171344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13444224"/>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0" i="0" u="none" strike="noStrike" kern="1200" spc="0" baseline="0">
                <a:solidFill>
                  <a:sysClr val="windowText" lastClr="000000">
                    <a:lumMod val="65000"/>
                    <a:lumOff val="35000"/>
                  </a:sysClr>
                </a:solidFill>
              </a:rPr>
              <a:t>EMPLOYEE COUNT VS SALARY BAND  (</a:t>
            </a:r>
            <a:r>
              <a:rPr lang="en-US"/>
              <a:t>Lagos)</a:t>
            </a:r>
          </a:p>
        </c:rich>
      </c:tx>
      <c:overlay val="0"/>
      <c:spPr>
        <a:noFill/>
        <a:ln w="25400">
          <a:noFill/>
        </a:ln>
      </c:spPr>
    </c:title>
    <c:autoTitleDeleted val="0"/>
    <c:plotArea>
      <c:layout/>
      <c:barChart>
        <c:barDir val="col"/>
        <c:grouping val="clustered"/>
        <c:varyColors val="0"/>
        <c:ser>
          <c:idx val="0"/>
          <c:order val="0"/>
          <c:tx>
            <c:strRef>
              <c:f>CHARTS!$CU$2</c:f>
              <c:strCache>
                <c:ptCount val="1"/>
                <c:pt idx="0">
                  <c:v>Lagos</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CHARTS!$CT$3:$CT$11</c:f>
              <c:strCache>
                <c:ptCount val="9"/>
                <c:pt idx="0">
                  <c:v>Above 100k</c:v>
                </c:pt>
                <c:pt idx="1">
                  <c:v>Under 100k</c:v>
                </c:pt>
                <c:pt idx="2">
                  <c:v>Under 30k</c:v>
                </c:pt>
                <c:pt idx="3">
                  <c:v>Under 40k</c:v>
                </c:pt>
                <c:pt idx="4">
                  <c:v>Under 50k</c:v>
                </c:pt>
                <c:pt idx="5">
                  <c:v>Under 60k</c:v>
                </c:pt>
                <c:pt idx="6">
                  <c:v>Under 70k</c:v>
                </c:pt>
                <c:pt idx="7">
                  <c:v>Under 80k</c:v>
                </c:pt>
                <c:pt idx="8">
                  <c:v>Under 90k</c:v>
                </c:pt>
              </c:strCache>
            </c:strRef>
          </c:cat>
          <c:val>
            <c:numRef>
              <c:f>CHARTS!$CU$3:$CU$11</c:f>
              <c:numCache>
                <c:formatCode>General</c:formatCode>
                <c:ptCount val="9"/>
                <c:pt idx="0">
                  <c:v>63</c:v>
                </c:pt>
                <c:pt idx="1">
                  <c:v>27</c:v>
                </c:pt>
                <c:pt idx="2">
                  <c:v>5</c:v>
                </c:pt>
                <c:pt idx="3">
                  <c:v>20</c:v>
                </c:pt>
                <c:pt idx="4">
                  <c:v>19</c:v>
                </c:pt>
                <c:pt idx="5">
                  <c:v>15</c:v>
                </c:pt>
                <c:pt idx="6">
                  <c:v>23</c:v>
                </c:pt>
                <c:pt idx="7">
                  <c:v>33</c:v>
                </c:pt>
                <c:pt idx="8">
                  <c:v>28</c:v>
                </c:pt>
              </c:numCache>
            </c:numRef>
          </c:val>
          <c:extLst>
            <c:ext xmlns:c16="http://schemas.microsoft.com/office/drawing/2014/chart" uri="{C3380CC4-5D6E-409C-BE32-E72D297353CC}">
              <c16:uniqueId val="{00000000-B129-4AD7-BE05-81559397595F}"/>
            </c:ext>
          </c:extLst>
        </c:ser>
        <c:dLbls>
          <c:showLegendKey val="0"/>
          <c:showVal val="0"/>
          <c:showCatName val="0"/>
          <c:showSerName val="0"/>
          <c:showPercent val="0"/>
          <c:showBubbleSize val="0"/>
        </c:dLbls>
        <c:gapWidth val="219"/>
        <c:overlap val="-27"/>
        <c:axId val="1713445664"/>
        <c:axId val="1"/>
      </c:barChart>
      <c:catAx>
        <c:axId val="171344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13445664"/>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BONUS</a:t>
            </a:r>
            <a:r>
              <a:rPr lang="en-US" baseline="0"/>
              <a:t> PAYABLE AMOUNT PER REGION AND SUM TOTAL</a:t>
            </a:r>
          </a:p>
          <a:p>
            <a:pPr>
              <a:defRPr sz="1400" b="0" spc="0">
                <a:solidFill>
                  <a:schemeClr val="tx1">
                    <a:lumMod val="65000"/>
                    <a:lumOff val="35000"/>
                  </a:schemeClr>
                </a:solidFill>
              </a:defRPr>
            </a:pPr>
            <a:r>
              <a:rPr lang="en-US" baseline="0"/>
              <a:t>(RATED STAFF)</a:t>
            </a:r>
            <a:endParaRPr lang="en-US"/>
          </a:p>
        </c:rich>
      </c:tx>
      <c:overlay val="0"/>
      <c:spPr>
        <a:noFill/>
        <a:ln w="25400">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CHARTS!$DA$2</c:f>
              <c:strCache>
                <c:ptCount val="1"/>
                <c:pt idx="0">
                  <c:v>Payable Amount</c:v>
                </c:pt>
              </c:strCache>
            </c:strRef>
          </c:tx>
          <c:spPr>
            <a:solidFill>
              <a:schemeClr val="accent2"/>
            </a:solidFill>
            <a:ln>
              <a:noFill/>
            </a:ln>
            <a:effectLst/>
          </c:spPr>
          <c:invertIfNegative val="0"/>
          <c:dPt>
            <c:idx val="4"/>
            <c:invertIfNegative val="0"/>
            <c:bubble3D val="0"/>
            <c:spPr>
              <a:solidFill>
                <a:srgbClr val="7030A0"/>
              </a:solidFill>
              <a:ln>
                <a:noFill/>
              </a:ln>
              <a:effectLst/>
            </c:spPr>
            <c:extLst>
              <c:ext xmlns:c16="http://schemas.microsoft.com/office/drawing/2014/chart" uri="{C3380CC4-5D6E-409C-BE32-E72D297353CC}">
                <c16:uniqueId val="{00000000-E2CC-44D3-9982-148E72F56814}"/>
              </c:ext>
            </c:extLst>
          </c:dPt>
          <c:dLbls>
            <c:spPr>
              <a:noFill/>
              <a:ln w="25400">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CHARTS!$CZ$3:$CZ$7</c:f>
              <c:strCache>
                <c:ptCount val="5"/>
                <c:pt idx="0">
                  <c:v>Abuja</c:v>
                </c:pt>
                <c:pt idx="1">
                  <c:v>Kaduna</c:v>
                </c:pt>
                <c:pt idx="2">
                  <c:v>Lagos</c:v>
                </c:pt>
                <c:pt idx="4">
                  <c:v>Sum Total</c:v>
                </c:pt>
              </c:strCache>
            </c:strRef>
          </c:cat>
          <c:val>
            <c:numRef>
              <c:f>CHARTS!$DA$3:$DA$7</c:f>
              <c:numCache>
                <c:formatCode>"$"#,##0.00,,"M"</c:formatCode>
                <c:ptCount val="5"/>
                <c:pt idx="0">
                  <c:v>23363074.210000001</c:v>
                </c:pt>
                <c:pt idx="1">
                  <c:v>25604351.780000005</c:v>
                </c:pt>
                <c:pt idx="2">
                  <c:v>17670523.309999999</c:v>
                </c:pt>
                <c:pt idx="4">
                  <c:v>66637949.300000012</c:v>
                </c:pt>
              </c:numCache>
            </c:numRef>
          </c:val>
          <c:extLst>
            <c:ext xmlns:c16="http://schemas.microsoft.com/office/drawing/2014/chart" uri="{C3380CC4-5D6E-409C-BE32-E72D297353CC}">
              <c16:uniqueId val="{00000000-F309-4FEF-B9C8-F861BAD60DF3}"/>
            </c:ext>
          </c:extLst>
        </c:ser>
        <c:dLbls>
          <c:showLegendKey val="0"/>
          <c:showVal val="0"/>
          <c:showCatName val="0"/>
          <c:showSerName val="0"/>
          <c:showPercent val="0"/>
          <c:showBubbleSize val="0"/>
        </c:dLbls>
        <c:gapWidth val="219"/>
        <c:overlap val="-27"/>
        <c:axId val="1713446624"/>
        <c:axId val="1"/>
      </c:barChart>
      <c:catAx>
        <c:axId val="171344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quot;$&quot;#,##0.00,,&quot;M&quot;" sourceLinked="1"/>
        <c:majorTickMark val="out"/>
        <c:minorTickMark val="none"/>
        <c:tickLblPos val="nextTo"/>
        <c:crossAx val="1713446624"/>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RATED</a:t>
            </a:r>
            <a:r>
              <a:rPr lang="en-US" baseline="0"/>
              <a:t> VS NOT RATED STAFF </a:t>
            </a:r>
            <a:r>
              <a:rPr lang="en-US"/>
              <a:t>COUNT IN THE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CHARTS!$DI$3</c:f>
              <c:strCache>
                <c:ptCount val="1"/>
                <c:pt idx="0">
                  <c:v>Rated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CHARTS!$DJ$2:$DL$2</c:f>
              <c:strCache>
                <c:ptCount val="3"/>
                <c:pt idx="0">
                  <c:v>Abuja</c:v>
                </c:pt>
                <c:pt idx="1">
                  <c:v>Kaduna</c:v>
                </c:pt>
                <c:pt idx="2">
                  <c:v>Lagos</c:v>
                </c:pt>
              </c:strCache>
            </c:strRef>
          </c:cat>
          <c:val>
            <c:numRef>
              <c:f>CHARTS!$DJ$3:$DL$3</c:f>
              <c:numCache>
                <c:formatCode>General</c:formatCode>
                <c:ptCount val="3"/>
                <c:pt idx="0">
                  <c:v>312</c:v>
                </c:pt>
                <c:pt idx="1">
                  <c:v>337</c:v>
                </c:pt>
                <c:pt idx="2">
                  <c:v>226</c:v>
                </c:pt>
              </c:numCache>
            </c:numRef>
          </c:val>
          <c:extLst>
            <c:ext xmlns:c16="http://schemas.microsoft.com/office/drawing/2014/chart" uri="{C3380CC4-5D6E-409C-BE32-E72D297353CC}">
              <c16:uniqueId val="{00000000-14D4-4DB6-9BC8-C020B98906C8}"/>
            </c:ext>
          </c:extLst>
        </c:ser>
        <c:ser>
          <c:idx val="1"/>
          <c:order val="1"/>
          <c:tx>
            <c:strRef>
              <c:f>CHARTS!$DI$4</c:f>
              <c:strCache>
                <c:ptCount val="1"/>
                <c:pt idx="0">
                  <c:v>Not Rated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CHARTS!$DJ$2:$DL$2</c:f>
              <c:strCache>
                <c:ptCount val="3"/>
                <c:pt idx="0">
                  <c:v>Abuja</c:v>
                </c:pt>
                <c:pt idx="1">
                  <c:v>Kaduna</c:v>
                </c:pt>
                <c:pt idx="2">
                  <c:v>Lagos</c:v>
                </c:pt>
              </c:strCache>
            </c:strRef>
          </c:cat>
          <c:val>
            <c:numRef>
              <c:f>CHARTS!$DJ$4:$DL$4</c:f>
              <c:numCache>
                <c:formatCode>General</c:formatCode>
                <c:ptCount val="3"/>
                <c:pt idx="0">
                  <c:v>23</c:v>
                </c:pt>
                <c:pt idx="1">
                  <c:v>24</c:v>
                </c:pt>
                <c:pt idx="2">
                  <c:v>24</c:v>
                </c:pt>
              </c:numCache>
            </c:numRef>
          </c:val>
          <c:extLst>
            <c:ext xmlns:c16="http://schemas.microsoft.com/office/drawing/2014/chart" uri="{C3380CC4-5D6E-409C-BE32-E72D297353CC}">
              <c16:uniqueId val="{00000001-14D4-4DB6-9BC8-C020B98906C8}"/>
            </c:ext>
          </c:extLst>
        </c:ser>
        <c:dLbls>
          <c:dLblPos val="outEnd"/>
          <c:showLegendKey val="0"/>
          <c:showVal val="1"/>
          <c:showCatName val="0"/>
          <c:showSerName val="0"/>
          <c:showPercent val="0"/>
          <c:showBubbleSize val="0"/>
        </c:dLbls>
        <c:gapWidth val="219"/>
        <c:overlap val="-27"/>
        <c:axId val="855260896"/>
        <c:axId val="855256576"/>
      </c:barChart>
      <c:catAx>
        <c:axId val="85526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256576"/>
        <c:crosses val="autoZero"/>
        <c:auto val="1"/>
        <c:lblAlgn val="ctr"/>
        <c:lblOffset val="100"/>
        <c:noMultiLvlLbl val="0"/>
      </c:catAx>
      <c:valAx>
        <c:axId val="855256576"/>
        <c:scaling>
          <c:orientation val="minMax"/>
        </c:scaling>
        <c:delete val="1"/>
        <c:axPos val="l"/>
        <c:numFmt formatCode="General" sourceLinked="1"/>
        <c:majorTickMark val="none"/>
        <c:minorTickMark val="none"/>
        <c:tickLblPos val="nextTo"/>
        <c:crossAx val="855260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NOT RATED GENDER DISTRIBUTION IN THE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CHARTS!$AC$84</c:f>
              <c:strCache>
                <c:ptCount val="1"/>
                <c:pt idx="0">
                  <c:v>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CHARTS!$AD$83:$AF$83</c:f>
              <c:strCache>
                <c:ptCount val="3"/>
                <c:pt idx="0">
                  <c:v>Abuja</c:v>
                </c:pt>
                <c:pt idx="1">
                  <c:v>Kaduna</c:v>
                </c:pt>
                <c:pt idx="2">
                  <c:v>Lagos</c:v>
                </c:pt>
              </c:strCache>
            </c:strRef>
          </c:cat>
          <c:val>
            <c:numRef>
              <c:f>CHARTS!$AD$84:$AF$84</c:f>
              <c:numCache>
                <c:formatCode>General</c:formatCode>
                <c:ptCount val="3"/>
                <c:pt idx="0">
                  <c:v>12</c:v>
                </c:pt>
                <c:pt idx="1">
                  <c:v>12</c:v>
                </c:pt>
                <c:pt idx="2">
                  <c:v>12</c:v>
                </c:pt>
              </c:numCache>
            </c:numRef>
          </c:val>
          <c:extLst>
            <c:ext xmlns:c16="http://schemas.microsoft.com/office/drawing/2014/chart" uri="{C3380CC4-5D6E-409C-BE32-E72D297353CC}">
              <c16:uniqueId val="{00000000-C7D4-452D-8267-859D6385A43A}"/>
            </c:ext>
          </c:extLst>
        </c:ser>
        <c:ser>
          <c:idx val="1"/>
          <c:order val="1"/>
          <c:tx>
            <c:strRef>
              <c:f>CHARTS!$AC$85</c:f>
              <c:strCache>
                <c:ptCount val="1"/>
                <c:pt idx="0">
                  <c:v>M</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CHARTS!$AD$83:$AF$83</c:f>
              <c:strCache>
                <c:ptCount val="3"/>
                <c:pt idx="0">
                  <c:v>Abuja</c:v>
                </c:pt>
                <c:pt idx="1">
                  <c:v>Kaduna</c:v>
                </c:pt>
                <c:pt idx="2">
                  <c:v>Lagos</c:v>
                </c:pt>
              </c:strCache>
            </c:strRef>
          </c:cat>
          <c:val>
            <c:numRef>
              <c:f>CHARTS!$AD$85:$AF$85</c:f>
              <c:numCache>
                <c:formatCode>General</c:formatCode>
                <c:ptCount val="3"/>
                <c:pt idx="0">
                  <c:v>11</c:v>
                </c:pt>
                <c:pt idx="1">
                  <c:v>12</c:v>
                </c:pt>
                <c:pt idx="2">
                  <c:v>12</c:v>
                </c:pt>
              </c:numCache>
            </c:numRef>
          </c:val>
          <c:extLst>
            <c:ext xmlns:c16="http://schemas.microsoft.com/office/drawing/2014/chart" uri="{C3380CC4-5D6E-409C-BE32-E72D297353CC}">
              <c16:uniqueId val="{00000001-C7D4-452D-8267-859D6385A43A}"/>
            </c:ext>
          </c:extLst>
        </c:ser>
        <c:dLbls>
          <c:dLblPos val="outEnd"/>
          <c:showLegendKey val="0"/>
          <c:showVal val="1"/>
          <c:showCatName val="0"/>
          <c:showSerName val="0"/>
          <c:showPercent val="0"/>
          <c:showBubbleSize val="0"/>
        </c:dLbls>
        <c:gapWidth val="219"/>
        <c:overlap val="-27"/>
        <c:axId val="855268576"/>
        <c:axId val="855262816"/>
      </c:barChart>
      <c:catAx>
        <c:axId val="855268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262816"/>
        <c:crosses val="autoZero"/>
        <c:auto val="1"/>
        <c:lblAlgn val="ctr"/>
        <c:lblOffset val="100"/>
        <c:noMultiLvlLbl val="0"/>
      </c:catAx>
      <c:valAx>
        <c:axId val="855262816"/>
        <c:scaling>
          <c:orientation val="minMax"/>
        </c:scaling>
        <c:delete val="1"/>
        <c:axPos val="l"/>
        <c:numFmt formatCode="General" sourceLinked="1"/>
        <c:majorTickMark val="none"/>
        <c:minorTickMark val="none"/>
        <c:tickLblPos val="nextTo"/>
        <c:crossAx val="855268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BONUS PAYABLE AMOUNT PER REGION AND SUM TOTAL </a:t>
            </a:r>
          </a:p>
          <a:p>
            <a:pPr>
              <a:defRPr/>
            </a:pPr>
            <a:r>
              <a:rPr lang="en-US" sz="1400" b="0" i="0" u="none" strike="noStrike" kern="1200" spc="0" baseline="0">
                <a:solidFill>
                  <a:sysClr val="windowText" lastClr="000000">
                    <a:lumMod val="65000"/>
                    <a:lumOff val="35000"/>
                  </a:sysClr>
                </a:solidFill>
              </a:rPr>
              <a:t>(INCLUDING NOT RATED STAFF)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CHARTS!$CZ$32</c:f>
              <c:strCache>
                <c:ptCount val="1"/>
                <c:pt idx="0">
                  <c:v>Grand Total</c:v>
                </c:pt>
              </c:strCache>
            </c:strRef>
          </c:tx>
          <c:spPr>
            <a:solidFill>
              <a:schemeClr val="accent2"/>
            </a:solidFill>
            <a:ln>
              <a:noFill/>
            </a:ln>
            <a:effectLst/>
          </c:spPr>
          <c:invertIfNegative val="0"/>
          <c:dPt>
            <c:idx val="4"/>
            <c:invertIfNegative val="0"/>
            <c:bubble3D val="0"/>
            <c:spPr>
              <a:solidFill>
                <a:srgbClr val="7030A0"/>
              </a:solidFill>
              <a:ln>
                <a:noFill/>
              </a:ln>
              <a:effectLst/>
            </c:spPr>
            <c:extLst>
              <c:ext xmlns:c16="http://schemas.microsoft.com/office/drawing/2014/chart" uri="{C3380CC4-5D6E-409C-BE32-E72D297353CC}">
                <c16:uniqueId val="{00000001-5DFA-40A0-AAD3-BAF9EEC323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CHARTS!$CY$33:$CY$37</c:f>
              <c:strCache>
                <c:ptCount val="5"/>
                <c:pt idx="0">
                  <c:v>Abuja</c:v>
                </c:pt>
                <c:pt idx="1">
                  <c:v>Kaduna</c:v>
                </c:pt>
                <c:pt idx="2">
                  <c:v>Lagos</c:v>
                </c:pt>
                <c:pt idx="4">
                  <c:v>SUM</c:v>
                </c:pt>
              </c:strCache>
            </c:strRef>
          </c:cat>
          <c:val>
            <c:numRef>
              <c:f>CHARTS!$CZ$33:$CZ$37</c:f>
              <c:numCache>
                <c:formatCode>"$"#,##0.00,,"M"</c:formatCode>
                <c:ptCount val="5"/>
                <c:pt idx="0">
                  <c:v>24917424.209999997</c:v>
                </c:pt>
                <c:pt idx="1">
                  <c:v>27478731.779999997</c:v>
                </c:pt>
                <c:pt idx="2">
                  <c:v>19526793.309999999</c:v>
                </c:pt>
                <c:pt idx="4">
                  <c:v>71922949.299999997</c:v>
                </c:pt>
              </c:numCache>
            </c:numRef>
          </c:val>
          <c:extLst>
            <c:ext xmlns:c16="http://schemas.microsoft.com/office/drawing/2014/chart" uri="{C3380CC4-5D6E-409C-BE32-E72D297353CC}">
              <c16:uniqueId val="{00000000-5DFA-40A0-AAD3-BAF9EEC3234B}"/>
            </c:ext>
          </c:extLst>
        </c:ser>
        <c:dLbls>
          <c:showLegendKey val="0"/>
          <c:showVal val="0"/>
          <c:showCatName val="0"/>
          <c:showSerName val="0"/>
          <c:showPercent val="0"/>
          <c:showBubbleSize val="0"/>
        </c:dLbls>
        <c:gapWidth val="219"/>
        <c:overlap val="-27"/>
        <c:axId val="1621668816"/>
        <c:axId val="1621674096"/>
      </c:barChart>
      <c:catAx>
        <c:axId val="162166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674096"/>
        <c:crosses val="autoZero"/>
        <c:auto val="1"/>
        <c:lblAlgn val="ctr"/>
        <c:lblOffset val="100"/>
        <c:noMultiLvlLbl val="0"/>
      </c:catAx>
      <c:valAx>
        <c:axId val="1621674096"/>
        <c:scaling>
          <c:orientation val="minMax"/>
        </c:scaling>
        <c:delete val="1"/>
        <c:axPos val="l"/>
        <c:numFmt formatCode="&quot;$&quot;#,##0.00,,&quot;M&quot;" sourceLinked="1"/>
        <c:majorTickMark val="none"/>
        <c:minorTickMark val="none"/>
        <c:tickLblPos val="nextTo"/>
        <c:crossAx val="1621668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PROJECT.xlsx]DASHBOARD!PivotTable2</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sz="1800" b="1" i="0" u="none" strike="noStrike" kern="1200" baseline="0">
                <a:solidFill>
                  <a:sysClr val="windowText" lastClr="000000">
                    <a:lumMod val="75000"/>
                    <a:lumOff val="25000"/>
                  </a:sysClr>
                </a:solidFill>
              </a:rPr>
              <a:t>ORGANIZATION GENDER DISTRIBUTION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99850084185845"/>
              <c:y val="0.12487368130604505"/>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7147428415853208E-2"/>
              <c:y val="-0.19447133717441459"/>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7544120669141122"/>
              <c:y val="3.5413160268412867E-2"/>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7544120669141122"/>
              <c:y val="3.5413160268412867E-2"/>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6.7147428415853208E-2"/>
              <c:y val="-0.19447133717441459"/>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199850084185845"/>
              <c:y val="0.12487368130604505"/>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DASHBOARD!$U$7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65E-48F5-993C-71E8F9BACD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65E-48F5-993C-71E8F9BACD5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65E-48F5-993C-71E8F9BACD54}"/>
              </c:ext>
            </c:extLst>
          </c:dPt>
          <c:dLbls>
            <c:dLbl>
              <c:idx val="0"/>
              <c:layout>
                <c:manualLayout>
                  <c:x val="-0.17544120669141122"/>
                  <c:y val="3.541316026841286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65E-48F5-993C-71E8F9BACD54}"/>
                </c:ext>
              </c:extLst>
            </c:dLbl>
            <c:dLbl>
              <c:idx val="1"/>
              <c:layout>
                <c:manualLayout>
                  <c:x val="6.7147428415853208E-2"/>
                  <c:y val="-0.1944713371744145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65E-48F5-993C-71E8F9BACD54}"/>
                </c:ext>
              </c:extLst>
            </c:dLbl>
            <c:dLbl>
              <c:idx val="2"/>
              <c:layout>
                <c:manualLayout>
                  <c:x val="0.1199850084185845"/>
                  <c:y val="0.1248736813060450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65E-48F5-993C-71E8F9BACD54}"/>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DASHBOARD!$T$8:$T$11</c:f>
              <c:strCache>
                <c:ptCount val="3"/>
                <c:pt idx="0">
                  <c:v>Abuja</c:v>
                </c:pt>
                <c:pt idx="1">
                  <c:v>Kaduna</c:v>
                </c:pt>
                <c:pt idx="2">
                  <c:v>Lagos</c:v>
                </c:pt>
              </c:strCache>
            </c:strRef>
          </c:cat>
          <c:val>
            <c:numRef>
              <c:f>DASHBOARD!$U$8:$U$11</c:f>
              <c:numCache>
                <c:formatCode>General</c:formatCode>
                <c:ptCount val="3"/>
                <c:pt idx="0">
                  <c:v>335</c:v>
                </c:pt>
                <c:pt idx="1">
                  <c:v>361</c:v>
                </c:pt>
                <c:pt idx="2">
                  <c:v>250</c:v>
                </c:pt>
              </c:numCache>
            </c:numRef>
          </c:val>
          <c:extLst>
            <c:ext xmlns:c16="http://schemas.microsoft.com/office/drawing/2014/chart" uri="{C3380CC4-5D6E-409C-BE32-E72D297353CC}">
              <c16:uniqueId val="{00000006-765E-48F5-993C-71E8F9BACD5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PROJECT.xlsx]DASHBOARD!PivotTable1</c:name>
    <c:fmtId val="1"/>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GENDER DISTRIBUTION PER DEPARTMENT</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DASHBOARD!$I$7:$I$8</c:f>
              <c:strCache>
                <c:ptCount val="1"/>
                <c:pt idx="0">
                  <c:v>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DASHBOARD!$H$9:$H$21</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DASHBOARD!$I$9:$I$21</c:f>
              <c:numCache>
                <c:formatCode>General</c:formatCode>
                <c:ptCount val="12"/>
                <c:pt idx="0">
                  <c:v>29</c:v>
                </c:pt>
                <c:pt idx="1">
                  <c:v>42</c:v>
                </c:pt>
                <c:pt idx="2">
                  <c:v>41</c:v>
                </c:pt>
                <c:pt idx="3">
                  <c:v>42</c:v>
                </c:pt>
                <c:pt idx="4">
                  <c:v>35</c:v>
                </c:pt>
                <c:pt idx="5">
                  <c:v>32</c:v>
                </c:pt>
                <c:pt idx="6">
                  <c:v>42</c:v>
                </c:pt>
                <c:pt idx="7">
                  <c:v>40</c:v>
                </c:pt>
                <c:pt idx="8">
                  <c:v>38</c:v>
                </c:pt>
                <c:pt idx="9">
                  <c:v>43</c:v>
                </c:pt>
                <c:pt idx="10">
                  <c:v>38</c:v>
                </c:pt>
                <c:pt idx="11">
                  <c:v>39</c:v>
                </c:pt>
              </c:numCache>
            </c:numRef>
          </c:val>
          <c:extLst>
            <c:ext xmlns:c16="http://schemas.microsoft.com/office/drawing/2014/chart" uri="{C3380CC4-5D6E-409C-BE32-E72D297353CC}">
              <c16:uniqueId val="{00000000-AE11-4319-8054-6B76E73A760E}"/>
            </c:ext>
          </c:extLst>
        </c:ser>
        <c:ser>
          <c:idx val="1"/>
          <c:order val="1"/>
          <c:tx>
            <c:strRef>
              <c:f>DASHBOARD!$J$7:$J$8</c:f>
              <c:strCache>
                <c:ptCount val="1"/>
                <c:pt idx="0">
                  <c:v>M</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DASHBOARD!$H$9:$H$21</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DASHBOARD!$J$9:$J$21</c:f>
              <c:numCache>
                <c:formatCode>General</c:formatCode>
                <c:ptCount val="12"/>
                <c:pt idx="0">
                  <c:v>38</c:v>
                </c:pt>
                <c:pt idx="1">
                  <c:v>39</c:v>
                </c:pt>
                <c:pt idx="2">
                  <c:v>39</c:v>
                </c:pt>
                <c:pt idx="3">
                  <c:v>40</c:v>
                </c:pt>
                <c:pt idx="4">
                  <c:v>53</c:v>
                </c:pt>
                <c:pt idx="5">
                  <c:v>33</c:v>
                </c:pt>
                <c:pt idx="6">
                  <c:v>47</c:v>
                </c:pt>
                <c:pt idx="7">
                  <c:v>34</c:v>
                </c:pt>
                <c:pt idx="8">
                  <c:v>42</c:v>
                </c:pt>
                <c:pt idx="9">
                  <c:v>39</c:v>
                </c:pt>
                <c:pt idx="10">
                  <c:v>43</c:v>
                </c:pt>
                <c:pt idx="11">
                  <c:v>38</c:v>
                </c:pt>
              </c:numCache>
            </c:numRef>
          </c:val>
          <c:extLst>
            <c:ext xmlns:c16="http://schemas.microsoft.com/office/drawing/2014/chart" uri="{C3380CC4-5D6E-409C-BE32-E72D297353CC}">
              <c16:uniqueId val="{00000001-AE11-4319-8054-6B76E73A760E}"/>
            </c:ext>
          </c:extLst>
        </c:ser>
        <c:dLbls>
          <c:dLblPos val="outEnd"/>
          <c:showLegendKey val="0"/>
          <c:showVal val="1"/>
          <c:showCatName val="0"/>
          <c:showSerName val="0"/>
          <c:showPercent val="0"/>
          <c:showBubbleSize val="0"/>
        </c:dLbls>
        <c:gapWidth val="219"/>
        <c:overlap val="-27"/>
        <c:axId val="487452847"/>
        <c:axId val="405079519"/>
      </c:barChart>
      <c:catAx>
        <c:axId val="487452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05079519"/>
        <c:crosses val="autoZero"/>
        <c:auto val="1"/>
        <c:lblAlgn val="ctr"/>
        <c:lblOffset val="100"/>
        <c:noMultiLvlLbl val="0"/>
      </c:catAx>
      <c:valAx>
        <c:axId val="405079519"/>
        <c:scaling>
          <c:orientation val="minMax"/>
        </c:scaling>
        <c:delete val="1"/>
        <c:axPos val="l"/>
        <c:numFmt formatCode="General" sourceLinked="1"/>
        <c:majorTickMark val="none"/>
        <c:minorTickMark val="none"/>
        <c:tickLblPos val="nextTo"/>
        <c:crossAx val="487452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PROJECT.xlsx]DASHBOARD!PivotTable5</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sz="1800" b="1" i="0" u="none" strike="noStrike" kern="1200" baseline="0">
                <a:solidFill>
                  <a:sysClr val="windowText" lastClr="000000">
                    <a:lumMod val="75000"/>
                    <a:lumOff val="25000"/>
                  </a:sysClr>
                </a:solidFill>
              </a:rPr>
              <a:t>ORGANIZATION GENDER DISTRIBUTION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22937065893631342"/>
              <c:y val="-2.568779810835985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22144165166262952"/>
              <c:y val="-4.2032002433835314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22937065893631342"/>
              <c:y val="-2.568779810835985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22144165166262952"/>
              <c:y val="-4.2032002433835314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DASHBOARD!$C$5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62-40F0-B7B3-3F975E2314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62-40F0-B7B3-3F975E2314E7}"/>
              </c:ext>
            </c:extLst>
          </c:dPt>
          <c:dLbls>
            <c:dLbl>
              <c:idx val="0"/>
              <c:layout>
                <c:manualLayout>
                  <c:x val="-0.22937065893631342"/>
                  <c:y val="-2.568779810835985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C62-40F0-B7B3-3F975E2314E7}"/>
                </c:ext>
              </c:extLst>
            </c:dLbl>
            <c:dLbl>
              <c:idx val="1"/>
              <c:layout>
                <c:manualLayout>
                  <c:x val="0.22144165166262952"/>
                  <c:y val="-4.2032002433835314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C62-40F0-B7B3-3F975E2314E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DASHBOARD!$B$6:$B$8</c:f>
              <c:strCache>
                <c:ptCount val="2"/>
                <c:pt idx="0">
                  <c:v>F</c:v>
                </c:pt>
                <c:pt idx="1">
                  <c:v>M</c:v>
                </c:pt>
              </c:strCache>
            </c:strRef>
          </c:cat>
          <c:val>
            <c:numRef>
              <c:f>DASHBOARD!$C$6:$C$8</c:f>
              <c:numCache>
                <c:formatCode>General</c:formatCode>
                <c:ptCount val="2"/>
                <c:pt idx="0">
                  <c:v>461</c:v>
                </c:pt>
                <c:pt idx="1">
                  <c:v>485</c:v>
                </c:pt>
              </c:numCache>
            </c:numRef>
          </c:val>
          <c:extLst>
            <c:ext xmlns:c16="http://schemas.microsoft.com/office/drawing/2014/chart" uri="{C3380CC4-5D6E-409C-BE32-E72D297353CC}">
              <c16:uniqueId val="{00000004-EC62-40F0-B7B3-3F975E2314E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PROJECT.xlsx]DASHBOARD!PivotTable6</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r>
              <a:rPr lang="en-US" sz="1800" b="1" i="0" u="none" strike="noStrike" kern="1200" spc="0" baseline="0">
                <a:solidFill>
                  <a:sysClr val="windowText" lastClr="000000">
                    <a:lumMod val="65000"/>
                    <a:lumOff val="35000"/>
                  </a:sysClr>
                </a:solidFill>
              </a:rPr>
              <a:t>ORGANIZATION GENDER RATINGS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DASHBOARD!$Y$7</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DASHBOARD!$X$8:$X$14</c:f>
              <c:strCache>
                <c:ptCount val="6"/>
                <c:pt idx="0">
                  <c:v>Average</c:v>
                </c:pt>
                <c:pt idx="1">
                  <c:v>Good</c:v>
                </c:pt>
                <c:pt idx="2">
                  <c:v>Not Rated</c:v>
                </c:pt>
                <c:pt idx="3">
                  <c:v>Poor</c:v>
                </c:pt>
                <c:pt idx="4">
                  <c:v>Very Good</c:v>
                </c:pt>
                <c:pt idx="5">
                  <c:v>Very Poor</c:v>
                </c:pt>
              </c:strCache>
            </c:strRef>
          </c:cat>
          <c:val>
            <c:numRef>
              <c:f>DASHBOARD!$Y$8:$Y$14</c:f>
              <c:numCache>
                <c:formatCode>General</c:formatCode>
                <c:ptCount val="6"/>
                <c:pt idx="0">
                  <c:v>420</c:v>
                </c:pt>
                <c:pt idx="1">
                  <c:v>180</c:v>
                </c:pt>
                <c:pt idx="2">
                  <c:v>71</c:v>
                </c:pt>
                <c:pt idx="3">
                  <c:v>131</c:v>
                </c:pt>
                <c:pt idx="4">
                  <c:v>90</c:v>
                </c:pt>
                <c:pt idx="5">
                  <c:v>54</c:v>
                </c:pt>
              </c:numCache>
            </c:numRef>
          </c:val>
          <c:extLst>
            <c:ext xmlns:c16="http://schemas.microsoft.com/office/drawing/2014/chart" uri="{C3380CC4-5D6E-409C-BE32-E72D297353CC}">
              <c16:uniqueId val="{00000000-2D19-4B3B-985A-35336AE93477}"/>
            </c:ext>
          </c:extLst>
        </c:ser>
        <c:dLbls>
          <c:showLegendKey val="0"/>
          <c:showVal val="0"/>
          <c:showCatName val="0"/>
          <c:showSerName val="0"/>
          <c:showPercent val="0"/>
          <c:showBubbleSize val="0"/>
        </c:dLbls>
        <c:gapWidth val="100"/>
        <c:overlap val="-24"/>
        <c:axId val="917291727"/>
        <c:axId val="902954271"/>
      </c:barChart>
      <c:catAx>
        <c:axId val="9172917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02954271"/>
        <c:crosses val="autoZero"/>
        <c:auto val="1"/>
        <c:lblAlgn val="ctr"/>
        <c:lblOffset val="100"/>
        <c:noMultiLvlLbl val="0"/>
      </c:catAx>
      <c:valAx>
        <c:axId val="902954271"/>
        <c:scaling>
          <c:orientation val="minMax"/>
        </c:scaling>
        <c:delete val="1"/>
        <c:axPos val="l"/>
        <c:numFmt formatCode="General" sourceLinked="1"/>
        <c:majorTickMark val="none"/>
        <c:minorTickMark val="none"/>
        <c:tickLblPos val="nextTo"/>
        <c:crossAx val="91729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PROJECT.xlsx]DASHBOARD!PivotTable6</c:name>
    <c:fmtId val="6"/>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US" sz="1800"/>
              <a:t>GENDER % RATING TO ORGANIZATION POPULATION</a:t>
            </a:r>
          </a:p>
          <a:p>
            <a:pPr>
              <a:defRPr sz="1800"/>
            </a:pPr>
            <a:endParaRPr lang="en-US" sz="1800"/>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DASHBOARD!$Y$7</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C193-4EFB-AAB4-C611F659153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193-4EFB-AAB4-C611F659153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193-4EFB-AAB4-C611F659153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C193-4EFB-AAB4-C611F659153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C193-4EFB-AAB4-C611F659153C}"/>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C193-4EFB-AAB4-C611F659153C}"/>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C193-4EFB-AAB4-C611F659153C}"/>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C193-4EFB-AAB4-C611F659153C}"/>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C193-4EFB-AAB4-C611F659153C}"/>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C193-4EFB-AAB4-C611F659153C}"/>
                </c:ext>
              </c:extLst>
            </c:dLbl>
            <c:dLbl>
              <c:idx val="4"/>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C193-4EFB-AAB4-C611F659153C}"/>
                </c:ext>
              </c:extLst>
            </c:dLbl>
            <c:dLbl>
              <c:idx val="5"/>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C193-4EFB-AAB4-C611F659153C}"/>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DASHBOARD!$X$8:$X$14</c:f>
              <c:strCache>
                <c:ptCount val="6"/>
                <c:pt idx="0">
                  <c:v>Average</c:v>
                </c:pt>
                <c:pt idx="1">
                  <c:v>Good</c:v>
                </c:pt>
                <c:pt idx="2">
                  <c:v>Not Rated</c:v>
                </c:pt>
                <c:pt idx="3">
                  <c:v>Poor</c:v>
                </c:pt>
                <c:pt idx="4">
                  <c:v>Very Good</c:v>
                </c:pt>
                <c:pt idx="5">
                  <c:v>Very Poor</c:v>
                </c:pt>
              </c:strCache>
            </c:strRef>
          </c:cat>
          <c:val>
            <c:numRef>
              <c:f>DASHBOARD!$Y$8:$Y$14</c:f>
              <c:numCache>
                <c:formatCode>General</c:formatCode>
                <c:ptCount val="6"/>
                <c:pt idx="0">
                  <c:v>420</c:v>
                </c:pt>
                <c:pt idx="1">
                  <c:v>180</c:v>
                </c:pt>
                <c:pt idx="2">
                  <c:v>71</c:v>
                </c:pt>
                <c:pt idx="3">
                  <c:v>131</c:v>
                </c:pt>
                <c:pt idx="4">
                  <c:v>90</c:v>
                </c:pt>
                <c:pt idx="5">
                  <c:v>54</c:v>
                </c:pt>
              </c:numCache>
            </c:numRef>
          </c:val>
          <c:extLst>
            <c:ext xmlns:c16="http://schemas.microsoft.com/office/drawing/2014/chart" uri="{C3380CC4-5D6E-409C-BE32-E72D297353CC}">
              <c16:uniqueId val="{0000000C-C193-4EFB-AAB4-C611F659153C}"/>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PROJECT.xlsx]DASHBOARD!PivotTable7</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GENDER PAY GAP BETWEEN THE DEPARTMENTS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0635733896484062E-2"/>
          <c:y val="4.2225133568765658E-2"/>
          <c:w val="0.95380962913697442"/>
          <c:h val="0.83746709627828408"/>
        </c:manualLayout>
      </c:layout>
      <c:barChart>
        <c:barDir val="col"/>
        <c:grouping val="clustered"/>
        <c:varyColors val="0"/>
        <c:ser>
          <c:idx val="0"/>
          <c:order val="0"/>
          <c:tx>
            <c:strRef>
              <c:f>DASHBOARD!$AG$6:$AG$7</c:f>
              <c:strCache>
                <c:ptCount val="1"/>
                <c:pt idx="0">
                  <c:v>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DASHBOARD!$AF$8:$AF$21</c:f>
              <c:multiLvlStrCache>
                <c:ptCount val="12"/>
                <c:lvl>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lvl>
                <c:lvl>
                  <c:pt idx="0">
                    <c:v>Kaduna</c:v>
                  </c:pt>
                </c:lvl>
              </c:multiLvlStrCache>
            </c:multiLvlStrRef>
          </c:cat>
          <c:val>
            <c:numRef>
              <c:f>DASHBOARD!$AG$8:$AG$21</c:f>
              <c:numCache>
                <c:formatCode>\$#,##0.00,,"M"</c:formatCode>
                <c:ptCount val="12"/>
                <c:pt idx="0">
                  <c:v>988610</c:v>
                </c:pt>
                <c:pt idx="1">
                  <c:v>1302480</c:v>
                </c:pt>
                <c:pt idx="2">
                  <c:v>1169990</c:v>
                </c:pt>
                <c:pt idx="3">
                  <c:v>1234210</c:v>
                </c:pt>
                <c:pt idx="4">
                  <c:v>851960</c:v>
                </c:pt>
                <c:pt idx="5">
                  <c:v>654940</c:v>
                </c:pt>
                <c:pt idx="6">
                  <c:v>786350</c:v>
                </c:pt>
                <c:pt idx="7">
                  <c:v>740770</c:v>
                </c:pt>
                <c:pt idx="8">
                  <c:v>1074670</c:v>
                </c:pt>
                <c:pt idx="9">
                  <c:v>1188240</c:v>
                </c:pt>
                <c:pt idx="10">
                  <c:v>1064830</c:v>
                </c:pt>
                <c:pt idx="11">
                  <c:v>1242790</c:v>
                </c:pt>
              </c:numCache>
            </c:numRef>
          </c:val>
          <c:extLst>
            <c:ext xmlns:c16="http://schemas.microsoft.com/office/drawing/2014/chart" uri="{C3380CC4-5D6E-409C-BE32-E72D297353CC}">
              <c16:uniqueId val="{00000000-2833-44B1-B767-700F22F2AC61}"/>
            </c:ext>
          </c:extLst>
        </c:ser>
        <c:ser>
          <c:idx val="1"/>
          <c:order val="1"/>
          <c:tx>
            <c:strRef>
              <c:f>DASHBOARD!$AH$6:$AH$7</c:f>
              <c:strCache>
                <c:ptCount val="1"/>
                <c:pt idx="0">
                  <c:v>M</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DASHBOARD!$AF$8:$AF$21</c:f>
              <c:multiLvlStrCache>
                <c:ptCount val="12"/>
                <c:lvl>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lvl>
                <c:lvl>
                  <c:pt idx="0">
                    <c:v>Kaduna</c:v>
                  </c:pt>
                </c:lvl>
              </c:multiLvlStrCache>
            </c:multiLvlStrRef>
          </c:cat>
          <c:val>
            <c:numRef>
              <c:f>DASHBOARD!$AH$8:$AH$21</c:f>
              <c:numCache>
                <c:formatCode>\$#,##0.00,,"M"</c:formatCode>
                <c:ptCount val="12"/>
                <c:pt idx="0">
                  <c:v>887040</c:v>
                </c:pt>
                <c:pt idx="1">
                  <c:v>1279720</c:v>
                </c:pt>
                <c:pt idx="2">
                  <c:v>681480</c:v>
                </c:pt>
                <c:pt idx="3">
                  <c:v>1365560</c:v>
                </c:pt>
                <c:pt idx="4">
                  <c:v>1537690</c:v>
                </c:pt>
                <c:pt idx="5">
                  <c:v>1295210</c:v>
                </c:pt>
                <c:pt idx="6">
                  <c:v>1085730</c:v>
                </c:pt>
                <c:pt idx="7">
                  <c:v>955770</c:v>
                </c:pt>
                <c:pt idx="8">
                  <c:v>1338710</c:v>
                </c:pt>
                <c:pt idx="9">
                  <c:v>1326550</c:v>
                </c:pt>
                <c:pt idx="10">
                  <c:v>1188530</c:v>
                </c:pt>
                <c:pt idx="11">
                  <c:v>1410990</c:v>
                </c:pt>
              </c:numCache>
            </c:numRef>
          </c:val>
          <c:extLst>
            <c:ext xmlns:c16="http://schemas.microsoft.com/office/drawing/2014/chart" uri="{C3380CC4-5D6E-409C-BE32-E72D297353CC}">
              <c16:uniqueId val="{00000001-2833-44B1-B767-700F22F2AC61}"/>
            </c:ext>
          </c:extLst>
        </c:ser>
        <c:dLbls>
          <c:dLblPos val="outEnd"/>
          <c:showLegendKey val="0"/>
          <c:showVal val="1"/>
          <c:showCatName val="0"/>
          <c:showSerName val="0"/>
          <c:showPercent val="0"/>
          <c:showBubbleSize val="0"/>
        </c:dLbls>
        <c:gapWidth val="219"/>
        <c:overlap val="-27"/>
        <c:axId val="760978735"/>
        <c:axId val="902945151"/>
      </c:barChart>
      <c:catAx>
        <c:axId val="760978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902945151"/>
        <c:crosses val="autoZero"/>
        <c:auto val="1"/>
        <c:lblAlgn val="ctr"/>
        <c:lblOffset val="100"/>
        <c:noMultiLvlLbl val="0"/>
      </c:catAx>
      <c:valAx>
        <c:axId val="902945151"/>
        <c:scaling>
          <c:orientation val="minMax"/>
        </c:scaling>
        <c:delete val="1"/>
        <c:axPos val="l"/>
        <c:numFmt formatCode="\$#,##0.00,,&quot;M&quot;" sourceLinked="1"/>
        <c:majorTickMark val="none"/>
        <c:minorTickMark val="none"/>
        <c:tickLblPos val="nextTo"/>
        <c:crossAx val="760978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PROJECT.xlsx]DASHBOARD!PivotTable31</c:name>
    <c:fmtId val="1"/>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EMPLOYEE COUNT Vs SALARY BAND DISTRIBUTION</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DASHBOARD!$AY$7</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DASHBOARD!$AX$8:$AX$17</c:f>
              <c:strCache>
                <c:ptCount val="9"/>
                <c:pt idx="0">
                  <c:v>Above 100k</c:v>
                </c:pt>
                <c:pt idx="1">
                  <c:v>Under 100k</c:v>
                </c:pt>
                <c:pt idx="2">
                  <c:v>Under 30k</c:v>
                </c:pt>
                <c:pt idx="3">
                  <c:v>Under 40k</c:v>
                </c:pt>
                <c:pt idx="4">
                  <c:v>Under 50k</c:v>
                </c:pt>
                <c:pt idx="5">
                  <c:v>Under 60k</c:v>
                </c:pt>
                <c:pt idx="6">
                  <c:v>Under 70k</c:v>
                </c:pt>
                <c:pt idx="7">
                  <c:v>Under 80k</c:v>
                </c:pt>
                <c:pt idx="8">
                  <c:v>Under 90k</c:v>
                </c:pt>
              </c:strCache>
            </c:strRef>
          </c:cat>
          <c:val>
            <c:numRef>
              <c:f>DASHBOARD!$AY$8:$AY$17</c:f>
              <c:numCache>
                <c:formatCode>General</c:formatCode>
                <c:ptCount val="9"/>
                <c:pt idx="0">
                  <c:v>232</c:v>
                </c:pt>
                <c:pt idx="1">
                  <c:v>84</c:v>
                </c:pt>
                <c:pt idx="2">
                  <c:v>22</c:v>
                </c:pt>
                <c:pt idx="3">
                  <c:v>93</c:v>
                </c:pt>
                <c:pt idx="4">
                  <c:v>83</c:v>
                </c:pt>
                <c:pt idx="5">
                  <c:v>82</c:v>
                </c:pt>
                <c:pt idx="6">
                  <c:v>82</c:v>
                </c:pt>
                <c:pt idx="7">
                  <c:v>105</c:v>
                </c:pt>
                <c:pt idx="8">
                  <c:v>91</c:v>
                </c:pt>
              </c:numCache>
            </c:numRef>
          </c:val>
          <c:extLst>
            <c:ext xmlns:c16="http://schemas.microsoft.com/office/drawing/2014/chart" uri="{C3380CC4-5D6E-409C-BE32-E72D297353CC}">
              <c16:uniqueId val="{00000000-9508-4273-88EA-F71F85047ABF}"/>
            </c:ext>
          </c:extLst>
        </c:ser>
        <c:dLbls>
          <c:dLblPos val="outEnd"/>
          <c:showLegendKey val="0"/>
          <c:showVal val="1"/>
          <c:showCatName val="0"/>
          <c:showSerName val="0"/>
          <c:showPercent val="0"/>
          <c:showBubbleSize val="0"/>
        </c:dLbls>
        <c:gapWidth val="219"/>
        <c:overlap val="-27"/>
        <c:axId val="1222861551"/>
        <c:axId val="902927391"/>
      </c:barChart>
      <c:catAx>
        <c:axId val="1222861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02927391"/>
        <c:crosses val="autoZero"/>
        <c:auto val="1"/>
        <c:lblAlgn val="ctr"/>
        <c:lblOffset val="100"/>
        <c:noMultiLvlLbl val="0"/>
      </c:catAx>
      <c:valAx>
        <c:axId val="902927391"/>
        <c:scaling>
          <c:orientation val="minMax"/>
        </c:scaling>
        <c:delete val="1"/>
        <c:axPos val="l"/>
        <c:numFmt formatCode="General" sourceLinked="1"/>
        <c:majorTickMark val="none"/>
        <c:minorTickMark val="none"/>
        <c:tickLblPos val="nextTo"/>
        <c:crossAx val="122286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PROJECT.xlsx]DASHBOARD!PivotTable3</c:name>
    <c:fmtId val="1"/>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BONUS PAYABLE AMOUNT PER REGION AND SUM TOTAL</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DASHBOARD!$BK$7:$BK$8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DASHBOARD!$BJ$9:$BJ$12</c:f>
              <c:strCache>
                <c:ptCount val="3"/>
                <c:pt idx="0">
                  <c:v>Abuja</c:v>
                </c:pt>
                <c:pt idx="1">
                  <c:v>Kaduna</c:v>
                </c:pt>
                <c:pt idx="2">
                  <c:v>Lagos</c:v>
                </c:pt>
              </c:strCache>
            </c:strRef>
          </c:cat>
          <c:val>
            <c:numRef>
              <c:f>DASHBOARD!$BK$9:$BK$12</c:f>
              <c:numCache>
                <c:formatCode>\$#,##0.00,,"M"</c:formatCode>
                <c:ptCount val="3"/>
                <c:pt idx="0">
                  <c:v>24917424.20999999</c:v>
                </c:pt>
                <c:pt idx="1">
                  <c:v>27478731.779999983</c:v>
                </c:pt>
                <c:pt idx="2">
                  <c:v>19526793.310000006</c:v>
                </c:pt>
              </c:numCache>
            </c:numRef>
          </c:val>
          <c:extLst>
            <c:ext xmlns:c16="http://schemas.microsoft.com/office/drawing/2014/chart" uri="{C3380CC4-5D6E-409C-BE32-E72D297353CC}">
              <c16:uniqueId val="{00000000-E23E-4D98-AB8F-318C337C11FB}"/>
            </c:ext>
          </c:extLst>
        </c:ser>
        <c:dLbls>
          <c:dLblPos val="outEnd"/>
          <c:showLegendKey val="0"/>
          <c:showVal val="1"/>
          <c:showCatName val="0"/>
          <c:showSerName val="0"/>
          <c:showPercent val="0"/>
          <c:showBubbleSize val="0"/>
        </c:dLbls>
        <c:gapWidth val="219"/>
        <c:overlap val="-27"/>
        <c:axId val="1222770143"/>
        <c:axId val="495213199"/>
      </c:barChart>
      <c:catAx>
        <c:axId val="122277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95213199"/>
        <c:crosses val="autoZero"/>
        <c:auto val="1"/>
        <c:lblAlgn val="ctr"/>
        <c:lblOffset val="100"/>
        <c:noMultiLvlLbl val="0"/>
      </c:catAx>
      <c:valAx>
        <c:axId val="495213199"/>
        <c:scaling>
          <c:orientation val="minMax"/>
        </c:scaling>
        <c:delete val="1"/>
        <c:axPos val="l"/>
        <c:numFmt formatCode="\$#,##0.00,,&quot;M&quot;" sourceLinked="1"/>
        <c:majorTickMark val="none"/>
        <c:minorTickMark val="none"/>
        <c:tickLblPos val="nextTo"/>
        <c:crossAx val="122277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13" Type="http://schemas.openxmlformats.org/officeDocument/2006/relationships/chart" Target="../charts/chart21.xml"/><Relationship Id="rId3" Type="http://schemas.openxmlformats.org/officeDocument/2006/relationships/chart" Target="../charts/chart11.xml"/><Relationship Id="rId7" Type="http://schemas.openxmlformats.org/officeDocument/2006/relationships/chart" Target="../charts/chart15.xml"/><Relationship Id="rId12" Type="http://schemas.openxmlformats.org/officeDocument/2006/relationships/chart" Target="../charts/chart20.xml"/><Relationship Id="rId2" Type="http://schemas.openxmlformats.org/officeDocument/2006/relationships/chart" Target="../charts/chart10.xml"/><Relationship Id="rId16" Type="http://schemas.openxmlformats.org/officeDocument/2006/relationships/chart" Target="../charts/chart24.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9.xml"/><Relationship Id="rId5" Type="http://schemas.openxmlformats.org/officeDocument/2006/relationships/chart" Target="../charts/chart13.xml"/><Relationship Id="rId15" Type="http://schemas.openxmlformats.org/officeDocument/2006/relationships/chart" Target="../charts/chart23.xml"/><Relationship Id="rId10" Type="http://schemas.openxmlformats.org/officeDocument/2006/relationships/chart" Target="../charts/chart18.xml"/><Relationship Id="rId4" Type="http://schemas.openxmlformats.org/officeDocument/2006/relationships/chart" Target="../charts/chart12.xml"/><Relationship Id="rId9" Type="http://schemas.openxmlformats.org/officeDocument/2006/relationships/chart" Target="../charts/chart17.xml"/><Relationship Id="rId14" Type="http://schemas.openxmlformats.org/officeDocument/2006/relationships/chart" Target="../charts/chart2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32.xml"/><Relationship Id="rId3" Type="http://schemas.openxmlformats.org/officeDocument/2006/relationships/chart" Target="../charts/chart27.xml"/><Relationship Id="rId7" Type="http://schemas.openxmlformats.org/officeDocument/2006/relationships/chart" Target="../charts/chart31.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4"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editAs="oneCell">
    <xdr:from>
      <xdr:col>18</xdr:col>
      <xdr:colOff>202406</xdr:colOff>
      <xdr:row>1</xdr:row>
      <xdr:rowOff>80963</xdr:rowOff>
    </xdr:from>
    <xdr:to>
      <xdr:col>19</xdr:col>
      <xdr:colOff>892969</xdr:colOff>
      <xdr:row>3</xdr:row>
      <xdr:rowOff>166688</xdr:rowOff>
    </xdr:to>
    <mc:AlternateContent xmlns:mc="http://schemas.openxmlformats.org/markup-compatibility/2006" xmlns:a14="http://schemas.microsoft.com/office/drawing/2010/main">
      <mc:Choice Requires="a14">
        <xdr:graphicFrame macro="">
          <xdr:nvGraphicFramePr>
            <xdr:cNvPr id="2" name="Gender Code">
              <a:extLst>
                <a:ext uri="{FF2B5EF4-FFF2-40B4-BE49-F238E27FC236}">
                  <a16:creationId xmlns:a16="http://schemas.microsoft.com/office/drawing/2014/main" id="{4AE6F301-2FF2-8A54-E376-51F0BC545F59}"/>
                </a:ext>
              </a:extLst>
            </xdr:cNvPr>
            <xdr:cNvGraphicFramePr/>
          </xdr:nvGraphicFramePr>
          <xdr:xfrm>
            <a:off x="0" y="0"/>
            <a:ext cx="0" cy="0"/>
          </xdr:xfrm>
          <a:graphic>
            <a:graphicData uri="http://schemas.microsoft.com/office/drawing/2010/slicer">
              <sle:slicer xmlns:sle="http://schemas.microsoft.com/office/drawing/2010/slicer" name="Gender Code"/>
            </a:graphicData>
          </a:graphic>
        </xdr:graphicFrame>
      </mc:Choice>
      <mc:Fallback xmlns="">
        <xdr:sp macro="" textlink="">
          <xdr:nvSpPr>
            <xdr:cNvPr id="0" name=""/>
            <xdr:cNvSpPr>
              <a:spLocks noTextEdit="1"/>
            </xdr:cNvSpPr>
          </xdr:nvSpPr>
          <xdr:spPr>
            <a:xfrm>
              <a:off x="13658145" y="268780"/>
              <a:ext cx="1267429" cy="4613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495298</xdr:colOff>
      <xdr:row>1</xdr:row>
      <xdr:rowOff>80962</xdr:rowOff>
    </xdr:from>
    <xdr:to>
      <xdr:col>20</xdr:col>
      <xdr:colOff>1127738</xdr:colOff>
      <xdr:row>3</xdr:row>
      <xdr:rowOff>178593</xdr:rowOff>
    </xdr:to>
    <mc:AlternateContent xmlns:mc="http://schemas.openxmlformats.org/markup-compatibility/2006" xmlns:a14="http://schemas.microsoft.com/office/drawing/2010/main">
      <mc:Choice Requires="a14">
        <xdr:graphicFrame macro="">
          <xdr:nvGraphicFramePr>
            <xdr:cNvPr id="6" name="Location 1">
              <a:extLst>
                <a:ext uri="{FF2B5EF4-FFF2-40B4-BE49-F238E27FC236}">
                  <a16:creationId xmlns:a16="http://schemas.microsoft.com/office/drawing/2014/main" id="{527CC4BD-5F5E-2C92-8D8A-885FC6F1B56E}"/>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14527904" y="268779"/>
              <a:ext cx="1813004" cy="47326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27216</xdr:colOff>
      <xdr:row>20</xdr:row>
      <xdr:rowOff>3568</xdr:rowOff>
    </xdr:from>
    <xdr:to>
      <xdr:col>22</xdr:col>
      <xdr:colOff>452438</xdr:colOff>
      <xdr:row>48</xdr:row>
      <xdr:rowOff>80493</xdr:rowOff>
    </xdr:to>
    <xdr:graphicFrame macro="">
      <xdr:nvGraphicFramePr>
        <xdr:cNvPr id="7" name="Chart 6">
          <a:extLst>
            <a:ext uri="{FF2B5EF4-FFF2-40B4-BE49-F238E27FC236}">
              <a16:creationId xmlns:a16="http://schemas.microsoft.com/office/drawing/2014/main" id="{C7828F72-616E-FA66-30A6-FB7D455B16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19049</xdr:colOff>
      <xdr:row>1</xdr:row>
      <xdr:rowOff>57150</xdr:rowOff>
    </xdr:from>
    <xdr:to>
      <xdr:col>7</xdr:col>
      <xdr:colOff>1381125</xdr:colOff>
      <xdr:row>3</xdr:row>
      <xdr:rowOff>95250</xdr:rowOff>
    </xdr:to>
    <mc:AlternateContent xmlns:mc="http://schemas.openxmlformats.org/markup-compatibility/2006" xmlns:a14="http://schemas.microsoft.com/office/drawing/2010/main">
      <mc:Choice Requires="a14">
        <xdr:graphicFrame macro="">
          <xdr:nvGraphicFramePr>
            <xdr:cNvPr id="8" name="Gender Code 1">
              <a:extLst>
                <a:ext uri="{FF2B5EF4-FFF2-40B4-BE49-F238E27FC236}">
                  <a16:creationId xmlns:a16="http://schemas.microsoft.com/office/drawing/2014/main" id="{B8BDDD34-D690-4F22-2902-E35BE985ADF3}"/>
                </a:ext>
              </a:extLst>
            </xdr:cNvPr>
            <xdr:cNvGraphicFramePr/>
          </xdr:nvGraphicFramePr>
          <xdr:xfrm>
            <a:off x="0" y="0"/>
            <a:ext cx="0" cy="0"/>
          </xdr:xfrm>
          <a:graphic>
            <a:graphicData uri="http://schemas.microsoft.com/office/drawing/2010/slicer">
              <sle:slicer xmlns:sle="http://schemas.microsoft.com/office/drawing/2010/slicer" name="Gender Code 1"/>
            </a:graphicData>
          </a:graphic>
        </xdr:graphicFrame>
      </mc:Choice>
      <mc:Fallback xmlns="">
        <xdr:sp macro="" textlink="">
          <xdr:nvSpPr>
            <xdr:cNvPr id="0" name=""/>
            <xdr:cNvSpPr>
              <a:spLocks noTextEdit="1"/>
            </xdr:cNvSpPr>
          </xdr:nvSpPr>
          <xdr:spPr>
            <a:xfrm>
              <a:off x="5076690" y="244967"/>
              <a:ext cx="1362076" cy="4137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144147</xdr:colOff>
      <xdr:row>1</xdr:row>
      <xdr:rowOff>69057</xdr:rowOff>
    </xdr:from>
    <xdr:to>
      <xdr:col>17</xdr:col>
      <xdr:colOff>308554</xdr:colOff>
      <xdr:row>6</xdr:row>
      <xdr:rowOff>47625</xdr:rowOff>
    </xdr:to>
    <mc:AlternateContent xmlns:mc="http://schemas.openxmlformats.org/markup-compatibility/2006" xmlns:a14="http://schemas.microsoft.com/office/drawing/2010/main">
      <mc:Choice Requires="a14">
        <xdr:graphicFrame macro="">
          <xdr:nvGraphicFramePr>
            <xdr:cNvPr id="9" name="Department 1">
              <a:extLst>
                <a:ext uri="{FF2B5EF4-FFF2-40B4-BE49-F238E27FC236}">
                  <a16:creationId xmlns:a16="http://schemas.microsoft.com/office/drawing/2014/main" id="{580D9107-EA94-D1B4-EBF3-ECF8AE102C7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8166612" y="256874"/>
              <a:ext cx="5020816" cy="91765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959651</xdr:colOff>
      <xdr:row>1</xdr:row>
      <xdr:rowOff>57153</xdr:rowOff>
    </xdr:from>
    <xdr:to>
      <xdr:col>8</xdr:col>
      <xdr:colOff>1252008</xdr:colOff>
      <xdr:row>3</xdr:row>
      <xdr:rowOff>107159</xdr:rowOff>
    </xdr:to>
    <mc:AlternateContent xmlns:mc="http://schemas.openxmlformats.org/markup-compatibility/2006" xmlns:a14="http://schemas.microsoft.com/office/drawing/2010/main">
      <mc:Choice Requires="a14">
        <xdr:graphicFrame macro="">
          <xdr:nvGraphicFramePr>
            <xdr:cNvPr id="10" name="Location 2">
              <a:extLst>
                <a:ext uri="{FF2B5EF4-FFF2-40B4-BE49-F238E27FC236}">
                  <a16:creationId xmlns:a16="http://schemas.microsoft.com/office/drawing/2014/main" id="{F9C545E1-7A72-A406-0A65-E84337D2BA3D}"/>
                </a:ext>
              </a:extLst>
            </xdr:cNvPr>
            <xdr:cNvGraphicFramePr/>
          </xdr:nvGraphicFramePr>
          <xdr:xfrm>
            <a:off x="0" y="0"/>
            <a:ext cx="0" cy="0"/>
          </xdr:xfrm>
          <a:graphic>
            <a:graphicData uri="http://schemas.microsoft.com/office/drawing/2010/slicer">
              <sle:slicer xmlns:sle="http://schemas.microsoft.com/office/drawing/2010/slicer" name="Location 2"/>
            </a:graphicData>
          </a:graphic>
        </xdr:graphicFrame>
      </mc:Choice>
      <mc:Fallback xmlns="">
        <xdr:sp macro="" textlink="">
          <xdr:nvSpPr>
            <xdr:cNvPr id="0" name=""/>
            <xdr:cNvSpPr>
              <a:spLocks noTextEdit="1"/>
            </xdr:cNvSpPr>
          </xdr:nvSpPr>
          <xdr:spPr>
            <a:xfrm>
              <a:off x="6017292" y="244970"/>
              <a:ext cx="2143695" cy="4256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559593</xdr:colOff>
      <xdr:row>20</xdr:row>
      <xdr:rowOff>27382</xdr:rowOff>
    </xdr:from>
    <xdr:to>
      <xdr:col>16</xdr:col>
      <xdr:colOff>440531</xdr:colOff>
      <xdr:row>48</xdr:row>
      <xdr:rowOff>80492</xdr:rowOff>
    </xdr:to>
    <xdr:graphicFrame macro="">
      <xdr:nvGraphicFramePr>
        <xdr:cNvPr id="11" name="Chart 10">
          <a:extLst>
            <a:ext uri="{FF2B5EF4-FFF2-40B4-BE49-F238E27FC236}">
              <a16:creationId xmlns:a16="http://schemas.microsoft.com/office/drawing/2014/main" id="{A5E0CA7D-3BD4-C67F-53CF-51B7421E4C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7144</xdr:colOff>
      <xdr:row>0</xdr:row>
      <xdr:rowOff>128588</xdr:rowOff>
    </xdr:from>
    <xdr:to>
      <xdr:col>2</xdr:col>
      <xdr:colOff>653871</xdr:colOff>
      <xdr:row>2</xdr:row>
      <xdr:rowOff>130969</xdr:rowOff>
    </xdr:to>
    <mc:AlternateContent xmlns:mc="http://schemas.openxmlformats.org/markup-compatibility/2006" xmlns:a14="http://schemas.microsoft.com/office/drawing/2010/main">
      <mc:Choice Requires="a14">
        <xdr:graphicFrame macro="">
          <xdr:nvGraphicFramePr>
            <xdr:cNvPr id="12" name="Gender Code 2">
              <a:extLst>
                <a:ext uri="{FF2B5EF4-FFF2-40B4-BE49-F238E27FC236}">
                  <a16:creationId xmlns:a16="http://schemas.microsoft.com/office/drawing/2014/main" id="{1A0D6333-3DAF-D81C-8E68-7091618CD224}"/>
                </a:ext>
              </a:extLst>
            </xdr:cNvPr>
            <xdr:cNvGraphicFramePr/>
          </xdr:nvGraphicFramePr>
          <xdr:xfrm>
            <a:off x="0" y="0"/>
            <a:ext cx="0" cy="0"/>
          </xdr:xfrm>
          <a:graphic>
            <a:graphicData uri="http://schemas.microsoft.com/office/drawing/2010/slicer">
              <sle:slicer xmlns:sle="http://schemas.microsoft.com/office/drawing/2010/slicer" name="Gender Code 2"/>
            </a:graphicData>
          </a:graphic>
        </xdr:graphicFrame>
      </mc:Choice>
      <mc:Fallback xmlns="">
        <xdr:sp macro="" textlink="">
          <xdr:nvSpPr>
            <xdr:cNvPr id="0" name=""/>
            <xdr:cNvSpPr>
              <a:spLocks noTextEdit="1"/>
            </xdr:cNvSpPr>
          </xdr:nvSpPr>
          <xdr:spPr>
            <a:xfrm>
              <a:off x="718165" y="128588"/>
              <a:ext cx="1827291" cy="37801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35719</xdr:colOff>
      <xdr:row>20</xdr:row>
      <xdr:rowOff>15474</xdr:rowOff>
    </xdr:from>
    <xdr:to>
      <xdr:col>6</xdr:col>
      <xdr:colOff>238128</xdr:colOff>
      <xdr:row>48</xdr:row>
      <xdr:rowOff>93909</xdr:rowOff>
    </xdr:to>
    <xdr:graphicFrame macro="">
      <xdr:nvGraphicFramePr>
        <xdr:cNvPr id="14" name="Chart 13">
          <a:extLst>
            <a:ext uri="{FF2B5EF4-FFF2-40B4-BE49-F238E27FC236}">
              <a16:creationId xmlns:a16="http://schemas.microsoft.com/office/drawing/2014/main" id="{ED901AE3-C440-B0E0-D011-944EEEDBE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688181</xdr:colOff>
      <xdr:row>0</xdr:row>
      <xdr:rowOff>176212</xdr:rowOff>
    </xdr:from>
    <xdr:to>
      <xdr:col>24</xdr:col>
      <xdr:colOff>358596</xdr:colOff>
      <xdr:row>3</xdr:row>
      <xdr:rowOff>2682</xdr:rowOff>
    </xdr:to>
    <mc:AlternateContent xmlns:mc="http://schemas.openxmlformats.org/markup-compatibility/2006" xmlns:a14="http://schemas.microsoft.com/office/drawing/2010/main">
      <mc:Choice Requires="a14">
        <xdr:graphicFrame macro="">
          <xdr:nvGraphicFramePr>
            <xdr:cNvPr id="15" name="Gender Code 3">
              <a:extLst>
                <a:ext uri="{FF2B5EF4-FFF2-40B4-BE49-F238E27FC236}">
                  <a16:creationId xmlns:a16="http://schemas.microsoft.com/office/drawing/2014/main" id="{661B406A-D379-3C93-EC3F-787A70D6BBFE}"/>
                </a:ext>
              </a:extLst>
            </xdr:cNvPr>
            <xdr:cNvGraphicFramePr/>
          </xdr:nvGraphicFramePr>
          <xdr:xfrm>
            <a:off x="0" y="0"/>
            <a:ext cx="0" cy="0"/>
          </xdr:xfrm>
          <a:graphic>
            <a:graphicData uri="http://schemas.microsoft.com/office/drawing/2010/slicer">
              <sle:slicer xmlns:sle="http://schemas.microsoft.com/office/drawing/2010/slicer" name="Gender Code 3"/>
            </a:graphicData>
          </a:graphic>
        </xdr:graphicFrame>
      </mc:Choice>
      <mc:Fallback xmlns="">
        <xdr:sp macro="" textlink="">
          <xdr:nvSpPr>
            <xdr:cNvPr id="0" name=""/>
            <xdr:cNvSpPr>
              <a:spLocks noTextEdit="1"/>
            </xdr:cNvSpPr>
          </xdr:nvSpPr>
          <xdr:spPr>
            <a:xfrm>
              <a:off x="17631949" y="176212"/>
              <a:ext cx="1816894" cy="38992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9524</xdr:colOff>
      <xdr:row>0</xdr:row>
      <xdr:rowOff>176213</xdr:rowOff>
    </xdr:from>
    <xdr:to>
      <xdr:col>25</xdr:col>
      <xdr:colOff>679495</xdr:colOff>
      <xdr:row>4</xdr:row>
      <xdr:rowOff>154780</xdr:rowOff>
    </xdr:to>
    <mc:AlternateContent xmlns:mc="http://schemas.openxmlformats.org/markup-compatibility/2006" xmlns:a14="http://schemas.microsoft.com/office/drawing/2010/main">
      <mc:Choice Requires="a14">
        <xdr:graphicFrame macro="">
          <xdr:nvGraphicFramePr>
            <xdr:cNvPr id="16" name="Rating">
              <a:extLst>
                <a:ext uri="{FF2B5EF4-FFF2-40B4-BE49-F238E27FC236}">
                  <a16:creationId xmlns:a16="http://schemas.microsoft.com/office/drawing/2014/main" id="{CA0CC98C-A21A-2288-C790-C9D31083A95F}"/>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18858292" y="176213"/>
              <a:ext cx="2481063" cy="72983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642936</xdr:colOff>
      <xdr:row>19</xdr:row>
      <xdr:rowOff>182165</xdr:rowOff>
    </xdr:from>
    <xdr:to>
      <xdr:col>26</xdr:col>
      <xdr:colOff>642937</xdr:colOff>
      <xdr:row>48</xdr:row>
      <xdr:rowOff>53662</xdr:rowOff>
    </xdr:to>
    <xdr:graphicFrame macro="">
      <xdr:nvGraphicFramePr>
        <xdr:cNvPr id="17" name="Chart 16">
          <a:extLst>
            <a:ext uri="{FF2B5EF4-FFF2-40B4-BE49-F238E27FC236}">
              <a16:creationId xmlns:a16="http://schemas.microsoft.com/office/drawing/2014/main" id="{561E3B6E-441C-1205-69AF-9D85F91E4E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25</xdr:col>
      <xdr:colOff>1090612</xdr:colOff>
      <xdr:row>0</xdr:row>
      <xdr:rowOff>176212</xdr:rowOff>
    </xdr:from>
    <xdr:to>
      <xdr:col>29</xdr:col>
      <xdr:colOff>95248</xdr:colOff>
      <xdr:row>2</xdr:row>
      <xdr:rowOff>166687</xdr:rowOff>
    </xdr:to>
    <mc:AlternateContent xmlns:mc="http://schemas.openxmlformats.org/markup-compatibility/2006" xmlns:a14="http://schemas.microsoft.com/office/drawing/2010/main">
      <mc:Choice Requires="a14">
        <xdr:graphicFrame macro="">
          <xdr:nvGraphicFramePr>
            <xdr:cNvPr id="18" name="Location 3">
              <a:extLst>
                <a:ext uri="{FF2B5EF4-FFF2-40B4-BE49-F238E27FC236}">
                  <a16:creationId xmlns:a16="http://schemas.microsoft.com/office/drawing/2014/main" id="{17AD0FFF-7C11-B6EF-7A13-84229ACCC28B}"/>
                </a:ext>
              </a:extLst>
            </xdr:cNvPr>
            <xdr:cNvGraphicFramePr/>
          </xdr:nvGraphicFramePr>
          <xdr:xfrm>
            <a:off x="0" y="0"/>
            <a:ext cx="0" cy="0"/>
          </xdr:xfrm>
          <a:graphic>
            <a:graphicData uri="http://schemas.microsoft.com/office/drawing/2010/slicer">
              <sle:slicer xmlns:sle="http://schemas.microsoft.com/office/drawing/2010/slicer" name="Location 3"/>
            </a:graphicData>
          </a:graphic>
        </xdr:graphicFrame>
      </mc:Choice>
      <mc:Fallback xmlns="">
        <xdr:sp macro="" textlink="">
          <xdr:nvSpPr>
            <xdr:cNvPr id="0" name=""/>
            <xdr:cNvSpPr>
              <a:spLocks noTextEdit="1"/>
            </xdr:cNvSpPr>
          </xdr:nvSpPr>
          <xdr:spPr>
            <a:xfrm>
              <a:off x="21334591" y="176212"/>
              <a:ext cx="2210939" cy="36610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651441</xdr:colOff>
      <xdr:row>19</xdr:row>
      <xdr:rowOff>182163</xdr:rowOff>
    </xdr:from>
    <xdr:to>
      <xdr:col>33</xdr:col>
      <xdr:colOff>18709</xdr:colOff>
      <xdr:row>48</xdr:row>
      <xdr:rowOff>40247</xdr:rowOff>
    </xdr:to>
    <xdr:graphicFrame macro="">
      <xdr:nvGraphicFramePr>
        <xdr:cNvPr id="20" name="Chart 19">
          <a:extLst>
            <a:ext uri="{FF2B5EF4-FFF2-40B4-BE49-F238E27FC236}">
              <a16:creationId xmlns:a16="http://schemas.microsoft.com/office/drawing/2014/main" id="{44C87A35-7E1D-50C1-F1CC-64CB5A9C41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34</xdr:col>
      <xdr:colOff>190499</xdr:colOff>
      <xdr:row>19</xdr:row>
      <xdr:rowOff>146444</xdr:rowOff>
    </xdr:from>
    <xdr:to>
      <xdr:col>57</xdr:col>
      <xdr:colOff>119063</xdr:colOff>
      <xdr:row>48</xdr:row>
      <xdr:rowOff>53661</xdr:rowOff>
    </xdr:to>
    <xdr:graphicFrame macro="">
      <xdr:nvGraphicFramePr>
        <xdr:cNvPr id="22" name="Chart 21">
          <a:extLst>
            <a:ext uri="{FF2B5EF4-FFF2-40B4-BE49-F238E27FC236}">
              <a16:creationId xmlns:a16="http://schemas.microsoft.com/office/drawing/2014/main" id="{4E81BCB2-5E30-9601-21EE-AFFD854663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33</xdr:col>
      <xdr:colOff>952499</xdr:colOff>
      <xdr:row>0</xdr:row>
      <xdr:rowOff>104775</xdr:rowOff>
    </xdr:from>
    <xdr:to>
      <xdr:col>35</xdr:col>
      <xdr:colOff>668843</xdr:colOff>
      <xdr:row>2</xdr:row>
      <xdr:rowOff>130969</xdr:rowOff>
    </xdr:to>
    <mc:AlternateContent xmlns:mc="http://schemas.openxmlformats.org/markup-compatibility/2006" xmlns:a14="http://schemas.microsoft.com/office/drawing/2010/main">
      <mc:Choice Requires="a14">
        <xdr:graphicFrame macro="">
          <xdr:nvGraphicFramePr>
            <xdr:cNvPr id="23" name="Gender Code 4">
              <a:extLst>
                <a:ext uri="{FF2B5EF4-FFF2-40B4-BE49-F238E27FC236}">
                  <a16:creationId xmlns:a16="http://schemas.microsoft.com/office/drawing/2014/main" id="{1913A0E1-92AC-CCAA-D915-8ED340ED912D}"/>
                </a:ext>
              </a:extLst>
            </xdr:cNvPr>
            <xdr:cNvGraphicFramePr/>
          </xdr:nvGraphicFramePr>
          <xdr:xfrm>
            <a:off x="0" y="0"/>
            <a:ext cx="0" cy="0"/>
          </xdr:xfrm>
          <a:graphic>
            <a:graphicData uri="http://schemas.microsoft.com/office/drawing/2010/slicer">
              <sle:slicer xmlns:sle="http://schemas.microsoft.com/office/drawing/2010/slicer" name="Gender Code 4"/>
            </a:graphicData>
          </a:graphic>
        </xdr:graphicFrame>
      </mc:Choice>
      <mc:Fallback xmlns="">
        <xdr:sp macro="" textlink="">
          <xdr:nvSpPr>
            <xdr:cNvPr id="0" name=""/>
            <xdr:cNvSpPr>
              <a:spLocks noTextEdit="1"/>
            </xdr:cNvSpPr>
          </xdr:nvSpPr>
          <xdr:spPr>
            <a:xfrm>
              <a:off x="27046169" y="104775"/>
              <a:ext cx="1848871" cy="4018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385762</xdr:colOff>
      <xdr:row>0</xdr:row>
      <xdr:rowOff>95250</xdr:rowOff>
    </xdr:from>
    <xdr:to>
      <xdr:col>48</xdr:col>
      <xdr:colOff>225313</xdr:colOff>
      <xdr:row>4</xdr:row>
      <xdr:rowOff>11906</xdr:rowOff>
    </xdr:to>
    <mc:AlternateContent xmlns:mc="http://schemas.openxmlformats.org/markup-compatibility/2006" xmlns:a14="http://schemas.microsoft.com/office/drawing/2010/main">
      <mc:Choice Requires="a14">
        <xdr:graphicFrame macro="">
          <xdr:nvGraphicFramePr>
            <xdr:cNvPr id="24" name="Department 2">
              <a:extLst>
                <a:ext uri="{FF2B5EF4-FFF2-40B4-BE49-F238E27FC236}">
                  <a16:creationId xmlns:a16="http://schemas.microsoft.com/office/drawing/2014/main" id="{8BA31305-A0A8-9C67-12AA-AA79C5CA66F3}"/>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31643861" y="95250"/>
              <a:ext cx="6815607" cy="6679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857250</xdr:colOff>
      <xdr:row>0</xdr:row>
      <xdr:rowOff>104775</xdr:rowOff>
    </xdr:from>
    <xdr:to>
      <xdr:col>37</xdr:col>
      <xdr:colOff>598340</xdr:colOff>
      <xdr:row>2</xdr:row>
      <xdr:rowOff>154781</xdr:rowOff>
    </xdr:to>
    <mc:AlternateContent xmlns:mc="http://schemas.openxmlformats.org/markup-compatibility/2006" xmlns:a14="http://schemas.microsoft.com/office/drawing/2010/main">
      <mc:Choice Requires="a14">
        <xdr:graphicFrame macro="">
          <xdr:nvGraphicFramePr>
            <xdr:cNvPr id="26" name="Location 4">
              <a:extLst>
                <a:ext uri="{FF2B5EF4-FFF2-40B4-BE49-F238E27FC236}">
                  <a16:creationId xmlns:a16="http://schemas.microsoft.com/office/drawing/2014/main" id="{A3D2F2D5-8801-7BFB-A5D8-0D3A49600E04}"/>
                </a:ext>
              </a:extLst>
            </xdr:cNvPr>
            <xdr:cNvGraphicFramePr/>
          </xdr:nvGraphicFramePr>
          <xdr:xfrm>
            <a:off x="0" y="0"/>
            <a:ext cx="0" cy="0"/>
          </xdr:xfrm>
          <a:graphic>
            <a:graphicData uri="http://schemas.microsoft.com/office/drawing/2010/slicer">
              <sle:slicer xmlns:sle="http://schemas.microsoft.com/office/drawing/2010/slicer" name="Location 4"/>
            </a:graphicData>
          </a:graphic>
        </xdr:graphicFrame>
      </mc:Choice>
      <mc:Fallback xmlns="">
        <xdr:sp macro="" textlink="">
          <xdr:nvSpPr>
            <xdr:cNvPr id="0" name=""/>
            <xdr:cNvSpPr>
              <a:spLocks noTextEdit="1"/>
            </xdr:cNvSpPr>
          </xdr:nvSpPr>
          <xdr:spPr>
            <a:xfrm>
              <a:off x="29096863" y="104775"/>
              <a:ext cx="1847322" cy="4256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75</xdr:col>
      <xdr:colOff>40482</xdr:colOff>
      <xdr:row>0</xdr:row>
      <xdr:rowOff>0</xdr:rowOff>
    </xdr:from>
    <xdr:to>
      <xdr:col>81</xdr:col>
      <xdr:colOff>881021</xdr:colOff>
      <xdr:row>4</xdr:row>
      <xdr:rowOff>157163</xdr:rowOff>
    </xdr:to>
    <mc:AlternateContent xmlns:mc="http://schemas.openxmlformats.org/markup-compatibility/2006" xmlns:a14="http://schemas.microsoft.com/office/drawing/2010/main">
      <mc:Choice Requires="a14">
        <xdr:graphicFrame macro="">
          <xdr:nvGraphicFramePr>
            <xdr:cNvPr id="29" name="Districbution">
              <a:extLst>
                <a:ext uri="{FF2B5EF4-FFF2-40B4-BE49-F238E27FC236}">
                  <a16:creationId xmlns:a16="http://schemas.microsoft.com/office/drawing/2014/main" id="{2D288FA8-401F-F5E2-50F3-FF7E5D4B8B15}"/>
                </a:ext>
              </a:extLst>
            </xdr:cNvPr>
            <xdr:cNvGraphicFramePr/>
          </xdr:nvGraphicFramePr>
          <xdr:xfrm>
            <a:off x="0" y="0"/>
            <a:ext cx="0" cy="0"/>
          </xdr:xfrm>
          <a:graphic>
            <a:graphicData uri="http://schemas.microsoft.com/office/drawing/2010/slicer">
              <sle:slicer xmlns:sle="http://schemas.microsoft.com/office/drawing/2010/slicer" name="Districbution"/>
            </a:graphicData>
          </a:graphic>
        </xdr:graphicFrame>
      </mc:Choice>
      <mc:Fallback xmlns="">
        <xdr:sp macro="" textlink="">
          <xdr:nvSpPr>
            <xdr:cNvPr id="0" name=""/>
            <xdr:cNvSpPr>
              <a:spLocks noTextEdit="1"/>
            </xdr:cNvSpPr>
          </xdr:nvSpPr>
          <xdr:spPr>
            <a:xfrm>
              <a:off x="57686620" y="0"/>
              <a:ext cx="4301972" cy="9084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78</xdr:col>
      <xdr:colOff>107324</xdr:colOff>
      <xdr:row>19</xdr:row>
      <xdr:rowOff>98821</xdr:rowOff>
    </xdr:from>
    <xdr:to>
      <xdr:col>88</xdr:col>
      <xdr:colOff>544285</xdr:colOff>
      <xdr:row>48</xdr:row>
      <xdr:rowOff>26831</xdr:rowOff>
    </xdr:to>
    <xdr:graphicFrame macro="">
      <xdr:nvGraphicFramePr>
        <xdr:cNvPr id="30" name="Chart 29">
          <a:extLst>
            <a:ext uri="{FF2B5EF4-FFF2-40B4-BE49-F238E27FC236}">
              <a16:creationId xmlns:a16="http://schemas.microsoft.com/office/drawing/2014/main" id="{D46DE703-22C7-A38D-817F-DF903DB9BC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81</xdr:col>
      <xdr:colOff>874939</xdr:colOff>
      <xdr:row>0</xdr:row>
      <xdr:rowOff>23133</xdr:rowOff>
    </xdr:from>
    <xdr:to>
      <xdr:col>84</xdr:col>
      <xdr:colOff>544285</xdr:colOff>
      <xdr:row>2</xdr:row>
      <xdr:rowOff>54428</xdr:rowOff>
    </xdr:to>
    <mc:AlternateContent xmlns:mc="http://schemas.openxmlformats.org/markup-compatibility/2006" xmlns:a14="http://schemas.microsoft.com/office/drawing/2010/main">
      <mc:Choice Requires="a14">
        <xdr:graphicFrame macro="">
          <xdr:nvGraphicFramePr>
            <xdr:cNvPr id="31" name="Location 5">
              <a:extLst>
                <a:ext uri="{FF2B5EF4-FFF2-40B4-BE49-F238E27FC236}">
                  <a16:creationId xmlns:a16="http://schemas.microsoft.com/office/drawing/2014/main" id="{699053EA-2F4B-070F-3A89-4C6D21AD3068}"/>
                </a:ext>
              </a:extLst>
            </xdr:cNvPr>
            <xdr:cNvGraphicFramePr/>
          </xdr:nvGraphicFramePr>
          <xdr:xfrm>
            <a:off x="0" y="0"/>
            <a:ext cx="0" cy="0"/>
          </xdr:xfrm>
          <a:graphic>
            <a:graphicData uri="http://schemas.microsoft.com/office/drawing/2010/slicer">
              <sle:slicer xmlns:sle="http://schemas.microsoft.com/office/drawing/2010/slicer" name="Location 5"/>
            </a:graphicData>
          </a:graphic>
        </xdr:graphicFrame>
      </mc:Choice>
      <mc:Fallback xmlns="">
        <xdr:sp macro="" textlink="">
          <xdr:nvSpPr>
            <xdr:cNvPr id="0" name=""/>
            <xdr:cNvSpPr>
              <a:spLocks noTextEdit="1"/>
            </xdr:cNvSpPr>
          </xdr:nvSpPr>
          <xdr:spPr>
            <a:xfrm>
              <a:off x="62009340" y="23133"/>
              <a:ext cx="2124381" cy="40692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90</xdr:col>
      <xdr:colOff>998765</xdr:colOff>
      <xdr:row>0</xdr:row>
      <xdr:rowOff>13607</xdr:rowOff>
    </xdr:from>
    <xdr:to>
      <xdr:col>92</xdr:col>
      <xdr:colOff>391503</xdr:colOff>
      <xdr:row>2</xdr:row>
      <xdr:rowOff>72116</xdr:rowOff>
    </xdr:to>
    <mc:AlternateContent xmlns:mc="http://schemas.openxmlformats.org/markup-compatibility/2006" xmlns:a14="http://schemas.microsoft.com/office/drawing/2010/main">
      <mc:Choice Requires="a14">
        <xdr:graphicFrame macro="">
          <xdr:nvGraphicFramePr>
            <xdr:cNvPr id="36" name="Location">
              <a:extLst>
                <a:ext uri="{FF2B5EF4-FFF2-40B4-BE49-F238E27FC236}">
                  <a16:creationId xmlns:a16="http://schemas.microsoft.com/office/drawing/2014/main" id="{1A57B6E4-2782-FD43-6B66-672C6A3F3DB4}"/>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68854328" y="13607"/>
              <a:ext cx="1820942" cy="4341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89</xdr:col>
      <xdr:colOff>666749</xdr:colOff>
      <xdr:row>19</xdr:row>
      <xdr:rowOff>16328</xdr:rowOff>
    </xdr:from>
    <xdr:to>
      <xdr:col>100</xdr:col>
      <xdr:colOff>258535</xdr:colOff>
      <xdr:row>45</xdr:row>
      <xdr:rowOff>40820</xdr:rowOff>
    </xdr:to>
    <xdr:graphicFrame macro="">
      <xdr:nvGraphicFramePr>
        <xdr:cNvPr id="39" name="Chart 38">
          <a:extLst>
            <a:ext uri="{FF2B5EF4-FFF2-40B4-BE49-F238E27FC236}">
              <a16:creationId xmlns:a16="http://schemas.microsoft.com/office/drawing/2014/main" id="{10C03785-A272-F83A-A6D0-1888F2C07A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92</xdr:col>
      <xdr:colOff>345621</xdr:colOff>
      <xdr:row>0</xdr:row>
      <xdr:rowOff>9525</xdr:rowOff>
    </xdr:from>
    <xdr:to>
      <xdr:col>96</xdr:col>
      <xdr:colOff>122466</xdr:colOff>
      <xdr:row>5</xdr:row>
      <xdr:rowOff>54428</xdr:rowOff>
    </xdr:to>
    <mc:AlternateContent xmlns:mc="http://schemas.openxmlformats.org/markup-compatibility/2006" xmlns:a14="http://schemas.microsoft.com/office/drawing/2010/main">
      <mc:Choice Requires="a14">
        <xdr:graphicFrame macro="">
          <xdr:nvGraphicFramePr>
            <xdr:cNvPr id="40" name="Rating 1">
              <a:extLst>
                <a:ext uri="{FF2B5EF4-FFF2-40B4-BE49-F238E27FC236}">
                  <a16:creationId xmlns:a16="http://schemas.microsoft.com/office/drawing/2014/main" id="{6BB6ECD9-2E26-9B57-37C7-F3B0896B4556}"/>
                </a:ext>
              </a:extLst>
            </xdr:cNvPr>
            <xdr:cNvGraphicFramePr/>
          </xdr:nvGraphicFramePr>
          <xdr:xfrm>
            <a:off x="0" y="0"/>
            <a:ext cx="0" cy="0"/>
          </xdr:xfrm>
          <a:graphic>
            <a:graphicData uri="http://schemas.microsoft.com/office/drawing/2010/slicer">
              <sle:slicer xmlns:sle="http://schemas.microsoft.com/office/drawing/2010/slicer" name="Rating 1"/>
            </a:graphicData>
          </a:graphic>
        </xdr:graphicFrame>
      </mc:Choice>
      <mc:Fallback xmlns="">
        <xdr:sp macro="" textlink="">
          <xdr:nvSpPr>
            <xdr:cNvPr id="0" name=""/>
            <xdr:cNvSpPr>
              <a:spLocks noTextEdit="1"/>
            </xdr:cNvSpPr>
          </xdr:nvSpPr>
          <xdr:spPr>
            <a:xfrm>
              <a:off x="70656220" y="9525"/>
              <a:ext cx="2889239" cy="98398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293688</xdr:colOff>
      <xdr:row>13</xdr:row>
      <xdr:rowOff>57150</xdr:rowOff>
    </xdr:from>
    <xdr:to>
      <xdr:col>18</xdr:col>
      <xdr:colOff>114300</xdr:colOff>
      <xdr:row>36</xdr:row>
      <xdr:rowOff>71437</xdr:rowOff>
    </xdr:to>
    <xdr:graphicFrame macro="">
      <xdr:nvGraphicFramePr>
        <xdr:cNvPr id="2465" name="Chart 1">
          <a:extLst>
            <a:ext uri="{FF2B5EF4-FFF2-40B4-BE49-F238E27FC236}">
              <a16:creationId xmlns:a16="http://schemas.microsoft.com/office/drawing/2014/main" id="{467379C6-D4E0-49E8-D694-2097D323B0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190500</xdr:colOff>
      <xdr:row>3</xdr:row>
      <xdr:rowOff>57149</xdr:rowOff>
    </xdr:from>
    <xdr:to>
      <xdr:col>8</xdr:col>
      <xdr:colOff>206371</xdr:colOff>
      <xdr:row>21</xdr:row>
      <xdr:rowOff>63499</xdr:rowOff>
    </xdr:to>
    <xdr:graphicFrame macro="">
      <xdr:nvGraphicFramePr>
        <xdr:cNvPr id="2466" name="Chart 2">
          <a:extLst>
            <a:ext uri="{FF2B5EF4-FFF2-40B4-BE49-F238E27FC236}">
              <a16:creationId xmlns:a16="http://schemas.microsoft.com/office/drawing/2014/main" id="{D911569B-7CDD-313D-B9D0-4A0486D782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357188</xdr:colOff>
      <xdr:row>5</xdr:row>
      <xdr:rowOff>96838</xdr:rowOff>
    </xdr:from>
    <xdr:to>
      <xdr:col>27</xdr:col>
      <xdr:colOff>269876</xdr:colOff>
      <xdr:row>23</xdr:row>
      <xdr:rowOff>39688</xdr:rowOff>
    </xdr:to>
    <xdr:graphicFrame macro="">
      <xdr:nvGraphicFramePr>
        <xdr:cNvPr id="2467" name="Chart 3">
          <a:extLst>
            <a:ext uri="{FF2B5EF4-FFF2-40B4-BE49-F238E27FC236}">
              <a16:creationId xmlns:a16="http://schemas.microsoft.com/office/drawing/2014/main" id="{FFD6EFCC-75E9-236E-24A3-2E17FF3352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571498</xdr:colOff>
      <xdr:row>5</xdr:row>
      <xdr:rowOff>39686</xdr:rowOff>
    </xdr:from>
    <xdr:to>
      <xdr:col>36</xdr:col>
      <xdr:colOff>238123</xdr:colOff>
      <xdr:row>23</xdr:row>
      <xdr:rowOff>71436</xdr:rowOff>
    </xdr:to>
    <xdr:graphicFrame macro="">
      <xdr:nvGraphicFramePr>
        <xdr:cNvPr id="2468" name="Chart 4">
          <a:extLst>
            <a:ext uri="{FF2B5EF4-FFF2-40B4-BE49-F238E27FC236}">
              <a16:creationId xmlns:a16="http://schemas.microsoft.com/office/drawing/2014/main" id="{034116FD-2891-3CCD-DB45-3BBE89CFA2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563562</xdr:colOff>
      <xdr:row>32</xdr:row>
      <xdr:rowOff>125411</xdr:rowOff>
    </xdr:from>
    <xdr:to>
      <xdr:col>36</xdr:col>
      <xdr:colOff>333375</xdr:colOff>
      <xdr:row>55</xdr:row>
      <xdr:rowOff>0</xdr:rowOff>
    </xdr:to>
    <xdr:graphicFrame macro="">
      <xdr:nvGraphicFramePr>
        <xdr:cNvPr id="2469" name="Chart 5">
          <a:extLst>
            <a:ext uri="{FF2B5EF4-FFF2-40B4-BE49-F238E27FC236}">
              <a16:creationId xmlns:a16="http://schemas.microsoft.com/office/drawing/2014/main" id="{B95C2C7B-EA22-5D18-1F2C-E8C1CFC1A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4763</xdr:colOff>
      <xdr:row>59</xdr:row>
      <xdr:rowOff>168276</xdr:rowOff>
    </xdr:from>
    <xdr:to>
      <xdr:col>36</xdr:col>
      <xdr:colOff>190501</xdr:colOff>
      <xdr:row>80</xdr:row>
      <xdr:rowOff>31750</xdr:rowOff>
    </xdr:to>
    <xdr:graphicFrame macro="">
      <xdr:nvGraphicFramePr>
        <xdr:cNvPr id="2470" name="Chart 6">
          <a:extLst>
            <a:ext uri="{FF2B5EF4-FFF2-40B4-BE49-F238E27FC236}">
              <a16:creationId xmlns:a16="http://schemas.microsoft.com/office/drawing/2014/main" id="{A0ACD38E-94FC-8DD1-2246-8ECA8071E8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37</xdr:col>
      <xdr:colOff>469900</xdr:colOff>
      <xdr:row>15</xdr:row>
      <xdr:rowOff>6350</xdr:rowOff>
    </xdr:from>
    <xdr:to>
      <xdr:col>50</xdr:col>
      <xdr:colOff>908050</xdr:colOff>
      <xdr:row>47</xdr:row>
      <xdr:rowOff>6350</xdr:rowOff>
    </xdr:to>
    <xdr:graphicFrame macro="">
      <xdr:nvGraphicFramePr>
        <xdr:cNvPr id="2471" name="Chart 8">
          <a:extLst>
            <a:ext uri="{FF2B5EF4-FFF2-40B4-BE49-F238E27FC236}">
              <a16:creationId xmlns:a16="http://schemas.microsoft.com/office/drawing/2014/main" id="{24CB2CDA-F4C0-7659-ED84-6070997618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41</xdr:col>
      <xdr:colOff>218012</xdr:colOff>
      <xdr:row>47</xdr:row>
      <xdr:rowOff>65425</xdr:rowOff>
    </xdr:from>
    <xdr:to>
      <xdr:col>49</xdr:col>
      <xdr:colOff>520505</xdr:colOff>
      <xdr:row>74</xdr:row>
      <xdr:rowOff>129887</xdr:rowOff>
    </xdr:to>
    <xdr:graphicFrame macro="">
      <xdr:nvGraphicFramePr>
        <xdr:cNvPr id="2472" name="Chart 11">
          <a:extLst>
            <a:ext uri="{FF2B5EF4-FFF2-40B4-BE49-F238E27FC236}">
              <a16:creationId xmlns:a16="http://schemas.microsoft.com/office/drawing/2014/main" id="{BB46E4B9-E335-44F7-66FB-53F5EEBC84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64</xdr:col>
      <xdr:colOff>254002</xdr:colOff>
      <xdr:row>11</xdr:row>
      <xdr:rowOff>73025</xdr:rowOff>
    </xdr:from>
    <xdr:to>
      <xdr:col>73</xdr:col>
      <xdr:colOff>301626</xdr:colOff>
      <xdr:row>33</xdr:row>
      <xdr:rowOff>0</xdr:rowOff>
    </xdr:to>
    <xdr:graphicFrame macro="">
      <xdr:nvGraphicFramePr>
        <xdr:cNvPr id="2473" name="Chart 12">
          <a:extLst>
            <a:ext uri="{FF2B5EF4-FFF2-40B4-BE49-F238E27FC236}">
              <a16:creationId xmlns:a16="http://schemas.microsoft.com/office/drawing/2014/main" id="{E131BC99-5BC0-9EDD-7044-2748E8B6C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79</xdr:col>
      <xdr:colOff>103193</xdr:colOff>
      <xdr:row>12</xdr:row>
      <xdr:rowOff>0</xdr:rowOff>
    </xdr:from>
    <xdr:to>
      <xdr:col>86</xdr:col>
      <xdr:colOff>1594</xdr:colOff>
      <xdr:row>26</xdr:row>
      <xdr:rowOff>146050</xdr:rowOff>
    </xdr:to>
    <xdr:graphicFrame macro="">
      <xdr:nvGraphicFramePr>
        <xdr:cNvPr id="2474" name="Chart 13">
          <a:extLst>
            <a:ext uri="{FF2B5EF4-FFF2-40B4-BE49-F238E27FC236}">
              <a16:creationId xmlns:a16="http://schemas.microsoft.com/office/drawing/2014/main" id="{EA5E9136-FFFF-C696-89F9-2A4DC106FE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86</xdr:col>
      <xdr:colOff>31750</xdr:colOff>
      <xdr:row>12</xdr:row>
      <xdr:rowOff>0</xdr:rowOff>
    </xdr:from>
    <xdr:to>
      <xdr:col>93</xdr:col>
      <xdr:colOff>222250</xdr:colOff>
      <xdr:row>26</xdr:row>
      <xdr:rowOff>146050</xdr:rowOff>
    </xdr:to>
    <xdr:graphicFrame macro="">
      <xdr:nvGraphicFramePr>
        <xdr:cNvPr id="2475" name="Chart 14">
          <a:extLst>
            <a:ext uri="{FF2B5EF4-FFF2-40B4-BE49-F238E27FC236}">
              <a16:creationId xmlns:a16="http://schemas.microsoft.com/office/drawing/2014/main" id="{389D23A8-9B4C-5C5E-B468-29AE7C8119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93</xdr:col>
      <xdr:colOff>253988</xdr:colOff>
      <xdr:row>12</xdr:row>
      <xdr:rowOff>0</xdr:rowOff>
    </xdr:from>
    <xdr:to>
      <xdr:col>100</xdr:col>
      <xdr:colOff>585776</xdr:colOff>
      <xdr:row>26</xdr:row>
      <xdr:rowOff>146050</xdr:rowOff>
    </xdr:to>
    <xdr:graphicFrame macro="">
      <xdr:nvGraphicFramePr>
        <xdr:cNvPr id="2476" name="Chart 15">
          <a:extLst>
            <a:ext uri="{FF2B5EF4-FFF2-40B4-BE49-F238E27FC236}">
              <a16:creationId xmlns:a16="http://schemas.microsoft.com/office/drawing/2014/main" id="{F1B0D1F0-570E-B630-F759-DF7B954E14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102</xdr:col>
      <xdr:colOff>412750</xdr:colOff>
      <xdr:row>7</xdr:row>
      <xdr:rowOff>95254</xdr:rowOff>
    </xdr:from>
    <xdr:to>
      <xdr:col>111</xdr:col>
      <xdr:colOff>603250</xdr:colOff>
      <xdr:row>29</xdr:row>
      <xdr:rowOff>158754</xdr:rowOff>
    </xdr:to>
    <xdr:graphicFrame macro="">
      <xdr:nvGraphicFramePr>
        <xdr:cNvPr id="2477" name="Chart 1">
          <a:extLst>
            <a:ext uri="{FF2B5EF4-FFF2-40B4-BE49-F238E27FC236}">
              <a16:creationId xmlns:a16="http://schemas.microsoft.com/office/drawing/2014/main" id="{8D6A9CD5-D513-2D29-39DB-DD04B6A783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28</xdr:col>
      <xdr:colOff>83343</xdr:colOff>
      <xdr:row>109</xdr:row>
      <xdr:rowOff>95250</xdr:rowOff>
    </xdr:from>
    <xdr:to>
      <xdr:col>35</xdr:col>
      <xdr:colOff>412750</xdr:colOff>
      <xdr:row>127</xdr:row>
      <xdr:rowOff>142875</xdr:rowOff>
    </xdr:to>
    <xdr:graphicFrame macro="">
      <xdr:nvGraphicFramePr>
        <xdr:cNvPr id="2" name="Chart 1">
          <a:extLst>
            <a:ext uri="{FF2B5EF4-FFF2-40B4-BE49-F238E27FC236}">
              <a16:creationId xmlns:a16="http://schemas.microsoft.com/office/drawing/2014/main" id="{8FEBE057-CF04-1819-3974-9BA3C056DF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28</xdr:col>
      <xdr:colOff>75405</xdr:colOff>
      <xdr:row>85</xdr:row>
      <xdr:rowOff>128588</xdr:rowOff>
    </xdr:from>
    <xdr:to>
      <xdr:col>35</xdr:col>
      <xdr:colOff>373062</xdr:colOff>
      <xdr:row>104</xdr:row>
      <xdr:rowOff>150812</xdr:rowOff>
    </xdr:to>
    <xdr:graphicFrame macro="">
      <xdr:nvGraphicFramePr>
        <xdr:cNvPr id="3" name="Chart 2">
          <a:extLst>
            <a:ext uri="{FF2B5EF4-FFF2-40B4-BE49-F238E27FC236}">
              <a16:creationId xmlns:a16="http://schemas.microsoft.com/office/drawing/2014/main" id="{BFCB34EE-205A-1122-2359-211BD9BADE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102</xdr:col>
      <xdr:colOff>424656</xdr:colOff>
      <xdr:row>37</xdr:row>
      <xdr:rowOff>119063</xdr:rowOff>
    </xdr:from>
    <xdr:to>
      <xdr:col>111</xdr:col>
      <xdr:colOff>603249</xdr:colOff>
      <xdr:row>61</xdr:row>
      <xdr:rowOff>7938</xdr:rowOff>
    </xdr:to>
    <xdr:graphicFrame macro="">
      <xdr:nvGraphicFramePr>
        <xdr:cNvPr id="4" name="Chart 3">
          <a:extLst>
            <a:ext uri="{FF2B5EF4-FFF2-40B4-BE49-F238E27FC236}">
              <a16:creationId xmlns:a16="http://schemas.microsoft.com/office/drawing/2014/main" id="{2FB9600E-8557-7771-C356-E651B045E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945697</xdr:colOff>
      <xdr:row>38</xdr:row>
      <xdr:rowOff>120590</xdr:rowOff>
    </xdr:from>
    <xdr:to>
      <xdr:col>14</xdr:col>
      <xdr:colOff>10204</xdr:colOff>
      <xdr:row>66</xdr:row>
      <xdr:rowOff>183908</xdr:rowOff>
    </xdr:to>
    <xdr:graphicFrame macro="">
      <xdr:nvGraphicFramePr>
        <xdr:cNvPr id="4" name="Chart 3">
          <a:extLst>
            <a:ext uri="{FF2B5EF4-FFF2-40B4-BE49-F238E27FC236}">
              <a16:creationId xmlns:a16="http://schemas.microsoft.com/office/drawing/2014/main" id="{5C1B6DD7-18B0-4217-A191-395F15111C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791847</xdr:colOff>
      <xdr:row>1</xdr:row>
      <xdr:rowOff>69056</xdr:rowOff>
    </xdr:from>
    <xdr:to>
      <xdr:col>8</xdr:col>
      <xdr:colOff>41854</xdr:colOff>
      <xdr:row>33</xdr:row>
      <xdr:rowOff>19050</xdr:rowOff>
    </xdr:to>
    <mc:AlternateContent xmlns:mc="http://schemas.openxmlformats.org/markup-compatibility/2006" xmlns:a14="http://schemas.microsoft.com/office/drawing/2010/main">
      <mc:Choice Requires="a14">
        <xdr:graphicFrame macro="">
          <xdr:nvGraphicFramePr>
            <xdr:cNvPr id="6" name="Department 3">
              <a:extLst>
                <a:ext uri="{FF2B5EF4-FFF2-40B4-BE49-F238E27FC236}">
                  <a16:creationId xmlns:a16="http://schemas.microsoft.com/office/drawing/2014/main" id="{C0D5B43D-9763-4604-BC4A-3252A72EFC43}"/>
                </a:ext>
              </a:extLst>
            </xdr:cNvPr>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mlns="">
        <xdr:sp macro="" textlink="">
          <xdr:nvSpPr>
            <xdr:cNvPr id="0" name=""/>
            <xdr:cNvSpPr>
              <a:spLocks noTextEdit="1"/>
            </xdr:cNvSpPr>
          </xdr:nvSpPr>
          <xdr:spPr>
            <a:xfrm>
              <a:off x="2849247" y="259556"/>
              <a:ext cx="5098357" cy="12834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419100</xdr:colOff>
      <xdr:row>3</xdr:row>
      <xdr:rowOff>133353</xdr:rowOff>
    </xdr:from>
    <xdr:to>
      <xdr:col>2</xdr:col>
      <xdr:colOff>786223</xdr:colOff>
      <xdr:row>30</xdr:row>
      <xdr:rowOff>183359</xdr:rowOff>
    </xdr:to>
    <mc:AlternateContent xmlns:mc="http://schemas.openxmlformats.org/markup-compatibility/2006" xmlns:a14="http://schemas.microsoft.com/office/drawing/2010/main">
      <mc:Choice Requires="a14">
        <xdr:graphicFrame macro="">
          <xdr:nvGraphicFramePr>
            <xdr:cNvPr id="7" name="Location 7">
              <a:extLst>
                <a:ext uri="{FF2B5EF4-FFF2-40B4-BE49-F238E27FC236}">
                  <a16:creationId xmlns:a16="http://schemas.microsoft.com/office/drawing/2014/main" id="{CFFCE4EB-E8CE-4B55-8BA4-D2A6826E8F81}"/>
                </a:ext>
              </a:extLst>
            </xdr:cNvPr>
            <xdr:cNvGraphicFramePr/>
          </xdr:nvGraphicFramePr>
          <xdr:xfrm>
            <a:off x="0" y="0"/>
            <a:ext cx="0" cy="0"/>
          </xdr:xfrm>
          <a:graphic>
            <a:graphicData uri="http://schemas.microsoft.com/office/drawing/2010/slicer">
              <sle:slicer xmlns:sle="http://schemas.microsoft.com/office/drawing/2010/slicer" name="Location 7"/>
            </a:graphicData>
          </a:graphic>
        </xdr:graphicFrame>
      </mc:Choice>
      <mc:Fallback xmlns="">
        <xdr:sp macro="" textlink="">
          <xdr:nvSpPr>
            <xdr:cNvPr id="0" name=""/>
            <xdr:cNvSpPr>
              <a:spLocks noTextEdit="1"/>
            </xdr:cNvSpPr>
          </xdr:nvSpPr>
          <xdr:spPr>
            <a:xfrm>
              <a:off x="419100" y="704853"/>
              <a:ext cx="2424523" cy="43100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627628</xdr:colOff>
      <xdr:row>67</xdr:row>
      <xdr:rowOff>27382</xdr:rowOff>
    </xdr:from>
    <xdr:to>
      <xdr:col>9</xdr:col>
      <xdr:colOff>396987</xdr:colOff>
      <xdr:row>95</xdr:row>
      <xdr:rowOff>171449</xdr:rowOff>
    </xdr:to>
    <xdr:graphicFrame macro="">
      <xdr:nvGraphicFramePr>
        <xdr:cNvPr id="8" name="Chart 7">
          <a:extLst>
            <a:ext uri="{FF2B5EF4-FFF2-40B4-BE49-F238E27FC236}">
              <a16:creationId xmlns:a16="http://schemas.microsoft.com/office/drawing/2014/main" id="{26A2FAEC-60CD-492F-AE77-A1C318EA04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438150</xdr:colOff>
      <xdr:row>1</xdr:row>
      <xdr:rowOff>128588</xdr:rowOff>
    </xdr:from>
    <xdr:to>
      <xdr:col>2</xdr:col>
      <xdr:colOff>781050</xdr:colOff>
      <xdr:row>3</xdr:row>
      <xdr:rowOff>130969</xdr:rowOff>
    </xdr:to>
    <mc:AlternateContent xmlns:mc="http://schemas.openxmlformats.org/markup-compatibility/2006" xmlns:a14="http://schemas.microsoft.com/office/drawing/2010/main">
      <mc:Choice Requires="a14">
        <xdr:graphicFrame macro="">
          <xdr:nvGraphicFramePr>
            <xdr:cNvPr id="9" name="Gender Code 7">
              <a:extLst>
                <a:ext uri="{FF2B5EF4-FFF2-40B4-BE49-F238E27FC236}">
                  <a16:creationId xmlns:a16="http://schemas.microsoft.com/office/drawing/2014/main" id="{6C54C5A6-E2EC-4323-9084-C84F5DDE1AD7}"/>
                </a:ext>
              </a:extLst>
            </xdr:cNvPr>
            <xdr:cNvGraphicFramePr/>
          </xdr:nvGraphicFramePr>
          <xdr:xfrm>
            <a:off x="0" y="0"/>
            <a:ext cx="0" cy="0"/>
          </xdr:xfrm>
          <a:graphic>
            <a:graphicData uri="http://schemas.microsoft.com/office/drawing/2010/slicer">
              <sle:slicer xmlns:sle="http://schemas.microsoft.com/office/drawing/2010/slicer" name="Gender Code 7"/>
            </a:graphicData>
          </a:graphic>
        </xdr:graphicFrame>
      </mc:Choice>
      <mc:Fallback xmlns="">
        <xdr:sp macro="" textlink="">
          <xdr:nvSpPr>
            <xdr:cNvPr id="0" name=""/>
            <xdr:cNvSpPr>
              <a:spLocks noTextEdit="1"/>
            </xdr:cNvSpPr>
          </xdr:nvSpPr>
          <xdr:spPr>
            <a:xfrm>
              <a:off x="718165" y="128588"/>
              <a:ext cx="1827291" cy="37801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614022</xdr:colOff>
      <xdr:row>38</xdr:row>
      <xdr:rowOff>117528</xdr:rowOff>
    </xdr:from>
    <xdr:to>
      <xdr:col>7</xdr:col>
      <xdr:colOff>952503</xdr:colOff>
      <xdr:row>66</xdr:row>
      <xdr:rowOff>195963</xdr:rowOff>
    </xdr:to>
    <xdr:graphicFrame macro="">
      <xdr:nvGraphicFramePr>
        <xdr:cNvPr id="10" name="Chart 9">
          <a:extLst>
            <a:ext uri="{FF2B5EF4-FFF2-40B4-BE49-F238E27FC236}">
              <a16:creationId xmlns:a16="http://schemas.microsoft.com/office/drawing/2014/main" id="{F0F1C3D2-09EB-4D65-998B-DD591DFA3C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47624</xdr:colOff>
      <xdr:row>1</xdr:row>
      <xdr:rowOff>42863</xdr:rowOff>
    </xdr:from>
    <xdr:to>
      <xdr:col>10</xdr:col>
      <xdr:colOff>431845</xdr:colOff>
      <xdr:row>29</xdr:row>
      <xdr:rowOff>152400</xdr:rowOff>
    </xdr:to>
    <mc:AlternateContent xmlns:mc="http://schemas.openxmlformats.org/markup-compatibility/2006" xmlns:a14="http://schemas.microsoft.com/office/drawing/2010/main">
      <mc:Choice Requires="a14">
        <xdr:graphicFrame macro="">
          <xdr:nvGraphicFramePr>
            <xdr:cNvPr id="12" name="Rating 2">
              <a:extLst>
                <a:ext uri="{FF2B5EF4-FFF2-40B4-BE49-F238E27FC236}">
                  <a16:creationId xmlns:a16="http://schemas.microsoft.com/office/drawing/2014/main" id="{1508124A-0AD5-429F-9E73-8002980151F0}"/>
                </a:ext>
              </a:extLst>
            </xdr:cNvPr>
            <xdr:cNvGraphicFramePr/>
          </xdr:nvGraphicFramePr>
          <xdr:xfrm>
            <a:off x="0" y="0"/>
            <a:ext cx="0" cy="0"/>
          </xdr:xfrm>
          <a:graphic>
            <a:graphicData uri="http://schemas.microsoft.com/office/drawing/2010/slicer">
              <sle:slicer xmlns:sle="http://schemas.microsoft.com/office/drawing/2010/slicer" name="Rating 2"/>
            </a:graphicData>
          </a:graphic>
        </xdr:graphicFrame>
      </mc:Choice>
      <mc:Fallback xmlns="">
        <xdr:sp macro="" textlink="">
          <xdr:nvSpPr>
            <xdr:cNvPr id="0" name=""/>
            <xdr:cNvSpPr>
              <a:spLocks noTextEdit="1"/>
            </xdr:cNvSpPr>
          </xdr:nvSpPr>
          <xdr:spPr>
            <a:xfrm>
              <a:off x="7953374" y="233363"/>
              <a:ext cx="2479721" cy="68103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22449</xdr:colOff>
      <xdr:row>38</xdr:row>
      <xdr:rowOff>114130</xdr:rowOff>
    </xdr:from>
    <xdr:to>
      <xdr:col>20</xdr:col>
      <xdr:colOff>1395412</xdr:colOff>
      <xdr:row>66</xdr:row>
      <xdr:rowOff>189734</xdr:rowOff>
    </xdr:to>
    <xdr:graphicFrame macro="">
      <xdr:nvGraphicFramePr>
        <xdr:cNvPr id="13" name="Chart 12">
          <a:extLst>
            <a:ext uri="{FF2B5EF4-FFF2-40B4-BE49-F238E27FC236}">
              <a16:creationId xmlns:a16="http://schemas.microsoft.com/office/drawing/2014/main" id="{4523CBC8-5132-4D74-8CCC-0A4DA436BC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1403916</xdr:colOff>
      <xdr:row>38</xdr:row>
      <xdr:rowOff>114128</xdr:rowOff>
    </xdr:from>
    <xdr:to>
      <xdr:col>25</xdr:col>
      <xdr:colOff>533058</xdr:colOff>
      <xdr:row>66</xdr:row>
      <xdr:rowOff>176319</xdr:rowOff>
    </xdr:to>
    <xdr:graphicFrame macro="">
      <xdr:nvGraphicFramePr>
        <xdr:cNvPr id="15" name="Chart 14">
          <a:extLst>
            <a:ext uri="{FF2B5EF4-FFF2-40B4-BE49-F238E27FC236}">
              <a16:creationId xmlns:a16="http://schemas.microsoft.com/office/drawing/2014/main" id="{D874F0A3-C5E8-4BDF-A87F-EC04BE7999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408540</xdr:colOff>
      <xdr:row>67</xdr:row>
      <xdr:rowOff>22426</xdr:rowOff>
    </xdr:from>
    <xdr:to>
      <xdr:col>25</xdr:col>
      <xdr:colOff>1282003</xdr:colOff>
      <xdr:row>95</xdr:row>
      <xdr:rowOff>160392</xdr:rowOff>
    </xdr:to>
    <xdr:graphicFrame macro="">
      <xdr:nvGraphicFramePr>
        <xdr:cNvPr id="16" name="Chart 15">
          <a:extLst>
            <a:ext uri="{FF2B5EF4-FFF2-40B4-BE49-F238E27FC236}">
              <a16:creationId xmlns:a16="http://schemas.microsoft.com/office/drawing/2014/main" id="{FEEC584C-5F94-46AF-9F4D-454BBAD5A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10</xdr:col>
      <xdr:colOff>450425</xdr:colOff>
      <xdr:row>1</xdr:row>
      <xdr:rowOff>39442</xdr:rowOff>
    </xdr:from>
    <xdr:to>
      <xdr:col>20</xdr:col>
      <xdr:colOff>84585</xdr:colOff>
      <xdr:row>31</xdr:row>
      <xdr:rowOff>76200</xdr:rowOff>
    </xdr:to>
    <mc:AlternateContent xmlns:mc="http://schemas.openxmlformats.org/markup-compatibility/2006" xmlns:a14="http://schemas.microsoft.com/office/drawing/2010/main">
      <mc:Choice Requires="a14">
        <xdr:graphicFrame macro="">
          <xdr:nvGraphicFramePr>
            <xdr:cNvPr id="18" name="Department 4">
              <a:extLst>
                <a:ext uri="{FF2B5EF4-FFF2-40B4-BE49-F238E27FC236}">
                  <a16:creationId xmlns:a16="http://schemas.microsoft.com/office/drawing/2014/main" id="{F574EBA5-6EC0-47E9-A5FC-A3F2D16F7213}"/>
                </a:ext>
              </a:extLst>
            </xdr:cNvPr>
            <xdr:cNvGraphicFramePr/>
          </xdr:nvGraphicFramePr>
          <xdr:xfrm>
            <a:off x="0" y="0"/>
            <a:ext cx="0" cy="0"/>
          </xdr:xfrm>
          <a:graphic>
            <a:graphicData uri="http://schemas.microsoft.com/office/drawing/2010/slicer">
              <sle:slicer xmlns:sle="http://schemas.microsoft.com/office/drawing/2010/slicer" name="Department 4"/>
            </a:graphicData>
          </a:graphic>
        </xdr:graphicFrame>
      </mc:Choice>
      <mc:Fallback xmlns="">
        <xdr:sp macro="" textlink="">
          <xdr:nvSpPr>
            <xdr:cNvPr id="0" name=""/>
            <xdr:cNvSpPr>
              <a:spLocks noTextEdit="1"/>
            </xdr:cNvSpPr>
          </xdr:nvSpPr>
          <xdr:spPr>
            <a:xfrm>
              <a:off x="10451675" y="229942"/>
              <a:ext cx="6835060" cy="98925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76200</xdr:colOff>
      <xdr:row>1</xdr:row>
      <xdr:rowOff>38100</xdr:rowOff>
    </xdr:from>
    <xdr:to>
      <xdr:col>23</xdr:col>
      <xdr:colOff>873241</xdr:colOff>
      <xdr:row>31</xdr:row>
      <xdr:rowOff>114300</xdr:rowOff>
    </xdr:to>
    <mc:AlternateContent xmlns:mc="http://schemas.openxmlformats.org/markup-compatibility/2006" xmlns:a14="http://schemas.microsoft.com/office/drawing/2010/main">
      <mc:Choice Requires="a14">
        <xdr:graphicFrame macro="">
          <xdr:nvGraphicFramePr>
            <xdr:cNvPr id="20" name="Districbution 1">
              <a:extLst>
                <a:ext uri="{FF2B5EF4-FFF2-40B4-BE49-F238E27FC236}">
                  <a16:creationId xmlns:a16="http://schemas.microsoft.com/office/drawing/2014/main" id="{E1D45824-1D62-40AA-9FF5-BE2DAA34704F}"/>
                </a:ext>
              </a:extLst>
            </xdr:cNvPr>
            <xdr:cNvGraphicFramePr/>
          </xdr:nvGraphicFramePr>
          <xdr:xfrm>
            <a:off x="0" y="0"/>
            <a:ext cx="0" cy="0"/>
          </xdr:xfrm>
          <a:graphic>
            <a:graphicData uri="http://schemas.microsoft.com/office/drawing/2010/slicer">
              <sle:slicer xmlns:sle="http://schemas.microsoft.com/office/drawing/2010/slicer" name="Districbution 1"/>
            </a:graphicData>
          </a:graphic>
        </xdr:graphicFrame>
      </mc:Choice>
      <mc:Fallback xmlns="">
        <xdr:sp macro="" textlink="">
          <xdr:nvSpPr>
            <xdr:cNvPr id="0" name=""/>
            <xdr:cNvSpPr>
              <a:spLocks noTextEdit="1"/>
            </xdr:cNvSpPr>
          </xdr:nvSpPr>
          <xdr:spPr>
            <a:xfrm>
              <a:off x="17278350" y="228600"/>
              <a:ext cx="4321291" cy="1028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549556</xdr:colOff>
      <xdr:row>38</xdr:row>
      <xdr:rowOff>136072</xdr:rowOff>
    </xdr:from>
    <xdr:to>
      <xdr:col>35</xdr:col>
      <xdr:colOff>544285</xdr:colOff>
      <xdr:row>66</xdr:row>
      <xdr:rowOff>162903</xdr:rowOff>
    </xdr:to>
    <xdr:graphicFrame macro="">
      <xdr:nvGraphicFramePr>
        <xdr:cNvPr id="21" name="Chart 20">
          <a:extLst>
            <a:ext uri="{FF2B5EF4-FFF2-40B4-BE49-F238E27FC236}">
              <a16:creationId xmlns:a16="http://schemas.microsoft.com/office/drawing/2014/main" id="{CFD46587-C302-44C9-88C4-89D5D3524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1320275</xdr:colOff>
      <xdr:row>66</xdr:row>
      <xdr:rowOff>171085</xdr:rowOff>
    </xdr:from>
    <xdr:to>
      <xdr:col>35</xdr:col>
      <xdr:colOff>571501</xdr:colOff>
      <xdr:row>95</xdr:row>
      <xdr:rowOff>136072</xdr:rowOff>
    </xdr:to>
    <xdr:graphicFrame macro="">
      <xdr:nvGraphicFramePr>
        <xdr:cNvPr id="24" name="Chart 23">
          <a:extLst>
            <a:ext uri="{FF2B5EF4-FFF2-40B4-BE49-F238E27FC236}">
              <a16:creationId xmlns:a16="http://schemas.microsoft.com/office/drawing/2014/main" id="{92B73888-42EB-4277-8027-8F6EAEA41E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23</xdr:col>
      <xdr:colOff>879021</xdr:colOff>
      <xdr:row>1</xdr:row>
      <xdr:rowOff>47625</xdr:rowOff>
    </xdr:from>
    <xdr:to>
      <xdr:col>25</xdr:col>
      <xdr:colOff>484416</xdr:colOff>
      <xdr:row>31</xdr:row>
      <xdr:rowOff>92528</xdr:rowOff>
    </xdr:to>
    <mc:AlternateContent xmlns:mc="http://schemas.openxmlformats.org/markup-compatibility/2006" xmlns:a14="http://schemas.microsoft.com/office/drawing/2010/main">
      <mc:Choice Requires="a14">
        <xdr:graphicFrame macro="">
          <xdr:nvGraphicFramePr>
            <xdr:cNvPr id="25" name="Rating 3">
              <a:extLst>
                <a:ext uri="{FF2B5EF4-FFF2-40B4-BE49-F238E27FC236}">
                  <a16:creationId xmlns:a16="http://schemas.microsoft.com/office/drawing/2014/main" id="{63B57A42-E3C0-4158-A057-5384AC7B8ACE}"/>
                </a:ext>
              </a:extLst>
            </xdr:cNvPr>
            <xdr:cNvGraphicFramePr/>
          </xdr:nvGraphicFramePr>
          <xdr:xfrm>
            <a:off x="0" y="0"/>
            <a:ext cx="0" cy="0"/>
          </xdr:xfrm>
          <a:graphic>
            <a:graphicData uri="http://schemas.microsoft.com/office/drawing/2010/slicer">
              <sle:slicer xmlns:sle="http://schemas.microsoft.com/office/drawing/2010/slicer" name="Rating 3"/>
            </a:graphicData>
          </a:graphic>
        </xdr:graphicFrame>
      </mc:Choice>
      <mc:Fallback xmlns="">
        <xdr:sp macro="" textlink="">
          <xdr:nvSpPr>
            <xdr:cNvPr id="0" name=""/>
            <xdr:cNvSpPr>
              <a:spLocks noTextEdit="1"/>
            </xdr:cNvSpPr>
          </xdr:nvSpPr>
          <xdr:spPr>
            <a:xfrm>
              <a:off x="21605421" y="238125"/>
              <a:ext cx="2920095" cy="99740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inkus" refreshedDate="45838.862149652778" createdVersion="8" refreshedVersion="8" recordCount="946" xr:uid="{00000000-000A-0000-FFFF-FFFF02000000}">
  <cacheSource type="worksheet">
    <worksheetSource ref="A1:J947" sheet="CLEANED DATA"/>
  </cacheSource>
  <cacheFields count="10">
    <cacheField name="Name" numFmtId="0">
      <sharedItems count="874">
        <s v="Abbie Tann"/>
        <s v="Abigael Basire"/>
        <s v="Abramo Labbez"/>
        <s v="Abran Danielsky"/>
        <s v="Addi Studdeard"/>
        <s v="Addia Penwright"/>
        <s v="Addy Pimblett"/>
        <s v="Adela Dowsett"/>
        <s v="Adelina Cheeseman"/>
        <s v="Adella Hartshorne"/>
        <s v="Adey Ryal"/>
        <s v="Adi Seawright"/>
        <s v="Adolph Hartin"/>
        <s v="Adolph McNalley"/>
        <s v="Adrianne Gave"/>
        <s v="Aeriela Aickin"/>
        <s v="Aeriell Cuell"/>
        <s v="Agnes Collicott"/>
        <s v="Aida Bleacher"/>
        <s v="Aile Strathearn"/>
        <s v="Aileen McCritchie"/>
        <s v="Aindrea Lenormand"/>
        <s v="Aldrich Glenny"/>
        <s v="Aleksandr Botha"/>
        <s v="Alexandros Rackley"/>
        <s v="Alexine Portail"/>
        <s v="Alexis Gotfrey"/>
        <s v="Alford Gerardi"/>
        <s v="Alfred Peplay"/>
        <s v="Ali Roubert"/>
        <s v="Alic Bagg"/>
        <s v="Alicea Pudsall"/>
        <s v="Alida Welman"/>
        <s v="Alikee Jecock"/>
        <s v="Alisha Bloschke"/>
        <s v="Allene Gobbet"/>
        <s v="Allyce Hincham"/>
        <s v="Aloisia Minto"/>
        <s v="Alta Kaszper"/>
        <s v="Althea Bronger"/>
        <s v="Aluin Churly"/>
        <s v="Alvie Keming"/>
        <s v="Alyosha Riquet"/>
        <s v="Alysa Wankling"/>
        <s v="Amaleta Baltzar"/>
        <s v="Amandy Jope"/>
        <s v="Ambros Murthwaite"/>
        <s v="Ambrosio Daniely"/>
        <s v="Amery Ofer"/>
        <s v="Amii Elms"/>
        <s v="Amitie Mawson"/>
        <s v="Anabal Cooke"/>
        <s v="Ancell Moretto"/>
        <s v="Andrea Becker"/>
        <s v="Andrea Penfold"/>
        <s v="Andria Kimpton"/>
        <s v="Angela Bangley"/>
        <s v="Angeline Christophersen"/>
        <s v="Anjanette Ferre"/>
        <s v="Anjela Spancock"/>
        <s v="Anne-corinne Daulby"/>
        <s v="Anni Dinse"/>
        <s v="Anni Izzard"/>
        <s v="Ansley Gounel"/>
        <s v="Antone Tolmie"/>
        <s v="Antonetta Coggeshall"/>
        <s v="Antonino Forsdicke"/>
        <s v="Appolonia Snook"/>
        <s v="Archaimbaud Pinchin"/>
        <s v="Archibald Dyzart"/>
        <s v="Archibald Filliskirk"/>
        <s v="Archibaldo Denny"/>
        <s v="Ardella Dyment"/>
        <s v="Ardyce Eacott"/>
        <s v="Aretha Ettridge"/>
        <s v="Arty Duigan"/>
        <s v="Ashien Gallen"/>
        <s v="Aubert Wedmore."/>
        <s v="Audry Yu"/>
        <s v="Augusta Cheetham"/>
        <s v="Aurelea Devitt"/>
        <s v="Aurelia Stanners"/>
        <s v="Austine Littlewood"/>
        <s v="Ava Whordley"/>
        <s v="Avigdor Karel"/>
        <s v="Axel Grigaut"/>
        <s v="Barbara-anne Kenchington"/>
        <s v="Bari Toffano"/>
        <s v="Barnaby Farnall"/>
        <s v="Barney Bonafant"/>
        <s v="Barny Fairweather"/>
        <s v="Barr Faughny"/>
        <s v="Barri Teacy"/>
        <s v="Baudoin Dummigan"/>
        <s v="Baxter Brocks"/>
        <s v="Bayard Gendricke"/>
        <s v="Beatrix Schoales"/>
        <s v="Beatriz Bateson"/>
        <s v="Bebe Pollicott"/>
        <s v="Bendite Bloan"/>
        <s v="Bennett Gimenez"/>
        <s v="Benni Simounet"/>
        <s v="Benny Karolovsky"/>
        <s v="Benoite Ackermann"/>
        <s v="Berenice Osbaldstone"/>
        <s v="Berna Dubery"/>
        <s v="Bernie Gorges"/>
        <s v="Berny Bastide"/>
        <s v="Bert Yaakov"/>
        <s v="Beryl Burnsyde"/>
        <s v="Bethanne Leicester"/>
        <s v="Bette-ann Leafe"/>
        <s v="Bev Lashley"/>
        <s v="Beverie Moffet"/>
        <s v="Bili Sizey"/>
        <s v="Billi Fellgate"/>
        <s v="Billie Croucher"/>
        <s v="Blaire Ruckman"/>
        <s v="Blythe Clipston"/>
        <s v="Bobina Teale"/>
        <s v="Bogey Hitcham"/>
        <s v="Bordy Yatman"/>
        <s v="Brad Gumb"/>
        <s v="Bren Absolon"/>
        <s v="Brendan Edgeller"/>
        <s v="Brien Boise"/>
        <s v="Brig Dewi"/>
        <s v="Brigid Jeffrey"/>
        <s v="Brit Hamnett"/>
        <s v="Brodie Grimstead"/>
        <s v="Brose MacCorkell"/>
        <s v="Bryana Loyns"/>
        <s v="Bryant Scamp"/>
        <s v="Burtie Moulden"/>
        <s v="Callie Duckels"/>
        <s v="Calvin O'Carroll"/>
        <s v="Camilla Castle"/>
        <s v="Camille Baldinotti"/>
        <s v="Candace Hanlon"/>
        <s v="Candy Aindrais"/>
        <s v="Cara Havers"/>
        <s v="Caresa Christer"/>
        <s v="Caritta Searl"/>
        <s v="Carlene Torry"/>
        <s v="Carlin Demke"/>
        <s v="Carmel Pancoust"/>
        <s v="Caro Chappel"/>
        <s v="Caro Hainsworth"/>
        <s v="Carolin Fieldstone"/>
        <s v="Carolina Blumsom"/>
        <s v="Carolyn Attack"/>
        <s v="Caron Kolakovic"/>
        <s v="Carry Loblie"/>
        <s v="Cathi Delgardo"/>
        <s v="Cathi Gillbee"/>
        <s v="Cathrin Yanuk"/>
        <s v="Cathyleen Hurch"/>
        <s v="Caty Janas"/>
        <s v="Cecilia Marshalleck"/>
        <s v="Cecilio Sprankling"/>
        <s v="Cecilla Joselevitch"/>
        <s v="Cecilla Northen"/>
        <s v="Chancey Dyos"/>
        <s v="Charline Husset"/>
        <s v="Charmaine Howie"/>
        <s v="Charmane Heistermann"/>
        <s v="Chas Happel"/>
        <s v="Chauncey Schild"/>
        <s v="Chelsea Itzak"/>
        <s v="Cherlyn Barter"/>
        <s v="Cheryl Mantz"/>
        <s v="Ches Bonnell"/>
        <s v="Christoph Stretton"/>
        <s v="Christopher Kezourec"/>
        <s v="Christos Wintle"/>
        <s v="Chrisy Kyme"/>
        <s v="Cindee Saice"/>
        <s v="Cindi McDuffy"/>
        <s v="Cindi Stratten"/>
        <s v="Clarine Shambrooke"/>
        <s v="Claudetta Petherick"/>
        <s v="Clemmie Hebblewaite"/>
        <s v="Cletus McGarahan"/>
        <s v="Cleveland Pottiphar"/>
        <s v="Clo Jimpson"/>
        <s v="Cly Vizard"/>
        <s v="Codi Beck"/>
        <s v="Codie Gaunson"/>
        <s v="Colby Reuven"/>
        <s v="Collen Dunbleton"/>
        <s v="Collette Blackaller"/>
        <s v="Collin Jagson"/>
        <s v="Colly Littledike"/>
        <s v="Conchita Soden"/>
        <s v="Constantino Espley"/>
        <s v="Corabel Luberto"/>
        <s v="Cordelia Djuricic"/>
        <s v="Corina Triner"/>
        <s v="Corinna Griffiths"/>
        <s v="Cornie Arstall"/>
        <s v="Corny Linturn"/>
        <s v="Courtney Given"/>
        <s v="Craggie Whistlecraft"/>
        <s v="Crawford Scad"/>
        <s v="Crissie Cordel"/>
        <s v="Cristal Demangeot"/>
        <s v="Cull Nannetti"/>
        <s v="Cullie Bourcq"/>
        <s v="Curtice Advani"/>
        <s v="Cyndia Skedge"/>
        <s v="Cyril Medford"/>
        <s v="Cyrillus Garci"/>
        <s v="Dael Bugge"/>
        <s v="Daisie Dahlman"/>
        <s v="Daisie McNeice"/>
        <s v="Damien Netley"/>
        <s v="Dane Wudeland"/>
        <s v="Danica Nayshe"/>
        <s v="Danielle Johananoff"/>
        <s v="Daphne Francillo"/>
        <s v="Darcy Brewitt"/>
        <s v="Dare Tully"/>
        <s v="Daron Biaggioli"/>
        <s v="Daryn Kniveton"/>
        <s v="Daven Smout"/>
        <s v="Dayle O'Luney"/>
        <s v="De witt Lottrington"/>
        <s v="Dean Biggam"/>
        <s v="Debera Gow"/>
        <s v="Deck McCallion"/>
        <s v="Delinda Snozzwell"/>
        <s v="Dell Molloy"/>
        <s v="Delora Arendt"/>
        <s v="Delphine Jewis"/>
        <s v="Demetria Le Estut"/>
        <s v="Denni Wiggans"/>
        <s v="Dennison Crosswaite"/>
        <s v="Derk Bosson"/>
        <s v="Desi Peniman"/>
        <s v="Devinne Tuny"/>
        <s v="Dewie Stodart"/>
        <s v="Diarmid Alman"/>
        <s v="Dino Wooderson"/>
        <s v="Dionne Garrish"/>
        <s v="Doe Clubley"/>
        <s v="Dolley Grayley"/>
        <s v="Dominic Ortler"/>
        <s v="Doralyn Segar"/>
        <s v="Dorise Labat"/>
        <s v="Doro Nolte"/>
        <s v="Dorolice Farry"/>
        <s v="Dotty Strutley"/>
        <s v="Dov Thoresby"/>
        <s v="Drusy MacCombe"/>
        <s v="Duffie Ibel"/>
        <s v="Duky Wallace"/>
        <s v="Dulsea Folkes"/>
        <s v="Durand Backhouse"/>
        <s v="Dyanne Strafen"/>
        <s v="Dyna Doucette"/>
        <s v="Easter Pyke"/>
        <s v="Eberto William"/>
        <s v="Ebonee Roxburgh"/>
        <s v="Edd MacKnockiter"/>
        <s v="Eddy Stolze"/>
        <s v="Ede Mignot"/>
        <s v="Edgard Irving"/>
        <s v="Edi Hofton"/>
        <s v="Effie Vasilov"/>
        <s v="Efrem Mathonnet"/>
        <s v="Egor Minto"/>
        <s v="Eilis Pavlasek"/>
        <s v="Eldredge MacClure"/>
        <s v="Eleni O'Quin"/>
        <s v="Eleonore Airdrie"/>
        <s v="Elia Cockton"/>
        <s v="Elliot Tuplin"/>
        <s v="Elwira Lyddiard"/>
        <s v="Emanuel Beldan"/>
        <s v="Emmanuel Westrey"/>
        <s v="Emmeline Bestwerthick"/>
        <s v="Emmye Corry"/>
        <s v="Emory Whitten"/>
        <s v="Enrichetta Mowles"/>
        <s v="Erin Androsik"/>
        <s v="Ernestus O'Hengerty"/>
        <s v="Erv Balmann"/>
        <s v="Erv Havill"/>
        <s v="Esmaria Denecamp"/>
        <s v="Estell Kingsland"/>
        <s v="Euell Willoughley"/>
        <s v="Evangelia Gowers"/>
        <s v="Evangelina Lergan"/>
        <s v="Evanne Levens"/>
        <s v="Evanne Sheryn"/>
        <s v="Evyn Fyrth"/>
        <s v="Eward Astlett"/>
        <s v="Ewart Hovel"/>
        <s v="Ewart Laphorn"/>
        <s v="Faina Durand"/>
        <s v="Fairfax Wallsam"/>
        <s v="Fanchon Furney"/>
        <s v="Fancy Bonin"/>
        <s v="Farrel Vanyatin"/>
        <s v="Farris Ditchfield"/>
        <s v="Faun Rickeard"/>
        <s v="Faunie Sinton"/>
        <s v="Fax Scotland"/>
        <s v="Fedora Graffin"/>
        <s v="Felicdad Heibel"/>
        <s v="Felice McMurty"/>
        <s v="Felipe Parkman"/>
        <s v="Felita Whitloe"/>
        <s v="Ferrell Skepper"/>
        <s v="Fidela Artis"/>
        <s v="Fidela Dowey"/>
        <s v="Fidelio Rigmond"/>
        <s v="Filmore Fitzhenry"/>
        <s v="Floria Olivia"/>
        <s v="Florie Tortoise"/>
        <s v="Florinda Crace"/>
        <s v="Floyd Cowgill"/>
        <s v="Fonzie O'Shea"/>
        <s v="Forester Feakins"/>
        <s v="Foss Asquez"/>
        <s v="Franchot Crocken"/>
        <s v="Francoise Godbold"/>
        <s v="Frasier Straw"/>
        <s v="Frasquito Mosley"/>
        <s v="Fred Dudeney"/>
        <s v="Freda Legan"/>
        <s v="Freddie Johnikin"/>
        <s v="Freddy Linford"/>
        <s v="Frederik Dartan"/>
        <s v="Gabie Millichip"/>
        <s v="Gamaliel Ewins"/>
        <s v="Gardy Eckersall"/>
        <s v="Gardy Grigorey"/>
        <s v="Gare Mattiussi"/>
        <s v="Garey Bird"/>
        <s v="Garrick Hadwick"/>
        <s v="Garwin Peasegood"/>
        <s v="Garwood Penhale"/>
        <s v="Gaultiero Have"/>
        <s v="Gavan Puttan"/>
        <s v="Gayla Blackadder"/>
        <s v="Gearard Wixon"/>
        <s v="Genevra Friday"/>
        <s v="Genovera Ghost"/>
        <s v="Georg Dinnage"/>
        <s v="Georgianne Archbutt"/>
        <s v="Georgie Caress"/>
        <s v="Gerald Caple"/>
        <s v="Gerrard Doorey"/>
        <s v="Giacobo Donke"/>
        <s v="Gideon Hehir"/>
        <s v="Giffer Berlin"/>
        <s v="Gigi Bohling"/>
        <s v="Gilda Richen"/>
        <s v="Gilles Jaquet"/>
        <s v="Ginger Myott"/>
        <s v="Gino Groome"/>
        <s v="Gisela Wille"/>
        <s v="Giselbert Newlands"/>
        <s v="Gisella Mewe"/>
        <s v="Glennis Fussen"/>
        <s v="Gradey Litton"/>
        <s v="Grady Crosgrove"/>
        <s v="Grady Rochelle"/>
        <s v="Granny Spencelayh"/>
        <s v="Granville Stetson"/>
        <s v="Gray Seamon"/>
        <s v="Gretchen Callow"/>
        <s v="Grier Kidsley"/>
        <s v="Griz Thorington"/>
        <s v="Grover Cooksey"/>
        <s v="Gunar Cockshoot"/>
        <s v="Gwenore Scotchmer"/>
        <s v="Halette Yesenev"/>
        <s v="Hali Behnecke"/>
        <s v="Halimeda Kuscha"/>
        <s v="Hannis January"/>
        <s v="Hans Bucke"/>
        <s v="Hartwell Pratchett"/>
        <s v="Harwilll Domotor"/>
        <s v="Hatti Vezey"/>
        <s v="Haven Belward"/>
        <s v="Hector Isard"/>
        <s v="Hedvige Stelfox"/>
        <s v="Hedwiga Ingarfield"/>
        <s v="Helaine Lyddy"/>
        <s v="Helene Bouts"/>
        <s v="Hephzibah Summerell"/>
        <s v="Herschel Wareham"/>
        <s v="Hildagard Reece"/>
        <s v="Hilliary Roarty"/>
        <s v="Hinda Label"/>
        <s v="Hiram Merkle"/>
        <s v="Hobard Benninger"/>
        <s v="Hobie Stockbridge"/>
        <s v="Hogan Iles"/>
        <s v="Honoria Cootes"/>
        <s v="Hoyt D'Alesco"/>
        <s v="Husein Augar"/>
        <s v="Hyacinthie Braybrooke"/>
        <s v="Iain Wiburn"/>
        <s v="Ianthe Sayre"/>
        <s v="Ignacio Delion"/>
        <s v="Ignacius Losel"/>
        <s v="Inge Creer"/>
        <s v="Inger Andriveaux"/>
        <s v="Inger Chapelhow"/>
        <s v="Ingunna Wainscoat"/>
        <s v="Irena Trousdell"/>
        <s v="Irvine Blenkin"/>
        <s v="Irwin Kirsche"/>
        <s v="Isa Mogie"/>
        <s v="Isaak Rawne"/>
        <s v="Isadora Maunsell"/>
        <s v="Isidora Guido"/>
        <s v="Israel Farndon"/>
        <s v="Issiah Cradick"/>
        <s v="Issie Crippes"/>
        <s v="Issy McLevie"/>
        <s v="Itch Tinklin"/>
        <s v="Izzy Brisco"/>
        <s v="Jacklyn Andrioletti"/>
        <s v="Jacobo Lasham"/>
        <s v="Jaime Dowe"/>
        <s v="Jakob Philippe"/>
        <s v="Jamal Beagen"/>
        <s v="Jamesy O'Ferris"/>
        <s v="Jan Morforth"/>
        <s v="Janaya MacGinlay"/>
        <s v="Janean Gostage"/>
        <s v="Janene Hairsine"/>
        <s v="Janina Wolverson"/>
        <s v="Jannel Labb"/>
        <s v="Jarad Barbrook"/>
        <s v="Jeane Bermingham"/>
        <s v="Jeane Blaszczak"/>
        <s v="Jeannie Petracco"/>
        <s v="Jedd Moretto"/>
        <s v="Jehu Rudeforth"/>
        <s v="Jermaine Steers"/>
        <s v="Jessi Calterone"/>
        <s v="Jessica Burditt"/>
        <s v="Jessica Callcott"/>
        <s v="Jessika Jaycocks"/>
        <s v="Jill Shipsey"/>
        <s v="Jillana Gabbitis"/>
        <s v="Jim Perrygo"/>
        <s v="Jo Benoi"/>
        <s v="Joana Bartocci"/>
        <s v="Jo-anne Gobeau"/>
        <s v="Joaquin McVitty"/>
        <s v="Jobey Boneham"/>
        <s v="Jobie Basili"/>
        <s v="Joella Maevela"/>
        <s v="Joey Keedwell"/>
        <s v="Joli Jodrelle"/>
        <s v="Jolynn Behnecken"/>
        <s v="Jolynn Lumbley"/>
        <s v="Jordain Cyster"/>
        <s v="Jordain Sparkwill"/>
        <s v="Jori Ashleigh"/>
        <s v="Josepha Keningham"/>
        <s v="Joshia Farris"/>
        <s v="Josie Barnson"/>
        <s v="Joyce Esel"/>
        <s v="Joyce Leyband"/>
        <s v="Juanita Trembey"/>
        <s v="Judi Cosgriff"/>
        <s v="Judie Di Bernardo"/>
        <s v="Juditha Hatherleigh"/>
        <s v="Julian Andrassy"/>
        <s v="Justino Chapiro"/>
        <s v="Kai Ryder"/>
        <s v="Kaine Padly"/>
        <s v="Kakalina Stanaway"/>
        <s v="Karee Ruslinge"/>
        <s v="Karita Vasyanin"/>
        <s v="Karlen McCaffrey"/>
        <s v="Karon Oscroft"/>
        <s v="Karyn Creeghan"/>
        <s v="Katerine Lohden"/>
        <s v="Katey Cadany"/>
        <s v="Kath Bletsoe"/>
        <s v="Katya Hundy"/>
        <s v="Kay Edling"/>
        <s v="Kaye Crocroft"/>
        <s v="Kayley Southwell"/>
        <s v="Kelci Walkden"/>
        <s v="Kelley Rounds"/>
        <s v="Kellsie Waby"/>
        <s v="Kelly Corkitt"/>
        <s v="Kerwin Blakely"/>
        <s v="Kienan Epinay"/>
        <s v="Kikelia Ellor"/>
        <s v="Kincaid Hellicar"/>
        <s v="Kingsley Hagard"/>
        <s v="Kissiah Maydway"/>
        <s v="Kit Battlestone"/>
        <s v="Konstantin Timblett"/>
        <s v="Konstanze Wyleman"/>
        <s v="Kora Allebone"/>
        <s v="Koral Gerriet"/>
        <s v="Korney Bockings"/>
        <s v="Kristofor Powner"/>
        <s v="Krysta Elacoate"/>
        <s v="Krystal Lambswood"/>
        <s v="L;urette Bontein"/>
        <s v="Lamar Blewitt"/>
        <s v="Lamond Douthwaite"/>
        <s v="Lane Monteaux"/>
        <s v="Laney Renne"/>
        <s v="Lanie Gatlin"/>
        <s v="Lanny Beaney"/>
        <s v="Larissa Ingledow"/>
        <s v="Lark Ironmonger"/>
        <s v="Larry Pioch"/>
        <s v="Latisha Jolly"/>
        <s v="Laura Gomar"/>
        <s v="Layton Crayden"/>
        <s v="Layton Kierans"/>
        <s v="Lea Chaplin"/>
        <s v="Leela Eckart"/>
        <s v="Leena Bruckshaw"/>
        <s v="Leilah Yesinin"/>
        <s v="Lek Scamaden"/>
        <s v="Leonidas Cavaney"/>
        <s v="Leslie Baruch"/>
        <s v="Leslie Cardoso"/>
        <s v="Letisha Carrett"/>
        <s v="Letizia Hasselby"/>
        <s v="Lezlie Balmann"/>
        <s v="Lia Lurner"/>
        <s v="Liane Bedburrow"/>
        <s v="Lil Ibberson"/>
        <s v="Lilyan Klimpt"/>
        <s v="Lincoln Cord"/>
        <s v="Lincoln Greatex"/>
        <s v="Lindi Morfey"/>
        <s v="Lindy Guillet"/>
        <s v="Linell Compfort"/>
        <s v="Lion Adcock"/>
        <s v="Lishe Casemore"/>
        <s v="Lisle Danahar"/>
        <s v="Lissy McCoy"/>
        <s v="Lonny Caen"/>
        <s v="Lorain Tew"/>
        <s v="Loralyn Bruton"/>
        <s v="Loren Bentote"/>
        <s v="Loren Rettie"/>
        <s v="Lorrie Derycot"/>
        <s v="Louise Lamming"/>
        <s v="Luca Wolstenholme"/>
        <s v="Luce Beentjes"/>
        <s v="Lucias Minico"/>
        <s v="Ludovika Plaice"/>
        <s v="Mabel Orrow"/>
        <s v="Mable Phythian"/>
        <s v="Mackenzie Hannis"/>
        <s v="Madelene Upcott"/>
        <s v="Madge McCloughen"/>
        <s v="Madlen Ashburner"/>
        <s v="Maggee Stiggles"/>
        <s v="Maggie Ruberti"/>
        <s v="Magnum Locksley"/>
        <s v="Mahalia Larcher"/>
        <s v="Maisie Shotboulte"/>
        <s v="Major O'Cahsedy"/>
        <s v="Mallorie Waber"/>
        <s v="Mallory Goldsberry"/>
        <s v="Malory Biles"/>
        <s v="Manolo Gasnell"/>
        <s v="Marcellina Kitt"/>
        <s v="Marcia Muldrew"/>
        <s v="Marco Wooland"/>
        <s v="Marga Lorenzo"/>
        <s v="Margarete Blasing"/>
        <s v="Margit Kunze"/>
        <s v="Margot Royds"/>
        <s v="Margy Elward"/>
        <s v="Mariann Mowat"/>
        <s v="Mariette Daymont"/>
        <s v="Marissa Infante"/>
        <s v="Maritsa Marusic"/>
        <s v="Marjie Bamford"/>
        <s v="Marlie Charsley"/>
        <s v="Marline Wahncke"/>
        <s v="Marlowe Constantine"/>
        <s v="Marmaduke Worssam"/>
        <s v="Marney O'Breen"/>
        <s v="Marni Jull"/>
        <s v="Martelle Brise"/>
        <s v="Martita Beaumont"/>
        <s v="Mata Fishley"/>
        <s v="Mathian MacMeeking"/>
        <s v="Matias Cormack"/>
        <s v="Max Shower"/>
        <s v="Maximo Guirard"/>
        <s v="Maximo Ungerecht"/>
        <s v="Meara Darrington"/>
        <s v="Melisa Knott"/>
        <s v="Mella Northam"/>
        <s v="Melodie Torresi"/>
        <s v="Melva Jickells"/>
        <s v="Mendel Gentsch"/>
        <s v="Meredith Rucklidge"/>
        <s v="Merrel Blind"/>
        <s v="Merrilee Plenty"/>
        <s v="Meryl Waggatt"/>
        <s v="Michael Sidry"/>
        <s v="Michaeline Capehorn"/>
        <s v="Michaella Perri"/>
        <s v="Michale Rolf"/>
        <s v="Mick Spraberry"/>
        <s v="Mick Tanguy"/>
        <s v="Mick Titman"/>
        <s v="Mickey Pybus"/>
        <s v="Mickie Dagwell"/>
        <s v="Miguel Woolner"/>
        <s v="Millard Brakewell"/>
        <s v="Millie Fiveash"/>
        <s v="Milton Lilie"/>
        <s v="Minetta Parsons"/>
        <s v="Minna Showler"/>
        <s v="Mirna Etoile"/>
        <s v="Monroe Hendrickx"/>
        <s v="Monti Burdus"/>
        <s v="Moore Gligoraci"/>
        <s v="Mora Innett"/>
        <s v="Mord Cromblehome"/>
        <s v="Morten Dumphy"/>
        <s v="Murial Ickovici"/>
        <s v="Murry Dryburgh"/>
        <s v="My Hanscome"/>
        <s v="Myer McCory"/>
        <s v="Myrilla Mercik"/>
        <s v="Myrle Prandoni"/>
        <s v="Nananne Gehringer"/>
        <s v="Nani Brockley"/>
        <s v="Nanice Boatwright"/>
        <s v="Naoma Cruse"/>
        <s v="Natalee Craiker"/>
        <s v="Nathanial Brounfield"/>
        <s v="Nelli Schoolfield"/>
        <s v="Nerissa Kavanagh"/>
        <s v="Nerita Mycock"/>
        <s v="Nessi Delves"/>
        <s v="Nessy Baskwell"/>
        <s v="Niall Selesnick"/>
        <s v="Nickolai Artin"/>
        <s v="Nicol Giacomi"/>
        <s v="Nicola Kiely"/>
        <s v="Nicole Blowfelde"/>
        <s v="Nicolis Winspire"/>
        <s v="Niko MacGille"/>
        <s v="Niles Mahomet"/>
        <s v="Nolan Tortis"/>
        <s v="Noll Forbear"/>
        <s v="Nollie Courteney"/>
        <s v="Nonah Bissell"/>
        <s v="Norrie Grahl"/>
        <s v="North Bertomeu"/>
        <s v="Northrup Aires"/>
        <s v="Novelia Pyffe"/>
        <s v="Oates Dinan"/>
        <s v="Obidiah Westrope"/>
        <s v="Oby Sorrel"/>
        <s v="Oliy Feeney"/>
        <s v="Ollie Schirak"/>
        <s v="Ondrea Banfield"/>
        <s v="Onofredo Hassan"/>
        <s v="Oona Donan"/>
        <s v="Oran Buxcy"/>
        <s v="Orlando Gorstidge"/>
        <s v="Orran Gritskov"/>
        <s v="Orton Livick"/>
        <s v="Osborn Pawle"/>
        <s v="Ottilie Vittel"/>
        <s v="Packston Joanic"/>
        <s v="Pancho De Ortega"/>
        <s v="Pate Beardsley"/>
        <s v="Patience Noot"/>
        <s v="Patricia Dwelly"/>
        <s v="Patti Dradey"/>
        <s v="Pauletta Falkus"/>
        <s v="Payton Pickervance"/>
        <s v="Pearla Beteriss"/>
        <s v="Pedro Carluccio"/>
        <s v="Peggi Bullas"/>
        <s v="Pembroke Siflet"/>
        <s v="Penni Patemore"/>
        <s v="Pennie Walmsley"/>
        <s v="Peria Revey"/>
        <s v="Petey Probey"/>
        <s v="Petronella Marusik"/>
        <s v="Philis Rowlstone"/>
        <s v="Phillipp Nekrews"/>
        <s v="Phylys Benitez"/>
        <s v="Pierson Measham"/>
        <s v="Pippy Roxby"/>
        <s v="Pippy Shepperd"/>
        <s v="Pooh Splevins"/>
        <s v="Purcell Le Pine"/>
        <s v="Putnem Manchester"/>
        <s v="Pyotr Lightewood"/>
        <s v="Quentin Ferraresi"/>
        <s v="Quintina Kilgannon"/>
        <s v="Radcliffe Fairpool"/>
        <s v="Rafaelita Blaksland"/>
        <s v="Rasia Fryatt"/>
        <s v="Rasla Fisby"/>
        <s v="Reena McKernan"/>
        <s v="Reg MacMichael"/>
        <s v="Reggie Taylerson"/>
        <s v="Reidar Skechley"/>
        <s v="Reinald Franken"/>
        <s v="Renaldo Thomassin"/>
        <s v="Reube Sushams"/>
        <s v="Rey Chartman"/>
        <s v="Rhiamon Mollison"/>
        <s v="Rhianna McLeoid"/>
        <s v="Rhody Odhams"/>
        <s v="Riccardo Hagan"/>
        <s v="Richy Gray"/>
        <s v="Roanne Phizacklea"/>
        <s v="Robbert Mandrier"/>
        <s v="Robinia Scholling"/>
        <s v="Roddy Speechley"/>
        <s v="Rodina Drinan"/>
        <s v="Rodrigo Congdon"/>
        <s v="Rogers Rosenthaler"/>
        <s v="Rois Garrigan"/>
        <s v="Romona Dimmne"/>
        <s v="Romona Melody"/>
        <s v="Ronnie Mesias"/>
        <s v="Ronnie Sinyard"/>
        <s v="Rory Ravenscroftt"/>
        <s v="Rosaline Wenderott"/>
        <s v="Rosamond Fishe"/>
        <s v="Rosco Cogley"/>
        <s v="Rose Shurrocks"/>
        <s v="Roselle Wandrach"/>
        <s v="Roth Bourget"/>
        <s v="Royal Nowakowska"/>
        <s v="Ruby Cracie"/>
        <s v="Rudyard Tomsa"/>
        <s v="Ruthanne Beadnell"/>
        <s v="Ryon Baroch"/>
        <s v="Sabina Scorrer"/>
        <s v="Sammy Gantlett"/>
        <s v="Sandi Labat"/>
        <s v="Sandie Anthonies"/>
        <s v="Sandy Cadden"/>
        <s v="Sarajane Peachey"/>
        <s v="Sarajane Scourge"/>
        <s v="Sarene Creeboe"/>
        <s v="Saunders Blumson"/>
        <s v="Saundra O'Connel"/>
        <s v="Selby Hacker"/>
        <s v="Seward Kubera"/>
        <s v="Shana Bewly"/>
        <s v="Shannen Crittal"/>
        <s v="Shanon Deverell"/>
        <s v="Shari McNee"/>
        <s v="Shari Pickston"/>
        <s v="Sharity Brands"/>
        <s v="Sharl Bendson"/>
        <s v="Sharron Petegree"/>
        <s v="Shaun Kyrkeman"/>
        <s v="Shay Chasney"/>
        <s v="Shaylah Owbrick"/>
        <s v="Shaylyn Ransbury"/>
        <s v="Shayne Stegel"/>
        <s v="Shea Mix"/>
        <s v="Sheff Gerdts"/>
        <s v="Shela Goade"/>
        <s v="Shelbi Aldin"/>
        <s v="Shelby Buckland"/>
        <s v="Shelley Moncreiffe"/>
        <s v="Shellysheldon Ellerman"/>
        <s v="Shellysheldon Mahady"/>
        <s v="Shirlene Argo"/>
        <s v="Sibyl Dunkirk"/>
        <s v="Sile Whorton"/>
        <s v="Silva Monte"/>
        <s v="Simon Kembery"/>
        <s v="Sisely Gatsby"/>
        <s v="Sissy Muehle"/>
        <s v="Skip Morkham"/>
        <s v="Sly Cowley"/>
        <s v="Stan Tolliday"/>
        <s v="Stefa Eggleston"/>
        <s v="Stephan Bussel"/>
        <s v="Steven Labat"/>
        <s v="Stormy Church"/>
        <s v="Susy Challoner"/>
        <s v="Tabbatha Pickston"/>
        <s v="Taddeo Jovis"/>
        <s v="Tadio Audritt"/>
        <s v="Tadio Dowdle"/>
        <s v="Tallie Chaikovski"/>
        <s v="Tamar MacGilfoyle"/>
        <s v="Tamara Couvet"/>
        <s v="Tammi Lackham"/>
        <s v="Tammy Backson"/>
        <s v="Tarrah Wordsworth"/>
        <s v="Tatum Hush"/>
        <s v="Tawnya Tickel"/>
        <s v="Thedrick Bothwell"/>
        <s v="Thedrick Rogeon"/>
        <s v="Thekla Lynnett"/>
        <s v="Theresita Chasmer"/>
        <s v="Thorvald Milliken"/>
        <s v="Tiffani Mecozzi"/>
        <s v="Timmi Durran"/>
        <s v="Timmy Brenston"/>
        <s v="Toby Brodhead"/>
        <s v="Toby Micklewright"/>
        <s v="Torey Rosell"/>
        <s v="Torrance Collier"/>
        <s v="Townie Dongall"/>
        <s v="Trace Sidsaff"/>
        <s v="Tracy Renad"/>
        <s v="Trey Jurges"/>
        <s v="Tris Hynard"/>
        <s v="Trix Lutsch"/>
        <s v="Trudie Couch"/>
        <s v="Twila Roantree"/>
        <s v="Tyson Prescote"/>
        <s v="Ulick Maingot"/>
        <s v="Valentia Etteridge"/>
        <s v="Van Ruseworth"/>
        <s v="Van Tuxwell"/>
        <s v="Vasily MacVanamy"/>
        <s v="Vassili Flay"/>
        <s v="Vaughn Carvill"/>
        <s v="Vere Kulic"/>
        <s v="Verla Timmis"/>
        <s v="Verney Sloegrave"/>
        <s v="Vernor Atyea"/>
        <s v="Vic Radolf"/>
        <s v="Violetta Vial"/>
        <s v="Virge Garfield"/>
        <s v="Virginia McConville"/>
        <s v="Vlad Strangeway"/>
        <s v="Von Boeter"/>
        <s v="Wald Bountiff"/>
        <s v="Warner Carwithan"/>
        <s v="Wendel Malletratt"/>
        <s v="Westbrook Brandino"/>
        <s v="Willi Vasey"/>
        <s v="William Coveny"/>
        <s v="William Reeveley"/>
        <s v="Wilone O'Kielt"/>
        <s v="Wilt Wayvill"/>
        <s v="Win Arthurs"/>
        <s v="Winny Millam"/>
        <s v="Wyatt Clinch"/>
        <s v="Wyn Treadger"/>
        <s v="Xavier Filipic"/>
        <s v="Xylina Pargetter"/>
        <s v="Yanaton Wooster"/>
        <s v="Yasmeen Klimkiewich"/>
        <s v="Yolande O'Dare"/>
        <s v="Yoshiko Tamblingson"/>
        <s v="Yves Clunie"/>
        <s v="Yves Pawlik"/>
        <s v="Yvette Bett"/>
        <s v="Zach Polon"/>
        <s v="Zebulon Allmen"/>
      </sharedItems>
    </cacheField>
    <cacheField name="Gender" numFmtId="0">
      <sharedItems/>
    </cacheField>
    <cacheField name="Gender Code" numFmtId="0">
      <sharedItems count="2">
        <s v="F"/>
        <s v="M"/>
      </sharedItems>
    </cacheField>
    <cacheField name="Department" numFmtId="0">
      <sharedItems count="12">
        <s v="Business Development"/>
        <s v="Engineering"/>
        <s v="Research and Development"/>
        <s v="Product Management"/>
        <s v="Support"/>
        <s v="Human Resources"/>
        <s v="Legal"/>
        <s v="Marketing"/>
        <s v="Sales"/>
        <s v="Accounting"/>
        <s v="Training"/>
        <s v="Services"/>
      </sharedItems>
    </cacheField>
    <cacheField name="Salary" numFmtId="164">
      <sharedItems containsSemiMixedTypes="0" containsString="0" containsNumber="1" containsInteger="1" minValue="28130" maxValue="119930"/>
    </cacheField>
    <cacheField name="Location" numFmtId="0">
      <sharedItems count="3">
        <s v="Lagos"/>
        <s v="Abuja"/>
        <s v="Kaduna"/>
      </sharedItems>
    </cacheField>
    <cacheField name="Rating" numFmtId="0">
      <sharedItems count="6">
        <s v="Good"/>
        <s v="Average"/>
        <s v="Poor"/>
        <s v="Very Poor"/>
        <s v="Very Good"/>
        <s v="Not Rated"/>
      </sharedItems>
    </cacheField>
    <cacheField name="Bonus %" numFmtId="0">
      <sharedItems containsMixedTypes="1" containsNumber="1" minValue="5.0000000000000001E-3" maxValue="9.9000000000000005E-2"/>
    </cacheField>
    <cacheField name="Bonus Pay" numFmtId="164">
      <sharedItems containsMixedTypes="1" containsNumber="1" minValue="141.65" maxValue="9820.8000000000011" count="863">
        <n v="5826"/>
        <n v="2156.7000000000003"/>
        <n v="677.81999999999994"/>
        <n v="2541"/>
        <n v="1145.2"/>
        <n v="362.5"/>
        <n v="725"/>
        <n v="562.6"/>
        <n v="2126.7200000000003"/>
        <n v="2660.56"/>
        <n v="3458.7599999999998"/>
        <n v="1111.32"/>
        <n v="2222.64"/>
        <n v="682.5"/>
        <n v="242.95000000000002"/>
        <n v="899.6"/>
        <n v="1546.56"/>
        <n v="862.83999999999992"/>
        <n v="1201.6000000000001"/>
        <n v="541.45000000000005"/>
        <n v="1758.75"/>
        <e v="#N/A"/>
        <n v="6646.8"/>
        <n v="1924.08"/>
        <n v="3843.72"/>
        <n v="2181.12"/>
        <n v="1266.93"/>
        <n v="6982.67"/>
        <n v="4604.08"/>
        <n v="4237.0599999999995"/>
        <n v="2388.75"/>
        <n v="1352.6000000000001"/>
        <n v="1886.22"/>
        <n v="908.18"/>
        <n v="1615"/>
        <n v="1167.3600000000001"/>
        <n v="2743.65"/>
        <n v="2434.08"/>
        <n v="2236.6799999999998"/>
        <n v="2198.8000000000002"/>
        <n v="3338.88"/>
        <n v="1043.4000000000001"/>
        <n v="718.96"/>
        <n v="5749.76"/>
        <n v="5748.84"/>
        <n v="350.40000000000003"/>
        <n v="1992.6000000000001"/>
        <n v="1482.8100000000002"/>
        <n v="6084.5599999999995"/>
        <n v="7107.2"/>
        <n v="970.56"/>
        <n v="1021.44"/>
        <n v="484.6"/>
        <n v="1246.32"/>
        <n v="2458.0500000000002"/>
        <n v="2211.84"/>
        <n v="3042.9"/>
        <n v="956.33999999999992"/>
        <n v="1834.92"/>
        <n v="1960.2"/>
        <n v="3381.5199999999995"/>
        <n v="3829.44"/>
        <n v="5588.46"/>
        <n v="1230.08"/>
        <n v="384.40000000000003"/>
        <n v="6538.38"/>
        <n v="2031.7500000000002"/>
        <n v="2123.84"/>
        <n v="2159.2399999999998"/>
        <n v="1409.45"/>
        <n v="2016.64"/>
        <n v="3393.6000000000004"/>
        <n v="3532.5"/>
        <n v="2496.69"/>
        <n v="675.2"/>
        <n v="6950.4000000000005"/>
        <n v="9666.7200000000012"/>
        <n v="2146.5500000000002"/>
        <n v="4047.6"/>
        <n v="3480.51"/>
        <n v="1647.52"/>
        <n v="5227.3899999999994"/>
        <n v="742.21"/>
        <n v="6461.0199999999995"/>
        <n v="2848.4"/>
        <n v="1329.3600000000001"/>
        <n v="2464.84"/>
        <n v="6690.28"/>
        <n v="1067.8"/>
        <n v="7246.8"/>
        <n v="528.66"/>
        <n v="385.65000000000003"/>
        <n v="2380.3500000000004"/>
        <n v="1724.8"/>
        <n v="2404.71"/>
        <n v="515.84"/>
        <n v="204.9"/>
        <n v="2394.21"/>
        <n v="5167.22"/>
        <n v="1842.5400000000002"/>
        <n v="1113.7"/>
        <n v="1968.84"/>
        <n v="578.95000000000005"/>
        <n v="3116.88"/>
        <n v="1312.84"/>
        <n v="1223.8800000000001"/>
        <n v="348.65000000000003"/>
        <n v="3998.8"/>
        <n v="1871.43"/>
        <n v="1440.8"/>
        <n v="1607.58"/>
        <n v="1905.28"/>
        <n v="2524.5"/>
        <n v="5773.72"/>
        <n v="2127.16"/>
        <n v="1189.3200000000002"/>
        <n v="1655.52"/>
        <n v="827.53"/>
        <n v="1480.8"/>
        <n v="963.09"/>
        <n v="4091.1500000000005"/>
        <n v="1061.7"/>
        <n v="4352.97"/>
        <n v="4446.45"/>
        <n v="2252.1400000000003"/>
        <n v="4333.18"/>
        <n v="1676.16"/>
        <n v="4880.4000000000005"/>
        <n v="2273.25"/>
        <n v="2641.59"/>
        <n v="2039.58"/>
        <n v="5892.5"/>
        <n v="970.38"/>
        <n v="467.21999999999997"/>
        <n v="1160.8800000000001"/>
        <n v="804.87"/>
        <n v="1743.3"/>
        <n v="1720.32"/>
        <n v="3733.8"/>
        <n v="222.25"/>
        <n v="2415.36"/>
        <n v="1709.7"/>
        <n v="1295.8399999999999"/>
        <n v="8511.07"/>
        <n v="5197.38"/>
        <n v="8871.3900000000012"/>
        <n v="592.6"/>
        <n v="648.12"/>
        <n v="2563.23"/>
        <n v="5502"/>
        <n v="6336.15"/>
        <n v="2192.61"/>
        <n v="4493.26"/>
        <n v="1292.2"/>
        <n v="600.18000000000006"/>
        <n v="4104.08"/>
        <n v="998.4"/>
        <n v="998.55000000000007"/>
        <n v="4588.3100000000004"/>
        <n v="877.59"/>
        <n v="220.6"/>
        <n v="1037.19"/>
        <n v="1118.52"/>
        <n v="3620.4300000000003"/>
        <n v="1011.92"/>
        <n v="2507.4899999999998"/>
        <n v="6021.0599999999995"/>
        <n v="945.30000000000007"/>
        <n v="681.72"/>
        <n v="2077.44"/>
        <n v="154.70000000000002"/>
        <n v="3005.52"/>
        <n v="8157.84"/>
        <n v="1710.8"/>
        <n v="6038.96"/>
        <n v="1822.7399999999998"/>
        <n v="7748.4"/>
        <n v="1624.32"/>
        <n v="276.55"/>
        <n v="3197.4799999999996"/>
        <n v="9820.8000000000011"/>
        <n v="7441.9199999999992"/>
        <n v="439.65000000000003"/>
        <n v="5257.5999999999995"/>
        <n v="2608.48"/>
        <n v="1035.8799999999999"/>
        <n v="270.64999999999998"/>
        <n v="4920.49"/>
        <n v="6980.23"/>
        <n v="7385.4000000000005"/>
        <n v="288.10000000000002"/>
        <n v="3111.48"/>
        <n v="1236.48"/>
        <n v="730.07999999999993"/>
        <n v="1003.08"/>
        <n v="2442.96"/>
        <n v="1308.78"/>
        <n v="2288.52"/>
        <n v="1506.3"/>
        <n v="2694.45"/>
        <n v="4315.7800000000007"/>
        <n v="1936"/>
        <n v="1561.1399999999999"/>
        <n v="326.75"/>
        <n v="793.2"/>
        <n v="3675.4900000000002"/>
        <n v="2239.04"/>
        <n v="479.6"/>
        <n v="1526.0000000000002"/>
        <n v="2279.6799999999998"/>
        <n v="1967.76"/>
        <n v="1704.3700000000001"/>
        <n v="3689.85"/>
        <n v="868.2"/>
        <n v="1906.52"/>
        <n v="2325.0899999999997"/>
        <n v="1913.92"/>
        <n v="2452.21"/>
        <n v="1473.64"/>
        <n v="2828.76"/>
        <n v="2408.64"/>
        <n v="1191.1099999999999"/>
        <n v="1358.37"/>
        <n v="4218.7299999999996"/>
        <n v="960.36"/>
        <n v="4753.57"/>
        <n v="2507.92"/>
        <n v="2534.8000000000002"/>
        <n v="3150.09"/>
        <n v="3601.6"/>
        <n v="1409.07"/>
        <n v="3860.7999999999997"/>
        <n v="1542.75"/>
        <n v="491.8"/>
        <n v="1310.1000000000001"/>
        <n v="711.69"/>
        <n v="2881.43"/>
        <n v="520.95999999999992"/>
        <n v="3921.96"/>
        <n v="1436.4"/>
        <n v="378.6"/>
        <n v="812.2"/>
        <n v="453.5"/>
        <n v="1593.2700000000002"/>
        <n v="652.89"/>
        <n v="1398.95"/>
        <n v="1560.4"/>
        <n v="1865.8"/>
        <n v="990.28"/>
        <n v="1788.8"/>
        <n v="3134.7200000000003"/>
        <n v="2131.52"/>
        <n v="840"/>
        <n v="2438.64"/>
        <n v="2508.15"/>
        <n v="1602.3000000000002"/>
        <n v="1469.3000000000002"/>
        <n v="1154.9000000000001"/>
        <n v="1740.4"/>
        <n v="1281.21"/>
        <n v="2451.36"/>
        <n v="3035.52"/>
        <n v="969.68"/>
        <n v="1000.8000000000001"/>
        <n v="3983.0000000000005"/>
        <n v="2174.5500000000002"/>
        <n v="6027.84"/>
        <n v="3827.2000000000003"/>
        <n v="1905.75"/>
        <n v="4280.8500000000004"/>
        <n v="1428.24"/>
        <n v="1910.4"/>
        <n v="5326.5599999999995"/>
        <n v="4713.66"/>
        <n v="1680.28"/>
        <n v="2889.54"/>
        <n v="3426.3"/>
        <n v="575.95000000000005"/>
        <n v="986.79000000000008"/>
        <n v="1869.42"/>
        <n v="3398.8500000000004"/>
        <n v="2107.84"/>
        <n v="935.13000000000011"/>
        <n v="1000.96"/>
        <n v="1881.4"/>
        <n v="2447.2000000000003"/>
        <n v="7850.16"/>
        <n v="1487.8"/>
        <n v="630.89"/>
        <n v="3688.2799999999997"/>
        <n v="1023.6600000000001"/>
        <n v="2136.2399999999998"/>
        <n v="244.9"/>
        <n v="675.99"/>
        <n v="6559.6"/>
        <n v="8646.85"/>
        <n v="1713.88"/>
        <n v="1991.52"/>
        <n v="1883.7"/>
        <n v="2522.2400000000002"/>
        <n v="1458.45"/>
        <n v="6889.4299999999994"/>
        <n v="7027.49"/>
        <n v="573.25"/>
        <n v="1860.39"/>
        <n v="1919"/>
        <n v="4996.12"/>
        <n v="3307.36"/>
        <n v="3133.62"/>
        <n v="2397.44"/>
        <n v="5876.73"/>
        <n v="2017.4"/>
        <n v="4995"/>
        <n v="1459.2"/>
        <n v="5679.45"/>
        <n v="3743.5499999999997"/>
        <n v="998.25"/>
        <n v="1638.42"/>
        <n v="5291.14"/>
        <n v="5176.5"/>
        <n v="754.53000000000009"/>
        <n v="2321.0099999999998"/>
        <n v="1037.68"/>
        <n v="2571.52"/>
        <n v="1134.96"/>
        <n v="2581.3200000000002"/>
        <n v="592.20000000000005"/>
        <n v="973.35"/>
        <n v="1712.88"/>
        <n v="1330.35"/>
        <n v="6385.6799999999994"/>
        <n v="2144.73"/>
        <n v="1818.88"/>
        <n v="1769.47"/>
        <n v="3787.49"/>
        <n v="3184.64"/>
        <n v="3829.12"/>
        <n v="4062.1499999999996"/>
        <n v="1070.9000000000001"/>
        <n v="357.5"/>
        <n v="1018.5600000000001"/>
        <n v="3298.6800000000003"/>
        <n v="2933.4599999999996"/>
        <n v="7054.7199999999993"/>
        <n v="2307.6"/>
        <n v="2084.52"/>
        <n v="5786.01"/>
        <n v="8070.44"/>
        <n v="1664.8500000000001"/>
        <n v="2525.6000000000004"/>
        <n v="1678.27"/>
        <n v="5211.4699999999993"/>
        <n v="2039.1000000000001"/>
        <n v="3498.7"/>
        <n v="3526.4"/>
        <n v="2722.2799999999997"/>
        <n v="1596.24"/>
        <n v="4986.3599999999997"/>
        <n v="2609.2500000000005"/>
        <n v="719.2"/>
        <n v="4425.4000000000005"/>
        <n v="716.91"/>
        <n v="5076.96"/>
        <n v="588.5"/>
        <n v="714.75"/>
        <n v="5378.24"/>
        <n v="2976.87"/>
        <n v="3995.6200000000003"/>
        <n v="1636.1100000000001"/>
        <n v="4910.3599999999997"/>
        <n v="2088.6600000000003"/>
        <n v="3891.6500000000005"/>
        <n v="1884.96"/>
        <n v="1356.8"/>
        <n v="1657.6000000000001"/>
        <n v="1334.76"/>
        <n v="1119.3"/>
        <n v="2447.5"/>
        <n v="526.45000000000005"/>
        <n v="1424.16"/>
        <n v="4983.32"/>
        <n v="1238.27"/>
        <n v="392.8"/>
        <n v="1709.2"/>
        <n v="4494.8"/>
        <n v="2789.76"/>
        <n v="5168.96"/>
        <n v="8889.7199999999993"/>
        <n v="912.6"/>
        <n v="803.25"/>
        <n v="5464.83"/>
        <n v="3589.3799999999997"/>
        <n v="651.13"/>
        <n v="2549.09"/>
        <n v="948.06"/>
        <n v="1571.55"/>
        <n v="2502.9"/>
        <n v="2437.8900000000003"/>
        <n v="2781.44"/>
        <n v="3996.4199999999996"/>
        <n v="8106.7799999999988"/>
        <n v="4047.4000000000005"/>
        <n v="642.48"/>
        <n v="2376.8500000000004"/>
        <n v="1929.2"/>
        <n v="1779.96"/>
        <n v="8415.48"/>
        <n v="3979.1500000000005"/>
        <n v="1537.92"/>
        <n v="541.12"/>
        <n v="345.3"/>
        <n v="6212.38"/>
        <n v="2782.23"/>
        <n v="4552.74"/>
        <n v="2050.7200000000003"/>
        <n v="147.65"/>
        <n v="397.95"/>
        <n v="433.8"/>
        <n v="3006.0499999999997"/>
        <n v="1307.6000000000001"/>
        <n v="1648.2900000000002"/>
        <n v="2632.15"/>
        <n v="3752.7000000000003"/>
        <n v="5066.6400000000003"/>
        <n v="1698.8"/>
        <n v="2159.08"/>
        <n v="3782.8"/>
        <n v="1652.81"/>
        <n v="256.60000000000002"/>
        <n v="798.80000000000007"/>
        <n v="3010.78"/>
        <n v="1003.24"/>
        <n v="731"/>
        <n v="2793.86"/>
        <n v="925.4"/>
        <n v="3666.9500000000003"/>
        <n v="5382.72"/>
        <n v="1581.03"/>
        <n v="156"/>
        <n v="584.9"/>
        <n v="1904.8999999999999"/>
        <n v="487.29999999999995"/>
        <n v="3318.7000000000003"/>
        <n v="4842.72"/>
        <n v="2104.5500000000002"/>
        <n v="2055.52"/>
        <n v="731.88"/>
        <n v="2233.7599999999998"/>
        <n v="6535.9800000000005"/>
        <n v="2243.34"/>
        <n v="1059.2"/>
        <n v="3197.6000000000004"/>
        <n v="5129.87"/>
        <n v="3173.04"/>
        <n v="1422.09"/>
        <n v="2236.1"/>
        <n v="3511.8599999999997"/>
        <n v="1702.23"/>
        <n v="2006.34"/>
        <n v="3886.7099999999996"/>
        <n v="1396.72"/>
        <n v="4086.2999999999997"/>
        <n v="1277.7"/>
        <n v="2310.6600000000003"/>
        <n v="2655.4500000000003"/>
        <n v="4414.0600000000004"/>
        <n v="1349.67"/>
        <n v="1160.73"/>
        <n v="771.54000000000008"/>
        <n v="4668.93"/>
        <n v="5170.8899999999994"/>
        <n v="2129.19"/>
        <n v="2182.4"/>
        <n v="3998.9399999999996"/>
        <n v="4665.0600000000004"/>
        <n v="2343"/>
        <n v="940.41"/>
        <n v="1481.74"/>
        <n v="1491.63"/>
        <n v="2398.6"/>
        <n v="9046.8000000000011"/>
        <n v="1261.26"/>
        <n v="1954.68"/>
        <n v="356.15000000000003"/>
        <n v="3924.2000000000003"/>
        <n v="1571.2199999999998"/>
        <n v="3222.52"/>
        <n v="460.05"/>
        <n v="328.5"/>
        <n v="2124.2400000000002"/>
        <n v="1593.1799999999998"/>
        <n v="1073.24"/>
        <n v="631.32000000000005"/>
        <n v="3558.4500000000003"/>
        <n v="285.45"/>
        <n v="4018.3500000000004"/>
        <n v="3182.8"/>
        <n v="1108.3799999999999"/>
        <n v="1369.6000000000001"/>
        <n v="1184.56"/>
        <n v="2111.8200000000002"/>
        <n v="7052.53"/>
        <n v="1148.3500000000001"/>
        <n v="1277.52"/>
        <n v="6174.68"/>
        <n v="6262.92"/>
        <n v="2250"/>
        <n v="3178.0000000000005"/>
        <n v="842.24"/>
        <n v="1418.5500000000002"/>
        <n v="1941.52"/>
        <n v="534.65"/>
        <n v="2887.11"/>
        <n v="790.4"/>
        <n v="1953.65"/>
        <n v="628.65"/>
        <n v="452.65000000000003"/>
        <n v="3849.3"/>
        <n v="2466.0499999999997"/>
        <n v="813.33"/>
        <n v="1115.1399999999999"/>
        <n v="993.4"/>
        <n v="2682.18"/>
        <n v="1927.2"/>
        <n v="737.2"/>
        <n v="1294.4000000000001"/>
        <n v="568.95000000000005"/>
        <n v="955.37"/>
        <n v="1897.14"/>
        <n v="2451.2400000000002"/>
        <n v="3059.74"/>
        <n v="261.25"/>
        <n v="7383.2899999999991"/>
        <n v="5167"/>
        <n v="423"/>
        <n v="1297.5900000000001"/>
        <n v="1124.6000000000001"/>
        <n v="2163.2800000000002"/>
        <n v="3064.8"/>
        <n v="3796"/>
        <n v="1356.08"/>
        <n v="4830.5599999999995"/>
        <n v="935.55"/>
        <n v="5868.73"/>
        <n v="2142.8200000000002"/>
        <n v="5001.24"/>
        <n v="1337.91"/>
        <n v="2710.32"/>
        <n v="1595.7900000000002"/>
        <n v="1552.1399999999999"/>
        <n v="3022.32"/>
        <n v="1942.92"/>
        <n v="1288.6199999999999"/>
        <n v="839.16000000000008"/>
        <n v="675.36"/>
        <n v="3360.0000000000005"/>
        <n v="2611.56"/>
        <n v="880.53000000000009"/>
        <n v="503.16"/>
        <n v="1861.3000000000002"/>
        <n v="2842.62"/>
        <n v="1563.08"/>
        <n v="312.40000000000003"/>
        <n v="1050"/>
        <n v="285"/>
        <n v="2292.9900000000002"/>
        <n v="3652.4"/>
        <n v="3210.24"/>
        <n v="1362.5500000000002"/>
        <n v="6570.2400000000007"/>
        <n v="7049.79"/>
        <n v="3573.6299999999997"/>
        <n v="947.52"/>
        <n v="3800.3399999999997"/>
        <n v="5730.5"/>
        <n v="3647.0099999999998"/>
        <n v="1967.19"/>
        <n v="4825.4399999999996"/>
        <n v="4042.8599999999997"/>
        <n v="2488.08"/>
        <n v="1891.96"/>
        <n v="2090.13"/>
        <n v="3153.6"/>
        <n v="1740.75"/>
        <n v="7107.7599999999993"/>
        <n v="1084.5"/>
        <n v="1529.64"/>
        <n v="1392.8799999999999"/>
        <n v="391.90000000000003"/>
        <n v="2702.7200000000003"/>
        <n v="4462.5999999999995"/>
        <n v="3180.8"/>
        <n v="1230.24"/>
        <n v="2388.1799999999998"/>
        <n v="1036.3799999999999"/>
        <n v="2820.1800000000003"/>
        <n v="888.48"/>
        <n v="2695"/>
        <n v="838.08999999999992"/>
        <n v="3440.4"/>
        <n v="1802.16"/>
        <n v="688"/>
        <n v="141.65"/>
        <n v="2627.84"/>
        <n v="4731.4799999999996"/>
        <n v="7360.0800000000008"/>
        <n v="3853"/>
        <n v="2600.3200000000002"/>
        <n v="953.4"/>
        <n v="376.6"/>
        <n v="8051.0399999999991"/>
        <n v="4551.6399999999994"/>
        <n v="5259.6"/>
        <n v="2001.27"/>
        <n v="4743.8999999999996"/>
        <n v="983.06"/>
        <n v="3138.96"/>
        <n v="1198.68"/>
        <n v="1115.28"/>
        <n v="5981.58"/>
        <n v="2990.79"/>
        <n v="6216.83"/>
        <n v="629.37"/>
        <n v="1070.55"/>
        <n v="1981.2"/>
        <n v="2006.59"/>
        <n v="1216.1100000000001"/>
        <n v="2118.12"/>
        <n v="1740"/>
        <n v="3625"/>
        <n v="1381.4"/>
        <n v="2279.31"/>
        <n v="1248.03"/>
        <n v="2300.4300000000003"/>
        <n v="3866.4"/>
        <n v="5473.5999999999995"/>
        <n v="2934.4"/>
        <n v="1927"/>
        <n v="529.35"/>
        <n v="2360.8200000000002"/>
        <n v="3559.36"/>
        <n v="2102.4"/>
        <n v="3845.4500000000003"/>
        <n v="4966.03"/>
        <n v="1348.6000000000001"/>
        <n v="3580.29"/>
        <n v="1336.99"/>
        <n v="1504.1399999999999"/>
        <n v="3549.12"/>
        <n v="1590"/>
        <n v="2249.7600000000002"/>
        <n v="3752.28"/>
        <n v="1962.9499999999998"/>
        <n v="3095.05"/>
        <n v="1350.54"/>
        <n v="1027.8800000000001"/>
        <n v="2515.7399999999998"/>
        <n v="904.64"/>
        <n v="773.09999999999991"/>
        <n v="6084.2000000000007"/>
        <n v="3194.1"/>
        <n v="3031.6600000000003"/>
        <n v="3454.44"/>
        <n v="5856.84"/>
        <n v="1650.32"/>
        <n v="2492.2600000000002"/>
        <n v="1022.49"/>
        <n v="3772.6500000000005"/>
        <n v="1671.04"/>
        <n v="2120.64"/>
        <n v="625.56999999999994"/>
        <n v="203.75"/>
        <n v="872.16"/>
        <n v="1521.2"/>
        <n v="3007.88"/>
        <n v="7583.28"/>
        <n v="6183.36"/>
        <n v="1188.48"/>
        <n v="1098"/>
        <n v="1949.02"/>
        <n v="704.76"/>
        <n v="4095.7000000000003"/>
        <n v="3705.23"/>
        <n v="946.22"/>
        <n v="1585.3600000000001"/>
        <n v="1607.85"/>
        <n v="674.59"/>
        <n v="4439.32"/>
        <n v="474.45"/>
        <n v="1512"/>
        <n v="2314.98"/>
        <n v="5421.08"/>
        <n v="2701.44"/>
        <n v="5158"/>
        <n v="2875.23"/>
        <n v="3184.35"/>
        <n v="744.48"/>
        <n v="5465.88"/>
        <n v="1477.5600000000002"/>
        <n v="2842"/>
        <n v="1643.31"/>
        <n v="4374.7199999999993"/>
        <n v="5785.48"/>
        <n v="6976"/>
        <n v="3666.2500000000005"/>
        <n v="2458.4699999999998"/>
        <n v="5081.38"/>
        <n v="1304.6400000000001"/>
        <n v="1761.07"/>
        <n v="1760.64"/>
        <n v="5227.54"/>
        <n v="1785.24"/>
        <n v="1961.19"/>
        <n v="2412.9"/>
        <n v="6112.4"/>
        <n v="2337.12"/>
        <n v="5569.46"/>
        <n v="1151.68"/>
        <n v="6175.26"/>
        <n v="2719.71"/>
        <n v="6723.3600000000006"/>
        <n v="3929.5499999999997"/>
        <n v="2476.7400000000002"/>
        <n v="1641.4199999999998"/>
        <n v="737.16"/>
        <n v="965"/>
        <n v="431.8"/>
        <n v="5495.04"/>
        <n v="3226.95"/>
        <n v="1877.82"/>
        <n v="5732.48"/>
        <n v="1997.32"/>
        <n v="1735.56"/>
        <n v="1917.5100000000002"/>
        <n v="664.01"/>
        <n v="2148.39"/>
        <n v="1574.2"/>
        <n v="2546.2000000000003"/>
        <n v="1243.32"/>
        <n v="523.08000000000004"/>
        <n v="1986.04"/>
        <n v="374"/>
        <n v="1262.94"/>
        <n v="701.61"/>
        <n v="2015.5800000000002"/>
        <n v="1398.54"/>
        <n v="1058.9399999999998"/>
        <n v="1146.56"/>
        <n v="3607.6800000000003"/>
        <n v="1183.77"/>
        <n v="2303.91"/>
        <n v="907.2"/>
        <n v="2643.13"/>
        <n v="2013.24"/>
        <n v="2925.72"/>
        <n v="6567.1200000000008"/>
        <n v="2504.04"/>
        <n v="2022.72"/>
        <n v="520.4"/>
        <n v="605.33999999999992"/>
        <n v="3578.8900000000003"/>
        <n v="1120.32"/>
        <n v="1958.85"/>
        <n v="1593.2"/>
        <n v="2810.36"/>
        <n v="5129.71"/>
        <n v="413.40000000000003"/>
        <n v="2139.84"/>
        <n v="4458"/>
        <n v="5072.22"/>
        <n v="818.2"/>
        <n v="1756.97"/>
        <n v="2275.56"/>
        <n v="1413.27"/>
        <n v="573.45000000000005"/>
        <n v="432.85"/>
        <n v="1285.4100000000001"/>
        <n v="633.72"/>
        <n v="3990"/>
        <n v="2398.7600000000002"/>
        <n v="1729.4"/>
        <n v="2911.3"/>
        <n v="970.6"/>
        <n v="830.34"/>
        <n v="1855.98"/>
        <n v="1593.5700000000002"/>
        <n v="779.31000000000006"/>
        <n v="149.4"/>
        <n v="1494.5"/>
        <n v="2521.4"/>
        <n v="4178.3200000000006"/>
        <n v="1184.8800000000001"/>
        <n v="2685.15"/>
        <n v="2941.76"/>
        <n v="1746.99"/>
        <n v="1512.64"/>
        <n v="2136.75"/>
        <n v="3084.5"/>
        <n v="1568.7"/>
        <n v="863.4"/>
        <n v="2874.96"/>
        <n v="1674.24"/>
        <n v="1442.35"/>
        <n v="1025.05"/>
        <n v="3413.44"/>
        <n v="1651.5"/>
        <n v="4790"/>
        <n v="3695.22"/>
        <n v="1048.8"/>
        <n v="1968"/>
        <n v="1653.4"/>
        <n v="5672.2599999999993"/>
        <n v="614.4"/>
        <n v="2297.8000000000002"/>
        <n v="1374.84"/>
        <n v="930.56000000000006"/>
        <n v="2553.6"/>
        <n v="1915.1999999999998"/>
        <n v="905.31000000000006"/>
        <n v="1159.44"/>
        <n v="794.34"/>
        <n v="984.86"/>
        <n v="2834.4"/>
        <n v="1854.03"/>
        <n v="4035"/>
        <n v="1452.6"/>
        <n v="2280.69"/>
        <n v="3596.01"/>
        <n v="3390"/>
        <n v="1264.83"/>
        <n v="1515.92"/>
        <n v="1774.5"/>
        <n v="6072.87"/>
        <n v="3892.36"/>
        <n v="2413.9500000000003"/>
        <n v="2106.91"/>
        <n v="5844.4"/>
        <n v="3187.34"/>
        <n v="1491.17"/>
        <n v="2201.7199999999998"/>
        <n v="5574.24"/>
        <n v="338.3"/>
        <n v="2158.7799999999997"/>
        <n v="1204.56"/>
        <n v="3571.56"/>
        <n v="3178.33"/>
        <n v="2094.75"/>
        <n v="1209.6000000000001"/>
        <n v="3283.2"/>
        <n v="2261.37"/>
        <n v="1660.56"/>
        <n v="3459.5"/>
        <n v="1800.9"/>
        <n v="2305.59"/>
        <n v="2692.55"/>
        <n v="3080.96"/>
        <n v="2995.7000000000003"/>
        <n v="1509.09"/>
        <n v="2640.4"/>
        <n v="4113.03"/>
        <n v="4121.28"/>
        <n v="696.02"/>
        <n v="1251.3600000000001"/>
      </sharedItems>
    </cacheField>
    <cacheField name="Bonus Pay + Salary" numFmtId="164">
      <sharedItems containsSemiMixedTypes="0" containsString="0" containsNumber="1" minValue="28160" maxValue="127096.85" count="934">
        <n v="122346"/>
        <n v="63776.7"/>
        <n v="62297.82"/>
        <n v="79541"/>
        <n v="33865.199999999997"/>
        <n v="72862.5"/>
        <n v="73225"/>
        <n v="28692.6"/>
        <n v="68586.720000000001"/>
        <n v="97680.56"/>
        <n v="48968.76"/>
        <n v="42271.32"/>
        <n v="43382.64"/>
        <n v="33182.5"/>
        <n v="48832.95"/>
        <n v="90859.6"/>
        <n v="87466.559999999998"/>
        <n v="79302.84"/>
        <n v="38751.599999999999"/>
        <n v="108831.45"/>
        <n v="85508.75"/>
        <n v="87810"/>
        <n v="121246.8"/>
        <n v="82094.080000000002"/>
        <n v="75023.72"/>
        <n v="93061.119999999995"/>
        <n v="90880"/>
        <n v="60260"/>
        <n v="75730"/>
        <n v="61596.93"/>
        <n v="121452.67"/>
        <n v="37130"/>
        <n v="65184.08"/>
        <n v="60580"/>
        <n v="73697.06"/>
        <n v="116138.75"/>
        <n v="68982.600000000006"/>
        <n v="71746.22"/>
        <n v="70768.179999999993"/>
        <n v="86615"/>
        <n v="37647.360000000001"/>
        <n v="81133.649999999994"/>
        <n v="103854.08"/>
        <n v="43656.68"/>
        <n v="57168.800000000003"/>
        <n v="107678.88"/>
        <n v="105383.4"/>
        <n v="96560"/>
        <n v="38558.959999999999"/>
        <n v="95589.759999999995"/>
        <n v="112208.84"/>
        <n v="70430.399999999994"/>
        <n v="101622.6"/>
        <n v="72092.81"/>
        <n v="86144.56"/>
        <n v="118157.2"/>
        <n v="54890.559999999998"/>
        <n v="116500"/>
        <n v="32941.440000000002"/>
        <n v="97404.6"/>
        <n v="47406.32"/>
        <n v="72688.05"/>
        <n v="71331.839999999997"/>
        <n v="50810"/>
        <n v="89982.9"/>
        <n v="87896.34"/>
        <n v="69794.92"/>
        <n v="99970.2"/>
        <n v="82021.52"/>
        <n v="123499.44"/>
        <n v="119670"/>
        <n v="109078.46"/>
        <n v="39670.080000000002"/>
        <n v="38824.400000000001"/>
        <n v="117358.38"/>
        <n v="98781.75"/>
        <n v="68493.84"/>
        <n v="96039.24"/>
        <n v="41679.449999999997"/>
        <n v="65036.639999999999"/>
        <n v="43793.599999999999"/>
        <n v="69740"/>
        <n v="74182.5"/>
        <n v="94966.69"/>
        <n v="34435.199999999997"/>
        <n v="115550.39999999999"/>
        <n v="124746.72"/>
        <n v="63476.55"/>
        <n v="105237.6"/>
        <n v="108950.51"/>
        <n v="60487.519999999997"/>
        <n v="103857.39"/>
        <n v="33012.21"/>
        <n v="110671.02"/>
        <n v="74058.399999999994"/>
        <n v="112109.36"/>
        <n v="90494.84"/>
        <n v="94720.28"/>
        <n v="107847.8"/>
        <n v="126046.8"/>
        <n v="48588.66"/>
        <n v="77515.649999999994"/>
        <n v="70390.350000000006"/>
        <n v="87964.800000000003"/>
        <n v="116914.71"/>
        <n v="40195.839999999997"/>
        <n v="41184.9"/>
        <n v="116404.21"/>
        <n v="94257.22"/>
        <n v="89582.54"/>
        <n v="32933.699999999997"/>
        <n v="38428.839999999997"/>
        <n v="116368.95"/>
        <n v="118556.88"/>
        <n v="58392.84"/>
        <n v="59503.88"/>
        <n v="70078.649999999994"/>
        <n v="103968.8"/>
        <n v="58581.43"/>
        <n v="73480.800000000003"/>
        <n v="31377.58"/>
        <n v="31675.279999999999"/>
        <n v="72450"/>
        <n v="96024.5"/>
        <n v="112110"/>
        <n v="81743.72"/>
        <n v="78097.16"/>
        <n v="37229.32"/>
        <n v="70635.520000000004"/>
        <n v="76057.53"/>
        <n v="63180.800000000003"/>
        <n v="36633.089999999997"/>
        <n v="120981.15"/>
        <n v="107231.7"/>
        <n v="110522.97"/>
        <n v="112896.45"/>
        <n v="41082.14"/>
        <n v="79043.179999999993"/>
        <n v="32716.16"/>
        <n v="62980.4"/>
        <n v="110523.25"/>
        <n v="56551.59"/>
        <n v="77579.58"/>
        <n v="123742.5"/>
        <n v="36910.379999999997"/>
        <n v="36407.22"/>
        <n v="56440.88"/>
        <n v="30614.87"/>
        <n v="117963.3"/>
        <n v="55480.32"/>
        <n v="48183.8"/>
        <n v="44672.25"/>
        <n v="77895.360000000001"/>
        <n v="43409.7"/>
        <n v="47575.839999999997"/>
        <n v="125101.07"/>
        <n v="94807.38"/>
        <n v="98481.39"/>
        <n v="59852.6"/>
        <n v="54658.12"/>
        <n v="62173.23"/>
        <n v="115542"/>
        <n v="125886.15"/>
        <n v="106602.61"/>
        <n v="81963.259999999995"/>
        <n v="38212.199999999997"/>
        <n v="29180.18"/>
        <n v="74864.08"/>
        <n v="50918.400000000001"/>
        <n v="48548.55"/>
        <n v="116498.31"/>
        <n v="111910"/>
        <n v="42667.59"/>
        <n v="44340.6"/>
        <n v="50427.19"/>
        <n v="94328.52"/>
        <n v="118980"/>
        <n v="113330.43"/>
        <n v="78851.92"/>
        <n v="95377.49"/>
        <n v="124081.06"/>
        <n v="95475.3"/>
        <n v="57491.72"/>
        <n v="88637.440000000002"/>
        <n v="31094.7"/>
        <n v="110345.52"/>
        <n v="115497.84"/>
        <n v="62810.8"/>
        <n v="110158.96"/>
        <n v="37562.74"/>
        <n v="95798.399999999994"/>
        <n v="91864.320000000007"/>
        <n v="55586.55"/>
        <n v="77557.48"/>
        <n v="109020.8"/>
        <n v="110801.92"/>
        <n v="88369.65"/>
        <n v="104457.60000000001"/>
        <n v="95768.48"/>
        <n v="55555.88"/>
        <n v="54400.65"/>
        <n v="119350.49"/>
        <n v="121410.23"/>
        <n v="81985.399999999994"/>
        <n v="57908.1"/>
        <n v="60731.48"/>
        <n v="52756.480000000003"/>
        <n v="41290.080000000002"/>
        <n v="84593.08"/>
        <n v="104232.96000000001"/>
        <n v="120288.78"/>
        <n v="44668.52"/>
        <n v="101926.3"/>
        <n v="119844.45"/>
        <n v="78725.78"/>
        <n v="98736"/>
        <n v="59381.14"/>
        <n v="65676.75"/>
        <n v="66893.2"/>
        <n v="78685.490000000005"/>
        <n v="72209.039999999994"/>
        <n v="48439.6"/>
        <n v="45126"/>
        <n v="73519.679999999993"/>
        <n v="74847.759999999995"/>
        <n v="43274.37"/>
        <n v="76039.850000000006"/>
        <n v="73218.2"/>
        <n v="69996.52"/>
        <n v="47915.09"/>
        <n v="61723.92"/>
        <n v="62262.21"/>
        <n v="54103.64"/>
        <n v="88548.76"/>
        <n v="102768.64"/>
        <n v="63881.11"/>
        <n v="61990"/>
        <n v="51668.37"/>
        <n v="102328.73"/>
        <n v="80990.36"/>
        <n v="94443.57"/>
        <n v="89690"/>
        <n v="111547.92"/>
        <n v="65904.800000000003"/>
        <n v="119820.09"/>
        <n v="39780"/>
        <n v="116151.6"/>
        <n v="109799.07"/>
        <n v="54660.800000000003"/>
        <n v="49274.5"/>
        <n v="48292.75"/>
        <n v="98851.8"/>
        <n v="71570"/>
        <n v="41010.1"/>
        <n v="34601.69"/>
        <n v="69891.429999999993"/>
        <n v="47880.959999999999"/>
        <n v="71541.960000000006"/>
        <n v="73256.399999999994"/>
        <n v="76098.600000000006"/>
        <n v="82032.2"/>
        <n v="91153.5"/>
        <n v="77463.27"/>
        <n v="31742.89"/>
        <n v="41368.949999999997"/>
        <n v="79580.399999999994"/>
        <n v="100065.8"/>
        <n v="53110.28"/>
        <n v="43388.800000000003"/>
        <n v="67820"/>
        <n v="52114.720000000001"/>
        <n v="68741.52"/>
        <n v="30840"/>
        <n v="104048.64"/>
        <n v="111558.15"/>
        <n v="77902.3"/>
        <n v="43449.3"/>
        <n v="116644.9"/>
        <n v="45250.400000000001"/>
        <n v="62291.21"/>
        <n v="104591.36"/>
        <n v="45195.519999999997"/>
        <n v="43129.68"/>
        <n v="84400.8"/>
        <n v="117783"/>
        <n v="105724.55"/>
        <n v="101707.84"/>
        <n v="99507.199999999997"/>
        <n v="59655.75"/>
        <n v="72230.850000000006"/>
        <n v="120448.24"/>
        <n v="49670.400000000001"/>
        <n v="103966.56"/>
        <n v="92003.66"/>
        <n v="28160"/>
        <n v="61690.28"/>
        <n v="109909.54"/>
        <n v="66876.3"/>
        <n v="115765.95"/>
        <n v="47976.79"/>
        <n v="90889.42"/>
        <n v="100508.85"/>
        <n v="77387.839999999997"/>
        <n v="45465.13"/>
        <n v="32280.959999999999"/>
        <n v="95951.4"/>
        <n v="89847.2"/>
        <n v="38240"/>
        <n v="116880.16"/>
        <n v="52000"/>
        <n v="75877.8"/>
        <n v="49160.89"/>
        <n v="52218.28"/>
        <n v="32043.66"/>
        <n v="31806.239999999998"/>
        <n v="106080"/>
        <n v="49224.9"/>
        <n v="32865.99"/>
        <n v="112359.6"/>
        <n v="127096.85"/>
        <n v="62923.88"/>
        <n v="38871.519999999997"/>
        <n v="83783.7"/>
        <n v="92602.240000000005"/>
        <n v="43128.45"/>
        <n v="123659.43"/>
        <n v="126137.49"/>
        <n v="115223.25"/>
        <n v="90450.39"/>
        <n v="97869"/>
        <n v="89676.12"/>
        <n v="121427.36"/>
        <n v="61163.62"/>
        <n v="77317.440000000002"/>
        <n v="121106.73"/>
        <n v="59657.4"/>
        <n v="97495"/>
        <n v="62259.199999999997"/>
        <n v="66870"/>
        <n v="95829.45"/>
        <n v="67193.55"/>
        <n v="31248.25"/>
        <n v="79658.42"/>
        <n v="92031.14"/>
        <n v="96370"/>
        <n v="108170"/>
        <n v="106676.5"/>
        <n v="36684.53"/>
        <n v="47831.01"/>
        <n v="38097.68"/>
        <n v="82931.520000000004"/>
        <n v="48424.959999999999"/>
        <n v="94771.32"/>
        <n v="92190"/>
        <n v="30202.2"/>
        <n v="47323.35"/>
        <n v="73082.880000000005"/>
        <n v="48090"/>
        <n v="90020.35"/>
        <n v="95075.68"/>
        <n v="104274.73"/>
        <n v="66778.880000000005"/>
        <n v="94899.47"/>
        <n v="65877.490000000005"/>
        <n v="52944.639999999999"/>
        <n v="123489.12"/>
        <n v="83712.149999999994"/>
        <n v="108160.9"/>
        <n v="32857.5"/>
        <n v="32848.559999999998"/>
        <n v="121108.68"/>
        <n v="71153.460000000006"/>
        <n v="103694.72"/>
        <n v="117687.6"/>
        <n v="38024.519999999997"/>
        <n v="114956.01"/>
        <n v="114260.44"/>
        <n v="52114.85"/>
        <n v="74685.600000000006"/>
        <n v="90008.27"/>
        <n v="93541.47"/>
        <n v="45600"/>
        <n v="60299.1"/>
        <n v="62798.7"/>
        <n v="113726.39999999999"/>
        <n v="121082.28"/>
        <n v="68106.240000000005"/>
        <n v="97326.36"/>
        <n v="77159.25"/>
        <n v="72639.199999999997"/>
        <n v="76300"/>
        <n v="80725.399999999994"/>
        <n v="31886.91"/>
        <n v="65516.959999999999"/>
        <n v="59438.5"/>
        <n v="48364.75"/>
        <n v="115138.24000000001"/>
        <n v="61346.87"/>
        <n v="72885.62"/>
        <n v="79546.11"/>
        <n v="74070.36"/>
        <n v="101548.66"/>
        <n v="115081.65"/>
        <n v="80424.960000000006"/>
        <n v="35276.800000000003"/>
        <n v="53457.599999999999"/>
        <n v="49004.76"/>
        <n v="75739.3"/>
        <n v="51397.5"/>
        <n v="105816.45"/>
        <n v="63344.160000000003"/>
        <n v="70553.320000000007"/>
        <n v="113808.27"/>
        <n v="29530"/>
        <n v="78952.800000000003"/>
        <n v="44439.199999999997"/>
        <n v="116864.8"/>
        <n v="119029.75999999999"/>
        <n v="94288.960000000006"/>
        <n v="125859.72"/>
        <n v="34712.6"/>
        <n v="39053.25"/>
        <n v="108574.83"/>
        <n v="73969.38"/>
        <n v="28961.13"/>
        <n v="113379.09"/>
        <n v="42168.06"/>
        <n v="106341.55"/>
        <n v="95202.9"/>
        <n v="116090"/>
        <n v="118527.89"/>
        <n v="89701.440000000002"/>
        <n v="96936.42"/>
        <n v="122286.78"/>
        <n v="119687.4"/>
        <n v="54182.48"/>
        <n v="70286.850000000006"/>
        <n v="70829.2"/>
        <n v="86539.96"/>
        <n v="119145.48"/>
        <n v="117669.15"/>
        <n v="30017.919999999998"/>
        <n v="29021.119999999999"/>
        <n v="69405.3"/>
        <n v="113322.38"/>
        <n v="87092.23"/>
        <n v="88862.74"/>
        <n v="75290.720000000001"/>
        <n v="29677.65"/>
        <n v="79987.95"/>
        <n v="36583.800000000003"/>
        <n v="53956.05"/>
        <n v="38667.599999999999"/>
        <n v="80138.289999999994"/>
        <n v="45782.15"/>
        <n v="110972.7"/>
        <n v="81380"/>
        <n v="86786.64"/>
        <n v="86638.8"/>
        <n v="79269.08"/>
        <n v="111862.8"/>
        <n v="88642.81"/>
        <n v="51576.6"/>
        <n v="40738.800000000003"/>
        <n v="54920.78"/>
        <n v="36833.24"/>
        <n v="37281"/>
        <n v="50963.86"/>
        <n v="33975.4"/>
        <n v="81150"/>
        <n v="108436.95"/>
        <n v="105062.72"/>
        <n v="49491.03"/>
        <n v="31356"/>
        <n v="117564.9"/>
        <n v="46204.9"/>
        <n v="44787.3"/>
        <n v="98138.7"/>
        <n v="68562.720000000001"/>
        <n v="62234.55"/>
        <n v="37495.519999999997"/>
        <n v="39251.879999999997"/>
        <n v="99353.76"/>
        <n v="72555.98"/>
        <n v="70223.34"/>
        <n v="54019.199999999997"/>
        <n v="94557.6"/>
        <n v="101919.87"/>
        <n v="120693.04"/>
        <n v="54092.09"/>
        <n v="40136.1"/>
        <n v="72371.86"/>
        <n v="75712.23"/>
        <n v="41346.339999999997"/>
        <n v="80096.710000000006"/>
        <n v="108836.72"/>
        <n v="81186.3"/>
        <n v="86457.7"/>
        <n v="72330.66"/>
        <n v="78525.45"/>
        <n v="112074.06"/>
        <n v="65619.67"/>
        <n v="44150.73"/>
        <n v="37511.54"/>
        <n v="78778.929999999993"/>
        <n v="106560.89"/>
        <n v="103519.19"/>
        <n v="70382.399999999994"/>
        <n v="58778.94"/>
        <n v="91055.06"/>
        <n v="119493"/>
        <n v="35770.410000000003"/>
        <n v="115461.74"/>
        <n v="72521.63"/>
        <n v="122328.6"/>
        <n v="116746.8"/>
        <n v="98281.26"/>
        <n v="82300"/>
        <n v="95034.68"/>
        <n v="71586.149999999994"/>
        <n v="116044.2"/>
        <n v="38111.22"/>
        <n v="118312.52"/>
        <n v="92470.05"/>
        <n v="66028.5"/>
        <n v="90634.240000000005"/>
        <n v="90103.18"/>
        <n v="39403.24"/>
        <n v="53241.32"/>
        <n v="105228.45"/>
        <n v="57375.45"/>
        <n v="118828.35"/>
        <n v="82752.800000000003"/>
        <n v="86368.38"/>
        <n v="69849.600000000006"/>
        <n v="92304.56"/>
        <n v="36731.82"/>
        <n v="103662.53"/>
        <n v="33958.35"/>
        <n v="107737.52"/>
        <n v="112634.68"/>
        <n v="122242.92"/>
        <n v="58500"/>
        <n v="93978"/>
        <n v="98970"/>
        <n v="30922.240000000002"/>
        <n v="41948.55"/>
        <n v="71281.52"/>
        <n v="107464.65"/>
        <n v="109817.11"/>
        <n v="41600"/>
        <n v="42390.400000000001"/>
        <n v="49603.65"/>
        <n v="42538.65"/>
        <n v="90982.65"/>
        <n v="113829.3"/>
        <n v="59816.05"/>
        <n v="45110"/>
        <n v="39543.33"/>
        <n v="62280"/>
        <n v="86895.14"/>
        <n v="50663.4"/>
        <n v="52352.18"/>
        <n v="60327.199999999997"/>
        <n v="37597.199999999997"/>
        <n v="41744.400000000001"/>
        <n v="114358.95"/>
        <n v="74445.37"/>
        <n v="92237.14"/>
        <n v="76731.240000000005"/>
        <n v="92450"/>
        <n v="54919.74"/>
        <n v="52511.25"/>
        <n v="111373.29"/>
        <n v="108507"/>
        <n v="85023"/>
        <n v="63087.59"/>
        <n v="113584.6"/>
        <n v="79423.28"/>
        <n v="79684.800000000003"/>
        <n v="79716"/>
        <n v="60316.08"/>
        <n v="68390.559999999998"/>
        <n v="35585.550000000003"/>
        <n v="105338.73"/>
        <n v="114922.82"/>
        <n v="75441.240000000005"/>
        <n v="65047.91"/>
        <n v="120550.32"/>
        <n v="77585.789999999994"/>
        <n v="87782.14"/>
        <n v="39002.32"/>
        <n v="37922.92"/>
        <n v="72878.62"/>
        <n v="40799.160000000003"/>
        <n v="56955.360000000001"/>
        <n v="99360"/>
        <n v="95881.56"/>
        <n v="42810.53"/>
        <n v="42433.16"/>
        <n v="55041.3"/>
        <n v="51022.62"/>
        <n v="69523.08"/>
        <n v="59670"/>
        <n v="31552.400000000001"/>
        <n v="31050"/>
        <n v="57285"/>
        <n v="111482.99"/>
        <n v="94962.4"/>
        <n v="45450.239999999998"/>
        <n v="40292.550000000003"/>
        <n v="108340"/>
        <n v="42310"/>
        <n v="119850.24000000001"/>
        <n v="78259.789999999994"/>
        <n v="29490"/>
        <n v="64143.63"/>
        <n v="30557.52"/>
        <n v="58740"/>
        <n v="92180.34"/>
        <n v="84230.5"/>
        <n v="75157.009999999995"/>
        <n v="87497.19"/>
        <n v="94185.44"/>
        <n v="110970"/>
        <n v="98062.86"/>
        <n v="106158.08"/>
        <n v="34511.96"/>
        <n v="101620.13"/>
        <n v="99530"/>
        <n v="81993.600000000006"/>
        <n v="54490.75"/>
        <n v="87877.759999999995"/>
        <n v="109534.5"/>
        <n v="74369.64"/>
        <n v="61952.88"/>
        <n v="78771.899999999994"/>
        <n v="68622.720000000001"/>
        <n v="88662.6"/>
        <n v="82700.800000000003"/>
        <n v="81790"/>
        <n v="103750.24"/>
        <n v="47448.18"/>
        <n v="46096.38"/>
        <n v="88280.18"/>
        <n v="67510"/>
        <n v="37908.480000000003"/>
        <n v="98945"/>
        <n v="77028.09"/>
        <n v="89450.4"/>
        <n v="109120"/>
        <n v="76892.160000000003"/>
        <n v="69488"/>
        <n v="28471.65"/>
        <n v="115840"/>
        <n v="84747.839999999997"/>
        <n v="92351.48"/>
        <n v="94980.08"/>
        <n v="80913"/>
        <n v="83860.320000000007"/>
        <n v="96293.4"/>
        <n v="75696.600000000006"/>
        <n v="119871.03999999999"/>
        <n v="90431.64"/>
        <n v="102659.6"/>
        <n v="107331.27"/>
        <n v="92593.9"/>
        <n v="50860"/>
        <n v="52723.06"/>
        <n v="79698.960000000006"/>
        <n v="58278.68"/>
        <n v="47585.279999999999"/>
        <n v="116751.58"/>
        <n v="113760.79"/>
        <n v="111586.83"/>
        <n v="30599.37"/>
        <n v="34080"/>
        <n v="40720.550000000003"/>
        <n v="51511.199999999997"/>
        <n v="107616.59"/>
        <n v="59126.11"/>
        <n v="113598.12"/>
        <n v="74240"/>
        <n v="76125"/>
        <n v="70451.399999999994"/>
        <n v="71349.31"/>
        <n v="60678.03"/>
        <n v="72010.429999999993"/>
        <n v="100526.39999999999"/>
        <n v="67673.600000000006"/>
        <n v="107734.39999999999"/>
        <n v="48927"/>
        <n v="106399.35"/>
        <n v="73900.820000000007"/>
        <n v="114789.36"/>
        <n v="107222.39999999999"/>
        <n v="113715.45"/>
        <n v="89136.03"/>
        <n v="84170"/>
        <n v="68778.600000000006"/>
        <n v="60410.29"/>
        <n v="59466.99"/>
        <n v="36484.14"/>
        <n v="114459.12"/>
        <n v="41340"/>
        <n v="95989.759999999995"/>
        <n v="63312.28"/>
        <n v="47612.95"/>
        <n v="91525.05"/>
        <n v="51370.54"/>
        <n v="37737.879999999997"/>
        <n v="111895.74"/>
        <n v="71490"/>
        <n v="83144.639999999999"/>
        <n v="43723.1"/>
        <n v="110984.2"/>
        <n v="121494.1"/>
        <n v="55301.66"/>
        <n v="108134.44"/>
        <n v="114316.84"/>
        <n v="60590.32"/>
        <n v="45462.26"/>
        <n v="49712.49"/>
        <n v="111562.65"/>
        <n v="53891.040000000001"/>
        <n v="90480.639999999999"/>
        <n v="57495.57"/>
        <n v="40953.75"/>
        <n v="72700"/>
        <n v="38792.160000000003"/>
        <n v="37920"/>
        <n v="39551.199999999997"/>
        <n v="34500"/>
        <n v="54867.88"/>
        <n v="107363.28"/>
        <n v="92063.360000000001"/>
        <n v="50708.480000000003"/>
        <n v="92598"/>
        <n v="86689.02"/>
        <n v="34264.76"/>
        <n v="121115.7"/>
        <n v="73615.23"/>
        <n v="42086.22"/>
        <n v="58205.36"/>
        <n v="61157.85"/>
        <n v="30004.59"/>
        <n v="104470"/>
        <n v="107679.32"/>
        <n v="32104.45"/>
        <n v="77112"/>
        <n v="88054.98"/>
        <n v="76751.08"/>
        <n v="87121.44"/>
        <n v="108318"/>
        <n v="109365.23"/>
        <n v="48034.35"/>
        <n v="31764.48"/>
        <n v="106685.88"/>
        <n v="71837.56"/>
        <n v="33840"/>
        <n v="51842"/>
        <n v="88133.31"/>
        <n v="65134.720000000001"/>
        <n v="114945.48"/>
        <n v="33960"/>
        <n v="115976"/>
        <n v="108416.25"/>
        <n v="109348.47"/>
        <n v="92691.38"/>
        <n v="42074.64"/>
        <n v="30631.07"/>
        <n v="75120.639999999999"/>
        <n v="95357.54"/>
        <n v="95745.24"/>
        <n v="61391.19"/>
        <n v="117312.9"/>
        <n v="109712.4"/>
        <n v="88897.12"/>
        <n v="95399.46"/>
        <n v="37141.68"/>
        <n v="104195.26"/>
        <n v="103449.71"/>
        <n v="122643.36"/>
        <n v="80979.55"/>
        <n v="120416.74"/>
        <n v="92831.42"/>
        <n v="62167.16"/>
        <n v="49215"/>
        <n v="88690"/>
        <n v="86791.8"/>
        <n v="107255.03999999999"/>
        <n v="48676.95"/>
        <n v="38697.82"/>
        <n v="113892.48"/>
        <n v="88837.32"/>
        <n v="33875.56"/>
        <n v="93227.51"/>
        <n v="29534.01"/>
        <n v="81718.39"/>
        <n v="80284.2"/>
        <n v="46446.2"/>
        <n v="104853.32"/>
        <n v="44113.08"/>
        <n v="72916.039999999994"/>
        <n v="75174"/>
        <n v="61402.94"/>
        <n v="34111.61"/>
        <n v="97995.58"/>
        <n v="108978.54"/>
        <n v="59888.94"/>
        <n v="36976.559999999998"/>
        <n v="59977.68"/>
        <n v="57553.77"/>
        <n v="87633.91"/>
        <n v="38707.199999999997"/>
        <n v="45973.13"/>
        <n v="107973.24"/>
        <n v="70965.72"/>
        <n v="84747.12"/>
        <n v="78384.039999999994"/>
        <n v="98342.720000000001"/>
        <n v="96320"/>
        <n v="104600.4"/>
        <n v="34235.339999999997"/>
        <n v="90868.89"/>
        <n v="36130.32"/>
        <n v="74508.850000000006"/>
        <n v="58493.2"/>
        <n v="103180.36"/>
        <n v="75399.710000000006"/>
        <n v="83093.399999999994"/>
        <n v="91299.839999999997"/>
        <n v="93618"/>
        <n v="99002.22"/>
        <n v="41728.199999999997"/>
        <n v="78146.97"/>
        <n v="110635.56"/>
        <n v="35883.269999999997"/>
        <n v="115263.45"/>
        <n v="87210"/>
        <n v="87002.85"/>
        <n v="61210"/>
        <n v="62495.41"/>
        <n v="53443.72"/>
        <n v="103740"/>
        <n v="88068.76"/>
        <n v="88199.4"/>
        <n v="86091.3"/>
        <n v="49500.6"/>
        <n v="40370.339999999997"/>
        <n v="90235.98"/>
        <n v="49883.57"/>
        <n v="37889.31"/>
        <n v="30029.4"/>
        <n v="31384.5"/>
        <n v="74561.399999999994"/>
        <n v="76218.320000000007"/>
        <n v="99924.88"/>
        <n v="102135.15"/>
        <n v="94871.76"/>
        <n v="84936.99"/>
        <n v="48782.64"/>
        <n v="63186.75"/>
        <n v="64774.5"/>
        <n v="46388.7"/>
        <n v="87203.4"/>
        <n v="56114.96"/>
        <n v="118840"/>
        <n v="71434.240000000005"/>
        <n v="112392.35"/>
        <n v="54975.05"/>
        <n v="110083.44"/>
        <n v="34681.5"/>
        <n v="124540"/>
        <n v="72125.22"/>
        <n v="44748.800000000003"/>
        <n v="100368"/>
        <n v="32980"/>
        <n v="84323.4"/>
        <n v="101812.26"/>
        <n v="48630"/>
        <n v="51814.400000000001"/>
        <n v="117187.8"/>
        <n v="73734.84"/>
        <n v="30010.560000000001"/>
        <n v="108953.60000000001"/>
        <n v="108315.2"/>
        <n v="44015.31"/>
        <n v="97779.44"/>
        <n v="30214.34"/>
        <n v="43804.86"/>
        <n v="120934.39999999999"/>
        <n v="82464.03"/>
        <n v="84735"/>
        <n v="82152.600000000006"/>
        <n v="86750.69"/>
        <n v="112566.01"/>
        <n v="88140"/>
        <n v="67834.83"/>
        <n v="55655.92"/>
        <n v="86274.5"/>
        <n v="109002.87"/>
        <n v="66672.36"/>
        <n v="71383.95"/>
        <n v="112996.91"/>
        <n v="82744.399999999994"/>
        <n v="80927.34"/>
        <n v="37861.17"/>
        <n v="31171.72"/>
        <n v="119334.24"/>
        <n v="67998.3"/>
        <n v="115778.78"/>
        <n v="44224.56"/>
        <n v="69711.56"/>
        <n v="57048.33"/>
        <n v="114870"/>
        <n v="101844.75"/>
        <n v="44409.599999999999"/>
        <n v="46483.199999999997"/>
        <n v="94050"/>
        <n v="54851.37"/>
        <n v="70850.559999999998"/>
        <n v="72649.5"/>
        <n v="32850.9"/>
        <n v="112095.59"/>
        <n v="79622.55"/>
        <n v="51220.959999999999"/>
        <n v="54645.7"/>
        <n v="31099.09"/>
        <n v="78080.399999999994"/>
        <n v="62043.03"/>
        <n v="80441.279999999999"/>
        <n v="54236.02"/>
        <n v="53391.360000000001"/>
      </sharedItems>
    </cacheField>
  </cacheFields>
  <extLst>
    <ext xmlns:x14="http://schemas.microsoft.com/office/spreadsheetml/2009/9/main" uri="{725AE2AE-9491-48be-B2B4-4EB974FC3084}">
      <x14:pivotCacheDefinition pivotCacheId="17689750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inkus" refreshedDate="45838.862149884262" createdVersion="4" refreshedVersion="8" minRefreshableVersion="3" recordCount="874" xr:uid="{00000000-000A-0000-FFFF-FFFF01000000}">
  <cacheSource type="worksheet">
    <worksheetSource ref="BW2:BZ876" sheet="CHARTS"/>
  </cacheSource>
  <cacheFields count="4">
    <cacheField name="Names" numFmtId="0">
      <sharedItems/>
    </cacheField>
    <cacheField name="Sum of Salary" numFmtId="164">
      <sharedItems containsSemiMixedTypes="0" containsString="0" containsNumber="1" containsInteger="1" minValue="28130" maxValue="239340" count="842">
        <n v="116520"/>
        <n v="123240"/>
        <n v="77000"/>
        <n v="32720"/>
        <n v="145000"/>
        <n v="28130"/>
        <n v="66460"/>
        <n v="95020"/>
        <n v="45510"/>
        <n v="82320"/>
        <n v="32500"/>
        <n v="48590"/>
        <n v="89960"/>
        <n v="85920"/>
        <n v="78440"/>
        <n v="37550"/>
        <n v="108290"/>
        <n v="83750"/>
        <n v="87810"/>
        <n v="114600"/>
        <n v="80170"/>
        <n v="71180"/>
        <n v="181760"/>
        <n v="60260"/>
        <n v="75730"/>
        <n v="60330"/>
        <n v="114470"/>
        <n v="37130"/>
        <n v="121160"/>
        <n v="69460"/>
        <n v="113750"/>
        <n v="67630"/>
        <n v="139720"/>
        <n v="85000"/>
        <n v="36480"/>
        <n v="78390"/>
        <n v="101420"/>
        <n v="41420"/>
        <n v="54970"/>
        <n v="208680"/>
        <n v="96560"/>
        <n v="37840"/>
        <n v="89840"/>
        <n v="106460"/>
        <n v="70080"/>
        <n v="99630"/>
        <n v="70610"/>
        <n v="80060"/>
        <n v="111050"/>
        <n v="53920"/>
        <n v="116500"/>
        <n v="31920"/>
        <n v="96920"/>
        <n v="46160"/>
        <n v="70230"/>
        <n v="138240"/>
        <n v="50810"/>
        <n v="173880"/>
        <n v="67960"/>
        <n v="98010"/>
        <n v="78640"/>
        <n v="239340"/>
        <n v="103490"/>
        <n v="76880"/>
        <n v="110820"/>
        <n v="96750"/>
        <n v="132740"/>
        <n v="93880"/>
        <n v="40270"/>
        <n v="63020"/>
        <n v="40400"/>
        <n v="69740"/>
        <n v="70650"/>
        <n v="92470"/>
        <n v="33760"/>
        <n v="108600"/>
        <n v="115080"/>
        <n v="61330"/>
        <n v="101190"/>
        <n v="105470"/>
        <n v="58840"/>
        <n v="98630"/>
        <n v="32270"/>
        <n v="104210"/>
        <n v="71210"/>
        <n v="110780"/>
        <n v="176060"/>
        <n v="106780"/>
        <n v="118800"/>
        <n v="48060"/>
        <n v="77130"/>
        <n v="68010"/>
        <n v="86240"/>
        <n v="114510"/>
        <n v="39680"/>
        <n v="40980"/>
        <n v="114010"/>
        <n v="89090"/>
        <n v="87740"/>
        <n v="31820"/>
        <n v="36460"/>
        <n v="115790"/>
        <n v="115440"/>
        <n v="57080"/>
        <n v="58280"/>
        <n v="69730"/>
        <n v="99970"/>
        <n v="56710"/>
        <n v="72040"/>
        <n v="59540"/>
        <n v="72450"/>
        <n v="93500"/>
        <n v="112110"/>
        <n v="151940"/>
        <n v="36040"/>
        <n v="68980"/>
        <n v="75230"/>
        <n v="61700"/>
        <n v="35670"/>
        <n v="116890"/>
        <n v="212340"/>
        <n v="108450"/>
        <n v="38830"/>
        <n v="74710"/>
        <n v="31040"/>
        <n v="58100"/>
        <n v="108250"/>
        <n v="53910"/>
        <n v="75540"/>
        <n v="117850"/>
        <n v="71880"/>
        <n v="55280"/>
        <n v="29810"/>
        <n v="116220"/>
        <n v="53760"/>
        <n v="88900"/>
        <n v="75480"/>
        <n v="41700"/>
        <n v="46280"/>
        <n v="116590"/>
        <n v="179220"/>
        <n v="59260"/>
        <n v="54010"/>
        <n v="59610"/>
        <n v="110040"/>
        <n v="119550"/>
        <n v="104410"/>
        <n v="77470"/>
        <n v="36920"/>
        <n v="28580"/>
        <n v="70760"/>
        <n v="49920"/>
        <n v="47550"/>
        <n v="223820"/>
        <n v="41790"/>
        <n v="44120"/>
        <n v="49390"/>
        <n v="93210"/>
        <n v="118980"/>
        <n v="109710"/>
        <n v="77840"/>
        <n v="92870"/>
        <n v="118060"/>
        <n v="94530"/>
        <n v="56810"/>
        <n v="86560"/>
        <n v="30940"/>
        <n v="214680"/>
        <n v="61100"/>
        <n v="104120"/>
        <n v="35740"/>
        <n v="88050"/>
        <n v="90240"/>
        <n v="55310"/>
        <n v="74360"/>
        <n v="99200"/>
        <n v="103360"/>
        <n v="87930"/>
        <n v="93160"/>
        <n v="54520"/>
        <n v="54130"/>
        <n v="228860"/>
        <n v="74600"/>
        <n v="115240"/>
        <n v="51520"/>
        <n v="40560"/>
        <n v="83590"/>
        <n v="101790"/>
        <n v="42380"/>
        <n v="100420"/>
        <n v="117150"/>
        <n v="74410"/>
        <n v="96800"/>
        <n v="57820"/>
        <n v="65350"/>
        <n v="66100"/>
        <n v="75010"/>
        <n v="69970"/>
        <n v="47960"/>
        <n v="43600"/>
        <n v="71240"/>
        <n v="145760"/>
        <n v="41570"/>
        <n v="144700"/>
        <n v="68090"/>
        <n v="45590"/>
        <n v="119620"/>
        <n v="52630"/>
        <n v="85720"/>
        <n v="100360"/>
        <n v="62690"/>
        <n v="61990"/>
        <n v="50310"/>
        <n v="98110"/>
        <n v="80030"/>
        <n v="179380"/>
        <n v="109040"/>
        <n v="63370"/>
        <n v="116670"/>
        <n v="39780"/>
        <n v="112550"/>
        <n v="108390"/>
        <n v="50800"/>
        <n v="98360"/>
        <n v="71570"/>
        <n v="39700"/>
        <n v="33890"/>
        <n v="134020"/>
        <n v="47360"/>
        <n v="67620"/>
        <n v="71820"/>
        <n v="75720"/>
        <n v="81220"/>
        <n v="90700"/>
        <n v="75870"/>
        <n v="62180"/>
        <n v="39970"/>
        <n v="78020"/>
        <n v="98200"/>
        <n v="52120"/>
        <n v="41600"/>
        <n v="67820"/>
        <n v="48980"/>
        <n v="66610"/>
        <n v="30000"/>
        <n v="101610"/>
        <n v="109050"/>
        <n v="76300"/>
        <n v="41980"/>
        <n v="115490"/>
        <n v="43510"/>
        <n v="61010"/>
        <n v="102140"/>
        <n v="84320"/>
        <n v="83400"/>
        <n v="113800"/>
        <n v="103550"/>
        <n v="191360"/>
        <n v="57750"/>
        <n v="67950"/>
        <n v="119020"/>
        <n v="47760"/>
        <n v="98640"/>
        <n v="87290"/>
        <n v="28160"/>
        <n v="60010"/>
        <n v="107020"/>
        <n v="63450"/>
        <n v="115190"/>
        <n v="46990"/>
        <n v="89020"/>
        <n v="97110"/>
        <n v="75280"/>
        <n v="44530"/>
        <n v="31280"/>
        <n v="94070"/>
        <n v="87400"/>
        <n v="38240"/>
        <n v="109030"/>
        <n v="52000"/>
        <n v="74390"/>
        <n v="97060"/>
        <n v="31020"/>
        <n v="29670"/>
        <n v="106080"/>
        <n v="32190"/>
        <n v="105800"/>
        <n v="118450"/>
        <n v="61210"/>
        <n v="36880"/>
        <n v="81900"/>
        <n v="90080"/>
        <n v="41670"/>
        <n v="116770"/>
        <n v="119110"/>
        <n v="114650"/>
        <n v="88590"/>
        <n v="95950"/>
        <n v="84680"/>
        <n v="118120"/>
        <n v="58030"/>
        <n v="74920"/>
        <n v="115230"/>
        <n v="57640"/>
        <n v="92500"/>
        <n v="60800"/>
        <n v="66870"/>
        <n v="90150"/>
        <n v="30250"/>
        <n v="86740"/>
        <n v="96370"/>
        <n v="108170"/>
        <n v="101500"/>
        <n v="35930"/>
        <n v="37060"/>
        <n v="80360"/>
        <n v="47290"/>
        <n v="184380"/>
        <n v="29610"/>
        <n v="46350"/>
        <n v="71370"/>
        <n v="48090"/>
        <n v="177380"/>
        <n v="102130"/>
        <n v="64960"/>
        <n v="93130"/>
        <n v="62090"/>
        <n v="49760"/>
        <n v="119660"/>
        <n v="79650"/>
        <n v="107090"/>
        <n v="31830"/>
        <n v="117810"/>
        <n v="68220"/>
        <n v="96640"/>
        <n v="115380"/>
        <n v="35940"/>
        <n v="109170"/>
        <n v="106190"/>
        <n v="50450"/>
        <n v="72160"/>
        <n v="176660"/>
        <n v="45600"/>
        <n v="58260"/>
        <n v="59300"/>
        <n v="110200"/>
        <n v="118360"/>
        <n v="66510"/>
        <n v="92340"/>
        <n v="74550"/>
        <n v="71920"/>
        <n v="152600"/>
        <n v="31170"/>
        <n v="60440"/>
        <n v="58850"/>
        <n v="47650"/>
        <n v="109760"/>
        <n v="58370"/>
        <n v="68890"/>
        <n v="77910"/>
        <n v="69160"/>
        <n v="99460"/>
        <n v="111190"/>
        <n v="78540"/>
        <n v="33920"/>
        <n v="51800"/>
        <n v="47670"/>
        <n v="74620"/>
        <n v="48950"/>
        <n v="105290"/>
        <n v="61920"/>
        <n v="65570"/>
        <n v="112570"/>
        <n v="29530"/>
        <n v="78560"/>
        <n v="42730"/>
        <n v="112370"/>
        <n v="116240"/>
        <n v="89120"/>
        <n v="116970"/>
        <n v="33800"/>
        <n v="38250"/>
        <n v="103110"/>
        <n v="70380"/>
        <n v="28310"/>
        <n v="110830"/>
        <n v="41220"/>
        <n v="104770"/>
        <n v="92700"/>
        <n v="232180"/>
        <n v="86920"/>
        <n v="92940"/>
        <n v="114180"/>
        <n v="115640"/>
        <n v="53540"/>
        <n v="67910"/>
        <n v="68900"/>
        <n v="84760"/>
        <n v="110730"/>
        <n v="113690"/>
        <n v="56960"/>
        <n v="69060"/>
        <n v="107110"/>
        <n v="168620"/>
        <n v="73240"/>
        <n v="79590"/>
        <n v="36150"/>
        <n v="50950"/>
        <n v="37360"/>
        <n v="78490"/>
        <n v="43150"/>
        <n v="107220"/>
        <n v="81380"/>
        <n v="81720"/>
        <n v="84940"/>
        <n v="77110"/>
        <n v="108080"/>
        <n v="86990"/>
        <n v="51320"/>
        <n v="39940"/>
        <n v="51910"/>
        <n v="35830"/>
        <n v="36550"/>
        <n v="48170"/>
        <n v="33050"/>
        <n v="81150"/>
        <n v="99680"/>
        <n v="47910"/>
        <n v="31200"/>
        <n v="116980"/>
        <n v="88600"/>
        <n v="94820"/>
        <n v="63720"/>
        <n v="60130"/>
        <n v="35440"/>
        <n v="38520"/>
        <n v="97120"/>
        <n v="66020"/>
        <n v="67980"/>
        <n v="52960"/>
        <n v="91360"/>
        <n v="96790"/>
        <n v="117520"/>
        <n v="105340"/>
        <n v="37900"/>
        <n v="68860"/>
        <n v="74010"/>
        <n v="39340"/>
        <n v="152420"/>
        <n v="107440"/>
        <n v="77100"/>
        <n v="85180"/>
        <n v="70020"/>
        <n v="107660"/>
        <n v="64270"/>
        <n v="42990"/>
        <n v="36740"/>
        <n v="74110"/>
        <n v="202780"/>
        <n v="68200"/>
        <n v="54780"/>
        <n v="86390"/>
        <n v="34830"/>
        <n v="113980"/>
        <n v="71030"/>
        <n v="119930"/>
        <n v="107700"/>
        <n v="97020"/>
        <n v="82300"/>
        <n v="93080"/>
        <n v="71230"/>
        <n v="112120"/>
        <n v="36540"/>
        <n v="115090"/>
        <n v="92010"/>
        <n v="65700"/>
        <n v="177020"/>
        <n v="38330"/>
        <n v="52610"/>
        <n v="101670"/>
        <n v="57090"/>
        <n v="114810"/>
        <n v="79570"/>
        <n v="85260"/>
        <n v="68480"/>
        <n v="91120"/>
        <n v="34620"/>
        <n v="96610"/>
        <n v="32810"/>
        <n v="212920"/>
        <n v="115980"/>
        <n v="56250"/>
        <n v="90800"/>
        <n v="98970"/>
        <n v="30080"/>
        <n v="40530"/>
        <n v="69340"/>
        <n v="213860"/>
        <n v="83200"/>
        <n v="41910"/>
        <n v="90530"/>
        <n v="109980"/>
        <n v="57350"/>
        <n v="45110"/>
        <n v="38730"/>
        <n v="62280"/>
        <n v="85780"/>
        <n v="99340"/>
        <n v="58400"/>
        <n v="36860"/>
        <n v="40450"/>
        <n v="113790"/>
        <n v="73490"/>
        <n v="90340"/>
        <n v="74280"/>
        <n v="92450"/>
        <n v="51860"/>
        <n v="52250"/>
        <n v="103990"/>
        <n v="103340"/>
        <n v="84600"/>
        <n v="61790"/>
        <n v="112460"/>
        <n v="77260"/>
        <n v="76620"/>
        <n v="75920"/>
        <n v="58960"/>
        <n v="63560"/>
        <n v="34650"/>
        <n v="99470"/>
        <n v="112780"/>
        <n v="70440"/>
        <n v="63710"/>
        <n v="117840"/>
        <n v="75990"/>
        <n v="86230"/>
        <n v="71960"/>
        <n v="71590"/>
        <n v="39960"/>
        <n v="56280"/>
        <n v="96000"/>
        <n v="93270"/>
        <n v="83860"/>
        <n v="53180"/>
        <n v="48180"/>
        <n v="59670"/>
        <n v="31240"/>
        <n v="57000"/>
        <n v="109190"/>
        <n v="91310"/>
        <n v="42240"/>
        <n v="38930"/>
        <n v="108340"/>
        <n v="42310"/>
        <n v="113280"/>
        <n v="29490"/>
        <n v="60570"/>
        <n v="58740"/>
        <n v="88380"/>
        <n v="78500"/>
        <n v="71510"/>
        <n v="85530"/>
        <n v="89360"/>
        <n v="110970"/>
        <n v="94020"/>
        <n v="106930"/>
        <n v="103670"/>
        <n v="32620"/>
        <n v="199060"/>
        <n v="78840"/>
        <n v="105500"/>
        <n v="80770"/>
        <n v="72840"/>
        <n v="60560"/>
        <n v="78380"/>
        <n v="65920"/>
        <n v="84200"/>
        <n v="79520"/>
        <n v="81790"/>
        <n v="102520"/>
        <n v="90120"/>
        <n v="85460"/>
        <n v="67510"/>
        <n v="37020"/>
        <n v="96250"/>
        <n v="76190"/>
        <n v="86010"/>
        <n v="109120"/>
        <n v="75090"/>
        <n v="68800"/>
        <n v="28330"/>
        <n v="115840"/>
        <n v="82120"/>
        <n v="175240"/>
        <n v="77060"/>
        <n v="81260"/>
        <n v="95340"/>
        <n v="75320"/>
        <n v="111820"/>
        <n v="85880"/>
        <n v="97400"/>
        <n v="105330"/>
        <n v="87850"/>
        <n v="50860"/>
        <n v="51740"/>
        <n v="76560"/>
        <n v="46470"/>
        <n v="221540"/>
        <n v="105370"/>
        <n v="29970"/>
        <n v="34080"/>
        <n v="39650"/>
        <n v="49530"/>
        <n v="105610"/>
        <n v="57910"/>
        <n v="111480"/>
        <n v="138140"/>
        <n v="59430"/>
        <n v="69710"/>
        <n v="96660"/>
        <n v="62200"/>
        <n v="104800"/>
        <n v="47000"/>
        <n v="105870"/>
        <n v="71540"/>
        <n v="111230"/>
        <n v="105120"/>
        <n v="109870"/>
        <n v="168340"/>
        <n v="67430"/>
        <n v="56830"/>
        <n v="58130"/>
        <n v="34980"/>
        <n v="110910"/>
        <n v="39750"/>
        <n v="93740"/>
        <n v="59560"/>
        <n v="45650"/>
        <n v="88430"/>
        <n v="50020"/>
        <n v="36710"/>
        <n v="109380"/>
        <n v="71490"/>
        <n v="82240"/>
        <n v="42950"/>
        <n v="104900"/>
        <n v="118300"/>
        <n v="52270"/>
        <n v="104680"/>
        <n v="108460"/>
        <n v="117880"/>
        <n v="42970"/>
        <n v="48690"/>
        <n v="107790"/>
        <n v="52220"/>
        <n v="88360"/>
        <n v="56870"/>
        <n v="40750"/>
        <n v="72700"/>
        <n v="75840"/>
        <n v="38030"/>
        <n v="34500"/>
        <n v="99780"/>
        <n v="49520"/>
        <n v="91500"/>
        <n v="84740"/>
        <n v="33560"/>
        <n v="117020"/>
        <n v="69910"/>
        <n v="41140"/>
        <n v="56620"/>
        <n v="59550"/>
        <n v="29330"/>
        <n v="104470"/>
        <n v="103240"/>
        <n v="31630"/>
        <n v="75600"/>
        <n v="85740"/>
        <n v="71330"/>
        <n v="84420"/>
        <n v="103160"/>
        <n v="106490"/>
        <n v="44850"/>
        <n v="101220"/>
        <n v="70360"/>
        <n v="33840"/>
        <n v="49000"/>
        <n v="86490"/>
        <n v="60760"/>
        <n v="109160"/>
        <n v="33960"/>
        <n v="109000"/>
        <n v="104750"/>
        <n v="106890"/>
        <n v="87610"/>
        <n v="40770"/>
        <n v="28870"/>
        <n v="73360"/>
        <n v="90130"/>
        <n v="93960"/>
        <n v="118860"/>
        <n v="114900"/>
        <n v="103600"/>
        <n v="89830"/>
        <n v="35990"/>
        <n v="98020"/>
        <n v="100730"/>
        <n v="115920"/>
        <n v="77050"/>
        <n v="117940"/>
        <n v="91190"/>
        <n v="61430"/>
        <n v="48250"/>
        <n v="88690"/>
        <n v="86360"/>
        <n v="101760"/>
        <n v="45450"/>
        <n v="36820"/>
        <n v="108160"/>
        <n v="86840"/>
        <n v="32140"/>
        <n v="78710"/>
        <n v="43900"/>
        <n v="103610"/>
        <n v="43590"/>
        <n v="70930"/>
        <n v="74800"/>
        <n v="60140"/>
        <n v="33410"/>
        <n v="95980"/>
        <n v="107580"/>
        <n v="58830"/>
        <n v="112740"/>
        <n v="85330"/>
        <n v="37800"/>
        <n v="43330"/>
        <n v="105960"/>
        <n v="68040"/>
        <n v="78180"/>
        <n v="75880"/>
        <n v="192640"/>
        <n v="104080"/>
        <n v="33630"/>
        <n v="35010"/>
        <n v="72550"/>
        <n v="56900"/>
        <n v="100370"/>
        <n v="70270"/>
        <n v="82680"/>
        <n v="178320"/>
        <n v="93930"/>
        <n v="40910"/>
        <n v="76390"/>
        <n v="108360"/>
        <n v="34470"/>
        <n v="114690"/>
        <n v="87210"/>
        <n v="86570"/>
        <n v="122420"/>
        <n v="52810"/>
        <n v="99750"/>
        <n v="85670"/>
        <n v="86470"/>
        <n v="83180"/>
        <n v="48530"/>
        <n v="39540"/>
        <n v="48290"/>
        <n v="37110"/>
        <n v="29880"/>
        <n v="29890"/>
        <n v="144080"/>
        <n v="98740"/>
        <n v="99450"/>
        <n v="91930"/>
        <n v="83190"/>
        <n v="47270"/>
        <n v="61050"/>
        <n v="61690"/>
        <n v="44820"/>
        <n v="86340"/>
        <n v="53240"/>
        <n v="118840"/>
        <n v="69760"/>
        <n v="110950"/>
        <n v="53950"/>
        <n v="106670"/>
        <n v="33030"/>
        <n v="119750"/>
        <n v="68430"/>
        <n v="43700"/>
        <n v="98400"/>
        <n v="32980"/>
        <n v="82670"/>
        <n v="96140"/>
        <n v="48630"/>
        <n v="51200"/>
        <n v="114890"/>
        <n v="72360"/>
        <n v="29080"/>
        <n v="212800"/>
        <n v="43110"/>
        <n v="96620"/>
        <n v="29420"/>
        <n v="42820"/>
        <n v="118100"/>
        <n v="80610"/>
        <n v="161400"/>
        <n v="84470"/>
        <n v="108970"/>
        <n v="84750"/>
        <n v="66570"/>
        <n v="54140"/>
        <n v="84500"/>
        <n v="102930"/>
        <n v="62780"/>
        <n v="68970"/>
        <n v="110890"/>
        <n v="76900"/>
        <n v="77740"/>
        <n v="36370"/>
        <n v="28970"/>
        <n v="113760"/>
        <n v="67660"/>
        <n v="113620"/>
        <n v="43020"/>
        <n v="66140"/>
        <n v="107740"/>
        <n v="114870"/>
        <n v="86400"/>
        <n v="94050"/>
        <n v="52590"/>
        <n v="138380"/>
        <n v="31050"/>
        <n v="109790"/>
        <n v="76930"/>
        <n v="48140"/>
        <n v="51650"/>
        <n v="29590"/>
        <n v="75440"/>
        <n v="57930"/>
        <n v="76320"/>
        <n v="52140"/>
      </sharedItems>
    </cacheField>
    <cacheField name="Districbution" numFmtId="0">
      <sharedItems count="9">
        <s v="Above 100k"/>
        <s v="Under 80k"/>
        <s v="Under 40k"/>
        <s v="Under 30k"/>
        <s v="Under 70k"/>
        <s v="Under 100k"/>
        <s v="Under 50k"/>
        <s v="Under 90k"/>
        <s v="Under 60k"/>
      </sharedItems>
    </cacheField>
    <cacheField name="Location" numFmtId="0">
      <sharedItems count="3">
        <s v="Lagos"/>
        <s v="Abuja"/>
        <s v="Kaduna"/>
      </sharedItems>
    </cacheField>
  </cacheFields>
  <extLst>
    <ext xmlns:x14="http://schemas.microsoft.com/office/spreadsheetml/2009/9/main" uri="{725AE2AE-9491-48be-B2B4-4EB974FC3084}">
      <x14:pivotCacheDefinition pivotCacheId="153205476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inkus" refreshedDate="45838.862150115739" createdVersion="4" refreshedVersion="8" minRefreshableVersion="3" recordCount="946" xr:uid="{00000000-000A-0000-FFFF-FFFF03000000}">
  <cacheSource type="worksheet">
    <worksheetSource ref="A1:G947" sheet="CLEANED DATA"/>
  </cacheSource>
  <cacheFields count="7">
    <cacheField name="Name" numFmtId="0">
      <sharedItems count="874">
        <s v="Abbie Tann"/>
        <s v="Abigael Basire"/>
        <s v="Abramo Labbez"/>
        <s v="Abran Danielsky"/>
        <s v="Addi Studdeard"/>
        <s v="Addia Penwright"/>
        <s v="Addy Pimblett"/>
        <s v="Adela Dowsett"/>
        <s v="Adelina Cheeseman"/>
        <s v="Adella Hartshorne"/>
        <s v="Adey Ryal"/>
        <s v="Adi Seawright"/>
        <s v="Adolph Hartin"/>
        <s v="Adolph McNalley"/>
        <s v="Adrianne Gave"/>
        <s v="Aeriela Aickin"/>
        <s v="Aeriell Cuell"/>
        <s v="Agnes Collicott"/>
        <s v="Aida Bleacher"/>
        <s v="Aile Strathearn"/>
        <s v="Aileen McCritchie"/>
        <s v="Aindrea Lenormand"/>
        <s v="Aldrich Glenny"/>
        <s v="Aleksandr Botha"/>
        <s v="Alexandros Rackley"/>
        <s v="Alexine Portail"/>
        <s v="Alexis Gotfrey"/>
        <s v="Alford Gerardi"/>
        <s v="Alfred Peplay"/>
        <s v="Ali Roubert"/>
        <s v="Alic Bagg"/>
        <s v="Alicea Pudsall"/>
        <s v="Alida Welman"/>
        <s v="Alikee Jecock"/>
        <s v="Alisha Bloschke"/>
        <s v="Allene Gobbet"/>
        <s v="Allyce Hincham"/>
        <s v="Aloisia Minto"/>
        <s v="Alta Kaszper"/>
        <s v="Althea Bronger"/>
        <s v="Aluin Churly"/>
        <s v="Alvie Keming"/>
        <s v="Alyosha Riquet"/>
        <s v="Alysa Wankling"/>
        <s v="Amaleta Baltzar"/>
        <s v="Amandy Jope"/>
        <s v="Ambros Murthwaite"/>
        <s v="Ambrosio Daniely"/>
        <s v="Amery Ofer"/>
        <s v="Amii Elms"/>
        <s v="Amitie Mawson"/>
        <s v="Anabal Cooke"/>
        <s v="Ancell Moretto"/>
        <s v="Andrea Becker"/>
        <s v="Andrea Penfold"/>
        <s v="Andria Kimpton"/>
        <s v="Angela Bangley"/>
        <s v="Angeline Christophersen"/>
        <s v="Anjanette Ferre"/>
        <s v="Anjela Spancock"/>
        <s v="Anne-corinne Daulby"/>
        <s v="Anni Dinse"/>
        <s v="Anni Izzard"/>
        <s v="Ansley Gounel"/>
        <s v="Antone Tolmie"/>
        <s v="Antonetta Coggeshall"/>
        <s v="Antonino Forsdicke"/>
        <s v="Appolonia Snook"/>
        <s v="Archaimbaud Pinchin"/>
        <s v="Archibald Dyzart"/>
        <s v="Archibald Filliskirk"/>
        <s v="Archibaldo Denny"/>
        <s v="Ardella Dyment"/>
        <s v="Ardyce Eacott"/>
        <s v="Aretha Ettridge"/>
        <s v="Arty Duigan"/>
        <s v="Ashien Gallen"/>
        <s v="Aubert Wedmore."/>
        <s v="Audry Yu"/>
        <s v="Augusta Cheetham"/>
        <s v="Aurelea Devitt"/>
        <s v="Aurelia Stanners"/>
        <s v="Austine Littlewood"/>
        <s v="Ava Whordley"/>
        <s v="Avigdor Karel"/>
        <s v="Axel Grigaut"/>
        <s v="Barbara-anne Kenchington"/>
        <s v="Bari Toffano"/>
        <s v="Barnaby Farnall"/>
        <s v="Barney Bonafant"/>
        <s v="Barny Fairweather"/>
        <s v="Barr Faughny"/>
        <s v="Barri Teacy"/>
        <s v="Baudoin Dummigan"/>
        <s v="Baxter Brocks"/>
        <s v="Bayard Gendricke"/>
        <s v="Beatrix Schoales"/>
        <s v="Beatriz Bateson"/>
        <s v="Bebe Pollicott"/>
        <s v="Bendite Bloan"/>
        <s v="Bennett Gimenez"/>
        <s v="Benni Simounet"/>
        <s v="Benny Karolovsky"/>
        <s v="Benoite Ackermann"/>
        <s v="Berenice Osbaldstone"/>
        <s v="Berna Dubery"/>
        <s v="Bernie Gorges"/>
        <s v="Berny Bastide"/>
        <s v="Bert Yaakov"/>
        <s v="Beryl Burnsyde"/>
        <s v="Bethanne Leicester"/>
        <s v="Bette-ann Leafe"/>
        <s v="Bev Lashley"/>
        <s v="Beverie Moffet"/>
        <s v="Bili Sizey"/>
        <s v="Billi Fellgate"/>
        <s v="Billie Croucher"/>
        <s v="Blaire Ruckman"/>
        <s v="Blythe Clipston"/>
        <s v="Bobina Teale"/>
        <s v="Bogey Hitcham"/>
        <s v="Bordy Yatman"/>
        <s v="Brad Gumb"/>
        <s v="Bren Absolon"/>
        <s v="Brendan Edgeller"/>
        <s v="Brien Boise"/>
        <s v="Brig Dewi"/>
        <s v="Brigid Jeffrey"/>
        <s v="Brit Hamnett"/>
        <s v="Brodie Grimstead"/>
        <s v="Brose MacCorkell"/>
        <s v="Bryana Loyns"/>
        <s v="Bryant Scamp"/>
        <s v="Burtie Moulden"/>
        <s v="Callie Duckels"/>
        <s v="Calvin O'Carroll"/>
        <s v="Camilla Castle"/>
        <s v="Camille Baldinotti"/>
        <s v="Candace Hanlon"/>
        <s v="Candy Aindrais"/>
        <s v="Cara Havers"/>
        <s v="Caresa Christer"/>
        <s v="Caritta Searl"/>
        <s v="Carlene Torry"/>
        <s v="Carlin Demke"/>
        <s v="Carmel Pancoust"/>
        <s v="Caro Chappel"/>
        <s v="Caro Hainsworth"/>
        <s v="Carolin Fieldstone"/>
        <s v="Carolina Blumsom"/>
        <s v="Carolyn Attack"/>
        <s v="Caron Kolakovic"/>
        <s v="Carry Loblie"/>
        <s v="Cathi Delgardo"/>
        <s v="Cathi Gillbee"/>
        <s v="Cathrin Yanuk"/>
        <s v="Cathyleen Hurch"/>
        <s v="Caty Janas"/>
        <s v="Cecilia Marshalleck"/>
        <s v="Cecilio Sprankling"/>
        <s v="Cecilla Joselevitch"/>
        <s v="Cecilla Northen"/>
        <s v="Chancey Dyos"/>
        <s v="Charline Husset"/>
        <s v="Charmaine Howie"/>
        <s v="Charmane Heistermann"/>
        <s v="Chas Happel"/>
        <s v="Chauncey Schild"/>
        <s v="Chelsea Itzak"/>
        <s v="Cherlyn Barter"/>
        <s v="Cheryl Mantz"/>
        <s v="Ches Bonnell"/>
        <s v="Christoph Stretton"/>
        <s v="Christopher Kezourec"/>
        <s v="Christos Wintle"/>
        <s v="Chrisy Kyme"/>
        <s v="Cindee Saice"/>
        <s v="Cindi McDuffy"/>
        <s v="Cindi Stratten"/>
        <s v="Clarine Shambrooke"/>
        <s v="Claudetta Petherick"/>
        <s v="Clemmie Hebblewaite"/>
        <s v="Cletus McGarahan"/>
        <s v="Cleveland Pottiphar"/>
        <s v="Clo Jimpson"/>
        <s v="Cly Vizard"/>
        <s v="Codi Beck"/>
        <s v="Codie Gaunson"/>
        <s v="Colby Reuven"/>
        <s v="Collen Dunbleton"/>
        <s v="Collette Blackaller"/>
        <s v="Collin Jagson"/>
        <s v="Colly Littledike"/>
        <s v="Conchita Soden"/>
        <s v="Constantino Espley"/>
        <s v="Corabel Luberto"/>
        <s v="Cordelia Djuricic"/>
        <s v="Corina Triner"/>
        <s v="Corinna Griffiths"/>
        <s v="Cornie Arstall"/>
        <s v="Corny Linturn"/>
        <s v="Courtney Given"/>
        <s v="Craggie Whistlecraft"/>
        <s v="Crawford Scad"/>
        <s v="Crissie Cordel"/>
        <s v="Cristal Demangeot"/>
        <s v="Cull Nannetti"/>
        <s v="Cullie Bourcq"/>
        <s v="Curtice Advani"/>
        <s v="Cyndia Skedge"/>
        <s v="Cyril Medford"/>
        <s v="Cyrillus Garci"/>
        <s v="Dael Bugge"/>
        <s v="Daisie Dahlman"/>
        <s v="Daisie McNeice"/>
        <s v="Damien Netley"/>
        <s v="Dane Wudeland"/>
        <s v="Danica Nayshe"/>
        <s v="Danielle Johananoff"/>
        <s v="Daphne Francillo"/>
        <s v="Darcy Brewitt"/>
        <s v="Dare Tully"/>
        <s v="Daron Biaggioli"/>
        <s v="Daryn Kniveton"/>
        <s v="Daven Smout"/>
        <s v="Dayle O'Luney"/>
        <s v="De witt Lottrington"/>
        <s v="Dean Biggam"/>
        <s v="Debera Gow"/>
        <s v="Deck McCallion"/>
        <s v="Delinda Snozzwell"/>
        <s v="Dell Molloy"/>
        <s v="Delora Arendt"/>
        <s v="Delphine Jewis"/>
        <s v="Demetria Le Estut"/>
        <s v="Denni Wiggans"/>
        <s v="Dennison Crosswaite"/>
        <s v="Derk Bosson"/>
        <s v="Desi Peniman"/>
        <s v="Devinne Tuny"/>
        <s v="Dewie Stodart"/>
        <s v="Diarmid Alman"/>
        <s v="Dino Wooderson"/>
        <s v="Dionne Garrish"/>
        <s v="Doe Clubley"/>
        <s v="Dolley Grayley"/>
        <s v="Dominic Ortler"/>
        <s v="Doralyn Segar"/>
        <s v="Dorise Labat"/>
        <s v="Doro Nolte"/>
        <s v="Dorolice Farry"/>
        <s v="Dotty Strutley"/>
        <s v="Dov Thoresby"/>
        <s v="Drusy MacCombe"/>
        <s v="Duffie Ibel"/>
        <s v="Duky Wallace"/>
        <s v="Dulsea Folkes"/>
        <s v="Durand Backhouse"/>
        <s v="Dyanne Strafen"/>
        <s v="Dyna Doucette"/>
        <s v="Easter Pyke"/>
        <s v="Eberto William"/>
        <s v="Ebonee Roxburgh"/>
        <s v="Edd MacKnockiter"/>
        <s v="Eddy Stolze"/>
        <s v="Ede Mignot"/>
        <s v="Edgard Irving"/>
        <s v="Edi Hofton"/>
        <s v="Effie Vasilov"/>
        <s v="Efrem Mathonnet"/>
        <s v="Egor Minto"/>
        <s v="Eilis Pavlasek"/>
        <s v="Eldredge MacClure"/>
        <s v="Eleni O'Quin"/>
        <s v="Eleonore Airdrie"/>
        <s v="Elia Cockton"/>
        <s v="Elliot Tuplin"/>
        <s v="Elwira Lyddiard"/>
        <s v="Emanuel Beldan"/>
        <s v="Emmanuel Westrey"/>
        <s v="Emmeline Bestwerthick"/>
        <s v="Emmye Corry"/>
        <s v="Emory Whitten"/>
        <s v="Enrichetta Mowles"/>
        <s v="Erin Androsik"/>
        <s v="Ernestus O'Hengerty"/>
        <s v="Erv Balmann"/>
        <s v="Erv Havill"/>
        <s v="Esmaria Denecamp"/>
        <s v="Estell Kingsland"/>
        <s v="Euell Willoughley"/>
        <s v="Evangelia Gowers"/>
        <s v="Evangelina Lergan"/>
        <s v="Evanne Levens"/>
        <s v="Evanne Sheryn"/>
        <s v="Evyn Fyrth"/>
        <s v="Eward Astlett"/>
        <s v="Ewart Hovel"/>
        <s v="Ewart Laphorn"/>
        <s v="Faina Durand"/>
        <s v="Fairfax Wallsam"/>
        <s v="Fanchon Furney"/>
        <s v="Fancy Bonin"/>
        <s v="Farrel Vanyatin"/>
        <s v="Farris Ditchfield"/>
        <s v="Faun Rickeard"/>
        <s v="Faunie Sinton"/>
        <s v="Fax Scotland"/>
        <s v="Fedora Graffin"/>
        <s v="Felicdad Heibel"/>
        <s v="Felice McMurty"/>
        <s v="Felipe Parkman"/>
        <s v="Felita Whitloe"/>
        <s v="Ferrell Skepper"/>
        <s v="Fidela Artis"/>
        <s v="Fidela Dowey"/>
        <s v="Fidelio Rigmond"/>
        <s v="Filmore Fitzhenry"/>
        <s v="Floria Olivia"/>
        <s v="Florie Tortoise"/>
        <s v="Florinda Crace"/>
        <s v="Floyd Cowgill"/>
        <s v="Fonzie O'Shea"/>
        <s v="Forester Feakins"/>
        <s v="Foss Asquez"/>
        <s v="Franchot Crocken"/>
        <s v="Francoise Godbold"/>
        <s v="Frasier Straw"/>
        <s v="Frasquito Mosley"/>
        <s v="Fred Dudeney"/>
        <s v="Freda Legan"/>
        <s v="Freddie Johnikin"/>
        <s v="Freddy Linford"/>
        <s v="Frederik Dartan"/>
        <s v="Gabie Millichip"/>
        <s v="Gamaliel Ewins"/>
        <s v="Gardy Eckersall"/>
        <s v="Gardy Grigorey"/>
        <s v="Gare Mattiussi"/>
        <s v="Garey Bird"/>
        <s v="Garrick Hadwick"/>
        <s v="Garwin Peasegood"/>
        <s v="Garwood Penhale"/>
        <s v="Gaultiero Have"/>
        <s v="Gavan Puttan"/>
        <s v="Gayla Blackadder"/>
        <s v="Gearard Wixon"/>
        <s v="Genevra Friday"/>
        <s v="Genovera Ghost"/>
        <s v="Georg Dinnage"/>
        <s v="Georgianne Archbutt"/>
        <s v="Georgie Caress"/>
        <s v="Gerald Caple"/>
        <s v="Gerrard Doorey"/>
        <s v="Giacobo Donke"/>
        <s v="Gideon Hehir"/>
        <s v="Giffer Berlin"/>
        <s v="Gigi Bohling"/>
        <s v="Gilda Richen"/>
        <s v="Gilles Jaquet"/>
        <s v="Ginger Myott"/>
        <s v="Gino Groome"/>
        <s v="Gisela Wille"/>
        <s v="Giselbert Newlands"/>
        <s v="Gisella Mewe"/>
        <s v="Glennis Fussen"/>
        <s v="Gradey Litton"/>
        <s v="Grady Crosgrove"/>
        <s v="Grady Rochelle"/>
        <s v="Granny Spencelayh"/>
        <s v="Granville Stetson"/>
        <s v="Gray Seamon"/>
        <s v="Gretchen Callow"/>
        <s v="Grier Kidsley"/>
        <s v="Griz Thorington"/>
        <s v="Grover Cooksey"/>
        <s v="Gunar Cockshoot"/>
        <s v="Gwenore Scotchmer"/>
        <s v="Halette Yesenev"/>
        <s v="Hali Behnecke"/>
        <s v="Halimeda Kuscha"/>
        <s v="Hannis January"/>
        <s v="Hans Bucke"/>
        <s v="Hartwell Pratchett"/>
        <s v="Harwilll Domotor"/>
        <s v="Hatti Vezey"/>
        <s v="Haven Belward"/>
        <s v="Hector Isard"/>
        <s v="Hedvige Stelfox"/>
        <s v="Hedwiga Ingarfield"/>
        <s v="Helaine Lyddy"/>
        <s v="Helene Bouts"/>
        <s v="Hephzibah Summerell"/>
        <s v="Herschel Wareham"/>
        <s v="Hildagard Reece"/>
        <s v="Hilliary Roarty"/>
        <s v="Hinda Label"/>
        <s v="Hiram Merkle"/>
        <s v="Hobard Benninger"/>
        <s v="Hobie Stockbridge"/>
        <s v="Hogan Iles"/>
        <s v="Honoria Cootes"/>
        <s v="Hoyt D'Alesco"/>
        <s v="Husein Augar"/>
        <s v="Hyacinthie Braybrooke"/>
        <s v="Iain Wiburn"/>
        <s v="Ianthe Sayre"/>
        <s v="Ignacio Delion"/>
        <s v="Ignacius Losel"/>
        <s v="Inge Creer"/>
        <s v="Inger Andriveaux"/>
        <s v="Inger Chapelhow"/>
        <s v="Ingunna Wainscoat"/>
        <s v="Irena Trousdell"/>
        <s v="Irvine Blenkin"/>
        <s v="Irwin Kirsche"/>
        <s v="Isa Mogie"/>
        <s v="Isaak Rawne"/>
        <s v="Isadora Maunsell"/>
        <s v="Isidora Guido"/>
        <s v="Israel Farndon"/>
        <s v="Issiah Cradick"/>
        <s v="Issie Crippes"/>
        <s v="Issy McLevie"/>
        <s v="Itch Tinklin"/>
        <s v="Izzy Brisco"/>
        <s v="Jacklyn Andrioletti"/>
        <s v="Jacobo Lasham"/>
        <s v="Jaime Dowe"/>
        <s v="Jakob Philippe"/>
        <s v="Jamal Beagen"/>
        <s v="Jamesy O'Ferris"/>
        <s v="Jan Morforth"/>
        <s v="Janaya MacGinlay"/>
        <s v="Janean Gostage"/>
        <s v="Janene Hairsine"/>
        <s v="Janina Wolverson"/>
        <s v="Jannel Labb"/>
        <s v="Jarad Barbrook"/>
        <s v="Jeane Bermingham"/>
        <s v="Jeane Blaszczak"/>
        <s v="Jeannie Petracco"/>
        <s v="Jedd Moretto"/>
        <s v="Jehu Rudeforth"/>
        <s v="Jermaine Steers"/>
        <s v="Jessi Calterone"/>
        <s v="Jessica Burditt"/>
        <s v="Jessica Callcott"/>
        <s v="Jessika Jaycocks"/>
        <s v="Jill Shipsey"/>
        <s v="Jillana Gabbitis"/>
        <s v="Jim Perrygo"/>
        <s v="Jo Benoi"/>
        <s v="Joana Bartocci"/>
        <s v="Jo-anne Gobeau"/>
        <s v="Joaquin McVitty"/>
        <s v="Jobey Boneham"/>
        <s v="Jobie Basili"/>
        <s v="Joella Maevela"/>
        <s v="Joey Keedwell"/>
        <s v="Joli Jodrelle"/>
        <s v="Jolynn Behnecken"/>
        <s v="Jolynn Lumbley"/>
        <s v="Jordain Cyster"/>
        <s v="Jordain Sparkwill"/>
        <s v="Jori Ashleigh"/>
        <s v="Josepha Keningham"/>
        <s v="Joshia Farris"/>
        <s v="Josie Barnson"/>
        <s v="Joyce Esel"/>
        <s v="Joyce Leyband"/>
        <s v="Juanita Trembey"/>
        <s v="Judi Cosgriff"/>
        <s v="Judie Di Bernardo"/>
        <s v="Juditha Hatherleigh"/>
        <s v="Julian Andrassy"/>
        <s v="Justino Chapiro"/>
        <s v="Kai Ryder"/>
        <s v="Kaine Padly"/>
        <s v="Kakalina Stanaway"/>
        <s v="Karee Ruslinge"/>
        <s v="Karita Vasyanin"/>
        <s v="Karlen McCaffrey"/>
        <s v="Karon Oscroft"/>
        <s v="Karyn Creeghan"/>
        <s v="Katerine Lohden"/>
        <s v="Katey Cadany"/>
        <s v="Kath Bletsoe"/>
        <s v="Katya Hundy"/>
        <s v="Kay Edling"/>
        <s v="Kaye Crocroft"/>
        <s v="Kayley Southwell"/>
        <s v="Kelci Walkden"/>
        <s v="Kelley Rounds"/>
        <s v="Kellsie Waby"/>
        <s v="Kelly Corkitt"/>
        <s v="Kerwin Blakely"/>
        <s v="Kienan Epinay"/>
        <s v="Kikelia Ellor"/>
        <s v="Kincaid Hellicar"/>
        <s v="Kingsley Hagard"/>
        <s v="Kissiah Maydway"/>
        <s v="Kit Battlestone"/>
        <s v="Konstantin Timblett"/>
        <s v="Konstanze Wyleman"/>
        <s v="Kora Allebone"/>
        <s v="Koral Gerriet"/>
        <s v="Korney Bockings"/>
        <s v="Kristofor Powner"/>
        <s v="Krysta Elacoate"/>
        <s v="Krystal Lambswood"/>
        <s v="L;urette Bontein"/>
        <s v="Lamar Blewitt"/>
        <s v="Lamond Douthwaite"/>
        <s v="Lane Monteaux"/>
        <s v="Laney Renne"/>
        <s v="Lanie Gatlin"/>
        <s v="Lanny Beaney"/>
        <s v="Larissa Ingledow"/>
        <s v="Lark Ironmonger"/>
        <s v="Larry Pioch"/>
        <s v="Latisha Jolly"/>
        <s v="Laura Gomar"/>
        <s v="Layton Crayden"/>
        <s v="Layton Kierans"/>
        <s v="Lea Chaplin"/>
        <s v="Leela Eckart"/>
        <s v="Leena Bruckshaw"/>
        <s v="Leilah Yesinin"/>
        <s v="Lek Scamaden"/>
        <s v="Leonidas Cavaney"/>
        <s v="Leslie Baruch"/>
        <s v="Leslie Cardoso"/>
        <s v="Letisha Carrett"/>
        <s v="Letizia Hasselby"/>
        <s v="Lezlie Balmann"/>
        <s v="Lia Lurner"/>
        <s v="Liane Bedburrow"/>
        <s v="Lil Ibberson"/>
        <s v="Lilyan Klimpt"/>
        <s v="Lincoln Cord"/>
        <s v="Lincoln Greatex"/>
        <s v="Lindi Morfey"/>
        <s v="Lindy Guillet"/>
        <s v="Linell Compfort"/>
        <s v="Lion Adcock"/>
        <s v="Lishe Casemore"/>
        <s v="Lisle Danahar"/>
        <s v="Lissy McCoy"/>
        <s v="Lonny Caen"/>
        <s v="Lorain Tew"/>
        <s v="Loralyn Bruton"/>
        <s v="Loren Bentote"/>
        <s v="Loren Rettie"/>
        <s v="Lorrie Derycot"/>
        <s v="Louise Lamming"/>
        <s v="Luca Wolstenholme"/>
        <s v="Luce Beentjes"/>
        <s v="Lucias Minico"/>
        <s v="Ludovika Plaice"/>
        <s v="Mabel Orrow"/>
        <s v="Mable Phythian"/>
        <s v="Mackenzie Hannis"/>
        <s v="Madelene Upcott"/>
        <s v="Madge McCloughen"/>
        <s v="Madlen Ashburner"/>
        <s v="Maggee Stiggles"/>
        <s v="Maggie Ruberti"/>
        <s v="Magnum Locksley"/>
        <s v="Mahalia Larcher"/>
        <s v="Maisie Shotboulte"/>
        <s v="Major O'Cahsedy"/>
        <s v="Mallorie Waber"/>
        <s v="Mallory Goldsberry"/>
        <s v="Malory Biles"/>
        <s v="Manolo Gasnell"/>
        <s v="Marcellina Kitt"/>
        <s v="Marcia Muldrew"/>
        <s v="Marco Wooland"/>
        <s v="Marga Lorenzo"/>
        <s v="Margarete Blasing"/>
        <s v="Margit Kunze"/>
        <s v="Margot Royds"/>
        <s v="Margy Elward"/>
        <s v="Mariann Mowat"/>
        <s v="Mariette Daymont"/>
        <s v="Marissa Infante"/>
        <s v="Maritsa Marusic"/>
        <s v="Marjie Bamford"/>
        <s v="Marlie Charsley"/>
        <s v="Marline Wahncke"/>
        <s v="Marlowe Constantine"/>
        <s v="Marmaduke Worssam"/>
        <s v="Marney O'Breen"/>
        <s v="Marni Jull"/>
        <s v="Martelle Brise"/>
        <s v="Martita Beaumont"/>
        <s v="Mata Fishley"/>
        <s v="Mathian MacMeeking"/>
        <s v="Matias Cormack"/>
        <s v="Max Shower"/>
        <s v="Maximo Guirard"/>
        <s v="Maximo Ungerecht"/>
        <s v="Meara Darrington"/>
        <s v="Melisa Knott"/>
        <s v="Mella Northam"/>
        <s v="Melodie Torresi"/>
        <s v="Melva Jickells"/>
        <s v="Mendel Gentsch"/>
        <s v="Meredith Rucklidge"/>
        <s v="Merrel Blind"/>
        <s v="Merrilee Plenty"/>
        <s v="Meryl Waggatt"/>
        <s v="Michael Sidry"/>
        <s v="Michaeline Capehorn"/>
        <s v="Michaella Perri"/>
        <s v="Michale Rolf"/>
        <s v="Mick Spraberry"/>
        <s v="Mick Tanguy"/>
        <s v="Mick Titman"/>
        <s v="Mickey Pybus"/>
        <s v="Mickie Dagwell"/>
        <s v="Miguel Woolner"/>
        <s v="Millard Brakewell"/>
        <s v="Millie Fiveash"/>
        <s v="Milton Lilie"/>
        <s v="Minetta Parsons"/>
        <s v="Minna Showler"/>
        <s v="Mirna Etoile"/>
        <s v="Monroe Hendrickx"/>
        <s v="Monti Burdus"/>
        <s v="Moore Gligoraci"/>
        <s v="Mora Innett"/>
        <s v="Mord Cromblehome"/>
        <s v="Morten Dumphy"/>
        <s v="Murial Ickovici"/>
        <s v="Murry Dryburgh"/>
        <s v="My Hanscome"/>
        <s v="Myer McCory"/>
        <s v="Myrilla Mercik"/>
        <s v="Myrle Prandoni"/>
        <s v="Nananne Gehringer"/>
        <s v="Nani Brockley"/>
        <s v="Nanice Boatwright"/>
        <s v="Naoma Cruse"/>
        <s v="Natalee Craiker"/>
        <s v="Nathanial Brounfield"/>
        <s v="Nelli Schoolfield"/>
        <s v="Nerissa Kavanagh"/>
        <s v="Nerita Mycock"/>
        <s v="Nessi Delves"/>
        <s v="Nessy Baskwell"/>
        <s v="Niall Selesnick"/>
        <s v="Nickolai Artin"/>
        <s v="Nicol Giacomi"/>
        <s v="Nicola Kiely"/>
        <s v="Nicole Blowfelde"/>
        <s v="Nicolis Winspire"/>
        <s v="Niko MacGille"/>
        <s v="Niles Mahomet"/>
        <s v="Nolan Tortis"/>
        <s v="Noll Forbear"/>
        <s v="Nollie Courteney"/>
        <s v="Nonah Bissell"/>
        <s v="Norrie Grahl"/>
        <s v="North Bertomeu"/>
        <s v="Northrup Aires"/>
        <s v="Novelia Pyffe"/>
        <s v="Oates Dinan"/>
        <s v="Obidiah Westrope"/>
        <s v="Oby Sorrel"/>
        <s v="Oliy Feeney"/>
        <s v="Ollie Schirak"/>
        <s v="Ondrea Banfield"/>
        <s v="Onofredo Hassan"/>
        <s v="Oona Donan"/>
        <s v="Oran Buxcy"/>
        <s v="Orlando Gorstidge"/>
        <s v="Orran Gritskov"/>
        <s v="Orton Livick"/>
        <s v="Osborn Pawle"/>
        <s v="Ottilie Vittel"/>
        <s v="Packston Joanic"/>
        <s v="Pancho De Ortega"/>
        <s v="Pate Beardsley"/>
        <s v="Patience Noot"/>
        <s v="Patricia Dwelly"/>
        <s v="Patti Dradey"/>
        <s v="Pauletta Falkus"/>
        <s v="Payton Pickervance"/>
        <s v="Pearla Beteriss"/>
        <s v="Pedro Carluccio"/>
        <s v="Peggi Bullas"/>
        <s v="Pembroke Siflet"/>
        <s v="Penni Patemore"/>
        <s v="Pennie Walmsley"/>
        <s v="Peria Revey"/>
        <s v="Petey Probey"/>
        <s v="Petronella Marusik"/>
        <s v="Philis Rowlstone"/>
        <s v="Phillipp Nekrews"/>
        <s v="Phylys Benitez"/>
        <s v="Pierson Measham"/>
        <s v="Pippy Roxby"/>
        <s v="Pippy Shepperd"/>
        <s v="Pooh Splevins"/>
        <s v="Purcell Le Pine"/>
        <s v="Putnem Manchester"/>
        <s v="Pyotr Lightewood"/>
        <s v="Quentin Ferraresi"/>
        <s v="Quintina Kilgannon"/>
        <s v="Radcliffe Fairpool"/>
        <s v="Rafaelita Blaksland"/>
        <s v="Rasia Fryatt"/>
        <s v="Rasla Fisby"/>
        <s v="Reena McKernan"/>
        <s v="Reg MacMichael"/>
        <s v="Reggie Taylerson"/>
        <s v="Reidar Skechley"/>
        <s v="Reinald Franken"/>
        <s v="Renaldo Thomassin"/>
        <s v="Reube Sushams"/>
        <s v="Rey Chartman"/>
        <s v="Rhiamon Mollison"/>
        <s v="Rhianna McLeoid"/>
        <s v="Rhody Odhams"/>
        <s v="Riccardo Hagan"/>
        <s v="Richy Gray"/>
        <s v="Roanne Phizacklea"/>
        <s v="Robbert Mandrier"/>
        <s v="Robinia Scholling"/>
        <s v="Roddy Speechley"/>
        <s v="Rodina Drinan"/>
        <s v="Rodrigo Congdon"/>
        <s v="Rogers Rosenthaler"/>
        <s v="Rois Garrigan"/>
        <s v="Romona Dimmne"/>
        <s v="Romona Melody"/>
        <s v="Ronnie Mesias"/>
        <s v="Ronnie Sinyard"/>
        <s v="Rory Ravenscroftt"/>
        <s v="Rosaline Wenderott"/>
        <s v="Rosamond Fishe"/>
        <s v="Rosco Cogley"/>
        <s v="Rose Shurrocks"/>
        <s v="Roselle Wandrach"/>
        <s v="Roth Bourget"/>
        <s v="Royal Nowakowska"/>
        <s v="Ruby Cracie"/>
        <s v="Rudyard Tomsa"/>
        <s v="Ruthanne Beadnell"/>
        <s v="Ryon Baroch"/>
        <s v="Sabina Scorrer"/>
        <s v="Sammy Gantlett"/>
        <s v="Sandi Labat"/>
        <s v="Sandie Anthonies"/>
        <s v="Sandy Cadden"/>
        <s v="Sarajane Peachey"/>
        <s v="Sarajane Scourge"/>
        <s v="Sarene Creeboe"/>
        <s v="Saunders Blumson"/>
        <s v="Saundra O'Connel"/>
        <s v="Selby Hacker"/>
        <s v="Seward Kubera"/>
        <s v="Shana Bewly"/>
        <s v="Shannen Crittal"/>
        <s v="Shanon Deverell"/>
        <s v="Shari McNee"/>
        <s v="Shari Pickston"/>
        <s v="Sharity Brands"/>
        <s v="Sharl Bendson"/>
        <s v="Sharron Petegree"/>
        <s v="Shaun Kyrkeman"/>
        <s v="Shay Chasney"/>
        <s v="Shaylah Owbrick"/>
        <s v="Shaylyn Ransbury"/>
        <s v="Shayne Stegel"/>
        <s v="Shea Mix"/>
        <s v="Sheff Gerdts"/>
        <s v="Shela Goade"/>
        <s v="Shelbi Aldin"/>
        <s v="Shelby Buckland"/>
        <s v="Shelley Moncreiffe"/>
        <s v="Shellysheldon Ellerman"/>
        <s v="Shellysheldon Mahady"/>
        <s v="Shirlene Argo"/>
        <s v="Sibyl Dunkirk"/>
        <s v="Sile Whorton"/>
        <s v="Silva Monte"/>
        <s v="Simon Kembery"/>
        <s v="Sisely Gatsby"/>
        <s v="Sissy Muehle"/>
        <s v="Skip Morkham"/>
        <s v="Sly Cowley"/>
        <s v="Stan Tolliday"/>
        <s v="Stefa Eggleston"/>
        <s v="Stephan Bussel"/>
        <s v="Steven Labat"/>
        <s v="Stormy Church"/>
        <s v="Susy Challoner"/>
        <s v="Tabbatha Pickston"/>
        <s v="Taddeo Jovis"/>
        <s v="Tadio Audritt"/>
        <s v="Tadio Dowdle"/>
        <s v="Tallie Chaikovski"/>
        <s v="Tamar MacGilfoyle"/>
        <s v="Tamara Couvet"/>
        <s v="Tammi Lackham"/>
        <s v="Tammy Backson"/>
        <s v="Tarrah Wordsworth"/>
        <s v="Tatum Hush"/>
        <s v="Tawnya Tickel"/>
        <s v="Thedrick Bothwell"/>
        <s v="Thedrick Rogeon"/>
        <s v="Thekla Lynnett"/>
        <s v="Theresita Chasmer"/>
        <s v="Thorvald Milliken"/>
        <s v="Tiffani Mecozzi"/>
        <s v="Timmi Durran"/>
        <s v="Timmy Brenston"/>
        <s v="Toby Brodhead"/>
        <s v="Toby Micklewright"/>
        <s v="Torey Rosell"/>
        <s v="Torrance Collier"/>
        <s v="Townie Dongall"/>
        <s v="Trace Sidsaff"/>
        <s v="Tracy Renad"/>
        <s v="Trey Jurges"/>
        <s v="Tris Hynard"/>
        <s v="Trix Lutsch"/>
        <s v="Trudie Couch"/>
        <s v="Twila Roantree"/>
        <s v="Tyson Prescote"/>
        <s v="Ulick Maingot"/>
        <s v="Valentia Etteridge"/>
        <s v="Van Ruseworth"/>
        <s v="Van Tuxwell"/>
        <s v="Vasily MacVanamy"/>
        <s v="Vassili Flay"/>
        <s v="Vaughn Carvill"/>
        <s v="Vere Kulic"/>
        <s v="Verla Timmis"/>
        <s v="Verney Sloegrave"/>
        <s v="Vernor Atyea"/>
        <s v="Vic Radolf"/>
        <s v="Violetta Vial"/>
        <s v="Virge Garfield"/>
        <s v="Virginia McConville"/>
        <s v="Vlad Strangeway"/>
        <s v="Von Boeter"/>
        <s v="Wald Bountiff"/>
        <s v="Warner Carwithan"/>
        <s v="Wendel Malletratt"/>
        <s v="Westbrook Brandino"/>
        <s v="Willi Vasey"/>
        <s v="William Coveny"/>
        <s v="William Reeveley"/>
        <s v="Wilone O'Kielt"/>
        <s v="Wilt Wayvill"/>
        <s v="Win Arthurs"/>
        <s v="Winny Millam"/>
        <s v="Wyatt Clinch"/>
        <s v="Wyn Treadger"/>
        <s v="Xavier Filipic"/>
        <s v="Xylina Pargetter"/>
        <s v="Yanaton Wooster"/>
        <s v="Yasmeen Klimkiewich"/>
        <s v="Yolande O'Dare"/>
        <s v="Yoshiko Tamblingson"/>
        <s v="Yves Clunie"/>
        <s v="Yves Pawlik"/>
        <s v="Yvette Bett"/>
        <s v="Zach Polon"/>
        <s v="Zebulon Allmen"/>
      </sharedItems>
    </cacheField>
    <cacheField name="Gender" numFmtId="0">
      <sharedItems count="2">
        <s v="Female"/>
        <s v="Male"/>
      </sharedItems>
    </cacheField>
    <cacheField name="Gender Code" numFmtId="0">
      <sharedItems count="2">
        <s v="F"/>
        <s v="M"/>
      </sharedItems>
    </cacheField>
    <cacheField name="Department" numFmtId="0">
      <sharedItems count="12">
        <s v="Business Development"/>
        <s v="Engineering"/>
        <s v="Research and Development"/>
        <s v="Product Management"/>
        <s v="Support"/>
        <s v="Human Resources"/>
        <s v="Legal"/>
        <s v="Marketing"/>
        <s v="Sales"/>
        <s v="Accounting"/>
        <s v="Training"/>
        <s v="Services"/>
      </sharedItems>
    </cacheField>
    <cacheField name="Salary" numFmtId="164">
      <sharedItems containsSemiMixedTypes="0" containsString="0" containsNumber="1" containsInteger="1" minValue="28130" maxValue="119930" count="833">
        <n v="116520"/>
        <n v="61620"/>
        <n v="77000"/>
        <n v="32720"/>
        <n v="72500"/>
        <n v="28130"/>
        <n v="66460"/>
        <n v="95020"/>
        <n v="45510"/>
        <n v="41160"/>
        <n v="32500"/>
        <n v="48590"/>
        <n v="89960"/>
        <n v="85920"/>
        <n v="78440"/>
        <n v="37550"/>
        <n v="108290"/>
        <n v="83750"/>
        <n v="87810"/>
        <n v="114600"/>
        <n v="80170"/>
        <n v="71180"/>
        <n v="90880"/>
        <n v="60260"/>
        <n v="75730"/>
        <n v="60330"/>
        <n v="114470"/>
        <n v="37130"/>
        <n v="60580"/>
        <n v="69460"/>
        <n v="113750"/>
        <n v="67630"/>
        <n v="69860"/>
        <n v="85000"/>
        <n v="36480"/>
        <n v="78390"/>
        <n v="101420"/>
        <n v="41420"/>
        <n v="54970"/>
        <n v="104340"/>
        <n v="96560"/>
        <n v="37840"/>
        <n v="89840"/>
        <n v="106460"/>
        <n v="70080"/>
        <n v="99630"/>
        <n v="70610"/>
        <n v="80060"/>
        <n v="111050"/>
        <n v="53920"/>
        <n v="116500"/>
        <n v="31920"/>
        <n v="96920"/>
        <n v="46160"/>
        <n v="70230"/>
        <n v="69120"/>
        <n v="50810"/>
        <n v="86940"/>
        <n v="67960"/>
        <n v="98010"/>
        <n v="78640"/>
        <n v="119670"/>
        <n v="103490"/>
        <n v="38440"/>
        <n v="110820"/>
        <n v="96750"/>
        <n v="66370"/>
        <n v="93880"/>
        <n v="40270"/>
        <n v="63020"/>
        <n v="40400"/>
        <n v="69740"/>
        <n v="70650"/>
        <n v="92470"/>
        <n v="33760"/>
        <n v="108600"/>
        <n v="115080"/>
        <n v="61330"/>
        <n v="101190"/>
        <n v="105470"/>
        <n v="58840"/>
        <n v="98630"/>
        <n v="32270"/>
        <n v="104210"/>
        <n v="71210"/>
        <n v="110780"/>
        <n v="88030"/>
        <n v="106780"/>
        <n v="118800"/>
        <n v="48060"/>
        <n v="77130"/>
        <n v="68010"/>
        <n v="86240"/>
        <n v="114510"/>
        <n v="39680"/>
        <n v="40980"/>
        <n v="114010"/>
        <n v="89090"/>
        <n v="87740"/>
        <n v="31820"/>
        <n v="36460"/>
        <n v="115790"/>
        <n v="115440"/>
        <n v="57080"/>
        <n v="58280"/>
        <n v="69730"/>
        <n v="99970"/>
        <n v="56710"/>
        <n v="72040"/>
        <n v="29770"/>
        <n v="72450"/>
        <n v="93500"/>
        <n v="112110"/>
        <n v="75970"/>
        <n v="36040"/>
        <n v="68980"/>
        <n v="75230"/>
        <n v="61700"/>
        <n v="35670"/>
        <n v="116890"/>
        <n v="106170"/>
        <n v="108450"/>
        <n v="38830"/>
        <n v="74710"/>
        <n v="31040"/>
        <n v="58100"/>
        <n v="108250"/>
        <n v="53910"/>
        <n v="75540"/>
        <n v="117850"/>
        <n v="35940"/>
        <n v="55280"/>
        <n v="29810"/>
        <n v="116220"/>
        <n v="53760"/>
        <n v="44450"/>
        <n v="75480"/>
        <n v="41700"/>
        <n v="46280"/>
        <n v="116590"/>
        <n v="89610"/>
        <n v="59260"/>
        <n v="54010"/>
        <n v="59610"/>
        <n v="110040"/>
        <n v="119550"/>
        <n v="104410"/>
        <n v="77470"/>
        <n v="36920"/>
        <n v="28580"/>
        <n v="70760"/>
        <n v="49920"/>
        <n v="47550"/>
        <n v="111910"/>
        <n v="41790"/>
        <n v="44120"/>
        <n v="49390"/>
        <n v="93210"/>
        <n v="118980"/>
        <n v="109710"/>
        <n v="77840"/>
        <n v="92870"/>
        <n v="118060"/>
        <n v="94530"/>
        <n v="56810"/>
        <n v="86560"/>
        <n v="30940"/>
        <n v="107340"/>
        <n v="61100"/>
        <n v="104120"/>
        <n v="35740"/>
        <n v="88050"/>
        <n v="90240"/>
        <n v="55310"/>
        <n v="74360"/>
        <n v="99200"/>
        <n v="103360"/>
        <n v="87930"/>
        <n v="93160"/>
        <n v="54520"/>
        <n v="54130"/>
        <n v="114430"/>
        <n v="74600"/>
        <n v="57620"/>
        <n v="51520"/>
        <n v="40560"/>
        <n v="83590"/>
        <n v="101790"/>
        <n v="42380"/>
        <n v="100420"/>
        <n v="117150"/>
        <n v="74410"/>
        <n v="96800"/>
        <n v="57820"/>
        <n v="65350"/>
        <n v="66100"/>
        <n v="75010"/>
        <n v="69970"/>
        <n v="47960"/>
        <n v="43600"/>
        <n v="71240"/>
        <n v="72880"/>
        <n v="41570"/>
        <n v="72350"/>
        <n v="68090"/>
        <n v="45590"/>
        <n v="59810"/>
        <n v="52630"/>
        <n v="85720"/>
        <n v="100360"/>
        <n v="62690"/>
        <n v="61990"/>
        <n v="50310"/>
        <n v="98110"/>
        <n v="80030"/>
        <n v="89690"/>
        <n v="109040"/>
        <n v="63370"/>
        <n v="116670"/>
        <n v="39780"/>
        <n v="112550"/>
        <n v="108390"/>
        <n v="50800"/>
        <n v="46750"/>
        <n v="98360"/>
        <n v="71570"/>
        <n v="39700"/>
        <n v="33890"/>
        <n v="67010"/>
        <n v="47360"/>
        <n v="67620"/>
        <n v="71820"/>
        <n v="75720"/>
        <n v="81220"/>
        <n v="90700"/>
        <n v="75870"/>
        <n v="31090"/>
        <n v="39970"/>
        <n v="78020"/>
        <n v="98200"/>
        <n v="52120"/>
        <n v="41600"/>
        <n v="67820"/>
        <n v="48980"/>
        <n v="66610"/>
        <n v="30000"/>
        <n v="101610"/>
        <n v="109050"/>
        <n v="76300"/>
        <n v="41980"/>
        <n v="115490"/>
        <n v="43510"/>
        <n v="61010"/>
        <n v="102140"/>
        <n v="42160"/>
        <n v="83400"/>
        <n v="113800"/>
        <n v="103550"/>
        <n v="95680"/>
        <n v="57750"/>
        <n v="67950"/>
        <n v="119020"/>
        <n v="47760"/>
        <n v="98640"/>
        <n v="87290"/>
        <n v="28160"/>
        <n v="60010"/>
        <n v="107020"/>
        <n v="63450"/>
        <n v="115190"/>
        <n v="46990"/>
        <n v="89020"/>
        <n v="97110"/>
        <n v="75280"/>
        <n v="44530"/>
        <n v="31280"/>
        <n v="94070"/>
        <n v="87400"/>
        <n v="38240"/>
        <n v="109030"/>
        <n v="52000"/>
        <n v="74390"/>
        <n v="48530"/>
        <n v="31020"/>
        <n v="29670"/>
        <n v="106080"/>
        <n v="32190"/>
        <n v="105800"/>
        <n v="118450"/>
        <n v="61210"/>
        <n v="36880"/>
        <n v="81900"/>
        <n v="90080"/>
        <n v="41670"/>
        <n v="116770"/>
        <n v="119110"/>
        <n v="114650"/>
        <n v="88590"/>
        <n v="95950"/>
        <n v="84680"/>
        <n v="118120"/>
        <n v="58030"/>
        <n v="74920"/>
        <n v="115230"/>
        <n v="57640"/>
        <n v="92500"/>
        <n v="60800"/>
        <n v="66870"/>
        <n v="90150"/>
        <n v="30250"/>
        <n v="86740"/>
        <n v="96370"/>
        <n v="108170"/>
        <n v="101500"/>
        <n v="35930"/>
        <n v="37060"/>
        <n v="80360"/>
        <n v="47290"/>
        <n v="92190"/>
        <n v="29610"/>
        <n v="46350"/>
        <n v="71370"/>
        <n v="48090"/>
        <n v="88690"/>
        <n v="102130"/>
        <n v="64960"/>
        <n v="93130"/>
        <n v="62090"/>
        <n v="49760"/>
        <n v="119660"/>
        <n v="79650"/>
        <n v="107090"/>
        <n v="31830"/>
        <n v="117810"/>
        <n v="68220"/>
        <n v="96640"/>
        <n v="115380"/>
        <n v="109170"/>
        <n v="106190"/>
        <n v="50450"/>
        <n v="72160"/>
        <n v="88330"/>
        <n v="45600"/>
        <n v="58260"/>
        <n v="59300"/>
        <n v="110200"/>
        <n v="118360"/>
        <n v="66510"/>
        <n v="92340"/>
        <n v="74550"/>
        <n v="71920"/>
        <n v="31170"/>
        <n v="60440"/>
        <n v="58850"/>
        <n v="47650"/>
        <n v="109760"/>
        <n v="58370"/>
        <n v="68890"/>
        <n v="77910"/>
        <n v="69160"/>
        <n v="99460"/>
        <n v="111190"/>
        <n v="78540"/>
        <n v="33920"/>
        <n v="51800"/>
        <n v="47670"/>
        <n v="74620"/>
        <n v="48950"/>
        <n v="105290"/>
        <n v="61920"/>
        <n v="65570"/>
        <n v="112570"/>
        <n v="29530"/>
        <n v="78560"/>
        <n v="42730"/>
        <n v="112370"/>
        <n v="116240"/>
        <n v="89120"/>
        <n v="116970"/>
        <n v="33800"/>
        <n v="38250"/>
        <n v="103110"/>
        <n v="70380"/>
        <n v="28310"/>
        <n v="110830"/>
        <n v="41220"/>
        <n v="104770"/>
        <n v="92700"/>
        <n v="116090"/>
        <n v="86920"/>
        <n v="92940"/>
        <n v="114180"/>
        <n v="115640"/>
        <n v="53540"/>
        <n v="67910"/>
        <n v="68900"/>
        <n v="84760"/>
        <n v="110730"/>
        <n v="113690"/>
        <n v="28480"/>
        <n v="69060"/>
        <n v="107110"/>
        <n v="84310"/>
        <n v="73240"/>
        <n v="79590"/>
        <n v="36150"/>
        <n v="50950"/>
        <n v="37360"/>
        <n v="78490"/>
        <n v="43150"/>
        <n v="107220"/>
        <n v="81380"/>
        <n v="81720"/>
        <n v="84940"/>
        <n v="77110"/>
        <n v="108080"/>
        <n v="86990"/>
        <n v="51320"/>
        <n v="39940"/>
        <n v="51910"/>
        <n v="35830"/>
        <n v="36550"/>
        <n v="48170"/>
        <n v="33050"/>
        <n v="81150"/>
        <n v="99680"/>
        <n v="47910"/>
        <n v="31200"/>
        <n v="116980"/>
        <n v="44300"/>
        <n v="94820"/>
        <n v="63720"/>
        <n v="60130"/>
        <n v="35440"/>
        <n v="38520"/>
        <n v="97120"/>
        <n v="66020"/>
        <n v="67980"/>
        <n v="52960"/>
        <n v="91360"/>
        <n v="96790"/>
        <n v="117520"/>
        <n v="52670"/>
        <n v="37900"/>
        <n v="68860"/>
        <n v="74010"/>
        <n v="39340"/>
        <n v="76210"/>
        <n v="107440"/>
        <n v="77100"/>
        <n v="85180"/>
        <n v="70020"/>
        <n v="107660"/>
        <n v="64270"/>
        <n v="42990"/>
        <n v="36740"/>
        <n v="74110"/>
        <n v="101390"/>
        <n v="68200"/>
        <n v="54780"/>
        <n v="86390"/>
        <n v="34830"/>
        <n v="113980"/>
        <n v="71030"/>
        <n v="119930"/>
        <n v="107700"/>
        <n v="97020"/>
        <n v="82300"/>
        <n v="93080"/>
        <n v="71230"/>
        <n v="112120"/>
        <n v="36540"/>
        <n v="115090"/>
        <n v="92010"/>
        <n v="65700"/>
        <n v="88510"/>
        <n v="38330"/>
        <n v="52610"/>
        <n v="101670"/>
        <n v="57090"/>
        <n v="114810"/>
        <n v="79570"/>
        <n v="85260"/>
        <n v="68480"/>
        <n v="91120"/>
        <n v="34620"/>
        <n v="96610"/>
        <n v="32810"/>
        <n v="115980"/>
        <n v="56250"/>
        <n v="90800"/>
        <n v="98970"/>
        <n v="30080"/>
        <n v="40530"/>
        <n v="69340"/>
        <n v="106930"/>
        <n v="41910"/>
        <n v="90530"/>
        <n v="109980"/>
        <n v="57350"/>
        <n v="45110"/>
        <n v="38730"/>
        <n v="62280"/>
        <n v="85780"/>
        <n v="49670"/>
        <n v="58400"/>
        <n v="36860"/>
        <n v="40450"/>
        <n v="113790"/>
        <n v="73490"/>
        <n v="90340"/>
        <n v="74280"/>
        <n v="92450"/>
        <n v="51860"/>
        <n v="52250"/>
        <n v="103990"/>
        <n v="103340"/>
        <n v="84600"/>
        <n v="61790"/>
        <n v="112460"/>
        <n v="77260"/>
        <n v="76620"/>
        <n v="75920"/>
        <n v="58960"/>
        <n v="63560"/>
        <n v="34650"/>
        <n v="99470"/>
        <n v="112780"/>
        <n v="70440"/>
        <n v="63710"/>
        <n v="117840"/>
        <n v="75990"/>
        <n v="86230"/>
        <n v="35980"/>
        <n v="71590"/>
        <n v="39960"/>
        <n v="56280"/>
        <n v="96000"/>
        <n v="93270"/>
        <n v="41930"/>
        <n v="53180"/>
        <n v="48180"/>
        <n v="59670"/>
        <n v="31240"/>
        <n v="57000"/>
        <n v="109190"/>
        <n v="91310"/>
        <n v="42240"/>
        <n v="38930"/>
        <n v="108340"/>
        <n v="42310"/>
        <n v="113280"/>
        <n v="29490"/>
        <n v="60570"/>
        <n v="58740"/>
        <n v="88380"/>
        <n v="78500"/>
        <n v="71510"/>
        <n v="85530"/>
        <n v="89360"/>
        <n v="110970"/>
        <n v="94020"/>
        <n v="103670"/>
        <n v="32620"/>
        <n v="99530"/>
        <n v="78840"/>
        <n v="52750"/>
        <n v="80770"/>
        <n v="72840"/>
        <n v="60560"/>
        <n v="78380"/>
        <n v="65920"/>
        <n v="84200"/>
        <n v="79520"/>
        <n v="81790"/>
        <n v="102520"/>
        <n v="45060"/>
        <n v="85460"/>
        <n v="67510"/>
        <n v="37020"/>
        <n v="96250"/>
        <n v="76190"/>
        <n v="86010"/>
        <n v="109120"/>
        <n v="75090"/>
        <n v="68800"/>
        <n v="28330"/>
        <n v="115840"/>
        <n v="82120"/>
        <n v="87620"/>
        <n v="77060"/>
        <n v="81260"/>
        <n v="95340"/>
        <n v="75320"/>
        <n v="111820"/>
        <n v="85880"/>
        <n v="97400"/>
        <n v="105330"/>
        <n v="87850"/>
        <n v="50860"/>
        <n v="51740"/>
        <n v="76560"/>
        <n v="46470"/>
        <n v="110770"/>
        <n v="105370"/>
        <n v="29970"/>
        <n v="34080"/>
        <n v="39650"/>
        <n v="49530"/>
        <n v="105610"/>
        <n v="57910"/>
        <n v="111480"/>
        <n v="69070"/>
        <n v="59430"/>
        <n v="69710"/>
        <n v="96660"/>
        <n v="62200"/>
        <n v="104800"/>
        <n v="47000"/>
        <n v="105870"/>
        <n v="71540"/>
        <n v="111230"/>
        <n v="105120"/>
        <n v="109870"/>
        <n v="84170"/>
        <n v="67430"/>
        <n v="56830"/>
        <n v="58130"/>
        <n v="34980"/>
        <n v="110910"/>
        <n v="39750"/>
        <n v="93740"/>
        <n v="59560"/>
        <n v="45650"/>
        <n v="88430"/>
        <n v="50020"/>
        <n v="36710"/>
        <n v="109380"/>
        <n v="71490"/>
        <n v="82240"/>
        <n v="42950"/>
        <n v="104900"/>
        <n v="118300"/>
        <n v="52270"/>
        <n v="104680"/>
        <n v="108460"/>
        <n v="58940"/>
        <n v="42970"/>
        <n v="48690"/>
        <n v="107790"/>
        <n v="52220"/>
        <n v="88360"/>
        <n v="56870"/>
        <n v="40750"/>
        <n v="72700"/>
        <n v="37920"/>
        <n v="38030"/>
        <n v="34500"/>
        <n v="99780"/>
        <n v="49520"/>
        <n v="91500"/>
        <n v="84740"/>
        <n v="33560"/>
        <n v="117020"/>
        <n v="69910"/>
        <n v="41140"/>
        <n v="56620"/>
        <n v="59550"/>
        <n v="29330"/>
        <n v="104470"/>
        <n v="103240"/>
        <n v="31630"/>
        <n v="75600"/>
        <n v="85740"/>
        <n v="71330"/>
        <n v="84420"/>
        <n v="103160"/>
        <n v="106490"/>
        <n v="44850"/>
        <n v="101220"/>
        <n v="70360"/>
        <n v="33840"/>
        <n v="49000"/>
        <n v="86490"/>
        <n v="60760"/>
        <n v="109160"/>
        <n v="33960"/>
        <n v="109000"/>
        <n v="104750"/>
        <n v="106890"/>
        <n v="87610"/>
        <n v="40770"/>
        <n v="28870"/>
        <n v="73360"/>
        <n v="90130"/>
        <n v="93960"/>
        <n v="114900"/>
        <n v="103600"/>
        <n v="89830"/>
        <n v="35990"/>
        <n v="98020"/>
        <n v="100730"/>
        <n v="115920"/>
        <n v="77050"/>
        <n v="117940"/>
        <n v="91190"/>
        <n v="61430"/>
        <n v="48250"/>
        <n v="86360"/>
        <n v="101760"/>
        <n v="45450"/>
        <n v="36820"/>
        <n v="108160"/>
        <n v="86840"/>
        <n v="32140"/>
        <n v="78710"/>
        <n v="43900"/>
        <n v="103610"/>
        <n v="43590"/>
        <n v="70930"/>
        <n v="74800"/>
        <n v="60140"/>
        <n v="33410"/>
        <n v="95980"/>
        <n v="107580"/>
        <n v="58830"/>
        <n v="56370"/>
        <n v="85330"/>
        <n v="37800"/>
        <n v="43330"/>
        <n v="105960"/>
        <n v="68040"/>
        <n v="78180"/>
        <n v="75880"/>
        <n v="96320"/>
        <n v="104080"/>
        <n v="33630"/>
        <n v="35010"/>
        <n v="72550"/>
        <n v="56900"/>
        <n v="100370"/>
        <n v="70270"/>
        <n v="82680"/>
        <n v="89160"/>
        <n v="93930"/>
        <n v="40910"/>
        <n v="76390"/>
        <n v="108360"/>
        <n v="34470"/>
        <n v="114690"/>
        <n v="87210"/>
        <n v="86570"/>
        <n v="52810"/>
        <n v="99750"/>
        <n v="85670"/>
        <n v="86470"/>
        <n v="83180"/>
        <n v="39540"/>
        <n v="48290"/>
        <n v="37110"/>
        <n v="29880"/>
        <n v="29890"/>
        <n v="98740"/>
        <n v="99450"/>
        <n v="91930"/>
        <n v="83190"/>
        <n v="47270"/>
        <n v="61050"/>
        <n v="61690"/>
        <n v="44820"/>
        <n v="86340"/>
        <n v="53240"/>
        <n v="118840"/>
        <n v="69760"/>
        <n v="110950"/>
        <n v="53950"/>
        <n v="106670"/>
        <n v="33030"/>
        <n v="119750"/>
        <n v="68430"/>
        <n v="43700"/>
        <n v="98400"/>
        <n v="32980"/>
        <n v="82670"/>
        <n v="96140"/>
        <n v="48630"/>
        <n v="51200"/>
        <n v="114890"/>
        <n v="72360"/>
        <n v="29080"/>
        <n v="106400"/>
        <n v="43110"/>
        <n v="96620"/>
        <n v="29420"/>
        <n v="42820"/>
        <n v="118100"/>
        <n v="80610"/>
        <n v="80700"/>
        <n v="84470"/>
        <n v="108970"/>
        <n v="84750"/>
        <n v="66570"/>
        <n v="54140"/>
        <n v="84500"/>
        <n v="102930"/>
        <n v="62780"/>
        <n v="68970"/>
        <n v="110890"/>
        <n v="76900"/>
        <n v="77740"/>
        <n v="36370"/>
        <n v="28970"/>
        <n v="113760"/>
        <n v="67660"/>
        <n v="113620"/>
        <n v="43020"/>
        <n v="66140"/>
        <n v="53870"/>
        <n v="114870"/>
        <n v="43200"/>
        <n v="94050"/>
        <n v="52590"/>
        <n v="69190"/>
        <n v="31050"/>
        <n v="109790"/>
        <n v="76930"/>
        <n v="48140"/>
        <n v="51650"/>
        <n v="29590"/>
        <n v="75440"/>
        <n v="57930"/>
        <n v="76320"/>
        <n v="52140"/>
      </sharedItems>
    </cacheField>
    <cacheField name="Location" numFmtId="0">
      <sharedItems count="3">
        <s v="Lagos"/>
        <s v="Abuja"/>
        <s v="Kaduna"/>
      </sharedItems>
    </cacheField>
    <cacheField name="Rating" numFmtId="0">
      <sharedItems count="6">
        <s v="Good"/>
        <s v="Average"/>
        <s v="Poor"/>
        <s v="Very Poor"/>
        <s v="Very Good"/>
        <s v="Not Rated"/>
      </sharedItems>
    </cacheField>
  </cacheFields>
  <extLst>
    <ext xmlns:x14="http://schemas.microsoft.com/office/spreadsheetml/2009/9/main" uri="{725AE2AE-9491-48be-B2B4-4EB974FC3084}">
      <x14:pivotCacheDefinition pivotCacheId="7653210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6">
  <r>
    <x v="0"/>
    <s v="Female"/>
    <x v="0"/>
    <x v="0"/>
    <n v="116520"/>
    <x v="0"/>
    <x v="0"/>
    <n v="0.05"/>
    <x v="0"/>
    <x v="0"/>
  </r>
  <r>
    <x v="1"/>
    <s v="Male"/>
    <x v="1"/>
    <x v="1"/>
    <n v="61620"/>
    <x v="1"/>
    <x v="1"/>
    <n v="3.5000000000000003E-2"/>
    <x v="1"/>
    <x v="1"/>
  </r>
  <r>
    <x v="1"/>
    <s v="Male"/>
    <x v="1"/>
    <x v="1"/>
    <n v="61620"/>
    <x v="0"/>
    <x v="2"/>
    <n v="1.0999999999999999E-2"/>
    <x v="2"/>
    <x v="2"/>
  </r>
  <r>
    <x v="2"/>
    <s v="Female"/>
    <x v="0"/>
    <x v="2"/>
    <n v="77000"/>
    <x v="0"/>
    <x v="1"/>
    <n v="3.3000000000000002E-2"/>
    <x v="3"/>
    <x v="3"/>
  </r>
  <r>
    <x v="3"/>
    <s v="Female"/>
    <x v="0"/>
    <x v="1"/>
    <n v="32720"/>
    <x v="2"/>
    <x v="1"/>
    <n v="3.5000000000000003E-2"/>
    <x v="4"/>
    <x v="4"/>
  </r>
  <r>
    <x v="4"/>
    <s v="Female"/>
    <x v="0"/>
    <x v="3"/>
    <n v="72500"/>
    <x v="0"/>
    <x v="3"/>
    <n v="5.0000000000000001E-3"/>
    <x v="5"/>
    <x v="5"/>
  </r>
  <r>
    <x v="4"/>
    <s v="Female"/>
    <x v="0"/>
    <x v="3"/>
    <n v="72500"/>
    <x v="1"/>
    <x v="2"/>
    <n v="0.01"/>
    <x v="6"/>
    <x v="6"/>
  </r>
  <r>
    <x v="5"/>
    <s v="Male"/>
    <x v="1"/>
    <x v="2"/>
    <n v="28130"/>
    <x v="1"/>
    <x v="2"/>
    <n v="0.02"/>
    <x v="7"/>
    <x v="7"/>
  </r>
  <r>
    <x v="6"/>
    <s v="Male"/>
    <x v="1"/>
    <x v="3"/>
    <n v="66460"/>
    <x v="0"/>
    <x v="1"/>
    <n v="3.2000000000000001E-2"/>
    <x v="8"/>
    <x v="8"/>
  </r>
  <r>
    <x v="7"/>
    <s v="Male"/>
    <x v="1"/>
    <x v="4"/>
    <n v="95020"/>
    <x v="0"/>
    <x v="1"/>
    <n v="2.8000000000000001E-2"/>
    <x v="9"/>
    <x v="9"/>
  </r>
  <r>
    <x v="8"/>
    <s v="Male"/>
    <x v="1"/>
    <x v="4"/>
    <n v="45510"/>
    <x v="2"/>
    <x v="4"/>
    <n v="7.5999999999999998E-2"/>
    <x v="10"/>
    <x v="10"/>
  </r>
  <r>
    <x v="9"/>
    <s v="Female"/>
    <x v="0"/>
    <x v="5"/>
    <n v="41160"/>
    <x v="0"/>
    <x v="1"/>
    <n v="2.7E-2"/>
    <x v="11"/>
    <x v="11"/>
  </r>
  <r>
    <x v="9"/>
    <s v="Female"/>
    <x v="0"/>
    <x v="5"/>
    <n v="41160"/>
    <x v="1"/>
    <x v="0"/>
    <n v="5.3999999999999999E-2"/>
    <x v="12"/>
    <x v="12"/>
  </r>
  <r>
    <x v="10"/>
    <s v="Female"/>
    <x v="0"/>
    <x v="6"/>
    <n v="32500"/>
    <x v="0"/>
    <x v="1"/>
    <n v="2.1000000000000001E-2"/>
    <x v="13"/>
    <x v="13"/>
  </r>
  <r>
    <x v="11"/>
    <s v="Female"/>
    <x v="0"/>
    <x v="7"/>
    <n v="48590"/>
    <x v="2"/>
    <x v="3"/>
    <n v="5.0000000000000001E-3"/>
    <x v="14"/>
    <x v="14"/>
  </r>
  <r>
    <x v="12"/>
    <s v="Male"/>
    <x v="1"/>
    <x v="3"/>
    <n v="89960"/>
    <x v="0"/>
    <x v="2"/>
    <n v="0.01"/>
    <x v="15"/>
    <x v="15"/>
  </r>
  <r>
    <x v="13"/>
    <s v="Male"/>
    <x v="1"/>
    <x v="0"/>
    <n v="85920"/>
    <x v="1"/>
    <x v="2"/>
    <n v="1.7999999999999999E-2"/>
    <x v="16"/>
    <x v="16"/>
  </r>
  <r>
    <x v="14"/>
    <s v="Male"/>
    <x v="1"/>
    <x v="1"/>
    <n v="78440"/>
    <x v="0"/>
    <x v="2"/>
    <n v="1.0999999999999999E-2"/>
    <x v="17"/>
    <x v="17"/>
  </r>
  <r>
    <x v="15"/>
    <s v="Male"/>
    <x v="1"/>
    <x v="3"/>
    <n v="37550"/>
    <x v="1"/>
    <x v="1"/>
    <n v="3.2000000000000001E-2"/>
    <x v="18"/>
    <x v="18"/>
  </r>
  <r>
    <x v="16"/>
    <s v="Male"/>
    <x v="1"/>
    <x v="6"/>
    <n v="108290"/>
    <x v="1"/>
    <x v="3"/>
    <n v="5.0000000000000001E-3"/>
    <x v="19"/>
    <x v="19"/>
  </r>
  <r>
    <x v="17"/>
    <s v="Female"/>
    <x v="0"/>
    <x v="8"/>
    <n v="83750"/>
    <x v="1"/>
    <x v="1"/>
    <n v="2.1000000000000001E-2"/>
    <x v="20"/>
    <x v="20"/>
  </r>
  <r>
    <x v="18"/>
    <s v="Male"/>
    <x v="1"/>
    <x v="3"/>
    <n v="87810"/>
    <x v="1"/>
    <x v="5"/>
    <e v="#N/A"/>
    <x v="21"/>
    <x v="21"/>
  </r>
  <r>
    <x v="19"/>
    <s v="Female"/>
    <x v="0"/>
    <x v="7"/>
    <n v="114600"/>
    <x v="0"/>
    <x v="0"/>
    <n v="5.8000000000000003E-2"/>
    <x v="22"/>
    <x v="22"/>
  </r>
  <r>
    <x v="20"/>
    <s v="Male"/>
    <x v="1"/>
    <x v="0"/>
    <n v="80170"/>
    <x v="0"/>
    <x v="1"/>
    <n v="2.4E-2"/>
    <x v="23"/>
    <x v="23"/>
  </r>
  <r>
    <x v="21"/>
    <s v="Female"/>
    <x v="0"/>
    <x v="5"/>
    <n v="71180"/>
    <x v="1"/>
    <x v="0"/>
    <n v="5.3999999999999999E-2"/>
    <x v="24"/>
    <x v="24"/>
  </r>
  <r>
    <x v="22"/>
    <s v="Male"/>
    <x v="1"/>
    <x v="0"/>
    <n v="90880"/>
    <x v="2"/>
    <x v="1"/>
    <n v="2.4E-2"/>
    <x v="25"/>
    <x v="25"/>
  </r>
  <r>
    <x v="22"/>
    <s v="Male"/>
    <x v="1"/>
    <x v="0"/>
    <n v="90880"/>
    <x v="1"/>
    <x v="5"/>
    <e v="#N/A"/>
    <x v="21"/>
    <x v="26"/>
  </r>
  <r>
    <x v="23"/>
    <s v="Male"/>
    <x v="1"/>
    <x v="8"/>
    <n v="60260"/>
    <x v="1"/>
    <x v="5"/>
    <e v="#N/A"/>
    <x v="21"/>
    <x v="27"/>
  </r>
  <r>
    <x v="24"/>
    <s v="Female"/>
    <x v="0"/>
    <x v="6"/>
    <n v="75730"/>
    <x v="2"/>
    <x v="5"/>
    <e v="#N/A"/>
    <x v="21"/>
    <x v="28"/>
  </r>
  <r>
    <x v="25"/>
    <s v="Female"/>
    <x v="0"/>
    <x v="8"/>
    <n v="60330"/>
    <x v="0"/>
    <x v="1"/>
    <n v="2.1000000000000001E-2"/>
    <x v="26"/>
    <x v="29"/>
  </r>
  <r>
    <x v="26"/>
    <s v="Male"/>
    <x v="1"/>
    <x v="1"/>
    <n v="114470"/>
    <x v="0"/>
    <x v="4"/>
    <n v="6.0999999999999999E-2"/>
    <x v="27"/>
    <x v="30"/>
  </r>
  <r>
    <x v="27"/>
    <s v="Female"/>
    <x v="0"/>
    <x v="1"/>
    <n v="37130"/>
    <x v="0"/>
    <x v="5"/>
    <e v="#N/A"/>
    <x v="21"/>
    <x v="31"/>
  </r>
  <r>
    <x v="28"/>
    <s v="Female"/>
    <x v="0"/>
    <x v="5"/>
    <n v="60580"/>
    <x v="0"/>
    <x v="4"/>
    <n v="7.5999999999999998E-2"/>
    <x v="28"/>
    <x v="32"/>
  </r>
  <r>
    <x v="28"/>
    <s v="Female"/>
    <x v="0"/>
    <x v="5"/>
    <n v="60580"/>
    <x v="2"/>
    <x v="5"/>
    <e v="#N/A"/>
    <x v="21"/>
    <x v="33"/>
  </r>
  <r>
    <x v="29"/>
    <s v="Male"/>
    <x v="1"/>
    <x v="1"/>
    <n v="69460"/>
    <x v="1"/>
    <x v="4"/>
    <n v="6.0999999999999999E-2"/>
    <x v="29"/>
    <x v="34"/>
  </r>
  <r>
    <x v="30"/>
    <s v="Male"/>
    <x v="1"/>
    <x v="6"/>
    <n v="113750"/>
    <x v="2"/>
    <x v="1"/>
    <n v="2.1000000000000001E-2"/>
    <x v="30"/>
    <x v="35"/>
  </r>
  <r>
    <x v="31"/>
    <s v="Male"/>
    <x v="1"/>
    <x v="9"/>
    <n v="67630"/>
    <x v="1"/>
    <x v="1"/>
    <n v="0.02"/>
    <x v="31"/>
    <x v="36"/>
  </r>
  <r>
    <x v="32"/>
    <s v="Male"/>
    <x v="1"/>
    <x v="5"/>
    <n v="69860"/>
    <x v="2"/>
    <x v="1"/>
    <n v="2.7E-2"/>
    <x v="32"/>
    <x v="37"/>
  </r>
  <r>
    <x v="32"/>
    <s v="Male"/>
    <x v="1"/>
    <x v="5"/>
    <n v="69860"/>
    <x v="0"/>
    <x v="2"/>
    <n v="1.2999999999999999E-2"/>
    <x v="33"/>
    <x v="38"/>
  </r>
  <r>
    <x v="33"/>
    <s v="Female"/>
    <x v="0"/>
    <x v="6"/>
    <n v="85000"/>
    <x v="2"/>
    <x v="2"/>
    <n v="1.9E-2"/>
    <x v="34"/>
    <x v="39"/>
  </r>
  <r>
    <x v="34"/>
    <s v="Female"/>
    <x v="0"/>
    <x v="3"/>
    <n v="36480"/>
    <x v="1"/>
    <x v="1"/>
    <n v="3.2000000000000001E-2"/>
    <x v="35"/>
    <x v="40"/>
  </r>
  <r>
    <x v="35"/>
    <s v="Female"/>
    <x v="0"/>
    <x v="1"/>
    <n v="78390"/>
    <x v="1"/>
    <x v="1"/>
    <n v="3.5000000000000003E-2"/>
    <x v="36"/>
    <x v="41"/>
  </r>
  <r>
    <x v="36"/>
    <s v="Male"/>
    <x v="1"/>
    <x v="0"/>
    <n v="101420"/>
    <x v="0"/>
    <x v="1"/>
    <n v="2.4E-2"/>
    <x v="37"/>
    <x v="42"/>
  </r>
  <r>
    <x v="37"/>
    <s v="Male"/>
    <x v="1"/>
    <x v="2"/>
    <n v="41420"/>
    <x v="1"/>
    <x v="0"/>
    <n v="5.3999999999999999E-2"/>
    <x v="38"/>
    <x v="43"/>
  </r>
  <r>
    <x v="38"/>
    <s v="Male"/>
    <x v="1"/>
    <x v="10"/>
    <n v="54970"/>
    <x v="0"/>
    <x v="1"/>
    <n v="0.04"/>
    <x v="39"/>
    <x v="44"/>
  </r>
  <r>
    <x v="39"/>
    <s v="Male"/>
    <x v="1"/>
    <x v="3"/>
    <n v="104340"/>
    <x v="2"/>
    <x v="1"/>
    <n v="3.2000000000000001E-2"/>
    <x v="40"/>
    <x v="45"/>
  </r>
  <r>
    <x v="39"/>
    <s v="Male"/>
    <x v="1"/>
    <x v="3"/>
    <n v="104340"/>
    <x v="2"/>
    <x v="2"/>
    <n v="0.01"/>
    <x v="41"/>
    <x v="46"/>
  </r>
  <r>
    <x v="40"/>
    <s v="Female"/>
    <x v="0"/>
    <x v="2"/>
    <n v="96560"/>
    <x v="2"/>
    <x v="5"/>
    <e v="#N/A"/>
    <x v="21"/>
    <x v="47"/>
  </r>
  <r>
    <x v="41"/>
    <s v="Female"/>
    <x v="0"/>
    <x v="6"/>
    <n v="37840"/>
    <x v="2"/>
    <x v="2"/>
    <n v="1.9E-2"/>
    <x v="42"/>
    <x v="48"/>
  </r>
  <r>
    <x v="42"/>
    <s v="Male"/>
    <x v="1"/>
    <x v="6"/>
    <n v="89840"/>
    <x v="1"/>
    <x v="4"/>
    <n v="6.4000000000000001E-2"/>
    <x v="43"/>
    <x v="49"/>
  </r>
  <r>
    <x v="43"/>
    <s v="Female"/>
    <x v="0"/>
    <x v="6"/>
    <n v="106460"/>
    <x v="0"/>
    <x v="0"/>
    <n v="5.3999999999999999E-2"/>
    <x v="44"/>
    <x v="50"/>
  </r>
  <r>
    <x v="44"/>
    <s v="Female"/>
    <x v="0"/>
    <x v="2"/>
    <n v="70080"/>
    <x v="0"/>
    <x v="3"/>
    <n v="5.0000000000000001E-3"/>
    <x v="45"/>
    <x v="51"/>
  </r>
  <r>
    <x v="45"/>
    <s v="Male"/>
    <x v="1"/>
    <x v="9"/>
    <n v="99630"/>
    <x v="1"/>
    <x v="1"/>
    <n v="0.02"/>
    <x v="46"/>
    <x v="52"/>
  </r>
  <r>
    <x v="46"/>
    <s v="Male"/>
    <x v="1"/>
    <x v="8"/>
    <n v="70610"/>
    <x v="0"/>
    <x v="1"/>
    <n v="2.1000000000000001E-2"/>
    <x v="47"/>
    <x v="53"/>
  </r>
  <r>
    <x v="47"/>
    <s v="Female"/>
    <x v="0"/>
    <x v="4"/>
    <n v="80060"/>
    <x v="2"/>
    <x v="4"/>
    <n v="7.5999999999999998E-2"/>
    <x v="48"/>
    <x v="54"/>
  </r>
  <r>
    <x v="48"/>
    <s v="Female"/>
    <x v="0"/>
    <x v="6"/>
    <n v="111050"/>
    <x v="1"/>
    <x v="4"/>
    <n v="6.4000000000000001E-2"/>
    <x v="49"/>
    <x v="55"/>
  </r>
  <r>
    <x v="49"/>
    <s v="Female"/>
    <x v="0"/>
    <x v="0"/>
    <n v="53920"/>
    <x v="2"/>
    <x v="2"/>
    <n v="1.7999999999999999E-2"/>
    <x v="50"/>
    <x v="56"/>
  </r>
  <r>
    <x v="50"/>
    <s v="Female"/>
    <x v="0"/>
    <x v="7"/>
    <n v="116500"/>
    <x v="0"/>
    <x v="5"/>
    <e v="#N/A"/>
    <x v="21"/>
    <x v="57"/>
  </r>
  <r>
    <x v="51"/>
    <s v="Female"/>
    <x v="0"/>
    <x v="3"/>
    <n v="31920"/>
    <x v="2"/>
    <x v="1"/>
    <n v="3.2000000000000001E-2"/>
    <x v="51"/>
    <x v="58"/>
  </r>
  <r>
    <x v="52"/>
    <s v="Female"/>
    <x v="0"/>
    <x v="3"/>
    <n v="96920"/>
    <x v="1"/>
    <x v="3"/>
    <n v="5.0000000000000001E-3"/>
    <x v="52"/>
    <x v="59"/>
  </r>
  <r>
    <x v="53"/>
    <s v="Female"/>
    <x v="0"/>
    <x v="5"/>
    <n v="46160"/>
    <x v="2"/>
    <x v="1"/>
    <n v="2.7E-2"/>
    <x v="53"/>
    <x v="60"/>
  </r>
  <r>
    <x v="54"/>
    <s v="Male"/>
    <x v="1"/>
    <x v="7"/>
    <n v="70230"/>
    <x v="2"/>
    <x v="1"/>
    <n v="3.5000000000000003E-2"/>
    <x v="54"/>
    <x v="61"/>
  </r>
  <r>
    <x v="55"/>
    <s v="Male"/>
    <x v="1"/>
    <x v="3"/>
    <n v="69120"/>
    <x v="1"/>
    <x v="1"/>
    <n v="3.2000000000000001E-2"/>
    <x v="55"/>
    <x v="62"/>
  </r>
  <r>
    <x v="55"/>
    <s v="Male"/>
    <x v="1"/>
    <x v="3"/>
    <n v="69120"/>
    <x v="2"/>
    <x v="1"/>
    <n v="3.2000000000000001E-2"/>
    <x v="55"/>
    <x v="62"/>
  </r>
  <r>
    <x v="56"/>
    <s v="Female"/>
    <x v="0"/>
    <x v="10"/>
    <n v="50810"/>
    <x v="1"/>
    <x v="5"/>
    <e v="#N/A"/>
    <x v="21"/>
    <x v="63"/>
  </r>
  <r>
    <x v="57"/>
    <s v="Female"/>
    <x v="0"/>
    <x v="1"/>
    <n v="86940"/>
    <x v="2"/>
    <x v="1"/>
    <n v="3.5000000000000003E-2"/>
    <x v="56"/>
    <x v="64"/>
  </r>
  <r>
    <x v="57"/>
    <s v="Female"/>
    <x v="0"/>
    <x v="1"/>
    <n v="86940"/>
    <x v="1"/>
    <x v="2"/>
    <n v="1.0999999999999999E-2"/>
    <x v="57"/>
    <x v="65"/>
  </r>
  <r>
    <x v="58"/>
    <s v="Female"/>
    <x v="0"/>
    <x v="5"/>
    <n v="67960"/>
    <x v="1"/>
    <x v="1"/>
    <n v="2.7E-2"/>
    <x v="58"/>
    <x v="66"/>
  </r>
  <r>
    <x v="59"/>
    <s v="Female"/>
    <x v="0"/>
    <x v="9"/>
    <n v="98010"/>
    <x v="0"/>
    <x v="1"/>
    <n v="0.02"/>
    <x v="59"/>
    <x v="67"/>
  </r>
  <r>
    <x v="60"/>
    <s v="Male"/>
    <x v="1"/>
    <x v="1"/>
    <n v="78640"/>
    <x v="0"/>
    <x v="0"/>
    <n v="4.2999999999999997E-2"/>
    <x v="60"/>
    <x v="68"/>
  </r>
  <r>
    <x v="61"/>
    <s v="Male"/>
    <x v="1"/>
    <x v="3"/>
    <n v="119670"/>
    <x v="0"/>
    <x v="1"/>
    <n v="3.2000000000000001E-2"/>
    <x v="61"/>
    <x v="69"/>
  </r>
  <r>
    <x v="61"/>
    <s v="Male"/>
    <x v="1"/>
    <x v="3"/>
    <n v="119670"/>
    <x v="0"/>
    <x v="5"/>
    <e v="#N/A"/>
    <x v="21"/>
    <x v="70"/>
  </r>
  <r>
    <x v="62"/>
    <s v="Male"/>
    <x v="1"/>
    <x v="5"/>
    <n v="103490"/>
    <x v="1"/>
    <x v="0"/>
    <n v="5.3999999999999999E-2"/>
    <x v="62"/>
    <x v="71"/>
  </r>
  <r>
    <x v="63"/>
    <s v="Female"/>
    <x v="0"/>
    <x v="3"/>
    <n v="38440"/>
    <x v="0"/>
    <x v="1"/>
    <n v="3.2000000000000001E-2"/>
    <x v="63"/>
    <x v="72"/>
  </r>
  <r>
    <x v="63"/>
    <s v="Female"/>
    <x v="0"/>
    <x v="3"/>
    <n v="38440"/>
    <x v="1"/>
    <x v="2"/>
    <n v="0.01"/>
    <x v="64"/>
    <x v="73"/>
  </r>
  <r>
    <x v="64"/>
    <s v="Male"/>
    <x v="1"/>
    <x v="10"/>
    <n v="110820"/>
    <x v="2"/>
    <x v="0"/>
    <n v="5.8999999999999997E-2"/>
    <x v="65"/>
    <x v="74"/>
  </r>
  <r>
    <x v="65"/>
    <s v="Male"/>
    <x v="1"/>
    <x v="8"/>
    <n v="96750"/>
    <x v="2"/>
    <x v="1"/>
    <n v="2.1000000000000001E-2"/>
    <x v="66"/>
    <x v="75"/>
  </r>
  <r>
    <x v="66"/>
    <s v="Male"/>
    <x v="1"/>
    <x v="3"/>
    <n v="66370"/>
    <x v="0"/>
    <x v="1"/>
    <n v="3.2000000000000001E-2"/>
    <x v="67"/>
    <x v="76"/>
  </r>
  <r>
    <x v="66"/>
    <s v="Male"/>
    <x v="1"/>
    <x v="3"/>
    <n v="66370"/>
    <x v="1"/>
    <x v="1"/>
    <n v="3.2000000000000001E-2"/>
    <x v="67"/>
    <x v="76"/>
  </r>
  <r>
    <x v="67"/>
    <s v="Female"/>
    <x v="0"/>
    <x v="11"/>
    <n v="93880"/>
    <x v="2"/>
    <x v="1"/>
    <n v="2.3E-2"/>
    <x v="68"/>
    <x v="77"/>
  </r>
  <r>
    <x v="68"/>
    <s v="Male"/>
    <x v="1"/>
    <x v="7"/>
    <n v="40270"/>
    <x v="2"/>
    <x v="1"/>
    <n v="3.5000000000000003E-2"/>
    <x v="69"/>
    <x v="78"/>
  </r>
  <r>
    <x v="69"/>
    <s v="Male"/>
    <x v="1"/>
    <x v="3"/>
    <n v="63020"/>
    <x v="1"/>
    <x v="1"/>
    <n v="3.2000000000000001E-2"/>
    <x v="70"/>
    <x v="79"/>
  </r>
  <r>
    <x v="70"/>
    <s v="Male"/>
    <x v="1"/>
    <x v="2"/>
    <n v="40400"/>
    <x v="1"/>
    <x v="4"/>
    <n v="8.4000000000000005E-2"/>
    <x v="71"/>
    <x v="80"/>
  </r>
  <r>
    <x v="71"/>
    <s v="Female"/>
    <x v="0"/>
    <x v="3"/>
    <n v="69740"/>
    <x v="0"/>
    <x v="5"/>
    <e v="#N/A"/>
    <x v="21"/>
    <x v="81"/>
  </r>
  <r>
    <x v="72"/>
    <s v="Female"/>
    <x v="0"/>
    <x v="0"/>
    <n v="70650"/>
    <x v="2"/>
    <x v="0"/>
    <n v="0.05"/>
    <x v="72"/>
    <x v="82"/>
  </r>
  <r>
    <x v="73"/>
    <s v="Female"/>
    <x v="0"/>
    <x v="5"/>
    <n v="92470"/>
    <x v="2"/>
    <x v="1"/>
    <n v="2.7E-2"/>
    <x v="73"/>
    <x v="83"/>
  </r>
  <r>
    <x v="74"/>
    <s v="Female"/>
    <x v="0"/>
    <x v="9"/>
    <n v="33760"/>
    <x v="1"/>
    <x v="1"/>
    <n v="0.02"/>
    <x v="74"/>
    <x v="84"/>
  </r>
  <r>
    <x v="75"/>
    <s v="Male"/>
    <x v="1"/>
    <x v="6"/>
    <n v="108600"/>
    <x v="1"/>
    <x v="4"/>
    <n v="6.4000000000000001E-2"/>
    <x v="75"/>
    <x v="85"/>
  </r>
  <r>
    <x v="76"/>
    <s v="Female"/>
    <x v="0"/>
    <x v="2"/>
    <n v="115080"/>
    <x v="1"/>
    <x v="4"/>
    <n v="8.4000000000000005E-2"/>
    <x v="76"/>
    <x v="86"/>
  </r>
  <r>
    <x v="77"/>
    <s v="Female"/>
    <x v="0"/>
    <x v="7"/>
    <n v="61330"/>
    <x v="0"/>
    <x v="1"/>
    <n v="3.5000000000000003E-2"/>
    <x v="77"/>
    <x v="87"/>
  </r>
  <r>
    <x v="78"/>
    <s v="Female"/>
    <x v="0"/>
    <x v="10"/>
    <n v="101190"/>
    <x v="1"/>
    <x v="1"/>
    <n v="0.04"/>
    <x v="78"/>
    <x v="88"/>
  </r>
  <r>
    <x v="79"/>
    <s v="Male"/>
    <x v="1"/>
    <x v="2"/>
    <n v="105470"/>
    <x v="1"/>
    <x v="1"/>
    <n v="3.3000000000000002E-2"/>
    <x v="79"/>
    <x v="89"/>
  </r>
  <r>
    <x v="80"/>
    <s v="Male"/>
    <x v="1"/>
    <x v="4"/>
    <n v="58840"/>
    <x v="1"/>
    <x v="1"/>
    <n v="2.8000000000000001E-2"/>
    <x v="80"/>
    <x v="90"/>
  </r>
  <r>
    <x v="81"/>
    <s v="Female"/>
    <x v="0"/>
    <x v="11"/>
    <n v="98630"/>
    <x v="0"/>
    <x v="0"/>
    <n v="5.2999999999999999E-2"/>
    <x v="81"/>
    <x v="91"/>
  </r>
  <r>
    <x v="82"/>
    <s v="Female"/>
    <x v="0"/>
    <x v="11"/>
    <n v="32270"/>
    <x v="1"/>
    <x v="1"/>
    <n v="2.3E-2"/>
    <x v="82"/>
    <x v="92"/>
  </r>
  <r>
    <x v="83"/>
    <s v="Female"/>
    <x v="0"/>
    <x v="3"/>
    <n v="104210"/>
    <x v="1"/>
    <x v="4"/>
    <n v="6.2E-2"/>
    <x v="83"/>
    <x v="93"/>
  </r>
  <r>
    <x v="84"/>
    <s v="Male"/>
    <x v="1"/>
    <x v="10"/>
    <n v="71210"/>
    <x v="2"/>
    <x v="1"/>
    <n v="0.04"/>
    <x v="84"/>
    <x v="94"/>
  </r>
  <r>
    <x v="85"/>
    <s v="Male"/>
    <x v="1"/>
    <x v="8"/>
    <n v="110780"/>
    <x v="1"/>
    <x v="2"/>
    <n v="1.2E-2"/>
    <x v="85"/>
    <x v="95"/>
  </r>
  <r>
    <x v="86"/>
    <s v="Female"/>
    <x v="0"/>
    <x v="4"/>
    <n v="88030"/>
    <x v="1"/>
    <x v="1"/>
    <n v="2.8000000000000001E-2"/>
    <x v="86"/>
    <x v="96"/>
  </r>
  <r>
    <x v="86"/>
    <s v="Female"/>
    <x v="0"/>
    <x v="4"/>
    <n v="88030"/>
    <x v="2"/>
    <x v="4"/>
    <n v="7.5999999999999998E-2"/>
    <x v="87"/>
    <x v="97"/>
  </r>
  <r>
    <x v="87"/>
    <s v="Male"/>
    <x v="1"/>
    <x v="3"/>
    <n v="106780"/>
    <x v="2"/>
    <x v="2"/>
    <n v="0.01"/>
    <x v="88"/>
    <x v="98"/>
  </r>
  <r>
    <x v="88"/>
    <s v="Male"/>
    <x v="1"/>
    <x v="1"/>
    <n v="118800"/>
    <x v="2"/>
    <x v="4"/>
    <n v="6.0999999999999999E-2"/>
    <x v="89"/>
    <x v="99"/>
  </r>
  <r>
    <x v="89"/>
    <s v="Female"/>
    <x v="0"/>
    <x v="1"/>
    <n v="48060"/>
    <x v="1"/>
    <x v="2"/>
    <n v="1.0999999999999999E-2"/>
    <x v="90"/>
    <x v="100"/>
  </r>
  <r>
    <x v="90"/>
    <s v="Male"/>
    <x v="1"/>
    <x v="7"/>
    <n v="77130"/>
    <x v="0"/>
    <x v="3"/>
    <n v="5.0000000000000001E-3"/>
    <x v="91"/>
    <x v="101"/>
  </r>
  <r>
    <x v="91"/>
    <s v="Female"/>
    <x v="0"/>
    <x v="7"/>
    <n v="68010"/>
    <x v="1"/>
    <x v="1"/>
    <n v="3.5000000000000003E-2"/>
    <x v="92"/>
    <x v="102"/>
  </r>
  <r>
    <x v="92"/>
    <s v="Female"/>
    <x v="0"/>
    <x v="9"/>
    <n v="86240"/>
    <x v="0"/>
    <x v="1"/>
    <n v="0.02"/>
    <x v="93"/>
    <x v="103"/>
  </r>
  <r>
    <x v="93"/>
    <s v="Male"/>
    <x v="1"/>
    <x v="6"/>
    <n v="114510"/>
    <x v="2"/>
    <x v="1"/>
    <n v="2.1000000000000001E-2"/>
    <x v="94"/>
    <x v="104"/>
  </r>
  <r>
    <x v="94"/>
    <s v="Female"/>
    <x v="0"/>
    <x v="5"/>
    <n v="39680"/>
    <x v="1"/>
    <x v="2"/>
    <n v="1.2999999999999999E-2"/>
    <x v="95"/>
    <x v="105"/>
  </r>
  <r>
    <x v="95"/>
    <s v="Male"/>
    <x v="1"/>
    <x v="6"/>
    <n v="40980"/>
    <x v="2"/>
    <x v="3"/>
    <n v="5.0000000000000001E-3"/>
    <x v="96"/>
    <x v="106"/>
  </r>
  <r>
    <x v="96"/>
    <s v="Female"/>
    <x v="0"/>
    <x v="8"/>
    <n v="114010"/>
    <x v="2"/>
    <x v="1"/>
    <n v="2.1000000000000001E-2"/>
    <x v="97"/>
    <x v="107"/>
  </r>
  <r>
    <x v="97"/>
    <s v="Male"/>
    <x v="1"/>
    <x v="7"/>
    <n v="89090"/>
    <x v="2"/>
    <x v="0"/>
    <n v="5.8000000000000003E-2"/>
    <x v="98"/>
    <x v="108"/>
  </r>
  <r>
    <x v="98"/>
    <s v="Female"/>
    <x v="0"/>
    <x v="6"/>
    <n v="87740"/>
    <x v="2"/>
    <x v="1"/>
    <n v="2.1000000000000001E-2"/>
    <x v="99"/>
    <x v="109"/>
  </r>
  <r>
    <x v="99"/>
    <s v="Male"/>
    <x v="1"/>
    <x v="7"/>
    <n v="31820"/>
    <x v="0"/>
    <x v="1"/>
    <n v="3.5000000000000003E-2"/>
    <x v="100"/>
    <x v="110"/>
  </r>
  <r>
    <x v="100"/>
    <s v="Female"/>
    <x v="0"/>
    <x v="5"/>
    <n v="36460"/>
    <x v="1"/>
    <x v="0"/>
    <n v="5.3999999999999999E-2"/>
    <x v="101"/>
    <x v="111"/>
  </r>
  <r>
    <x v="101"/>
    <s v="Male"/>
    <x v="1"/>
    <x v="2"/>
    <n v="115790"/>
    <x v="0"/>
    <x v="3"/>
    <n v="5.0000000000000001E-3"/>
    <x v="102"/>
    <x v="112"/>
  </r>
  <r>
    <x v="102"/>
    <s v="Male"/>
    <x v="1"/>
    <x v="5"/>
    <n v="115440"/>
    <x v="1"/>
    <x v="1"/>
    <n v="2.7E-2"/>
    <x v="103"/>
    <x v="113"/>
  </r>
  <r>
    <x v="103"/>
    <s v="Female"/>
    <x v="0"/>
    <x v="11"/>
    <n v="57080"/>
    <x v="1"/>
    <x v="1"/>
    <n v="2.3E-2"/>
    <x v="104"/>
    <x v="114"/>
  </r>
  <r>
    <x v="104"/>
    <s v="Female"/>
    <x v="0"/>
    <x v="6"/>
    <n v="58280"/>
    <x v="1"/>
    <x v="1"/>
    <n v="2.1000000000000001E-2"/>
    <x v="105"/>
    <x v="115"/>
  </r>
  <r>
    <x v="105"/>
    <s v="Male"/>
    <x v="1"/>
    <x v="11"/>
    <n v="69730"/>
    <x v="2"/>
    <x v="3"/>
    <n v="5.0000000000000001E-3"/>
    <x v="106"/>
    <x v="116"/>
  </r>
  <r>
    <x v="106"/>
    <s v="Female"/>
    <x v="0"/>
    <x v="10"/>
    <n v="99970"/>
    <x v="0"/>
    <x v="1"/>
    <n v="0.04"/>
    <x v="107"/>
    <x v="117"/>
  </r>
  <r>
    <x v="107"/>
    <s v="Male"/>
    <x v="1"/>
    <x v="2"/>
    <n v="56710"/>
    <x v="2"/>
    <x v="1"/>
    <n v="3.3000000000000002E-2"/>
    <x v="108"/>
    <x v="118"/>
  </r>
  <r>
    <x v="108"/>
    <s v="Male"/>
    <x v="1"/>
    <x v="2"/>
    <n v="72040"/>
    <x v="2"/>
    <x v="2"/>
    <n v="0.02"/>
    <x v="109"/>
    <x v="119"/>
  </r>
  <r>
    <x v="109"/>
    <s v="Male"/>
    <x v="1"/>
    <x v="6"/>
    <n v="29770"/>
    <x v="0"/>
    <x v="0"/>
    <n v="5.3999999999999999E-2"/>
    <x v="110"/>
    <x v="120"/>
  </r>
  <r>
    <x v="109"/>
    <s v="Male"/>
    <x v="1"/>
    <x v="6"/>
    <n v="29770"/>
    <x v="1"/>
    <x v="4"/>
    <n v="6.4000000000000001E-2"/>
    <x v="111"/>
    <x v="121"/>
  </r>
  <r>
    <x v="110"/>
    <s v="Female"/>
    <x v="0"/>
    <x v="11"/>
    <n v="72450"/>
    <x v="1"/>
    <x v="5"/>
    <e v="#N/A"/>
    <x v="21"/>
    <x v="122"/>
  </r>
  <r>
    <x v="111"/>
    <s v="Male"/>
    <x v="1"/>
    <x v="5"/>
    <n v="93500"/>
    <x v="1"/>
    <x v="1"/>
    <n v="2.7E-2"/>
    <x v="112"/>
    <x v="123"/>
  </r>
  <r>
    <x v="112"/>
    <s v="Male"/>
    <x v="1"/>
    <x v="0"/>
    <n v="112110"/>
    <x v="2"/>
    <x v="5"/>
    <e v="#N/A"/>
    <x v="21"/>
    <x v="124"/>
  </r>
  <r>
    <x v="113"/>
    <s v="Female"/>
    <x v="0"/>
    <x v="4"/>
    <n v="75970"/>
    <x v="1"/>
    <x v="4"/>
    <n v="7.5999999999999998E-2"/>
    <x v="113"/>
    <x v="125"/>
  </r>
  <r>
    <x v="113"/>
    <s v="Female"/>
    <x v="0"/>
    <x v="4"/>
    <n v="75970"/>
    <x v="2"/>
    <x v="1"/>
    <n v="2.8000000000000001E-2"/>
    <x v="114"/>
    <x v="126"/>
  </r>
  <r>
    <x v="114"/>
    <s v="Male"/>
    <x v="1"/>
    <x v="2"/>
    <n v="36040"/>
    <x v="1"/>
    <x v="1"/>
    <n v="3.3000000000000002E-2"/>
    <x v="115"/>
    <x v="127"/>
  </r>
  <r>
    <x v="115"/>
    <s v="Female"/>
    <x v="0"/>
    <x v="0"/>
    <n v="68980"/>
    <x v="2"/>
    <x v="1"/>
    <n v="2.4E-2"/>
    <x v="116"/>
    <x v="128"/>
  </r>
  <r>
    <x v="116"/>
    <s v="Female"/>
    <x v="0"/>
    <x v="1"/>
    <n v="75230"/>
    <x v="2"/>
    <x v="2"/>
    <n v="1.0999999999999999E-2"/>
    <x v="117"/>
    <x v="129"/>
  </r>
  <r>
    <x v="117"/>
    <s v="Male"/>
    <x v="1"/>
    <x v="0"/>
    <n v="61700"/>
    <x v="2"/>
    <x v="1"/>
    <n v="2.4E-2"/>
    <x v="118"/>
    <x v="130"/>
  </r>
  <r>
    <x v="118"/>
    <s v="Female"/>
    <x v="0"/>
    <x v="5"/>
    <n v="35670"/>
    <x v="2"/>
    <x v="1"/>
    <n v="2.7E-2"/>
    <x v="119"/>
    <x v="131"/>
  </r>
  <r>
    <x v="119"/>
    <s v="Male"/>
    <x v="1"/>
    <x v="7"/>
    <n v="116890"/>
    <x v="2"/>
    <x v="1"/>
    <n v="3.5000000000000003E-2"/>
    <x v="120"/>
    <x v="132"/>
  </r>
  <r>
    <x v="120"/>
    <s v="Male"/>
    <x v="1"/>
    <x v="3"/>
    <n v="106170"/>
    <x v="0"/>
    <x v="2"/>
    <n v="0.01"/>
    <x v="121"/>
    <x v="133"/>
  </r>
  <r>
    <x v="120"/>
    <s v="Male"/>
    <x v="1"/>
    <x v="3"/>
    <n v="106170"/>
    <x v="1"/>
    <x v="0"/>
    <n v="4.1000000000000002E-2"/>
    <x v="122"/>
    <x v="134"/>
  </r>
  <r>
    <x v="121"/>
    <s v="Female"/>
    <x v="0"/>
    <x v="3"/>
    <n v="108450"/>
    <x v="0"/>
    <x v="0"/>
    <n v="4.1000000000000002E-2"/>
    <x v="123"/>
    <x v="135"/>
  </r>
  <r>
    <x v="122"/>
    <s v="Male"/>
    <x v="1"/>
    <x v="9"/>
    <n v="38830"/>
    <x v="2"/>
    <x v="0"/>
    <n v="5.8000000000000003E-2"/>
    <x v="124"/>
    <x v="136"/>
  </r>
  <r>
    <x v="123"/>
    <s v="Male"/>
    <x v="1"/>
    <x v="9"/>
    <n v="74710"/>
    <x v="1"/>
    <x v="0"/>
    <n v="5.8000000000000003E-2"/>
    <x v="125"/>
    <x v="137"/>
  </r>
  <r>
    <x v="124"/>
    <s v="Female"/>
    <x v="0"/>
    <x v="6"/>
    <n v="31040"/>
    <x v="1"/>
    <x v="0"/>
    <n v="5.3999999999999999E-2"/>
    <x v="126"/>
    <x v="138"/>
  </r>
  <r>
    <x v="125"/>
    <s v="Female"/>
    <x v="0"/>
    <x v="2"/>
    <n v="58100"/>
    <x v="2"/>
    <x v="4"/>
    <n v="8.4000000000000005E-2"/>
    <x v="127"/>
    <x v="139"/>
  </r>
  <r>
    <x v="126"/>
    <s v="Male"/>
    <x v="1"/>
    <x v="8"/>
    <n v="108250"/>
    <x v="0"/>
    <x v="1"/>
    <n v="2.1000000000000001E-2"/>
    <x v="128"/>
    <x v="140"/>
  </r>
  <r>
    <x v="127"/>
    <s v="Female"/>
    <x v="0"/>
    <x v="4"/>
    <n v="53910"/>
    <x v="2"/>
    <x v="0"/>
    <n v="4.9000000000000002E-2"/>
    <x v="129"/>
    <x v="141"/>
  </r>
  <r>
    <x v="128"/>
    <s v="Male"/>
    <x v="1"/>
    <x v="5"/>
    <n v="75540"/>
    <x v="1"/>
    <x v="1"/>
    <n v="2.7E-2"/>
    <x v="130"/>
    <x v="142"/>
  </r>
  <r>
    <x v="129"/>
    <s v="Male"/>
    <x v="1"/>
    <x v="0"/>
    <n v="117850"/>
    <x v="2"/>
    <x v="0"/>
    <n v="0.05"/>
    <x v="131"/>
    <x v="143"/>
  </r>
  <r>
    <x v="130"/>
    <s v="Female"/>
    <x v="0"/>
    <x v="5"/>
    <n v="35940"/>
    <x v="2"/>
    <x v="1"/>
    <n v="2.7E-2"/>
    <x v="132"/>
    <x v="144"/>
  </r>
  <r>
    <x v="130"/>
    <s v="Female"/>
    <x v="0"/>
    <x v="5"/>
    <n v="35940"/>
    <x v="0"/>
    <x v="2"/>
    <n v="1.2999999999999999E-2"/>
    <x v="133"/>
    <x v="145"/>
  </r>
  <r>
    <x v="131"/>
    <s v="Male"/>
    <x v="1"/>
    <x v="8"/>
    <n v="55280"/>
    <x v="2"/>
    <x v="1"/>
    <n v="2.1000000000000001E-2"/>
    <x v="134"/>
    <x v="146"/>
  </r>
  <r>
    <x v="132"/>
    <s v="Female"/>
    <x v="0"/>
    <x v="5"/>
    <n v="29810"/>
    <x v="2"/>
    <x v="1"/>
    <n v="2.7E-2"/>
    <x v="135"/>
    <x v="147"/>
  </r>
  <r>
    <x v="133"/>
    <s v="Female"/>
    <x v="0"/>
    <x v="11"/>
    <n v="116220"/>
    <x v="0"/>
    <x v="2"/>
    <n v="1.4999999999999999E-2"/>
    <x v="136"/>
    <x v="148"/>
  </r>
  <r>
    <x v="134"/>
    <s v="Male"/>
    <x v="1"/>
    <x v="3"/>
    <n v="53760"/>
    <x v="1"/>
    <x v="1"/>
    <n v="3.2000000000000001E-2"/>
    <x v="137"/>
    <x v="149"/>
  </r>
  <r>
    <x v="135"/>
    <s v="Female"/>
    <x v="0"/>
    <x v="2"/>
    <n v="44450"/>
    <x v="1"/>
    <x v="4"/>
    <n v="8.4000000000000005E-2"/>
    <x v="138"/>
    <x v="150"/>
  </r>
  <r>
    <x v="135"/>
    <s v="Female"/>
    <x v="0"/>
    <x v="2"/>
    <n v="44450"/>
    <x v="2"/>
    <x v="3"/>
    <n v="5.0000000000000001E-3"/>
    <x v="139"/>
    <x v="151"/>
  </r>
  <r>
    <x v="136"/>
    <s v="Female"/>
    <x v="0"/>
    <x v="3"/>
    <n v="75480"/>
    <x v="2"/>
    <x v="1"/>
    <n v="3.2000000000000001E-2"/>
    <x v="140"/>
    <x v="152"/>
  </r>
  <r>
    <x v="137"/>
    <s v="Female"/>
    <x v="0"/>
    <x v="3"/>
    <n v="41700"/>
    <x v="0"/>
    <x v="0"/>
    <n v="4.1000000000000002E-2"/>
    <x v="141"/>
    <x v="153"/>
  </r>
  <r>
    <x v="138"/>
    <s v="Male"/>
    <x v="1"/>
    <x v="4"/>
    <n v="46280"/>
    <x v="0"/>
    <x v="1"/>
    <n v="2.8000000000000001E-2"/>
    <x v="142"/>
    <x v="154"/>
  </r>
  <r>
    <x v="139"/>
    <s v="Female"/>
    <x v="0"/>
    <x v="0"/>
    <n v="116590"/>
    <x v="0"/>
    <x v="4"/>
    <n v="7.2999999999999995E-2"/>
    <x v="143"/>
    <x v="155"/>
  </r>
  <r>
    <x v="140"/>
    <s v="Male"/>
    <x v="1"/>
    <x v="7"/>
    <n v="89610"/>
    <x v="0"/>
    <x v="0"/>
    <n v="5.8000000000000003E-2"/>
    <x v="144"/>
    <x v="156"/>
  </r>
  <r>
    <x v="140"/>
    <s v="Male"/>
    <x v="1"/>
    <x v="7"/>
    <n v="89610"/>
    <x v="2"/>
    <x v="4"/>
    <n v="9.9000000000000005E-2"/>
    <x v="145"/>
    <x v="157"/>
  </r>
  <r>
    <x v="141"/>
    <s v="Male"/>
    <x v="1"/>
    <x v="4"/>
    <n v="59260"/>
    <x v="0"/>
    <x v="2"/>
    <n v="0.01"/>
    <x v="146"/>
    <x v="158"/>
  </r>
  <r>
    <x v="142"/>
    <s v="Male"/>
    <x v="1"/>
    <x v="8"/>
    <n v="54010"/>
    <x v="2"/>
    <x v="2"/>
    <n v="1.2E-2"/>
    <x v="147"/>
    <x v="159"/>
  </r>
  <r>
    <x v="143"/>
    <s v="Female"/>
    <x v="0"/>
    <x v="1"/>
    <n v="59610"/>
    <x v="0"/>
    <x v="0"/>
    <n v="4.2999999999999997E-2"/>
    <x v="148"/>
    <x v="160"/>
  </r>
  <r>
    <x v="144"/>
    <s v="Male"/>
    <x v="1"/>
    <x v="0"/>
    <n v="110040"/>
    <x v="0"/>
    <x v="0"/>
    <n v="0.05"/>
    <x v="149"/>
    <x v="161"/>
  </r>
  <r>
    <x v="145"/>
    <s v="Female"/>
    <x v="0"/>
    <x v="11"/>
    <n v="119550"/>
    <x v="1"/>
    <x v="0"/>
    <n v="5.2999999999999999E-2"/>
    <x v="150"/>
    <x v="162"/>
  </r>
  <r>
    <x v="146"/>
    <s v="Female"/>
    <x v="0"/>
    <x v="8"/>
    <n v="104410"/>
    <x v="2"/>
    <x v="1"/>
    <n v="2.1000000000000001E-2"/>
    <x v="151"/>
    <x v="163"/>
  </r>
  <r>
    <x v="147"/>
    <s v="Male"/>
    <x v="1"/>
    <x v="7"/>
    <n v="77470"/>
    <x v="2"/>
    <x v="0"/>
    <n v="5.8000000000000003E-2"/>
    <x v="152"/>
    <x v="164"/>
  </r>
  <r>
    <x v="148"/>
    <s v="Female"/>
    <x v="0"/>
    <x v="7"/>
    <n v="36920"/>
    <x v="2"/>
    <x v="1"/>
    <n v="3.5000000000000003E-2"/>
    <x v="153"/>
    <x v="165"/>
  </r>
  <r>
    <x v="149"/>
    <s v="Male"/>
    <x v="1"/>
    <x v="6"/>
    <n v="28580"/>
    <x v="1"/>
    <x v="1"/>
    <n v="2.1000000000000001E-2"/>
    <x v="154"/>
    <x v="166"/>
  </r>
  <r>
    <x v="150"/>
    <s v="Female"/>
    <x v="0"/>
    <x v="7"/>
    <n v="70760"/>
    <x v="0"/>
    <x v="0"/>
    <n v="5.8000000000000003E-2"/>
    <x v="155"/>
    <x v="167"/>
  </r>
  <r>
    <x v="151"/>
    <s v="Male"/>
    <x v="1"/>
    <x v="9"/>
    <n v="49920"/>
    <x v="2"/>
    <x v="1"/>
    <n v="0.02"/>
    <x v="156"/>
    <x v="168"/>
  </r>
  <r>
    <x v="152"/>
    <s v="Female"/>
    <x v="0"/>
    <x v="8"/>
    <n v="47550"/>
    <x v="2"/>
    <x v="1"/>
    <n v="2.1000000000000001E-2"/>
    <x v="157"/>
    <x v="169"/>
  </r>
  <r>
    <x v="153"/>
    <s v="Male"/>
    <x v="1"/>
    <x v="3"/>
    <n v="111910"/>
    <x v="1"/>
    <x v="0"/>
    <n v="4.1000000000000002E-2"/>
    <x v="158"/>
    <x v="170"/>
  </r>
  <r>
    <x v="153"/>
    <s v="Male"/>
    <x v="1"/>
    <x v="3"/>
    <n v="111910"/>
    <x v="1"/>
    <x v="5"/>
    <e v="#N/A"/>
    <x v="21"/>
    <x v="171"/>
  </r>
  <r>
    <x v="154"/>
    <s v="Male"/>
    <x v="1"/>
    <x v="6"/>
    <n v="41790"/>
    <x v="1"/>
    <x v="1"/>
    <n v="2.1000000000000001E-2"/>
    <x v="159"/>
    <x v="172"/>
  </r>
  <r>
    <x v="155"/>
    <s v="Male"/>
    <x v="1"/>
    <x v="8"/>
    <n v="44120"/>
    <x v="0"/>
    <x v="3"/>
    <n v="5.0000000000000001E-3"/>
    <x v="160"/>
    <x v="173"/>
  </r>
  <r>
    <x v="156"/>
    <s v="Female"/>
    <x v="0"/>
    <x v="8"/>
    <n v="49390"/>
    <x v="0"/>
    <x v="1"/>
    <n v="2.1000000000000001E-2"/>
    <x v="161"/>
    <x v="174"/>
  </r>
  <r>
    <x v="157"/>
    <s v="Male"/>
    <x v="1"/>
    <x v="9"/>
    <n v="93210"/>
    <x v="0"/>
    <x v="2"/>
    <n v="1.2E-2"/>
    <x v="162"/>
    <x v="175"/>
  </r>
  <r>
    <x v="158"/>
    <s v="Female"/>
    <x v="0"/>
    <x v="7"/>
    <n v="118980"/>
    <x v="1"/>
    <x v="5"/>
    <e v="#N/A"/>
    <x v="21"/>
    <x v="176"/>
  </r>
  <r>
    <x v="159"/>
    <s v="Male"/>
    <x v="1"/>
    <x v="2"/>
    <n v="109710"/>
    <x v="1"/>
    <x v="1"/>
    <n v="3.3000000000000002E-2"/>
    <x v="163"/>
    <x v="177"/>
  </r>
  <r>
    <x v="160"/>
    <s v="Female"/>
    <x v="0"/>
    <x v="5"/>
    <n v="77840"/>
    <x v="1"/>
    <x v="2"/>
    <n v="1.2999999999999999E-2"/>
    <x v="164"/>
    <x v="178"/>
  </r>
  <r>
    <x v="161"/>
    <s v="Male"/>
    <x v="1"/>
    <x v="5"/>
    <n v="92870"/>
    <x v="1"/>
    <x v="1"/>
    <n v="2.7E-2"/>
    <x v="165"/>
    <x v="179"/>
  </r>
  <r>
    <x v="162"/>
    <s v="Male"/>
    <x v="1"/>
    <x v="8"/>
    <n v="118060"/>
    <x v="2"/>
    <x v="0"/>
    <n v="5.0999999999999997E-2"/>
    <x v="166"/>
    <x v="180"/>
  </r>
  <r>
    <x v="163"/>
    <s v="Male"/>
    <x v="1"/>
    <x v="4"/>
    <n v="94530"/>
    <x v="1"/>
    <x v="2"/>
    <n v="0.01"/>
    <x v="167"/>
    <x v="181"/>
  </r>
  <r>
    <x v="164"/>
    <s v="Male"/>
    <x v="1"/>
    <x v="9"/>
    <n v="56810"/>
    <x v="2"/>
    <x v="2"/>
    <n v="1.2E-2"/>
    <x v="168"/>
    <x v="182"/>
  </r>
  <r>
    <x v="165"/>
    <s v="Female"/>
    <x v="0"/>
    <x v="0"/>
    <n v="86560"/>
    <x v="2"/>
    <x v="1"/>
    <n v="2.4E-2"/>
    <x v="169"/>
    <x v="183"/>
  </r>
  <r>
    <x v="166"/>
    <s v="Female"/>
    <x v="0"/>
    <x v="11"/>
    <n v="30940"/>
    <x v="2"/>
    <x v="3"/>
    <n v="5.0000000000000001E-3"/>
    <x v="170"/>
    <x v="184"/>
  </r>
  <r>
    <x v="167"/>
    <s v="Female"/>
    <x v="0"/>
    <x v="4"/>
    <n v="107340"/>
    <x v="1"/>
    <x v="1"/>
    <n v="2.8000000000000001E-2"/>
    <x v="171"/>
    <x v="185"/>
  </r>
  <r>
    <x v="167"/>
    <s v="Female"/>
    <x v="0"/>
    <x v="4"/>
    <n v="107340"/>
    <x v="0"/>
    <x v="4"/>
    <n v="7.5999999999999998E-2"/>
    <x v="172"/>
    <x v="186"/>
  </r>
  <r>
    <x v="168"/>
    <s v="Male"/>
    <x v="1"/>
    <x v="4"/>
    <n v="61100"/>
    <x v="2"/>
    <x v="1"/>
    <n v="2.8000000000000001E-2"/>
    <x v="173"/>
    <x v="187"/>
  </r>
  <r>
    <x v="169"/>
    <s v="Female"/>
    <x v="0"/>
    <x v="9"/>
    <n v="104120"/>
    <x v="1"/>
    <x v="0"/>
    <n v="5.8000000000000003E-2"/>
    <x v="174"/>
    <x v="188"/>
  </r>
  <r>
    <x v="170"/>
    <s v="Male"/>
    <x v="1"/>
    <x v="8"/>
    <n v="35740"/>
    <x v="2"/>
    <x v="0"/>
    <n v="5.0999999999999997E-2"/>
    <x v="175"/>
    <x v="189"/>
  </r>
  <r>
    <x v="171"/>
    <s v="Male"/>
    <x v="1"/>
    <x v="8"/>
    <n v="88050"/>
    <x v="0"/>
    <x v="4"/>
    <n v="8.7999999999999995E-2"/>
    <x v="176"/>
    <x v="190"/>
  </r>
  <r>
    <x v="172"/>
    <s v="Female"/>
    <x v="0"/>
    <x v="0"/>
    <n v="90240"/>
    <x v="1"/>
    <x v="2"/>
    <n v="1.7999999999999999E-2"/>
    <x v="177"/>
    <x v="191"/>
  </r>
  <r>
    <x v="173"/>
    <s v="Male"/>
    <x v="1"/>
    <x v="10"/>
    <n v="55310"/>
    <x v="2"/>
    <x v="3"/>
    <n v="5.0000000000000001E-3"/>
    <x v="178"/>
    <x v="192"/>
  </r>
  <r>
    <x v="174"/>
    <s v="Male"/>
    <x v="1"/>
    <x v="1"/>
    <n v="74360"/>
    <x v="0"/>
    <x v="0"/>
    <n v="4.2999999999999997E-2"/>
    <x v="179"/>
    <x v="193"/>
  </r>
  <r>
    <x v="175"/>
    <s v="Female"/>
    <x v="0"/>
    <x v="7"/>
    <n v="99200"/>
    <x v="0"/>
    <x v="4"/>
    <n v="9.9000000000000005E-2"/>
    <x v="180"/>
    <x v="194"/>
  </r>
  <r>
    <x v="176"/>
    <s v="Female"/>
    <x v="0"/>
    <x v="11"/>
    <n v="103360"/>
    <x v="1"/>
    <x v="4"/>
    <n v="7.1999999999999995E-2"/>
    <x v="181"/>
    <x v="195"/>
  </r>
  <r>
    <x v="177"/>
    <s v="Female"/>
    <x v="0"/>
    <x v="11"/>
    <n v="87930"/>
    <x v="1"/>
    <x v="3"/>
    <n v="5.0000000000000001E-3"/>
    <x v="182"/>
    <x v="196"/>
  </r>
  <r>
    <x v="178"/>
    <s v="Female"/>
    <x v="0"/>
    <x v="11"/>
    <n v="99200"/>
    <x v="0"/>
    <x v="0"/>
    <n v="5.2999999999999999E-2"/>
    <x v="183"/>
    <x v="197"/>
  </r>
  <r>
    <x v="179"/>
    <s v="Female"/>
    <x v="0"/>
    <x v="4"/>
    <n v="93160"/>
    <x v="0"/>
    <x v="1"/>
    <n v="2.8000000000000001E-2"/>
    <x v="184"/>
    <x v="198"/>
  </r>
  <r>
    <x v="180"/>
    <s v="Female"/>
    <x v="0"/>
    <x v="6"/>
    <n v="54520"/>
    <x v="1"/>
    <x v="2"/>
    <n v="1.9E-2"/>
    <x v="185"/>
    <x v="199"/>
  </r>
  <r>
    <x v="181"/>
    <s v="Male"/>
    <x v="1"/>
    <x v="11"/>
    <n v="54130"/>
    <x v="2"/>
    <x v="3"/>
    <n v="5.0000000000000001E-3"/>
    <x v="186"/>
    <x v="200"/>
  </r>
  <r>
    <x v="182"/>
    <s v="Female"/>
    <x v="0"/>
    <x v="1"/>
    <n v="114430"/>
    <x v="0"/>
    <x v="0"/>
    <n v="4.2999999999999997E-2"/>
    <x v="187"/>
    <x v="201"/>
  </r>
  <r>
    <x v="182"/>
    <s v="Female"/>
    <x v="0"/>
    <x v="1"/>
    <n v="114430"/>
    <x v="2"/>
    <x v="4"/>
    <n v="6.0999999999999999E-2"/>
    <x v="188"/>
    <x v="202"/>
  </r>
  <r>
    <x v="183"/>
    <s v="Female"/>
    <x v="0"/>
    <x v="7"/>
    <n v="74600"/>
    <x v="0"/>
    <x v="4"/>
    <n v="9.9000000000000005E-2"/>
    <x v="189"/>
    <x v="203"/>
  </r>
  <r>
    <x v="184"/>
    <s v="Male"/>
    <x v="1"/>
    <x v="6"/>
    <n v="57620"/>
    <x v="0"/>
    <x v="3"/>
    <n v="5.0000000000000001E-3"/>
    <x v="190"/>
    <x v="204"/>
  </r>
  <r>
    <x v="184"/>
    <s v="Male"/>
    <x v="1"/>
    <x v="6"/>
    <n v="57620"/>
    <x v="1"/>
    <x v="0"/>
    <n v="5.3999999999999999E-2"/>
    <x v="191"/>
    <x v="205"/>
  </r>
  <r>
    <x v="185"/>
    <s v="Male"/>
    <x v="1"/>
    <x v="0"/>
    <n v="51520"/>
    <x v="1"/>
    <x v="1"/>
    <n v="2.4E-2"/>
    <x v="192"/>
    <x v="206"/>
  </r>
  <r>
    <x v="186"/>
    <s v="Female"/>
    <x v="0"/>
    <x v="0"/>
    <n v="40560"/>
    <x v="0"/>
    <x v="2"/>
    <n v="1.7999999999999999E-2"/>
    <x v="193"/>
    <x v="207"/>
  </r>
  <r>
    <x v="187"/>
    <s v="Male"/>
    <x v="1"/>
    <x v="9"/>
    <n v="83590"/>
    <x v="1"/>
    <x v="2"/>
    <n v="1.2E-2"/>
    <x v="194"/>
    <x v="208"/>
  </r>
  <r>
    <x v="188"/>
    <s v="Male"/>
    <x v="1"/>
    <x v="0"/>
    <n v="101790"/>
    <x v="0"/>
    <x v="1"/>
    <n v="2.4E-2"/>
    <x v="195"/>
    <x v="209"/>
  </r>
  <r>
    <x v="189"/>
    <s v="Male"/>
    <x v="1"/>
    <x v="1"/>
    <n v="118980"/>
    <x v="1"/>
    <x v="2"/>
    <n v="1.0999999999999999E-2"/>
    <x v="196"/>
    <x v="210"/>
  </r>
  <r>
    <x v="190"/>
    <s v="Female"/>
    <x v="0"/>
    <x v="5"/>
    <n v="42380"/>
    <x v="2"/>
    <x v="0"/>
    <n v="5.3999999999999999E-2"/>
    <x v="197"/>
    <x v="211"/>
  </r>
  <r>
    <x v="191"/>
    <s v="Male"/>
    <x v="1"/>
    <x v="11"/>
    <n v="100420"/>
    <x v="1"/>
    <x v="2"/>
    <n v="1.4999999999999999E-2"/>
    <x v="198"/>
    <x v="212"/>
  </r>
  <r>
    <x v="192"/>
    <s v="Female"/>
    <x v="0"/>
    <x v="11"/>
    <n v="117150"/>
    <x v="0"/>
    <x v="1"/>
    <n v="2.3E-2"/>
    <x v="199"/>
    <x v="213"/>
  </r>
  <r>
    <x v="193"/>
    <s v="Male"/>
    <x v="1"/>
    <x v="7"/>
    <n v="74410"/>
    <x v="1"/>
    <x v="0"/>
    <n v="5.8000000000000003E-2"/>
    <x v="200"/>
    <x v="214"/>
  </r>
  <r>
    <x v="194"/>
    <s v="Male"/>
    <x v="1"/>
    <x v="9"/>
    <n v="96800"/>
    <x v="1"/>
    <x v="1"/>
    <n v="0.02"/>
    <x v="201"/>
    <x v="215"/>
  </r>
  <r>
    <x v="195"/>
    <s v="Female"/>
    <x v="0"/>
    <x v="5"/>
    <n v="57820"/>
    <x v="2"/>
    <x v="1"/>
    <n v="2.7E-2"/>
    <x v="202"/>
    <x v="216"/>
  </r>
  <r>
    <x v="196"/>
    <s v="Female"/>
    <x v="0"/>
    <x v="5"/>
    <n v="65350"/>
    <x v="1"/>
    <x v="3"/>
    <n v="5.0000000000000001E-3"/>
    <x v="203"/>
    <x v="217"/>
  </r>
  <r>
    <x v="197"/>
    <s v="Male"/>
    <x v="1"/>
    <x v="8"/>
    <n v="66100"/>
    <x v="2"/>
    <x v="2"/>
    <n v="1.2E-2"/>
    <x v="204"/>
    <x v="218"/>
  </r>
  <r>
    <x v="198"/>
    <s v="Male"/>
    <x v="1"/>
    <x v="4"/>
    <n v="75010"/>
    <x v="2"/>
    <x v="0"/>
    <n v="4.9000000000000002E-2"/>
    <x v="205"/>
    <x v="219"/>
  </r>
  <r>
    <x v="199"/>
    <s v="Female"/>
    <x v="0"/>
    <x v="3"/>
    <n v="69970"/>
    <x v="1"/>
    <x v="1"/>
    <n v="3.2000000000000001E-2"/>
    <x v="206"/>
    <x v="220"/>
  </r>
  <r>
    <x v="200"/>
    <s v="Female"/>
    <x v="0"/>
    <x v="3"/>
    <n v="47960"/>
    <x v="2"/>
    <x v="2"/>
    <n v="0.01"/>
    <x v="207"/>
    <x v="221"/>
  </r>
  <r>
    <x v="201"/>
    <s v="Male"/>
    <x v="1"/>
    <x v="1"/>
    <n v="43600"/>
    <x v="1"/>
    <x v="1"/>
    <n v="3.5000000000000003E-2"/>
    <x v="208"/>
    <x v="222"/>
  </r>
  <r>
    <x v="202"/>
    <s v="Male"/>
    <x v="1"/>
    <x v="3"/>
    <n v="71240"/>
    <x v="1"/>
    <x v="1"/>
    <n v="3.2000000000000001E-2"/>
    <x v="209"/>
    <x v="223"/>
  </r>
  <r>
    <x v="203"/>
    <s v="Male"/>
    <x v="1"/>
    <x v="5"/>
    <n v="72880"/>
    <x v="2"/>
    <x v="1"/>
    <n v="2.7E-2"/>
    <x v="210"/>
    <x v="224"/>
  </r>
  <r>
    <x v="203"/>
    <s v="Male"/>
    <x v="1"/>
    <x v="5"/>
    <n v="72880"/>
    <x v="0"/>
    <x v="1"/>
    <n v="2.7E-2"/>
    <x v="210"/>
    <x v="224"/>
  </r>
  <r>
    <x v="204"/>
    <s v="Female"/>
    <x v="0"/>
    <x v="3"/>
    <n v="41570"/>
    <x v="1"/>
    <x v="0"/>
    <n v="4.1000000000000002E-2"/>
    <x v="211"/>
    <x v="225"/>
  </r>
  <r>
    <x v="205"/>
    <s v="Female"/>
    <x v="0"/>
    <x v="8"/>
    <n v="72350"/>
    <x v="1"/>
    <x v="0"/>
    <n v="5.0999999999999997E-2"/>
    <x v="212"/>
    <x v="226"/>
  </r>
  <r>
    <x v="205"/>
    <s v="Female"/>
    <x v="0"/>
    <x v="8"/>
    <n v="72350"/>
    <x v="2"/>
    <x v="2"/>
    <n v="1.2E-2"/>
    <x v="213"/>
    <x v="227"/>
  </r>
  <r>
    <x v="206"/>
    <s v="Male"/>
    <x v="1"/>
    <x v="4"/>
    <n v="68090"/>
    <x v="2"/>
    <x v="1"/>
    <n v="2.8000000000000001E-2"/>
    <x v="214"/>
    <x v="228"/>
  </r>
  <r>
    <x v="207"/>
    <s v="Female"/>
    <x v="0"/>
    <x v="8"/>
    <n v="45590"/>
    <x v="1"/>
    <x v="0"/>
    <n v="5.0999999999999997E-2"/>
    <x v="215"/>
    <x v="229"/>
  </r>
  <r>
    <x v="208"/>
    <s v="Male"/>
    <x v="1"/>
    <x v="3"/>
    <n v="59810"/>
    <x v="0"/>
    <x v="1"/>
    <n v="3.2000000000000001E-2"/>
    <x v="216"/>
    <x v="230"/>
  </r>
  <r>
    <x v="208"/>
    <s v="Male"/>
    <x v="1"/>
    <x v="3"/>
    <n v="59810"/>
    <x v="0"/>
    <x v="0"/>
    <n v="4.1000000000000002E-2"/>
    <x v="217"/>
    <x v="231"/>
  </r>
  <r>
    <x v="209"/>
    <s v="Male"/>
    <x v="1"/>
    <x v="4"/>
    <n v="52630"/>
    <x v="1"/>
    <x v="1"/>
    <n v="2.8000000000000001E-2"/>
    <x v="218"/>
    <x v="232"/>
  </r>
  <r>
    <x v="210"/>
    <s v="Female"/>
    <x v="0"/>
    <x v="2"/>
    <n v="85720"/>
    <x v="1"/>
    <x v="1"/>
    <n v="3.3000000000000002E-2"/>
    <x v="219"/>
    <x v="233"/>
  </r>
  <r>
    <x v="211"/>
    <s v="Male"/>
    <x v="1"/>
    <x v="0"/>
    <n v="100360"/>
    <x v="0"/>
    <x v="1"/>
    <n v="2.4E-2"/>
    <x v="220"/>
    <x v="234"/>
  </r>
  <r>
    <x v="212"/>
    <s v="Male"/>
    <x v="1"/>
    <x v="10"/>
    <n v="62690"/>
    <x v="0"/>
    <x v="2"/>
    <n v="1.9E-2"/>
    <x v="221"/>
    <x v="235"/>
  </r>
  <r>
    <x v="213"/>
    <s v="Female"/>
    <x v="0"/>
    <x v="5"/>
    <n v="61990"/>
    <x v="0"/>
    <x v="5"/>
    <e v="#N/A"/>
    <x v="21"/>
    <x v="236"/>
  </r>
  <r>
    <x v="214"/>
    <s v="Male"/>
    <x v="1"/>
    <x v="5"/>
    <n v="50310"/>
    <x v="2"/>
    <x v="1"/>
    <n v="2.7E-2"/>
    <x v="222"/>
    <x v="237"/>
  </r>
  <r>
    <x v="215"/>
    <s v="Male"/>
    <x v="1"/>
    <x v="1"/>
    <n v="98110"/>
    <x v="1"/>
    <x v="0"/>
    <n v="4.2999999999999997E-2"/>
    <x v="223"/>
    <x v="238"/>
  </r>
  <r>
    <x v="216"/>
    <s v="Female"/>
    <x v="0"/>
    <x v="9"/>
    <n v="80030"/>
    <x v="2"/>
    <x v="2"/>
    <n v="1.2E-2"/>
    <x v="224"/>
    <x v="239"/>
  </r>
  <r>
    <x v="217"/>
    <s v="Female"/>
    <x v="0"/>
    <x v="11"/>
    <n v="89690"/>
    <x v="2"/>
    <x v="0"/>
    <n v="5.2999999999999999E-2"/>
    <x v="225"/>
    <x v="240"/>
  </r>
  <r>
    <x v="217"/>
    <s v="Female"/>
    <x v="0"/>
    <x v="11"/>
    <n v="89690"/>
    <x v="2"/>
    <x v="5"/>
    <e v="#N/A"/>
    <x v="21"/>
    <x v="241"/>
  </r>
  <r>
    <x v="218"/>
    <s v="Male"/>
    <x v="1"/>
    <x v="11"/>
    <n v="109040"/>
    <x v="0"/>
    <x v="1"/>
    <n v="2.3E-2"/>
    <x v="226"/>
    <x v="242"/>
  </r>
  <r>
    <x v="219"/>
    <s v="Male"/>
    <x v="1"/>
    <x v="10"/>
    <n v="63370"/>
    <x v="0"/>
    <x v="1"/>
    <n v="0.04"/>
    <x v="227"/>
    <x v="243"/>
  </r>
  <r>
    <x v="220"/>
    <s v="Male"/>
    <x v="1"/>
    <x v="5"/>
    <n v="116670"/>
    <x v="2"/>
    <x v="1"/>
    <n v="2.7E-2"/>
    <x v="228"/>
    <x v="244"/>
  </r>
  <r>
    <x v="221"/>
    <s v="Male"/>
    <x v="1"/>
    <x v="0"/>
    <n v="39780"/>
    <x v="0"/>
    <x v="5"/>
    <e v="#N/A"/>
    <x v="21"/>
    <x v="245"/>
  </r>
  <r>
    <x v="222"/>
    <s v="Female"/>
    <x v="0"/>
    <x v="3"/>
    <n v="112550"/>
    <x v="2"/>
    <x v="1"/>
    <n v="3.2000000000000001E-2"/>
    <x v="229"/>
    <x v="246"/>
  </r>
  <r>
    <x v="223"/>
    <s v="Female"/>
    <x v="0"/>
    <x v="7"/>
    <n v="108390"/>
    <x v="0"/>
    <x v="2"/>
    <n v="1.2999999999999999E-2"/>
    <x v="230"/>
    <x v="247"/>
  </r>
  <r>
    <x v="224"/>
    <s v="Female"/>
    <x v="0"/>
    <x v="4"/>
    <n v="50800"/>
    <x v="1"/>
    <x v="4"/>
    <n v="7.5999999999999998E-2"/>
    <x v="231"/>
    <x v="248"/>
  </r>
  <r>
    <x v="225"/>
    <s v="Female"/>
    <x v="0"/>
    <x v="2"/>
    <n v="46750"/>
    <x v="1"/>
    <x v="0"/>
    <n v="5.3999999999999999E-2"/>
    <x v="112"/>
    <x v="249"/>
  </r>
  <r>
    <x v="225"/>
    <s v="Female"/>
    <x v="0"/>
    <x v="2"/>
    <n v="46750"/>
    <x v="0"/>
    <x v="1"/>
    <n v="3.3000000000000002E-2"/>
    <x v="232"/>
    <x v="250"/>
  </r>
  <r>
    <x v="226"/>
    <s v="Female"/>
    <x v="0"/>
    <x v="8"/>
    <n v="98360"/>
    <x v="1"/>
    <x v="3"/>
    <n v="5.0000000000000001E-3"/>
    <x v="233"/>
    <x v="251"/>
  </r>
  <r>
    <x v="227"/>
    <s v="Female"/>
    <x v="0"/>
    <x v="10"/>
    <n v="71570"/>
    <x v="1"/>
    <x v="5"/>
    <e v="#N/A"/>
    <x v="21"/>
    <x v="252"/>
  </r>
  <r>
    <x v="228"/>
    <s v="Female"/>
    <x v="0"/>
    <x v="2"/>
    <n v="39700"/>
    <x v="0"/>
    <x v="1"/>
    <n v="3.3000000000000002E-2"/>
    <x v="234"/>
    <x v="253"/>
  </r>
  <r>
    <x v="229"/>
    <s v="Male"/>
    <x v="1"/>
    <x v="8"/>
    <n v="33890"/>
    <x v="1"/>
    <x v="1"/>
    <n v="2.1000000000000001E-2"/>
    <x v="235"/>
    <x v="254"/>
  </r>
  <r>
    <x v="230"/>
    <s v="Female"/>
    <x v="0"/>
    <x v="1"/>
    <n v="67010"/>
    <x v="1"/>
    <x v="0"/>
    <n v="4.2999999999999997E-2"/>
    <x v="236"/>
    <x v="255"/>
  </r>
  <r>
    <x v="230"/>
    <s v="Female"/>
    <x v="0"/>
    <x v="1"/>
    <n v="67010"/>
    <x v="1"/>
    <x v="0"/>
    <n v="4.2999999999999997E-2"/>
    <x v="236"/>
    <x v="255"/>
  </r>
  <r>
    <x v="231"/>
    <s v="Male"/>
    <x v="1"/>
    <x v="1"/>
    <n v="47360"/>
    <x v="1"/>
    <x v="2"/>
    <n v="1.0999999999999999E-2"/>
    <x v="237"/>
    <x v="256"/>
  </r>
  <r>
    <x v="232"/>
    <s v="Female"/>
    <x v="0"/>
    <x v="7"/>
    <n v="67620"/>
    <x v="1"/>
    <x v="0"/>
    <n v="5.8000000000000003E-2"/>
    <x v="238"/>
    <x v="257"/>
  </r>
  <r>
    <x v="233"/>
    <s v="Female"/>
    <x v="0"/>
    <x v="9"/>
    <n v="71820"/>
    <x v="2"/>
    <x v="1"/>
    <n v="0.02"/>
    <x v="239"/>
    <x v="258"/>
  </r>
  <r>
    <x v="234"/>
    <s v="Female"/>
    <x v="0"/>
    <x v="4"/>
    <n v="75720"/>
    <x v="1"/>
    <x v="3"/>
    <n v="5.0000000000000001E-3"/>
    <x v="240"/>
    <x v="259"/>
  </r>
  <r>
    <x v="235"/>
    <s v="Male"/>
    <x v="1"/>
    <x v="3"/>
    <n v="81220"/>
    <x v="0"/>
    <x v="2"/>
    <n v="0.01"/>
    <x v="241"/>
    <x v="260"/>
  </r>
  <r>
    <x v="236"/>
    <s v="Male"/>
    <x v="1"/>
    <x v="6"/>
    <n v="90700"/>
    <x v="1"/>
    <x v="3"/>
    <n v="5.0000000000000001E-3"/>
    <x v="242"/>
    <x v="261"/>
  </r>
  <r>
    <x v="237"/>
    <s v="Female"/>
    <x v="0"/>
    <x v="6"/>
    <n v="75870"/>
    <x v="0"/>
    <x v="1"/>
    <n v="2.1000000000000001E-2"/>
    <x v="243"/>
    <x v="262"/>
  </r>
  <r>
    <x v="238"/>
    <s v="Female"/>
    <x v="0"/>
    <x v="6"/>
    <n v="31090"/>
    <x v="0"/>
    <x v="1"/>
    <n v="2.1000000000000001E-2"/>
    <x v="244"/>
    <x v="263"/>
  </r>
  <r>
    <x v="238"/>
    <s v="Female"/>
    <x v="0"/>
    <x v="6"/>
    <n v="31090"/>
    <x v="2"/>
    <x v="1"/>
    <n v="2.1000000000000001E-2"/>
    <x v="244"/>
    <x v="263"/>
  </r>
  <r>
    <x v="239"/>
    <s v="Male"/>
    <x v="1"/>
    <x v="1"/>
    <n v="39970"/>
    <x v="2"/>
    <x v="1"/>
    <n v="3.5000000000000003E-2"/>
    <x v="245"/>
    <x v="264"/>
  </r>
  <r>
    <x v="240"/>
    <s v="Male"/>
    <x v="1"/>
    <x v="9"/>
    <n v="78020"/>
    <x v="2"/>
    <x v="1"/>
    <n v="0.02"/>
    <x v="246"/>
    <x v="265"/>
  </r>
  <r>
    <x v="241"/>
    <s v="Female"/>
    <x v="0"/>
    <x v="10"/>
    <n v="98200"/>
    <x v="1"/>
    <x v="2"/>
    <n v="1.9E-2"/>
    <x v="247"/>
    <x v="266"/>
  </r>
  <r>
    <x v="242"/>
    <s v="Male"/>
    <x v="1"/>
    <x v="6"/>
    <n v="52120"/>
    <x v="1"/>
    <x v="2"/>
    <n v="1.9E-2"/>
    <x v="248"/>
    <x v="267"/>
  </r>
  <r>
    <x v="243"/>
    <s v="Female"/>
    <x v="0"/>
    <x v="1"/>
    <n v="41600"/>
    <x v="1"/>
    <x v="0"/>
    <n v="4.2999999999999997E-2"/>
    <x v="249"/>
    <x v="268"/>
  </r>
  <r>
    <x v="244"/>
    <s v="Female"/>
    <x v="0"/>
    <x v="3"/>
    <n v="67820"/>
    <x v="2"/>
    <x v="5"/>
    <e v="#N/A"/>
    <x v="21"/>
    <x v="269"/>
  </r>
  <r>
    <x v="245"/>
    <s v="Female"/>
    <x v="0"/>
    <x v="6"/>
    <n v="48980"/>
    <x v="1"/>
    <x v="4"/>
    <n v="6.4000000000000001E-2"/>
    <x v="250"/>
    <x v="270"/>
  </r>
  <r>
    <x v="246"/>
    <s v="Female"/>
    <x v="0"/>
    <x v="3"/>
    <n v="66610"/>
    <x v="1"/>
    <x v="1"/>
    <n v="3.2000000000000001E-2"/>
    <x v="251"/>
    <x v="271"/>
  </r>
  <r>
    <x v="247"/>
    <s v="Female"/>
    <x v="0"/>
    <x v="4"/>
    <n v="30000"/>
    <x v="2"/>
    <x v="1"/>
    <n v="2.8000000000000001E-2"/>
    <x v="252"/>
    <x v="272"/>
  </r>
  <r>
    <x v="248"/>
    <s v="Male"/>
    <x v="1"/>
    <x v="0"/>
    <n v="101610"/>
    <x v="2"/>
    <x v="1"/>
    <n v="2.4E-2"/>
    <x v="253"/>
    <x v="273"/>
  </r>
  <r>
    <x v="249"/>
    <s v="Female"/>
    <x v="0"/>
    <x v="11"/>
    <n v="109050"/>
    <x v="2"/>
    <x v="1"/>
    <n v="2.3E-2"/>
    <x v="254"/>
    <x v="274"/>
  </r>
  <r>
    <x v="250"/>
    <s v="Female"/>
    <x v="0"/>
    <x v="8"/>
    <n v="76300"/>
    <x v="2"/>
    <x v="1"/>
    <n v="2.1000000000000001E-2"/>
    <x v="255"/>
    <x v="275"/>
  </r>
  <r>
    <x v="251"/>
    <s v="Female"/>
    <x v="0"/>
    <x v="1"/>
    <n v="41980"/>
    <x v="0"/>
    <x v="1"/>
    <n v="3.5000000000000003E-2"/>
    <x v="256"/>
    <x v="276"/>
  </r>
  <r>
    <x v="252"/>
    <s v="Male"/>
    <x v="1"/>
    <x v="4"/>
    <n v="115490"/>
    <x v="1"/>
    <x v="2"/>
    <n v="0.01"/>
    <x v="257"/>
    <x v="277"/>
  </r>
  <r>
    <x v="253"/>
    <s v="Male"/>
    <x v="1"/>
    <x v="10"/>
    <n v="43510"/>
    <x v="2"/>
    <x v="1"/>
    <n v="0.04"/>
    <x v="258"/>
    <x v="278"/>
  </r>
  <r>
    <x v="254"/>
    <s v="Male"/>
    <x v="1"/>
    <x v="8"/>
    <n v="61010"/>
    <x v="2"/>
    <x v="1"/>
    <n v="2.1000000000000001E-2"/>
    <x v="259"/>
    <x v="279"/>
  </r>
  <r>
    <x v="255"/>
    <s v="Male"/>
    <x v="1"/>
    <x v="0"/>
    <n v="102140"/>
    <x v="2"/>
    <x v="1"/>
    <n v="2.4E-2"/>
    <x v="260"/>
    <x v="280"/>
  </r>
  <r>
    <x v="256"/>
    <s v="Female"/>
    <x v="0"/>
    <x v="11"/>
    <n v="42160"/>
    <x v="0"/>
    <x v="4"/>
    <n v="7.1999999999999995E-2"/>
    <x v="261"/>
    <x v="281"/>
  </r>
  <r>
    <x v="256"/>
    <s v="Female"/>
    <x v="0"/>
    <x v="11"/>
    <n v="42160"/>
    <x v="1"/>
    <x v="1"/>
    <n v="2.3E-2"/>
    <x v="262"/>
    <x v="282"/>
  </r>
  <r>
    <x v="257"/>
    <s v="Female"/>
    <x v="0"/>
    <x v="8"/>
    <n v="83400"/>
    <x v="2"/>
    <x v="2"/>
    <n v="1.2E-2"/>
    <x v="263"/>
    <x v="283"/>
  </r>
  <r>
    <x v="258"/>
    <s v="Male"/>
    <x v="1"/>
    <x v="1"/>
    <n v="113800"/>
    <x v="0"/>
    <x v="1"/>
    <n v="3.5000000000000003E-2"/>
    <x v="264"/>
    <x v="284"/>
  </r>
  <r>
    <x v="259"/>
    <s v="Male"/>
    <x v="1"/>
    <x v="8"/>
    <n v="103550"/>
    <x v="1"/>
    <x v="1"/>
    <n v="2.1000000000000001E-2"/>
    <x v="265"/>
    <x v="285"/>
  </r>
  <r>
    <x v="260"/>
    <s v="Female"/>
    <x v="0"/>
    <x v="10"/>
    <n v="95680"/>
    <x v="2"/>
    <x v="4"/>
    <n v="6.3E-2"/>
    <x v="266"/>
    <x v="286"/>
  </r>
  <r>
    <x v="260"/>
    <s v="Female"/>
    <x v="0"/>
    <x v="10"/>
    <n v="95680"/>
    <x v="1"/>
    <x v="1"/>
    <n v="0.04"/>
    <x v="267"/>
    <x v="287"/>
  </r>
  <r>
    <x v="261"/>
    <s v="Female"/>
    <x v="0"/>
    <x v="2"/>
    <n v="57750"/>
    <x v="1"/>
    <x v="1"/>
    <n v="3.3000000000000002E-2"/>
    <x v="268"/>
    <x v="288"/>
  </r>
  <r>
    <x v="262"/>
    <s v="Male"/>
    <x v="1"/>
    <x v="10"/>
    <n v="67950"/>
    <x v="2"/>
    <x v="4"/>
    <n v="6.3E-2"/>
    <x v="269"/>
    <x v="289"/>
  </r>
  <r>
    <x v="263"/>
    <s v="Male"/>
    <x v="1"/>
    <x v="9"/>
    <n v="119020"/>
    <x v="0"/>
    <x v="2"/>
    <n v="1.2E-2"/>
    <x v="270"/>
    <x v="290"/>
  </r>
  <r>
    <x v="264"/>
    <s v="Male"/>
    <x v="1"/>
    <x v="10"/>
    <n v="47760"/>
    <x v="2"/>
    <x v="1"/>
    <n v="0.04"/>
    <x v="271"/>
    <x v="291"/>
  </r>
  <r>
    <x v="265"/>
    <s v="Female"/>
    <x v="0"/>
    <x v="2"/>
    <n v="98640"/>
    <x v="2"/>
    <x v="0"/>
    <n v="5.3999999999999999E-2"/>
    <x v="272"/>
    <x v="292"/>
  </r>
  <r>
    <x v="266"/>
    <s v="Male"/>
    <x v="1"/>
    <x v="2"/>
    <n v="87290"/>
    <x v="2"/>
    <x v="0"/>
    <n v="5.3999999999999999E-2"/>
    <x v="273"/>
    <x v="293"/>
  </r>
  <r>
    <x v="267"/>
    <s v="Male"/>
    <x v="1"/>
    <x v="2"/>
    <n v="28160"/>
    <x v="1"/>
    <x v="5"/>
    <e v="#N/A"/>
    <x v="21"/>
    <x v="294"/>
  </r>
  <r>
    <x v="268"/>
    <s v="Male"/>
    <x v="1"/>
    <x v="4"/>
    <n v="60010"/>
    <x v="0"/>
    <x v="1"/>
    <n v="2.8000000000000001E-2"/>
    <x v="274"/>
    <x v="295"/>
  </r>
  <r>
    <x v="269"/>
    <s v="Female"/>
    <x v="0"/>
    <x v="5"/>
    <n v="107020"/>
    <x v="2"/>
    <x v="1"/>
    <n v="2.7E-2"/>
    <x v="275"/>
    <x v="296"/>
  </r>
  <r>
    <x v="270"/>
    <s v="Male"/>
    <x v="1"/>
    <x v="6"/>
    <n v="63450"/>
    <x v="1"/>
    <x v="0"/>
    <n v="5.3999999999999999E-2"/>
    <x v="276"/>
    <x v="297"/>
  </r>
  <r>
    <x v="271"/>
    <s v="Male"/>
    <x v="1"/>
    <x v="3"/>
    <n v="115190"/>
    <x v="2"/>
    <x v="3"/>
    <n v="5.0000000000000001E-3"/>
    <x v="277"/>
    <x v="298"/>
  </r>
  <r>
    <x v="272"/>
    <s v="Male"/>
    <x v="1"/>
    <x v="6"/>
    <n v="46990"/>
    <x v="2"/>
    <x v="1"/>
    <n v="2.1000000000000001E-2"/>
    <x v="278"/>
    <x v="299"/>
  </r>
  <r>
    <x v="273"/>
    <s v="Male"/>
    <x v="1"/>
    <x v="6"/>
    <n v="89020"/>
    <x v="0"/>
    <x v="1"/>
    <n v="2.1000000000000001E-2"/>
    <x v="279"/>
    <x v="300"/>
  </r>
  <r>
    <x v="274"/>
    <s v="Female"/>
    <x v="0"/>
    <x v="1"/>
    <n v="97110"/>
    <x v="1"/>
    <x v="1"/>
    <n v="3.5000000000000003E-2"/>
    <x v="280"/>
    <x v="301"/>
  </r>
  <r>
    <x v="275"/>
    <s v="Female"/>
    <x v="0"/>
    <x v="4"/>
    <n v="75280"/>
    <x v="2"/>
    <x v="1"/>
    <n v="2.8000000000000001E-2"/>
    <x v="281"/>
    <x v="302"/>
  </r>
  <r>
    <x v="276"/>
    <s v="Female"/>
    <x v="0"/>
    <x v="8"/>
    <n v="44530"/>
    <x v="2"/>
    <x v="1"/>
    <n v="2.1000000000000001E-2"/>
    <x v="282"/>
    <x v="303"/>
  </r>
  <r>
    <x v="277"/>
    <s v="Male"/>
    <x v="1"/>
    <x v="3"/>
    <n v="31280"/>
    <x v="1"/>
    <x v="1"/>
    <n v="3.2000000000000001E-2"/>
    <x v="283"/>
    <x v="304"/>
  </r>
  <r>
    <x v="278"/>
    <s v="Male"/>
    <x v="1"/>
    <x v="9"/>
    <n v="94070"/>
    <x v="1"/>
    <x v="1"/>
    <n v="0.02"/>
    <x v="284"/>
    <x v="305"/>
  </r>
  <r>
    <x v="279"/>
    <s v="Female"/>
    <x v="0"/>
    <x v="4"/>
    <n v="87400"/>
    <x v="2"/>
    <x v="1"/>
    <n v="2.8000000000000001E-2"/>
    <x v="285"/>
    <x v="306"/>
  </r>
  <r>
    <x v="280"/>
    <s v="Female"/>
    <x v="0"/>
    <x v="8"/>
    <n v="38240"/>
    <x v="2"/>
    <x v="5"/>
    <e v="#N/A"/>
    <x v="21"/>
    <x v="307"/>
  </r>
  <r>
    <x v="281"/>
    <s v="Male"/>
    <x v="1"/>
    <x v="11"/>
    <n v="109030"/>
    <x v="1"/>
    <x v="4"/>
    <n v="7.1999999999999995E-2"/>
    <x v="286"/>
    <x v="308"/>
  </r>
  <r>
    <x v="282"/>
    <s v="Female"/>
    <x v="0"/>
    <x v="3"/>
    <n v="52000"/>
    <x v="0"/>
    <x v="5"/>
    <e v="#N/A"/>
    <x v="21"/>
    <x v="309"/>
  </r>
  <r>
    <x v="283"/>
    <s v="Female"/>
    <x v="0"/>
    <x v="9"/>
    <n v="74390"/>
    <x v="2"/>
    <x v="1"/>
    <n v="0.02"/>
    <x v="287"/>
    <x v="310"/>
  </r>
  <r>
    <x v="284"/>
    <s v="Male"/>
    <x v="1"/>
    <x v="5"/>
    <n v="48530"/>
    <x v="2"/>
    <x v="2"/>
    <n v="1.2999999999999999E-2"/>
    <x v="288"/>
    <x v="311"/>
  </r>
  <r>
    <x v="284"/>
    <s v="Male"/>
    <x v="1"/>
    <x v="5"/>
    <n v="48530"/>
    <x v="0"/>
    <x v="4"/>
    <n v="7.5999999999999998E-2"/>
    <x v="289"/>
    <x v="312"/>
  </r>
  <r>
    <x v="285"/>
    <s v="Female"/>
    <x v="0"/>
    <x v="2"/>
    <n v="31020"/>
    <x v="1"/>
    <x v="1"/>
    <n v="3.3000000000000002E-2"/>
    <x v="290"/>
    <x v="313"/>
  </r>
  <r>
    <x v="286"/>
    <s v="Female"/>
    <x v="0"/>
    <x v="11"/>
    <n v="29670"/>
    <x v="0"/>
    <x v="4"/>
    <n v="7.1999999999999995E-2"/>
    <x v="291"/>
    <x v="314"/>
  </r>
  <r>
    <x v="287"/>
    <s v="Female"/>
    <x v="0"/>
    <x v="9"/>
    <n v="106080"/>
    <x v="1"/>
    <x v="5"/>
    <e v="#N/A"/>
    <x v="21"/>
    <x v="315"/>
  </r>
  <r>
    <x v="288"/>
    <s v="Male"/>
    <x v="1"/>
    <x v="7"/>
    <n v="48980"/>
    <x v="2"/>
    <x v="3"/>
    <n v="5.0000000000000001E-3"/>
    <x v="292"/>
    <x v="316"/>
  </r>
  <r>
    <x v="289"/>
    <s v="Male"/>
    <x v="1"/>
    <x v="8"/>
    <n v="32190"/>
    <x v="2"/>
    <x v="1"/>
    <n v="2.1000000000000001E-2"/>
    <x v="293"/>
    <x v="317"/>
  </r>
  <r>
    <x v="290"/>
    <s v="Male"/>
    <x v="1"/>
    <x v="3"/>
    <n v="105800"/>
    <x v="2"/>
    <x v="4"/>
    <n v="6.2E-2"/>
    <x v="294"/>
    <x v="318"/>
  </r>
  <r>
    <x v="291"/>
    <s v="Male"/>
    <x v="1"/>
    <x v="0"/>
    <n v="118450"/>
    <x v="2"/>
    <x v="4"/>
    <n v="7.2999999999999995E-2"/>
    <x v="295"/>
    <x v="319"/>
  </r>
  <r>
    <x v="292"/>
    <s v="Male"/>
    <x v="1"/>
    <x v="4"/>
    <n v="61210"/>
    <x v="2"/>
    <x v="1"/>
    <n v="2.8000000000000001E-2"/>
    <x v="296"/>
    <x v="320"/>
  </r>
  <r>
    <x v="293"/>
    <s v="Male"/>
    <x v="1"/>
    <x v="5"/>
    <n v="36880"/>
    <x v="2"/>
    <x v="0"/>
    <n v="5.3999999999999999E-2"/>
    <x v="297"/>
    <x v="321"/>
  </r>
  <r>
    <x v="294"/>
    <s v="Female"/>
    <x v="0"/>
    <x v="11"/>
    <n v="81900"/>
    <x v="1"/>
    <x v="1"/>
    <n v="2.3E-2"/>
    <x v="298"/>
    <x v="322"/>
  </r>
  <r>
    <x v="295"/>
    <s v="Male"/>
    <x v="1"/>
    <x v="4"/>
    <n v="90080"/>
    <x v="2"/>
    <x v="1"/>
    <n v="2.8000000000000001E-2"/>
    <x v="299"/>
    <x v="323"/>
  </r>
  <r>
    <x v="296"/>
    <s v="Male"/>
    <x v="1"/>
    <x v="1"/>
    <n v="41670"/>
    <x v="0"/>
    <x v="1"/>
    <n v="3.5000000000000003E-2"/>
    <x v="300"/>
    <x v="324"/>
  </r>
  <r>
    <x v="297"/>
    <s v="Female"/>
    <x v="0"/>
    <x v="10"/>
    <n v="116770"/>
    <x v="0"/>
    <x v="0"/>
    <n v="5.8999999999999997E-2"/>
    <x v="301"/>
    <x v="325"/>
  </r>
  <r>
    <x v="298"/>
    <s v="Female"/>
    <x v="0"/>
    <x v="10"/>
    <n v="119110"/>
    <x v="2"/>
    <x v="0"/>
    <n v="5.8999999999999997E-2"/>
    <x v="302"/>
    <x v="326"/>
  </r>
  <r>
    <x v="299"/>
    <s v="Male"/>
    <x v="1"/>
    <x v="8"/>
    <n v="114650"/>
    <x v="2"/>
    <x v="3"/>
    <n v="5.0000000000000001E-3"/>
    <x v="303"/>
    <x v="327"/>
  </r>
  <r>
    <x v="300"/>
    <s v="Male"/>
    <x v="1"/>
    <x v="8"/>
    <n v="88590"/>
    <x v="1"/>
    <x v="1"/>
    <n v="2.1000000000000001E-2"/>
    <x v="304"/>
    <x v="328"/>
  </r>
  <r>
    <x v="301"/>
    <s v="Male"/>
    <x v="1"/>
    <x v="9"/>
    <n v="95950"/>
    <x v="1"/>
    <x v="1"/>
    <n v="0.02"/>
    <x v="305"/>
    <x v="329"/>
  </r>
  <r>
    <x v="302"/>
    <s v="Female"/>
    <x v="0"/>
    <x v="10"/>
    <n v="84680"/>
    <x v="0"/>
    <x v="0"/>
    <n v="5.8999999999999997E-2"/>
    <x v="306"/>
    <x v="330"/>
  </r>
  <r>
    <x v="303"/>
    <s v="Male"/>
    <x v="1"/>
    <x v="4"/>
    <n v="118120"/>
    <x v="0"/>
    <x v="1"/>
    <n v="2.8000000000000001E-2"/>
    <x v="307"/>
    <x v="331"/>
  </r>
  <r>
    <x v="304"/>
    <s v="Male"/>
    <x v="1"/>
    <x v="5"/>
    <n v="58030"/>
    <x v="2"/>
    <x v="0"/>
    <n v="5.3999999999999999E-2"/>
    <x v="308"/>
    <x v="332"/>
  </r>
  <r>
    <x v="305"/>
    <s v="Male"/>
    <x v="1"/>
    <x v="3"/>
    <n v="74920"/>
    <x v="0"/>
    <x v="1"/>
    <n v="3.2000000000000001E-2"/>
    <x v="309"/>
    <x v="333"/>
  </r>
  <r>
    <x v="306"/>
    <s v="Female"/>
    <x v="0"/>
    <x v="8"/>
    <n v="115230"/>
    <x v="1"/>
    <x v="0"/>
    <n v="5.0999999999999997E-2"/>
    <x v="310"/>
    <x v="334"/>
  </r>
  <r>
    <x v="307"/>
    <s v="Female"/>
    <x v="0"/>
    <x v="7"/>
    <n v="57640"/>
    <x v="1"/>
    <x v="1"/>
    <n v="3.5000000000000003E-2"/>
    <x v="311"/>
    <x v="335"/>
  </r>
  <r>
    <x v="308"/>
    <s v="Male"/>
    <x v="1"/>
    <x v="2"/>
    <n v="92500"/>
    <x v="0"/>
    <x v="0"/>
    <n v="5.3999999999999999E-2"/>
    <x v="312"/>
    <x v="336"/>
  </r>
  <r>
    <x v="309"/>
    <s v="Male"/>
    <x v="1"/>
    <x v="0"/>
    <n v="60800"/>
    <x v="1"/>
    <x v="1"/>
    <n v="2.4E-2"/>
    <x v="313"/>
    <x v="337"/>
  </r>
  <r>
    <x v="310"/>
    <s v="Female"/>
    <x v="0"/>
    <x v="3"/>
    <n v="66870"/>
    <x v="1"/>
    <x v="5"/>
    <e v="#N/A"/>
    <x v="21"/>
    <x v="338"/>
  </r>
  <r>
    <x v="311"/>
    <s v="Female"/>
    <x v="0"/>
    <x v="10"/>
    <n v="90150"/>
    <x v="1"/>
    <x v="4"/>
    <n v="6.3E-2"/>
    <x v="314"/>
    <x v="339"/>
  </r>
  <r>
    <x v="312"/>
    <s v="Male"/>
    <x v="1"/>
    <x v="10"/>
    <n v="63450"/>
    <x v="2"/>
    <x v="0"/>
    <n v="5.8999999999999997E-2"/>
    <x v="315"/>
    <x v="340"/>
  </r>
  <r>
    <x v="313"/>
    <s v="Female"/>
    <x v="0"/>
    <x v="2"/>
    <n v="30250"/>
    <x v="2"/>
    <x v="1"/>
    <n v="3.3000000000000002E-2"/>
    <x v="316"/>
    <x v="341"/>
  </r>
  <r>
    <x v="314"/>
    <s v="Female"/>
    <x v="0"/>
    <x v="8"/>
    <n v="78020"/>
    <x v="0"/>
    <x v="1"/>
    <n v="2.1000000000000001E-2"/>
    <x v="317"/>
    <x v="342"/>
  </r>
  <r>
    <x v="315"/>
    <s v="Female"/>
    <x v="0"/>
    <x v="1"/>
    <n v="86740"/>
    <x v="0"/>
    <x v="4"/>
    <n v="6.0999999999999999E-2"/>
    <x v="318"/>
    <x v="343"/>
  </r>
  <r>
    <x v="316"/>
    <s v="Male"/>
    <x v="1"/>
    <x v="11"/>
    <n v="96370"/>
    <x v="0"/>
    <x v="5"/>
    <e v="#N/A"/>
    <x v="21"/>
    <x v="344"/>
  </r>
  <r>
    <x v="317"/>
    <s v="Male"/>
    <x v="1"/>
    <x v="5"/>
    <n v="108170"/>
    <x v="2"/>
    <x v="5"/>
    <e v="#N/A"/>
    <x v="21"/>
    <x v="345"/>
  </r>
  <r>
    <x v="318"/>
    <s v="Female"/>
    <x v="0"/>
    <x v="8"/>
    <n v="101500"/>
    <x v="1"/>
    <x v="0"/>
    <n v="5.0999999999999997E-2"/>
    <x v="319"/>
    <x v="346"/>
  </r>
  <r>
    <x v="319"/>
    <s v="Female"/>
    <x v="0"/>
    <x v="8"/>
    <n v="35930"/>
    <x v="1"/>
    <x v="1"/>
    <n v="2.1000000000000001E-2"/>
    <x v="320"/>
    <x v="347"/>
  </r>
  <r>
    <x v="320"/>
    <s v="Female"/>
    <x v="0"/>
    <x v="8"/>
    <n v="45510"/>
    <x v="1"/>
    <x v="0"/>
    <n v="5.0999999999999997E-2"/>
    <x v="321"/>
    <x v="348"/>
  </r>
  <r>
    <x v="321"/>
    <s v="Male"/>
    <x v="1"/>
    <x v="4"/>
    <n v="37060"/>
    <x v="2"/>
    <x v="1"/>
    <n v="2.8000000000000001E-2"/>
    <x v="322"/>
    <x v="349"/>
  </r>
  <r>
    <x v="322"/>
    <s v="Male"/>
    <x v="1"/>
    <x v="3"/>
    <n v="80360"/>
    <x v="2"/>
    <x v="1"/>
    <n v="3.2000000000000001E-2"/>
    <x v="323"/>
    <x v="350"/>
  </r>
  <r>
    <x v="323"/>
    <s v="Male"/>
    <x v="1"/>
    <x v="0"/>
    <n v="47290"/>
    <x v="1"/>
    <x v="1"/>
    <n v="2.4E-2"/>
    <x v="324"/>
    <x v="351"/>
  </r>
  <r>
    <x v="324"/>
    <s v="Male"/>
    <x v="1"/>
    <x v="4"/>
    <n v="92190"/>
    <x v="1"/>
    <x v="1"/>
    <n v="2.8000000000000001E-2"/>
    <x v="325"/>
    <x v="352"/>
  </r>
  <r>
    <x v="324"/>
    <s v="Male"/>
    <x v="1"/>
    <x v="4"/>
    <n v="92190"/>
    <x v="2"/>
    <x v="5"/>
    <e v="#N/A"/>
    <x v="21"/>
    <x v="353"/>
  </r>
  <r>
    <x v="325"/>
    <s v="Female"/>
    <x v="0"/>
    <x v="9"/>
    <n v="29610"/>
    <x v="1"/>
    <x v="1"/>
    <n v="0.02"/>
    <x v="326"/>
    <x v="354"/>
  </r>
  <r>
    <x v="326"/>
    <s v="Male"/>
    <x v="1"/>
    <x v="8"/>
    <n v="46350"/>
    <x v="2"/>
    <x v="1"/>
    <n v="2.1000000000000001E-2"/>
    <x v="327"/>
    <x v="355"/>
  </r>
  <r>
    <x v="327"/>
    <s v="Male"/>
    <x v="1"/>
    <x v="0"/>
    <n v="71370"/>
    <x v="0"/>
    <x v="1"/>
    <n v="2.4E-2"/>
    <x v="328"/>
    <x v="356"/>
  </r>
  <r>
    <x v="328"/>
    <s v="Male"/>
    <x v="1"/>
    <x v="4"/>
    <n v="48090"/>
    <x v="1"/>
    <x v="5"/>
    <e v="#N/A"/>
    <x v="21"/>
    <x v="357"/>
  </r>
  <r>
    <x v="329"/>
    <s v="Male"/>
    <x v="1"/>
    <x v="11"/>
    <n v="88690"/>
    <x v="0"/>
    <x v="2"/>
    <n v="1.4999999999999999E-2"/>
    <x v="329"/>
    <x v="358"/>
  </r>
  <r>
    <x v="329"/>
    <s v="Male"/>
    <x v="1"/>
    <x v="11"/>
    <n v="88690"/>
    <x v="1"/>
    <x v="4"/>
    <n v="7.1999999999999995E-2"/>
    <x v="330"/>
    <x v="359"/>
  </r>
  <r>
    <x v="330"/>
    <s v="Female"/>
    <x v="0"/>
    <x v="8"/>
    <n v="102130"/>
    <x v="2"/>
    <x v="1"/>
    <n v="2.1000000000000001E-2"/>
    <x v="331"/>
    <x v="360"/>
  </r>
  <r>
    <x v="331"/>
    <s v="Male"/>
    <x v="1"/>
    <x v="4"/>
    <n v="64960"/>
    <x v="0"/>
    <x v="1"/>
    <n v="2.8000000000000001E-2"/>
    <x v="332"/>
    <x v="361"/>
  </r>
  <r>
    <x v="332"/>
    <s v="Female"/>
    <x v="0"/>
    <x v="10"/>
    <n v="93130"/>
    <x v="2"/>
    <x v="2"/>
    <n v="1.9E-2"/>
    <x v="333"/>
    <x v="362"/>
  </r>
  <r>
    <x v="333"/>
    <s v="Male"/>
    <x v="1"/>
    <x v="1"/>
    <n v="62090"/>
    <x v="1"/>
    <x v="4"/>
    <n v="6.0999999999999999E-2"/>
    <x v="334"/>
    <x v="363"/>
  </r>
  <r>
    <x v="334"/>
    <s v="Male"/>
    <x v="1"/>
    <x v="6"/>
    <n v="49760"/>
    <x v="1"/>
    <x v="4"/>
    <n v="6.4000000000000001E-2"/>
    <x v="335"/>
    <x v="364"/>
  </r>
  <r>
    <x v="335"/>
    <s v="Male"/>
    <x v="1"/>
    <x v="3"/>
    <n v="119660"/>
    <x v="1"/>
    <x v="1"/>
    <n v="3.2000000000000001E-2"/>
    <x v="336"/>
    <x v="365"/>
  </r>
  <r>
    <x v="336"/>
    <s v="Male"/>
    <x v="1"/>
    <x v="8"/>
    <n v="79650"/>
    <x v="2"/>
    <x v="0"/>
    <n v="5.0999999999999997E-2"/>
    <x v="337"/>
    <x v="366"/>
  </r>
  <r>
    <x v="337"/>
    <s v="Female"/>
    <x v="0"/>
    <x v="4"/>
    <n v="107090"/>
    <x v="2"/>
    <x v="2"/>
    <n v="0.01"/>
    <x v="338"/>
    <x v="367"/>
  </r>
  <r>
    <x v="338"/>
    <s v="Male"/>
    <x v="1"/>
    <x v="1"/>
    <n v="32500"/>
    <x v="1"/>
    <x v="2"/>
    <n v="1.0999999999999999E-2"/>
    <x v="339"/>
    <x v="368"/>
  </r>
  <r>
    <x v="339"/>
    <s v="Female"/>
    <x v="0"/>
    <x v="3"/>
    <n v="31830"/>
    <x v="0"/>
    <x v="1"/>
    <n v="3.2000000000000001E-2"/>
    <x v="340"/>
    <x v="369"/>
  </r>
  <r>
    <x v="340"/>
    <s v="Male"/>
    <x v="1"/>
    <x v="4"/>
    <n v="117810"/>
    <x v="1"/>
    <x v="1"/>
    <n v="2.8000000000000001E-2"/>
    <x v="341"/>
    <x v="370"/>
  </r>
  <r>
    <x v="341"/>
    <s v="Female"/>
    <x v="0"/>
    <x v="1"/>
    <n v="68220"/>
    <x v="0"/>
    <x v="0"/>
    <n v="4.2999999999999997E-2"/>
    <x v="342"/>
    <x v="371"/>
  </r>
  <r>
    <x v="342"/>
    <s v="Female"/>
    <x v="0"/>
    <x v="0"/>
    <n v="96640"/>
    <x v="2"/>
    <x v="4"/>
    <n v="7.2999999999999995E-2"/>
    <x v="343"/>
    <x v="372"/>
  </r>
  <r>
    <x v="343"/>
    <s v="Male"/>
    <x v="1"/>
    <x v="9"/>
    <n v="115380"/>
    <x v="2"/>
    <x v="1"/>
    <n v="0.02"/>
    <x v="344"/>
    <x v="373"/>
  </r>
  <r>
    <x v="344"/>
    <s v="Male"/>
    <x v="1"/>
    <x v="9"/>
    <n v="35940"/>
    <x v="1"/>
    <x v="0"/>
    <n v="5.8000000000000003E-2"/>
    <x v="345"/>
    <x v="374"/>
  </r>
  <r>
    <x v="345"/>
    <s v="Female"/>
    <x v="0"/>
    <x v="11"/>
    <n v="109170"/>
    <x v="0"/>
    <x v="0"/>
    <n v="5.2999999999999999E-2"/>
    <x v="346"/>
    <x v="375"/>
  </r>
  <r>
    <x v="346"/>
    <s v="Male"/>
    <x v="1"/>
    <x v="5"/>
    <n v="106190"/>
    <x v="1"/>
    <x v="4"/>
    <n v="7.5999999999999998E-2"/>
    <x v="347"/>
    <x v="376"/>
  </r>
  <r>
    <x v="347"/>
    <s v="Female"/>
    <x v="0"/>
    <x v="2"/>
    <n v="50450"/>
    <x v="0"/>
    <x v="1"/>
    <n v="3.3000000000000002E-2"/>
    <x v="348"/>
    <x v="377"/>
  </r>
  <r>
    <x v="348"/>
    <s v="Male"/>
    <x v="1"/>
    <x v="7"/>
    <n v="72160"/>
    <x v="2"/>
    <x v="1"/>
    <n v="3.5000000000000003E-2"/>
    <x v="349"/>
    <x v="378"/>
  </r>
  <r>
    <x v="349"/>
    <s v="Male"/>
    <x v="1"/>
    <x v="10"/>
    <n v="88330"/>
    <x v="2"/>
    <x v="2"/>
    <n v="1.9E-2"/>
    <x v="350"/>
    <x v="379"/>
  </r>
  <r>
    <x v="349"/>
    <s v="Male"/>
    <x v="1"/>
    <x v="10"/>
    <n v="88330"/>
    <x v="2"/>
    <x v="0"/>
    <n v="5.8999999999999997E-2"/>
    <x v="351"/>
    <x v="380"/>
  </r>
  <r>
    <x v="350"/>
    <s v="Female"/>
    <x v="0"/>
    <x v="11"/>
    <n v="45600"/>
    <x v="2"/>
    <x v="5"/>
    <e v="#N/A"/>
    <x v="21"/>
    <x v="381"/>
  </r>
  <r>
    <x v="351"/>
    <s v="Male"/>
    <x v="1"/>
    <x v="7"/>
    <n v="58260"/>
    <x v="1"/>
    <x v="1"/>
    <n v="3.5000000000000003E-2"/>
    <x v="352"/>
    <x v="382"/>
  </r>
  <r>
    <x v="352"/>
    <s v="Male"/>
    <x v="1"/>
    <x v="10"/>
    <n v="59300"/>
    <x v="2"/>
    <x v="0"/>
    <n v="5.8999999999999997E-2"/>
    <x v="353"/>
    <x v="383"/>
  </r>
  <r>
    <x v="353"/>
    <s v="Male"/>
    <x v="1"/>
    <x v="3"/>
    <n v="110200"/>
    <x v="1"/>
    <x v="1"/>
    <n v="3.2000000000000001E-2"/>
    <x v="354"/>
    <x v="384"/>
  </r>
  <r>
    <x v="354"/>
    <s v="Male"/>
    <x v="1"/>
    <x v="11"/>
    <n v="118360"/>
    <x v="2"/>
    <x v="1"/>
    <n v="2.3E-2"/>
    <x v="355"/>
    <x v="385"/>
  </r>
  <r>
    <x v="355"/>
    <s v="Female"/>
    <x v="0"/>
    <x v="0"/>
    <n v="66510"/>
    <x v="2"/>
    <x v="1"/>
    <n v="2.4E-2"/>
    <x v="356"/>
    <x v="386"/>
  </r>
  <r>
    <x v="356"/>
    <s v="Female"/>
    <x v="0"/>
    <x v="2"/>
    <n v="92340"/>
    <x v="2"/>
    <x v="0"/>
    <n v="5.3999999999999999E-2"/>
    <x v="357"/>
    <x v="387"/>
  </r>
  <r>
    <x v="357"/>
    <s v="Male"/>
    <x v="1"/>
    <x v="1"/>
    <n v="74550"/>
    <x v="0"/>
    <x v="1"/>
    <n v="3.5000000000000003E-2"/>
    <x v="358"/>
    <x v="388"/>
  </r>
  <r>
    <x v="358"/>
    <s v="Female"/>
    <x v="0"/>
    <x v="4"/>
    <n v="71920"/>
    <x v="1"/>
    <x v="2"/>
    <n v="0.01"/>
    <x v="359"/>
    <x v="389"/>
  </r>
  <r>
    <x v="359"/>
    <s v="Female"/>
    <x v="0"/>
    <x v="9"/>
    <n v="76300"/>
    <x v="2"/>
    <x v="5"/>
    <e v="#N/A"/>
    <x v="21"/>
    <x v="390"/>
  </r>
  <r>
    <x v="359"/>
    <s v="Female"/>
    <x v="0"/>
    <x v="9"/>
    <n v="76300"/>
    <x v="2"/>
    <x v="0"/>
    <n v="5.8000000000000003E-2"/>
    <x v="360"/>
    <x v="391"/>
  </r>
  <r>
    <x v="360"/>
    <s v="Female"/>
    <x v="0"/>
    <x v="11"/>
    <n v="31170"/>
    <x v="1"/>
    <x v="1"/>
    <n v="2.3E-2"/>
    <x v="361"/>
    <x v="392"/>
  </r>
  <r>
    <x v="361"/>
    <s v="Female"/>
    <x v="0"/>
    <x v="2"/>
    <n v="60440"/>
    <x v="0"/>
    <x v="4"/>
    <n v="8.4000000000000005E-2"/>
    <x v="362"/>
    <x v="393"/>
  </r>
  <r>
    <x v="362"/>
    <s v="Female"/>
    <x v="0"/>
    <x v="4"/>
    <n v="58850"/>
    <x v="0"/>
    <x v="2"/>
    <n v="0.01"/>
    <x v="363"/>
    <x v="394"/>
  </r>
  <r>
    <x v="363"/>
    <s v="Male"/>
    <x v="1"/>
    <x v="11"/>
    <n v="47650"/>
    <x v="1"/>
    <x v="2"/>
    <n v="1.4999999999999999E-2"/>
    <x v="364"/>
    <x v="395"/>
  </r>
  <r>
    <x v="364"/>
    <s v="Female"/>
    <x v="0"/>
    <x v="4"/>
    <n v="109760"/>
    <x v="1"/>
    <x v="0"/>
    <n v="4.9000000000000002E-2"/>
    <x v="365"/>
    <x v="396"/>
  </r>
  <r>
    <x v="365"/>
    <s v="Female"/>
    <x v="0"/>
    <x v="8"/>
    <n v="58370"/>
    <x v="2"/>
    <x v="0"/>
    <n v="5.0999999999999997E-2"/>
    <x v="366"/>
    <x v="397"/>
  </r>
  <r>
    <x v="366"/>
    <s v="Female"/>
    <x v="0"/>
    <x v="9"/>
    <n v="68890"/>
    <x v="2"/>
    <x v="0"/>
    <n v="5.8000000000000003E-2"/>
    <x v="367"/>
    <x v="398"/>
  </r>
  <r>
    <x v="367"/>
    <s v="Male"/>
    <x v="1"/>
    <x v="8"/>
    <n v="77910"/>
    <x v="2"/>
    <x v="1"/>
    <n v="2.1000000000000001E-2"/>
    <x v="368"/>
    <x v="399"/>
  </r>
  <r>
    <x v="368"/>
    <s v="Female"/>
    <x v="0"/>
    <x v="9"/>
    <n v="69160"/>
    <x v="2"/>
    <x v="4"/>
    <n v="7.0999999999999994E-2"/>
    <x v="369"/>
    <x v="400"/>
  </r>
  <r>
    <x v="369"/>
    <s v="Male"/>
    <x v="1"/>
    <x v="6"/>
    <n v="99460"/>
    <x v="1"/>
    <x v="1"/>
    <n v="2.1000000000000001E-2"/>
    <x v="370"/>
    <x v="401"/>
  </r>
  <r>
    <x v="370"/>
    <s v="Female"/>
    <x v="0"/>
    <x v="1"/>
    <n v="111190"/>
    <x v="0"/>
    <x v="1"/>
    <n v="3.5000000000000003E-2"/>
    <x v="371"/>
    <x v="402"/>
  </r>
  <r>
    <x v="371"/>
    <s v="Female"/>
    <x v="0"/>
    <x v="0"/>
    <n v="78540"/>
    <x v="2"/>
    <x v="1"/>
    <n v="2.4E-2"/>
    <x v="372"/>
    <x v="403"/>
  </r>
  <r>
    <x v="372"/>
    <s v="Female"/>
    <x v="0"/>
    <x v="10"/>
    <n v="33920"/>
    <x v="2"/>
    <x v="1"/>
    <n v="0.04"/>
    <x v="373"/>
    <x v="404"/>
  </r>
  <r>
    <x v="373"/>
    <s v="Female"/>
    <x v="0"/>
    <x v="3"/>
    <n v="51800"/>
    <x v="1"/>
    <x v="1"/>
    <n v="3.2000000000000001E-2"/>
    <x v="374"/>
    <x v="405"/>
  </r>
  <r>
    <x v="374"/>
    <s v="Male"/>
    <x v="1"/>
    <x v="4"/>
    <n v="47670"/>
    <x v="1"/>
    <x v="1"/>
    <n v="2.8000000000000001E-2"/>
    <x v="375"/>
    <x v="406"/>
  </r>
  <r>
    <x v="375"/>
    <s v="Male"/>
    <x v="1"/>
    <x v="11"/>
    <n v="74620"/>
    <x v="2"/>
    <x v="2"/>
    <n v="1.4999999999999999E-2"/>
    <x v="376"/>
    <x v="407"/>
  </r>
  <r>
    <x v="376"/>
    <s v="Male"/>
    <x v="1"/>
    <x v="0"/>
    <n v="48950"/>
    <x v="1"/>
    <x v="0"/>
    <n v="0.05"/>
    <x v="377"/>
    <x v="408"/>
  </r>
  <r>
    <x v="377"/>
    <s v="Female"/>
    <x v="0"/>
    <x v="0"/>
    <n v="105290"/>
    <x v="2"/>
    <x v="3"/>
    <n v="5.0000000000000001E-3"/>
    <x v="378"/>
    <x v="409"/>
  </r>
  <r>
    <x v="378"/>
    <s v="Male"/>
    <x v="1"/>
    <x v="11"/>
    <n v="61920"/>
    <x v="2"/>
    <x v="1"/>
    <n v="2.3E-2"/>
    <x v="379"/>
    <x v="410"/>
  </r>
  <r>
    <x v="379"/>
    <s v="Male"/>
    <x v="1"/>
    <x v="5"/>
    <n v="65570"/>
    <x v="2"/>
    <x v="4"/>
    <n v="7.5999999999999998E-2"/>
    <x v="380"/>
    <x v="411"/>
  </r>
  <r>
    <x v="380"/>
    <s v="Female"/>
    <x v="0"/>
    <x v="1"/>
    <n v="112570"/>
    <x v="1"/>
    <x v="2"/>
    <n v="1.0999999999999999E-2"/>
    <x v="381"/>
    <x v="412"/>
  </r>
  <r>
    <x v="381"/>
    <s v="Male"/>
    <x v="1"/>
    <x v="0"/>
    <n v="29530"/>
    <x v="0"/>
    <x v="5"/>
    <e v="#N/A"/>
    <x v="21"/>
    <x v="413"/>
  </r>
  <r>
    <x v="382"/>
    <s v="Male"/>
    <x v="1"/>
    <x v="6"/>
    <n v="78560"/>
    <x v="2"/>
    <x v="3"/>
    <n v="5.0000000000000001E-3"/>
    <x v="382"/>
    <x v="414"/>
  </r>
  <r>
    <x v="383"/>
    <s v="Female"/>
    <x v="0"/>
    <x v="10"/>
    <n v="42730"/>
    <x v="0"/>
    <x v="1"/>
    <n v="0.04"/>
    <x v="383"/>
    <x v="415"/>
  </r>
  <r>
    <x v="384"/>
    <s v="Male"/>
    <x v="1"/>
    <x v="10"/>
    <n v="112370"/>
    <x v="2"/>
    <x v="1"/>
    <n v="0.04"/>
    <x v="384"/>
    <x v="416"/>
  </r>
  <r>
    <x v="385"/>
    <s v="Female"/>
    <x v="0"/>
    <x v="0"/>
    <n v="116240"/>
    <x v="2"/>
    <x v="1"/>
    <n v="2.4E-2"/>
    <x v="385"/>
    <x v="417"/>
  </r>
  <r>
    <x v="386"/>
    <s v="Male"/>
    <x v="1"/>
    <x v="9"/>
    <n v="89120"/>
    <x v="0"/>
    <x v="0"/>
    <n v="5.8000000000000003E-2"/>
    <x v="386"/>
    <x v="418"/>
  </r>
  <r>
    <x v="387"/>
    <s v="Male"/>
    <x v="1"/>
    <x v="4"/>
    <n v="116970"/>
    <x v="1"/>
    <x v="4"/>
    <n v="7.5999999999999998E-2"/>
    <x v="387"/>
    <x v="419"/>
  </r>
  <r>
    <x v="388"/>
    <s v="Female"/>
    <x v="0"/>
    <x v="5"/>
    <n v="33800"/>
    <x v="1"/>
    <x v="1"/>
    <n v="2.7E-2"/>
    <x v="388"/>
    <x v="420"/>
  </r>
  <r>
    <x v="389"/>
    <s v="Female"/>
    <x v="0"/>
    <x v="6"/>
    <n v="38250"/>
    <x v="2"/>
    <x v="1"/>
    <n v="2.1000000000000001E-2"/>
    <x v="389"/>
    <x v="421"/>
  </r>
  <r>
    <x v="390"/>
    <s v="Male"/>
    <x v="1"/>
    <x v="11"/>
    <n v="103110"/>
    <x v="2"/>
    <x v="0"/>
    <n v="5.2999999999999999E-2"/>
    <x v="390"/>
    <x v="422"/>
  </r>
  <r>
    <x v="391"/>
    <s v="Male"/>
    <x v="1"/>
    <x v="8"/>
    <n v="70380"/>
    <x v="0"/>
    <x v="0"/>
    <n v="5.0999999999999997E-2"/>
    <x v="391"/>
    <x v="423"/>
  </r>
  <r>
    <x v="392"/>
    <s v="Female"/>
    <x v="0"/>
    <x v="11"/>
    <n v="28310"/>
    <x v="1"/>
    <x v="1"/>
    <n v="2.3E-2"/>
    <x v="392"/>
    <x v="424"/>
  </r>
  <r>
    <x v="393"/>
    <s v="Male"/>
    <x v="1"/>
    <x v="11"/>
    <n v="110830"/>
    <x v="2"/>
    <x v="1"/>
    <n v="2.3E-2"/>
    <x v="393"/>
    <x v="425"/>
  </r>
  <r>
    <x v="394"/>
    <s v="Female"/>
    <x v="0"/>
    <x v="11"/>
    <n v="41220"/>
    <x v="0"/>
    <x v="1"/>
    <n v="2.3E-2"/>
    <x v="394"/>
    <x v="426"/>
  </r>
  <r>
    <x v="395"/>
    <s v="Male"/>
    <x v="1"/>
    <x v="11"/>
    <n v="104770"/>
    <x v="2"/>
    <x v="2"/>
    <n v="1.4999999999999999E-2"/>
    <x v="395"/>
    <x v="427"/>
  </r>
  <r>
    <x v="396"/>
    <s v="Female"/>
    <x v="0"/>
    <x v="5"/>
    <n v="92700"/>
    <x v="2"/>
    <x v="1"/>
    <n v="2.7E-2"/>
    <x v="396"/>
    <x v="428"/>
  </r>
  <r>
    <x v="397"/>
    <s v="Male"/>
    <x v="1"/>
    <x v="6"/>
    <n v="116090"/>
    <x v="2"/>
    <x v="5"/>
    <e v="#N/A"/>
    <x v="21"/>
    <x v="429"/>
  </r>
  <r>
    <x v="397"/>
    <s v="Male"/>
    <x v="1"/>
    <x v="6"/>
    <n v="116090"/>
    <x v="2"/>
    <x v="1"/>
    <n v="2.1000000000000001E-2"/>
    <x v="397"/>
    <x v="430"/>
  </r>
  <r>
    <x v="398"/>
    <s v="Female"/>
    <x v="0"/>
    <x v="3"/>
    <n v="86920"/>
    <x v="1"/>
    <x v="1"/>
    <n v="3.2000000000000001E-2"/>
    <x v="398"/>
    <x v="431"/>
  </r>
  <r>
    <x v="399"/>
    <s v="Male"/>
    <x v="1"/>
    <x v="1"/>
    <n v="92940"/>
    <x v="0"/>
    <x v="0"/>
    <n v="4.2999999999999997E-2"/>
    <x v="399"/>
    <x v="432"/>
  </r>
  <r>
    <x v="400"/>
    <s v="Female"/>
    <x v="0"/>
    <x v="9"/>
    <n v="114180"/>
    <x v="0"/>
    <x v="4"/>
    <n v="7.0999999999999994E-2"/>
    <x v="400"/>
    <x v="433"/>
  </r>
  <r>
    <x v="401"/>
    <s v="Female"/>
    <x v="0"/>
    <x v="1"/>
    <n v="115640"/>
    <x v="1"/>
    <x v="1"/>
    <n v="3.5000000000000003E-2"/>
    <x v="401"/>
    <x v="434"/>
  </r>
  <r>
    <x v="402"/>
    <s v="Male"/>
    <x v="1"/>
    <x v="8"/>
    <n v="53540"/>
    <x v="1"/>
    <x v="2"/>
    <n v="1.2E-2"/>
    <x v="402"/>
    <x v="435"/>
  </r>
  <r>
    <x v="403"/>
    <s v="Female"/>
    <x v="0"/>
    <x v="7"/>
    <n v="67910"/>
    <x v="2"/>
    <x v="1"/>
    <n v="3.5000000000000003E-2"/>
    <x v="403"/>
    <x v="436"/>
  </r>
  <r>
    <x v="404"/>
    <s v="Female"/>
    <x v="0"/>
    <x v="4"/>
    <n v="68900"/>
    <x v="1"/>
    <x v="1"/>
    <n v="2.8000000000000001E-2"/>
    <x v="404"/>
    <x v="437"/>
  </r>
  <r>
    <x v="405"/>
    <s v="Female"/>
    <x v="0"/>
    <x v="8"/>
    <n v="84760"/>
    <x v="2"/>
    <x v="1"/>
    <n v="2.1000000000000001E-2"/>
    <x v="405"/>
    <x v="438"/>
  </r>
  <r>
    <x v="406"/>
    <s v="Male"/>
    <x v="1"/>
    <x v="4"/>
    <n v="110730"/>
    <x v="1"/>
    <x v="4"/>
    <n v="7.5999999999999998E-2"/>
    <x v="406"/>
    <x v="439"/>
  </r>
  <r>
    <x v="407"/>
    <s v="Female"/>
    <x v="0"/>
    <x v="1"/>
    <n v="113690"/>
    <x v="2"/>
    <x v="1"/>
    <n v="3.5000000000000003E-2"/>
    <x v="407"/>
    <x v="440"/>
  </r>
  <r>
    <x v="408"/>
    <s v="Male"/>
    <x v="1"/>
    <x v="6"/>
    <n v="28480"/>
    <x v="2"/>
    <x v="0"/>
    <n v="5.3999999999999999E-2"/>
    <x v="408"/>
    <x v="441"/>
  </r>
  <r>
    <x v="408"/>
    <s v="Male"/>
    <x v="1"/>
    <x v="6"/>
    <n v="28480"/>
    <x v="2"/>
    <x v="2"/>
    <n v="1.9E-2"/>
    <x v="409"/>
    <x v="442"/>
  </r>
  <r>
    <x v="409"/>
    <s v="Female"/>
    <x v="0"/>
    <x v="11"/>
    <n v="69060"/>
    <x v="0"/>
    <x v="3"/>
    <n v="5.0000000000000001E-3"/>
    <x v="410"/>
    <x v="443"/>
  </r>
  <r>
    <x v="410"/>
    <s v="Male"/>
    <x v="1"/>
    <x v="9"/>
    <n v="107110"/>
    <x v="1"/>
    <x v="0"/>
    <n v="5.8000000000000003E-2"/>
    <x v="411"/>
    <x v="444"/>
  </r>
  <r>
    <x v="411"/>
    <s v="Female"/>
    <x v="0"/>
    <x v="2"/>
    <n v="84310"/>
    <x v="0"/>
    <x v="1"/>
    <n v="3.3000000000000002E-2"/>
    <x v="412"/>
    <x v="445"/>
  </r>
  <r>
    <x v="411"/>
    <s v="Female"/>
    <x v="0"/>
    <x v="2"/>
    <n v="84310"/>
    <x v="1"/>
    <x v="0"/>
    <n v="5.3999999999999999E-2"/>
    <x v="413"/>
    <x v="446"/>
  </r>
  <r>
    <x v="412"/>
    <s v="Male"/>
    <x v="1"/>
    <x v="4"/>
    <n v="73240"/>
    <x v="2"/>
    <x v="1"/>
    <n v="2.8000000000000001E-2"/>
    <x v="414"/>
    <x v="447"/>
  </r>
  <r>
    <x v="413"/>
    <s v="Female"/>
    <x v="0"/>
    <x v="7"/>
    <n v="29530"/>
    <x v="2"/>
    <x v="3"/>
    <n v="5.0000000000000001E-3"/>
    <x v="415"/>
    <x v="448"/>
  </r>
  <r>
    <x v="414"/>
    <s v="Male"/>
    <x v="1"/>
    <x v="5"/>
    <n v="79590"/>
    <x v="1"/>
    <x v="3"/>
    <n v="5.0000000000000001E-3"/>
    <x v="416"/>
    <x v="449"/>
  </r>
  <r>
    <x v="415"/>
    <s v="Female"/>
    <x v="0"/>
    <x v="9"/>
    <n v="36150"/>
    <x v="2"/>
    <x v="2"/>
    <n v="1.2E-2"/>
    <x v="417"/>
    <x v="450"/>
  </r>
  <r>
    <x v="416"/>
    <s v="Female"/>
    <x v="0"/>
    <x v="10"/>
    <n v="50950"/>
    <x v="2"/>
    <x v="0"/>
    <n v="5.8999999999999997E-2"/>
    <x v="418"/>
    <x v="451"/>
  </r>
  <r>
    <x v="417"/>
    <s v="Male"/>
    <x v="1"/>
    <x v="7"/>
    <n v="37360"/>
    <x v="0"/>
    <x v="1"/>
    <n v="3.5000000000000003E-2"/>
    <x v="419"/>
    <x v="452"/>
  </r>
  <r>
    <x v="418"/>
    <s v="Male"/>
    <x v="1"/>
    <x v="8"/>
    <n v="78490"/>
    <x v="1"/>
    <x v="1"/>
    <n v="2.1000000000000001E-2"/>
    <x v="420"/>
    <x v="453"/>
  </r>
  <r>
    <x v="419"/>
    <s v="Male"/>
    <x v="1"/>
    <x v="1"/>
    <n v="43150"/>
    <x v="1"/>
    <x v="4"/>
    <n v="6.0999999999999999E-2"/>
    <x v="421"/>
    <x v="454"/>
  </r>
  <r>
    <x v="420"/>
    <s v="Male"/>
    <x v="1"/>
    <x v="7"/>
    <n v="107220"/>
    <x v="0"/>
    <x v="1"/>
    <n v="3.5000000000000003E-2"/>
    <x v="422"/>
    <x v="455"/>
  </r>
  <r>
    <x v="421"/>
    <s v="Male"/>
    <x v="1"/>
    <x v="1"/>
    <n v="81380"/>
    <x v="0"/>
    <x v="5"/>
    <e v="#N/A"/>
    <x v="21"/>
    <x v="456"/>
  </r>
  <r>
    <x v="422"/>
    <s v="Female"/>
    <x v="0"/>
    <x v="3"/>
    <n v="81720"/>
    <x v="1"/>
    <x v="4"/>
    <n v="6.2E-2"/>
    <x v="423"/>
    <x v="457"/>
  </r>
  <r>
    <x v="423"/>
    <s v="Male"/>
    <x v="1"/>
    <x v="2"/>
    <n v="84940"/>
    <x v="2"/>
    <x v="2"/>
    <n v="0.02"/>
    <x v="424"/>
    <x v="458"/>
  </r>
  <r>
    <x v="424"/>
    <s v="Female"/>
    <x v="0"/>
    <x v="4"/>
    <n v="77110"/>
    <x v="1"/>
    <x v="1"/>
    <n v="2.8000000000000001E-2"/>
    <x v="425"/>
    <x v="459"/>
  </r>
  <r>
    <x v="425"/>
    <s v="Female"/>
    <x v="0"/>
    <x v="7"/>
    <n v="108080"/>
    <x v="1"/>
    <x v="1"/>
    <n v="3.5000000000000003E-2"/>
    <x v="426"/>
    <x v="460"/>
  </r>
  <r>
    <x v="426"/>
    <s v="Female"/>
    <x v="0"/>
    <x v="10"/>
    <n v="86990"/>
    <x v="1"/>
    <x v="2"/>
    <n v="1.9E-2"/>
    <x v="427"/>
    <x v="461"/>
  </r>
  <r>
    <x v="427"/>
    <s v="Female"/>
    <x v="0"/>
    <x v="11"/>
    <n v="51320"/>
    <x v="2"/>
    <x v="3"/>
    <n v="5.0000000000000001E-3"/>
    <x v="428"/>
    <x v="462"/>
  </r>
  <r>
    <x v="428"/>
    <s v="Female"/>
    <x v="0"/>
    <x v="9"/>
    <n v="39940"/>
    <x v="0"/>
    <x v="1"/>
    <n v="0.02"/>
    <x v="429"/>
    <x v="463"/>
  </r>
  <r>
    <x v="429"/>
    <s v="Male"/>
    <x v="1"/>
    <x v="7"/>
    <n v="51910"/>
    <x v="2"/>
    <x v="0"/>
    <n v="5.8000000000000003E-2"/>
    <x v="430"/>
    <x v="464"/>
  </r>
  <r>
    <x v="430"/>
    <s v="Female"/>
    <x v="0"/>
    <x v="4"/>
    <n v="35830"/>
    <x v="2"/>
    <x v="1"/>
    <n v="2.8000000000000001E-2"/>
    <x v="431"/>
    <x v="465"/>
  </r>
  <r>
    <x v="431"/>
    <s v="Male"/>
    <x v="1"/>
    <x v="9"/>
    <n v="36550"/>
    <x v="2"/>
    <x v="1"/>
    <n v="0.02"/>
    <x v="432"/>
    <x v="466"/>
  </r>
  <r>
    <x v="432"/>
    <s v="Male"/>
    <x v="1"/>
    <x v="7"/>
    <n v="48170"/>
    <x v="1"/>
    <x v="0"/>
    <n v="5.8000000000000003E-2"/>
    <x v="433"/>
    <x v="467"/>
  </r>
  <r>
    <x v="433"/>
    <s v="Female"/>
    <x v="0"/>
    <x v="4"/>
    <n v="33050"/>
    <x v="1"/>
    <x v="1"/>
    <n v="2.8000000000000001E-2"/>
    <x v="434"/>
    <x v="468"/>
  </r>
  <r>
    <x v="434"/>
    <s v="Male"/>
    <x v="1"/>
    <x v="11"/>
    <n v="81150"/>
    <x v="1"/>
    <x v="5"/>
    <e v="#N/A"/>
    <x v="21"/>
    <x v="469"/>
  </r>
  <r>
    <x v="435"/>
    <s v="Female"/>
    <x v="0"/>
    <x v="7"/>
    <n v="104770"/>
    <x v="1"/>
    <x v="1"/>
    <n v="3.5000000000000003E-2"/>
    <x v="435"/>
    <x v="470"/>
  </r>
  <r>
    <x v="436"/>
    <s v="Female"/>
    <x v="0"/>
    <x v="2"/>
    <n v="99680"/>
    <x v="2"/>
    <x v="0"/>
    <n v="5.3999999999999999E-2"/>
    <x v="436"/>
    <x v="471"/>
  </r>
  <r>
    <x v="437"/>
    <s v="Female"/>
    <x v="0"/>
    <x v="2"/>
    <n v="47910"/>
    <x v="2"/>
    <x v="1"/>
    <n v="3.3000000000000002E-2"/>
    <x v="437"/>
    <x v="472"/>
  </r>
  <r>
    <x v="438"/>
    <s v="Female"/>
    <x v="0"/>
    <x v="5"/>
    <n v="31200"/>
    <x v="1"/>
    <x v="3"/>
    <n v="5.0000000000000001E-3"/>
    <x v="438"/>
    <x v="473"/>
  </r>
  <r>
    <x v="439"/>
    <s v="Male"/>
    <x v="1"/>
    <x v="2"/>
    <n v="116980"/>
    <x v="2"/>
    <x v="3"/>
    <n v="5.0000000000000001E-3"/>
    <x v="439"/>
    <x v="474"/>
  </r>
  <r>
    <x v="440"/>
    <s v="Female"/>
    <x v="0"/>
    <x v="1"/>
    <n v="44300"/>
    <x v="0"/>
    <x v="0"/>
    <n v="4.2999999999999997E-2"/>
    <x v="440"/>
    <x v="475"/>
  </r>
  <r>
    <x v="440"/>
    <s v="Female"/>
    <x v="0"/>
    <x v="1"/>
    <n v="44300"/>
    <x v="0"/>
    <x v="2"/>
    <n v="1.0999999999999999E-2"/>
    <x v="441"/>
    <x v="476"/>
  </r>
  <r>
    <x v="441"/>
    <s v="Female"/>
    <x v="0"/>
    <x v="1"/>
    <n v="94820"/>
    <x v="1"/>
    <x v="1"/>
    <n v="3.5000000000000003E-2"/>
    <x v="442"/>
    <x v="477"/>
  </r>
  <r>
    <x v="442"/>
    <s v="Male"/>
    <x v="1"/>
    <x v="4"/>
    <n v="63720"/>
    <x v="2"/>
    <x v="4"/>
    <n v="7.5999999999999998E-2"/>
    <x v="443"/>
    <x v="478"/>
  </r>
  <r>
    <x v="443"/>
    <s v="Female"/>
    <x v="0"/>
    <x v="1"/>
    <n v="60130"/>
    <x v="1"/>
    <x v="1"/>
    <n v="3.5000000000000003E-2"/>
    <x v="444"/>
    <x v="479"/>
  </r>
  <r>
    <x v="444"/>
    <s v="Female"/>
    <x v="0"/>
    <x v="9"/>
    <n v="35440"/>
    <x v="1"/>
    <x v="0"/>
    <n v="5.8000000000000003E-2"/>
    <x v="445"/>
    <x v="480"/>
  </r>
  <r>
    <x v="445"/>
    <s v="Male"/>
    <x v="1"/>
    <x v="6"/>
    <n v="38520"/>
    <x v="0"/>
    <x v="2"/>
    <n v="1.9E-2"/>
    <x v="446"/>
    <x v="481"/>
  </r>
  <r>
    <x v="446"/>
    <s v="Female"/>
    <x v="0"/>
    <x v="11"/>
    <n v="97120"/>
    <x v="2"/>
    <x v="1"/>
    <n v="2.3E-2"/>
    <x v="447"/>
    <x v="482"/>
  </r>
  <r>
    <x v="447"/>
    <s v="Female"/>
    <x v="0"/>
    <x v="7"/>
    <n v="66020"/>
    <x v="0"/>
    <x v="4"/>
    <n v="9.9000000000000005E-2"/>
    <x v="448"/>
    <x v="483"/>
  </r>
  <r>
    <x v="448"/>
    <s v="Female"/>
    <x v="0"/>
    <x v="2"/>
    <n v="67980"/>
    <x v="0"/>
    <x v="1"/>
    <n v="3.3000000000000002E-2"/>
    <x v="449"/>
    <x v="484"/>
  </r>
  <r>
    <x v="449"/>
    <s v="Male"/>
    <x v="1"/>
    <x v="9"/>
    <n v="52960"/>
    <x v="0"/>
    <x v="1"/>
    <n v="0.02"/>
    <x v="450"/>
    <x v="485"/>
  </r>
  <r>
    <x v="450"/>
    <s v="Male"/>
    <x v="1"/>
    <x v="7"/>
    <n v="91360"/>
    <x v="2"/>
    <x v="1"/>
    <n v="3.5000000000000003E-2"/>
    <x v="451"/>
    <x v="486"/>
  </r>
  <r>
    <x v="451"/>
    <s v="Male"/>
    <x v="1"/>
    <x v="11"/>
    <n v="96790"/>
    <x v="0"/>
    <x v="0"/>
    <n v="5.2999999999999999E-2"/>
    <x v="452"/>
    <x v="487"/>
  </r>
  <r>
    <x v="452"/>
    <s v="Female"/>
    <x v="0"/>
    <x v="5"/>
    <n v="117520"/>
    <x v="2"/>
    <x v="1"/>
    <n v="2.7E-2"/>
    <x v="453"/>
    <x v="488"/>
  </r>
  <r>
    <x v="453"/>
    <s v="Male"/>
    <x v="1"/>
    <x v="5"/>
    <n v="52670"/>
    <x v="2"/>
    <x v="1"/>
    <n v="2.7E-2"/>
    <x v="454"/>
    <x v="489"/>
  </r>
  <r>
    <x v="453"/>
    <s v="Male"/>
    <x v="1"/>
    <x v="5"/>
    <n v="52670"/>
    <x v="1"/>
    <x v="1"/>
    <n v="2.7E-2"/>
    <x v="454"/>
    <x v="489"/>
  </r>
  <r>
    <x v="454"/>
    <s v="Female"/>
    <x v="0"/>
    <x v="10"/>
    <n v="37900"/>
    <x v="1"/>
    <x v="0"/>
    <n v="5.8999999999999997E-2"/>
    <x v="455"/>
    <x v="490"/>
  </r>
  <r>
    <x v="455"/>
    <s v="Male"/>
    <x v="1"/>
    <x v="8"/>
    <n v="68860"/>
    <x v="0"/>
    <x v="0"/>
    <n v="5.0999999999999997E-2"/>
    <x v="456"/>
    <x v="491"/>
  </r>
  <r>
    <x v="456"/>
    <s v="Female"/>
    <x v="0"/>
    <x v="11"/>
    <n v="74010"/>
    <x v="2"/>
    <x v="1"/>
    <n v="2.3E-2"/>
    <x v="457"/>
    <x v="492"/>
  </r>
  <r>
    <x v="457"/>
    <s v="Female"/>
    <x v="0"/>
    <x v="8"/>
    <n v="39340"/>
    <x v="2"/>
    <x v="0"/>
    <n v="5.0999999999999997E-2"/>
    <x v="458"/>
    <x v="493"/>
  </r>
  <r>
    <x v="458"/>
    <s v="Female"/>
    <x v="0"/>
    <x v="8"/>
    <n v="76210"/>
    <x v="1"/>
    <x v="0"/>
    <n v="5.0999999999999997E-2"/>
    <x v="459"/>
    <x v="494"/>
  </r>
  <r>
    <x v="458"/>
    <s v="Female"/>
    <x v="0"/>
    <x v="8"/>
    <n v="76210"/>
    <x v="2"/>
    <x v="0"/>
    <n v="5.0999999999999997E-2"/>
    <x v="459"/>
    <x v="494"/>
  </r>
  <r>
    <x v="459"/>
    <s v="Female"/>
    <x v="0"/>
    <x v="7"/>
    <n v="107440"/>
    <x v="2"/>
    <x v="2"/>
    <n v="1.2999999999999999E-2"/>
    <x v="460"/>
    <x v="495"/>
  </r>
  <r>
    <x v="460"/>
    <s v="Male"/>
    <x v="1"/>
    <x v="11"/>
    <n v="77100"/>
    <x v="2"/>
    <x v="0"/>
    <n v="5.2999999999999999E-2"/>
    <x v="461"/>
    <x v="496"/>
  </r>
  <r>
    <x v="461"/>
    <s v="Female"/>
    <x v="0"/>
    <x v="11"/>
    <n v="85180"/>
    <x v="2"/>
    <x v="2"/>
    <n v="1.4999999999999999E-2"/>
    <x v="462"/>
    <x v="497"/>
  </r>
  <r>
    <x v="462"/>
    <s v="Female"/>
    <x v="0"/>
    <x v="2"/>
    <n v="70020"/>
    <x v="1"/>
    <x v="1"/>
    <n v="3.3000000000000002E-2"/>
    <x v="463"/>
    <x v="498"/>
  </r>
  <r>
    <x v="463"/>
    <s v="Female"/>
    <x v="0"/>
    <x v="1"/>
    <n v="75870"/>
    <x v="2"/>
    <x v="1"/>
    <n v="3.5000000000000003E-2"/>
    <x v="464"/>
    <x v="499"/>
  </r>
  <r>
    <x v="464"/>
    <s v="Female"/>
    <x v="0"/>
    <x v="3"/>
    <n v="107660"/>
    <x v="1"/>
    <x v="0"/>
    <n v="4.1000000000000002E-2"/>
    <x v="465"/>
    <x v="500"/>
  </r>
  <r>
    <x v="465"/>
    <s v="Male"/>
    <x v="1"/>
    <x v="6"/>
    <n v="64270"/>
    <x v="1"/>
    <x v="1"/>
    <n v="2.1000000000000001E-2"/>
    <x v="466"/>
    <x v="501"/>
  </r>
  <r>
    <x v="466"/>
    <s v="Male"/>
    <x v="1"/>
    <x v="5"/>
    <n v="42990"/>
    <x v="2"/>
    <x v="1"/>
    <n v="2.7E-2"/>
    <x v="467"/>
    <x v="502"/>
  </r>
  <r>
    <x v="467"/>
    <s v="Female"/>
    <x v="0"/>
    <x v="6"/>
    <n v="36740"/>
    <x v="2"/>
    <x v="1"/>
    <n v="2.1000000000000001E-2"/>
    <x v="468"/>
    <x v="503"/>
  </r>
  <r>
    <x v="468"/>
    <s v="Female"/>
    <x v="0"/>
    <x v="10"/>
    <n v="74110"/>
    <x v="2"/>
    <x v="4"/>
    <n v="6.3E-2"/>
    <x v="469"/>
    <x v="504"/>
  </r>
  <r>
    <x v="469"/>
    <s v="Male"/>
    <x v="1"/>
    <x v="8"/>
    <n v="101390"/>
    <x v="2"/>
    <x v="0"/>
    <n v="5.0999999999999997E-2"/>
    <x v="470"/>
    <x v="505"/>
  </r>
  <r>
    <x v="469"/>
    <s v="Male"/>
    <x v="1"/>
    <x v="8"/>
    <n v="101390"/>
    <x v="2"/>
    <x v="1"/>
    <n v="2.1000000000000001E-2"/>
    <x v="471"/>
    <x v="506"/>
  </r>
  <r>
    <x v="470"/>
    <s v="Female"/>
    <x v="0"/>
    <x v="3"/>
    <n v="68200"/>
    <x v="0"/>
    <x v="1"/>
    <n v="3.2000000000000001E-2"/>
    <x v="472"/>
    <x v="507"/>
  </r>
  <r>
    <x v="471"/>
    <s v="Female"/>
    <x v="0"/>
    <x v="0"/>
    <n v="54780"/>
    <x v="2"/>
    <x v="4"/>
    <n v="7.2999999999999995E-2"/>
    <x v="473"/>
    <x v="508"/>
  </r>
  <r>
    <x v="472"/>
    <s v="Female"/>
    <x v="0"/>
    <x v="5"/>
    <n v="86390"/>
    <x v="1"/>
    <x v="0"/>
    <n v="5.3999999999999999E-2"/>
    <x v="474"/>
    <x v="509"/>
  </r>
  <r>
    <x v="473"/>
    <s v="Male"/>
    <x v="1"/>
    <x v="9"/>
    <n v="117150"/>
    <x v="1"/>
    <x v="1"/>
    <n v="0.02"/>
    <x v="475"/>
    <x v="510"/>
  </r>
  <r>
    <x v="474"/>
    <s v="Female"/>
    <x v="0"/>
    <x v="5"/>
    <n v="34830"/>
    <x v="2"/>
    <x v="1"/>
    <n v="2.7E-2"/>
    <x v="476"/>
    <x v="511"/>
  </r>
  <r>
    <x v="475"/>
    <s v="Female"/>
    <x v="0"/>
    <x v="7"/>
    <n v="113980"/>
    <x v="0"/>
    <x v="2"/>
    <n v="1.2999999999999999E-2"/>
    <x v="477"/>
    <x v="512"/>
  </r>
  <r>
    <x v="476"/>
    <s v="Male"/>
    <x v="1"/>
    <x v="8"/>
    <n v="71030"/>
    <x v="0"/>
    <x v="1"/>
    <n v="2.1000000000000001E-2"/>
    <x v="478"/>
    <x v="513"/>
  </r>
  <r>
    <x v="477"/>
    <s v="Female"/>
    <x v="0"/>
    <x v="9"/>
    <n v="119930"/>
    <x v="0"/>
    <x v="1"/>
    <n v="0.02"/>
    <x v="479"/>
    <x v="514"/>
  </r>
  <r>
    <x v="478"/>
    <s v="Male"/>
    <x v="1"/>
    <x v="2"/>
    <n v="107700"/>
    <x v="1"/>
    <x v="4"/>
    <n v="8.4000000000000005E-2"/>
    <x v="480"/>
    <x v="515"/>
  </r>
  <r>
    <x v="479"/>
    <s v="Male"/>
    <x v="1"/>
    <x v="5"/>
    <n v="97020"/>
    <x v="2"/>
    <x v="2"/>
    <n v="1.2999999999999999E-2"/>
    <x v="481"/>
    <x v="516"/>
  </r>
  <r>
    <x v="480"/>
    <s v="Female"/>
    <x v="0"/>
    <x v="5"/>
    <n v="82300"/>
    <x v="2"/>
    <x v="5"/>
    <e v="#N/A"/>
    <x v="21"/>
    <x v="517"/>
  </r>
  <r>
    <x v="481"/>
    <s v="Male"/>
    <x v="1"/>
    <x v="6"/>
    <n v="93080"/>
    <x v="0"/>
    <x v="1"/>
    <n v="2.1000000000000001E-2"/>
    <x v="482"/>
    <x v="518"/>
  </r>
  <r>
    <x v="482"/>
    <s v="Female"/>
    <x v="0"/>
    <x v="11"/>
    <n v="71230"/>
    <x v="2"/>
    <x v="3"/>
    <n v="5.0000000000000001E-3"/>
    <x v="483"/>
    <x v="519"/>
  </r>
  <r>
    <x v="483"/>
    <s v="Male"/>
    <x v="1"/>
    <x v="7"/>
    <n v="112120"/>
    <x v="0"/>
    <x v="1"/>
    <n v="3.5000000000000003E-2"/>
    <x v="484"/>
    <x v="520"/>
  </r>
  <r>
    <x v="484"/>
    <s v="Male"/>
    <x v="1"/>
    <x v="1"/>
    <n v="36540"/>
    <x v="2"/>
    <x v="0"/>
    <n v="4.2999999999999997E-2"/>
    <x v="485"/>
    <x v="521"/>
  </r>
  <r>
    <x v="485"/>
    <s v="Male"/>
    <x v="1"/>
    <x v="4"/>
    <n v="115090"/>
    <x v="2"/>
    <x v="1"/>
    <n v="2.8000000000000001E-2"/>
    <x v="486"/>
    <x v="522"/>
  </r>
  <r>
    <x v="486"/>
    <s v="Male"/>
    <x v="1"/>
    <x v="11"/>
    <n v="92010"/>
    <x v="1"/>
    <x v="3"/>
    <n v="5.0000000000000001E-3"/>
    <x v="487"/>
    <x v="523"/>
  </r>
  <r>
    <x v="487"/>
    <s v="Male"/>
    <x v="1"/>
    <x v="7"/>
    <n v="65700"/>
    <x v="1"/>
    <x v="3"/>
    <n v="5.0000000000000001E-3"/>
    <x v="488"/>
    <x v="524"/>
  </r>
  <r>
    <x v="488"/>
    <s v="Male"/>
    <x v="1"/>
    <x v="0"/>
    <n v="88510"/>
    <x v="0"/>
    <x v="1"/>
    <n v="2.4E-2"/>
    <x v="489"/>
    <x v="525"/>
  </r>
  <r>
    <x v="488"/>
    <s v="Male"/>
    <x v="1"/>
    <x v="0"/>
    <n v="88510"/>
    <x v="2"/>
    <x v="2"/>
    <n v="1.7999999999999999E-2"/>
    <x v="490"/>
    <x v="526"/>
  </r>
  <r>
    <x v="489"/>
    <s v="Male"/>
    <x v="1"/>
    <x v="4"/>
    <n v="38330"/>
    <x v="0"/>
    <x v="1"/>
    <n v="2.8000000000000001E-2"/>
    <x v="491"/>
    <x v="527"/>
  </r>
  <r>
    <x v="490"/>
    <s v="Male"/>
    <x v="1"/>
    <x v="8"/>
    <n v="52610"/>
    <x v="0"/>
    <x v="2"/>
    <n v="1.2E-2"/>
    <x v="492"/>
    <x v="528"/>
  </r>
  <r>
    <x v="491"/>
    <s v="Female"/>
    <x v="0"/>
    <x v="7"/>
    <n v="101670"/>
    <x v="2"/>
    <x v="1"/>
    <n v="3.5000000000000003E-2"/>
    <x v="493"/>
    <x v="529"/>
  </r>
  <r>
    <x v="492"/>
    <s v="Male"/>
    <x v="1"/>
    <x v="5"/>
    <n v="57090"/>
    <x v="2"/>
    <x v="3"/>
    <n v="5.0000000000000001E-3"/>
    <x v="494"/>
    <x v="530"/>
  </r>
  <r>
    <x v="493"/>
    <s v="Female"/>
    <x v="0"/>
    <x v="1"/>
    <n v="114810"/>
    <x v="2"/>
    <x v="1"/>
    <n v="3.5000000000000003E-2"/>
    <x v="495"/>
    <x v="531"/>
  </r>
  <r>
    <x v="494"/>
    <s v="Male"/>
    <x v="1"/>
    <x v="10"/>
    <n v="79570"/>
    <x v="2"/>
    <x v="1"/>
    <n v="0.04"/>
    <x v="496"/>
    <x v="532"/>
  </r>
  <r>
    <x v="495"/>
    <s v="Female"/>
    <x v="0"/>
    <x v="5"/>
    <n v="85260"/>
    <x v="0"/>
    <x v="2"/>
    <n v="1.2999999999999999E-2"/>
    <x v="497"/>
    <x v="533"/>
  </r>
  <r>
    <x v="496"/>
    <s v="Male"/>
    <x v="1"/>
    <x v="2"/>
    <n v="68480"/>
    <x v="0"/>
    <x v="2"/>
    <n v="0.02"/>
    <x v="498"/>
    <x v="534"/>
  </r>
  <r>
    <x v="497"/>
    <s v="Male"/>
    <x v="1"/>
    <x v="7"/>
    <n v="91120"/>
    <x v="2"/>
    <x v="2"/>
    <n v="1.2999999999999999E-2"/>
    <x v="499"/>
    <x v="535"/>
  </r>
  <r>
    <x v="498"/>
    <s v="Female"/>
    <x v="0"/>
    <x v="1"/>
    <n v="34620"/>
    <x v="2"/>
    <x v="4"/>
    <n v="6.0999999999999999E-2"/>
    <x v="500"/>
    <x v="536"/>
  </r>
  <r>
    <x v="499"/>
    <s v="Male"/>
    <x v="1"/>
    <x v="0"/>
    <n v="96610"/>
    <x v="2"/>
    <x v="4"/>
    <n v="7.2999999999999995E-2"/>
    <x v="501"/>
    <x v="537"/>
  </r>
  <r>
    <x v="500"/>
    <s v="Male"/>
    <x v="1"/>
    <x v="1"/>
    <n v="32810"/>
    <x v="2"/>
    <x v="1"/>
    <n v="3.5000000000000003E-2"/>
    <x v="502"/>
    <x v="538"/>
  </r>
  <r>
    <x v="501"/>
    <s v="Male"/>
    <x v="1"/>
    <x v="9"/>
    <n v="106460"/>
    <x v="0"/>
    <x v="2"/>
    <n v="1.2E-2"/>
    <x v="503"/>
    <x v="539"/>
  </r>
  <r>
    <x v="501"/>
    <s v="Male"/>
    <x v="1"/>
    <x v="9"/>
    <n v="106460"/>
    <x v="0"/>
    <x v="0"/>
    <n v="5.8000000000000003E-2"/>
    <x v="504"/>
    <x v="540"/>
  </r>
  <r>
    <x v="502"/>
    <s v="Female"/>
    <x v="0"/>
    <x v="2"/>
    <n v="115980"/>
    <x v="1"/>
    <x v="0"/>
    <n v="5.3999999999999999E-2"/>
    <x v="505"/>
    <x v="541"/>
  </r>
  <r>
    <x v="503"/>
    <s v="Female"/>
    <x v="0"/>
    <x v="10"/>
    <n v="56250"/>
    <x v="1"/>
    <x v="1"/>
    <n v="0.04"/>
    <x v="506"/>
    <x v="542"/>
  </r>
  <r>
    <x v="504"/>
    <s v="Male"/>
    <x v="1"/>
    <x v="1"/>
    <n v="90800"/>
    <x v="1"/>
    <x v="1"/>
    <n v="3.5000000000000003E-2"/>
    <x v="507"/>
    <x v="543"/>
  </r>
  <r>
    <x v="505"/>
    <s v="Female"/>
    <x v="0"/>
    <x v="6"/>
    <n v="98970"/>
    <x v="0"/>
    <x v="5"/>
    <e v="#N/A"/>
    <x v="21"/>
    <x v="544"/>
  </r>
  <r>
    <x v="506"/>
    <s v="Male"/>
    <x v="1"/>
    <x v="4"/>
    <n v="30080"/>
    <x v="1"/>
    <x v="1"/>
    <n v="2.8000000000000001E-2"/>
    <x v="508"/>
    <x v="545"/>
  </r>
  <r>
    <x v="507"/>
    <s v="Male"/>
    <x v="1"/>
    <x v="1"/>
    <n v="40530"/>
    <x v="0"/>
    <x v="1"/>
    <n v="3.5000000000000003E-2"/>
    <x v="509"/>
    <x v="546"/>
  </r>
  <r>
    <x v="508"/>
    <s v="Male"/>
    <x v="1"/>
    <x v="4"/>
    <n v="69340"/>
    <x v="0"/>
    <x v="1"/>
    <n v="2.8000000000000001E-2"/>
    <x v="510"/>
    <x v="547"/>
  </r>
  <r>
    <x v="509"/>
    <s v="Male"/>
    <x v="1"/>
    <x v="5"/>
    <n v="106930"/>
    <x v="1"/>
    <x v="3"/>
    <n v="5.0000000000000001E-3"/>
    <x v="511"/>
    <x v="548"/>
  </r>
  <r>
    <x v="509"/>
    <s v="Male"/>
    <x v="1"/>
    <x v="5"/>
    <n v="106930"/>
    <x v="2"/>
    <x v="1"/>
    <n v="2.7E-2"/>
    <x v="512"/>
    <x v="549"/>
  </r>
  <r>
    <x v="510"/>
    <s v="Female"/>
    <x v="0"/>
    <x v="10"/>
    <n v="41600"/>
    <x v="1"/>
    <x v="5"/>
    <e v="#N/A"/>
    <x v="21"/>
    <x v="550"/>
  </r>
  <r>
    <x v="510"/>
    <s v="Female"/>
    <x v="0"/>
    <x v="10"/>
    <n v="41600"/>
    <x v="2"/>
    <x v="2"/>
    <n v="1.9E-2"/>
    <x v="513"/>
    <x v="551"/>
  </r>
  <r>
    <x v="511"/>
    <s v="Male"/>
    <x v="1"/>
    <x v="3"/>
    <n v="47650"/>
    <x v="1"/>
    <x v="0"/>
    <n v="4.1000000000000002E-2"/>
    <x v="514"/>
    <x v="552"/>
  </r>
  <r>
    <x v="512"/>
    <s v="Male"/>
    <x v="1"/>
    <x v="11"/>
    <n v="41910"/>
    <x v="0"/>
    <x v="2"/>
    <n v="1.4999999999999999E-2"/>
    <x v="515"/>
    <x v="553"/>
  </r>
  <r>
    <x v="513"/>
    <s v="Male"/>
    <x v="1"/>
    <x v="1"/>
    <n v="90530"/>
    <x v="0"/>
    <x v="3"/>
    <n v="5.0000000000000001E-3"/>
    <x v="516"/>
    <x v="554"/>
  </r>
  <r>
    <x v="514"/>
    <s v="Female"/>
    <x v="0"/>
    <x v="1"/>
    <n v="109980"/>
    <x v="2"/>
    <x v="1"/>
    <n v="3.5000000000000003E-2"/>
    <x v="517"/>
    <x v="555"/>
  </r>
  <r>
    <x v="515"/>
    <s v="Male"/>
    <x v="1"/>
    <x v="1"/>
    <n v="57350"/>
    <x v="2"/>
    <x v="0"/>
    <n v="4.2999999999999997E-2"/>
    <x v="518"/>
    <x v="556"/>
  </r>
  <r>
    <x v="516"/>
    <s v="Female"/>
    <x v="0"/>
    <x v="4"/>
    <n v="45110"/>
    <x v="1"/>
    <x v="5"/>
    <e v="#N/A"/>
    <x v="21"/>
    <x v="557"/>
  </r>
  <r>
    <x v="517"/>
    <s v="Male"/>
    <x v="1"/>
    <x v="6"/>
    <n v="38730"/>
    <x v="1"/>
    <x v="1"/>
    <n v="2.1000000000000001E-2"/>
    <x v="519"/>
    <x v="558"/>
  </r>
  <r>
    <x v="518"/>
    <s v="Male"/>
    <x v="1"/>
    <x v="2"/>
    <n v="62280"/>
    <x v="2"/>
    <x v="5"/>
    <e v="#N/A"/>
    <x v="21"/>
    <x v="559"/>
  </r>
  <r>
    <x v="519"/>
    <s v="Male"/>
    <x v="1"/>
    <x v="7"/>
    <n v="85780"/>
    <x v="1"/>
    <x v="2"/>
    <n v="1.2999999999999999E-2"/>
    <x v="520"/>
    <x v="560"/>
  </r>
  <r>
    <x v="520"/>
    <s v="Male"/>
    <x v="1"/>
    <x v="2"/>
    <n v="49670"/>
    <x v="1"/>
    <x v="2"/>
    <n v="0.02"/>
    <x v="521"/>
    <x v="561"/>
  </r>
  <r>
    <x v="520"/>
    <s v="Male"/>
    <x v="1"/>
    <x v="2"/>
    <n v="49670"/>
    <x v="1"/>
    <x v="0"/>
    <n v="5.3999999999999999E-2"/>
    <x v="522"/>
    <x v="562"/>
  </r>
  <r>
    <x v="521"/>
    <s v="Female"/>
    <x v="0"/>
    <x v="2"/>
    <n v="58400"/>
    <x v="0"/>
    <x v="1"/>
    <n v="3.3000000000000002E-2"/>
    <x v="523"/>
    <x v="563"/>
  </r>
  <r>
    <x v="522"/>
    <s v="Female"/>
    <x v="0"/>
    <x v="2"/>
    <n v="36860"/>
    <x v="0"/>
    <x v="2"/>
    <n v="0.02"/>
    <x v="524"/>
    <x v="564"/>
  </r>
  <r>
    <x v="523"/>
    <s v="Male"/>
    <x v="1"/>
    <x v="3"/>
    <n v="40450"/>
    <x v="2"/>
    <x v="1"/>
    <n v="3.2000000000000001E-2"/>
    <x v="525"/>
    <x v="565"/>
  </r>
  <r>
    <x v="524"/>
    <s v="Male"/>
    <x v="1"/>
    <x v="5"/>
    <n v="113790"/>
    <x v="2"/>
    <x v="3"/>
    <n v="5.0000000000000001E-3"/>
    <x v="526"/>
    <x v="566"/>
  </r>
  <r>
    <x v="525"/>
    <s v="Female"/>
    <x v="0"/>
    <x v="5"/>
    <n v="73490"/>
    <x v="2"/>
    <x v="2"/>
    <n v="1.2999999999999999E-2"/>
    <x v="527"/>
    <x v="567"/>
  </r>
  <r>
    <x v="526"/>
    <s v="Male"/>
    <x v="1"/>
    <x v="6"/>
    <n v="90340"/>
    <x v="2"/>
    <x v="1"/>
    <n v="2.1000000000000001E-2"/>
    <x v="528"/>
    <x v="568"/>
  </r>
  <r>
    <x v="527"/>
    <s v="Male"/>
    <x v="1"/>
    <x v="2"/>
    <n v="74280"/>
    <x v="0"/>
    <x v="1"/>
    <n v="3.3000000000000002E-2"/>
    <x v="529"/>
    <x v="569"/>
  </r>
  <r>
    <x v="528"/>
    <s v="Female"/>
    <x v="0"/>
    <x v="2"/>
    <n v="92450"/>
    <x v="2"/>
    <x v="5"/>
    <e v="#N/A"/>
    <x v="21"/>
    <x v="570"/>
  </r>
  <r>
    <x v="529"/>
    <s v="Female"/>
    <x v="0"/>
    <x v="10"/>
    <n v="51860"/>
    <x v="1"/>
    <x v="0"/>
    <n v="5.8999999999999997E-2"/>
    <x v="530"/>
    <x v="571"/>
  </r>
  <r>
    <x v="530"/>
    <s v="Male"/>
    <x v="1"/>
    <x v="9"/>
    <n v="52250"/>
    <x v="2"/>
    <x v="3"/>
    <n v="5.0000000000000001E-3"/>
    <x v="531"/>
    <x v="572"/>
  </r>
  <r>
    <x v="531"/>
    <s v="Female"/>
    <x v="0"/>
    <x v="9"/>
    <n v="103990"/>
    <x v="2"/>
    <x v="4"/>
    <n v="7.0999999999999994E-2"/>
    <x v="532"/>
    <x v="573"/>
  </r>
  <r>
    <x v="532"/>
    <s v="Female"/>
    <x v="0"/>
    <x v="0"/>
    <n v="103340"/>
    <x v="1"/>
    <x v="0"/>
    <n v="0.05"/>
    <x v="533"/>
    <x v="574"/>
  </r>
  <r>
    <x v="533"/>
    <s v="Female"/>
    <x v="0"/>
    <x v="8"/>
    <n v="84600"/>
    <x v="1"/>
    <x v="3"/>
    <n v="5.0000000000000001E-3"/>
    <x v="534"/>
    <x v="575"/>
  </r>
  <r>
    <x v="534"/>
    <s v="Male"/>
    <x v="1"/>
    <x v="6"/>
    <n v="61790"/>
    <x v="1"/>
    <x v="1"/>
    <n v="2.1000000000000001E-2"/>
    <x v="535"/>
    <x v="576"/>
  </r>
  <r>
    <x v="535"/>
    <s v="Male"/>
    <x v="1"/>
    <x v="3"/>
    <n v="112460"/>
    <x v="2"/>
    <x v="2"/>
    <n v="0.01"/>
    <x v="536"/>
    <x v="577"/>
  </r>
  <r>
    <x v="536"/>
    <s v="Female"/>
    <x v="0"/>
    <x v="4"/>
    <n v="77260"/>
    <x v="1"/>
    <x v="1"/>
    <n v="2.8000000000000001E-2"/>
    <x v="537"/>
    <x v="578"/>
  </r>
  <r>
    <x v="537"/>
    <s v="Female"/>
    <x v="0"/>
    <x v="10"/>
    <n v="76620"/>
    <x v="1"/>
    <x v="1"/>
    <n v="0.04"/>
    <x v="538"/>
    <x v="579"/>
  </r>
  <r>
    <x v="538"/>
    <s v="Male"/>
    <x v="1"/>
    <x v="0"/>
    <n v="75920"/>
    <x v="2"/>
    <x v="0"/>
    <n v="0.05"/>
    <x v="539"/>
    <x v="580"/>
  </r>
  <r>
    <x v="539"/>
    <s v="Male"/>
    <x v="1"/>
    <x v="11"/>
    <n v="58960"/>
    <x v="0"/>
    <x v="1"/>
    <n v="2.3E-2"/>
    <x v="540"/>
    <x v="581"/>
  </r>
  <r>
    <x v="540"/>
    <s v="Female"/>
    <x v="0"/>
    <x v="4"/>
    <n v="63560"/>
    <x v="1"/>
    <x v="4"/>
    <n v="7.5999999999999998E-2"/>
    <x v="541"/>
    <x v="582"/>
  </r>
  <r>
    <x v="541"/>
    <s v="Male"/>
    <x v="1"/>
    <x v="5"/>
    <n v="34650"/>
    <x v="1"/>
    <x v="1"/>
    <n v="2.7E-2"/>
    <x v="542"/>
    <x v="583"/>
  </r>
  <r>
    <x v="542"/>
    <s v="Male"/>
    <x v="1"/>
    <x v="10"/>
    <n v="99470"/>
    <x v="2"/>
    <x v="0"/>
    <n v="5.8999999999999997E-2"/>
    <x v="543"/>
    <x v="584"/>
  </r>
  <r>
    <x v="543"/>
    <s v="Male"/>
    <x v="1"/>
    <x v="10"/>
    <n v="112780"/>
    <x v="1"/>
    <x v="2"/>
    <n v="1.9E-2"/>
    <x v="544"/>
    <x v="585"/>
  </r>
  <r>
    <x v="544"/>
    <s v="Female"/>
    <x v="0"/>
    <x v="9"/>
    <n v="70440"/>
    <x v="1"/>
    <x v="4"/>
    <n v="7.0999999999999994E-2"/>
    <x v="545"/>
    <x v="586"/>
  </r>
  <r>
    <x v="545"/>
    <s v="Female"/>
    <x v="0"/>
    <x v="6"/>
    <n v="63710"/>
    <x v="0"/>
    <x v="1"/>
    <n v="2.1000000000000001E-2"/>
    <x v="546"/>
    <x v="587"/>
  </r>
  <r>
    <x v="546"/>
    <s v="Male"/>
    <x v="1"/>
    <x v="11"/>
    <n v="117840"/>
    <x v="2"/>
    <x v="1"/>
    <n v="2.3E-2"/>
    <x v="547"/>
    <x v="588"/>
  </r>
  <r>
    <x v="547"/>
    <s v="Female"/>
    <x v="0"/>
    <x v="8"/>
    <n v="75990"/>
    <x v="2"/>
    <x v="1"/>
    <n v="2.1000000000000001E-2"/>
    <x v="548"/>
    <x v="589"/>
  </r>
  <r>
    <x v="548"/>
    <s v="Female"/>
    <x v="0"/>
    <x v="0"/>
    <n v="86230"/>
    <x v="1"/>
    <x v="2"/>
    <n v="1.7999999999999999E-2"/>
    <x v="549"/>
    <x v="590"/>
  </r>
  <r>
    <x v="549"/>
    <s v="Female"/>
    <x v="0"/>
    <x v="2"/>
    <n v="35980"/>
    <x v="0"/>
    <x v="4"/>
    <n v="8.4000000000000005E-2"/>
    <x v="550"/>
    <x v="591"/>
  </r>
  <r>
    <x v="549"/>
    <s v="Female"/>
    <x v="0"/>
    <x v="2"/>
    <n v="35980"/>
    <x v="0"/>
    <x v="0"/>
    <n v="5.3999999999999999E-2"/>
    <x v="551"/>
    <x v="592"/>
  </r>
  <r>
    <x v="550"/>
    <s v="Female"/>
    <x v="0"/>
    <x v="0"/>
    <n v="71590"/>
    <x v="0"/>
    <x v="2"/>
    <n v="1.7999999999999999E-2"/>
    <x v="552"/>
    <x v="593"/>
  </r>
  <r>
    <x v="551"/>
    <s v="Male"/>
    <x v="1"/>
    <x v="6"/>
    <n v="39960"/>
    <x v="1"/>
    <x v="1"/>
    <n v="2.1000000000000001E-2"/>
    <x v="553"/>
    <x v="594"/>
  </r>
  <r>
    <x v="552"/>
    <s v="Male"/>
    <x v="1"/>
    <x v="9"/>
    <n v="56280"/>
    <x v="2"/>
    <x v="2"/>
    <n v="1.2E-2"/>
    <x v="554"/>
    <x v="595"/>
  </r>
  <r>
    <x v="553"/>
    <s v="Female"/>
    <x v="0"/>
    <x v="1"/>
    <n v="96000"/>
    <x v="2"/>
    <x v="1"/>
    <n v="3.5000000000000003E-2"/>
    <x v="555"/>
    <x v="596"/>
  </r>
  <r>
    <x v="554"/>
    <s v="Female"/>
    <x v="0"/>
    <x v="4"/>
    <n v="93270"/>
    <x v="0"/>
    <x v="1"/>
    <n v="2.8000000000000001E-2"/>
    <x v="556"/>
    <x v="597"/>
  </r>
  <r>
    <x v="555"/>
    <s v="Female"/>
    <x v="0"/>
    <x v="8"/>
    <n v="41930"/>
    <x v="0"/>
    <x v="1"/>
    <n v="2.1000000000000001E-2"/>
    <x v="557"/>
    <x v="598"/>
  </r>
  <r>
    <x v="555"/>
    <s v="Female"/>
    <x v="0"/>
    <x v="8"/>
    <n v="41930"/>
    <x v="1"/>
    <x v="2"/>
    <n v="1.2E-2"/>
    <x v="558"/>
    <x v="599"/>
  </r>
  <r>
    <x v="556"/>
    <s v="Male"/>
    <x v="1"/>
    <x v="1"/>
    <n v="53180"/>
    <x v="2"/>
    <x v="1"/>
    <n v="3.5000000000000003E-2"/>
    <x v="559"/>
    <x v="600"/>
  </r>
  <r>
    <x v="557"/>
    <s v="Male"/>
    <x v="1"/>
    <x v="10"/>
    <n v="48180"/>
    <x v="1"/>
    <x v="0"/>
    <n v="5.8999999999999997E-2"/>
    <x v="560"/>
    <x v="601"/>
  </r>
  <r>
    <x v="558"/>
    <s v="Female"/>
    <x v="0"/>
    <x v="11"/>
    <n v="67960"/>
    <x v="2"/>
    <x v="1"/>
    <n v="2.3E-2"/>
    <x v="561"/>
    <x v="602"/>
  </r>
  <r>
    <x v="559"/>
    <s v="Male"/>
    <x v="1"/>
    <x v="10"/>
    <n v="59670"/>
    <x v="2"/>
    <x v="5"/>
    <e v="#N/A"/>
    <x v="21"/>
    <x v="603"/>
  </r>
  <r>
    <x v="560"/>
    <s v="Male"/>
    <x v="1"/>
    <x v="3"/>
    <n v="31240"/>
    <x v="1"/>
    <x v="2"/>
    <n v="0.01"/>
    <x v="562"/>
    <x v="604"/>
  </r>
  <r>
    <x v="561"/>
    <s v="Female"/>
    <x v="0"/>
    <x v="1"/>
    <n v="30000"/>
    <x v="2"/>
    <x v="1"/>
    <n v="3.5000000000000003E-2"/>
    <x v="563"/>
    <x v="605"/>
  </r>
  <r>
    <x v="562"/>
    <s v="Female"/>
    <x v="0"/>
    <x v="10"/>
    <n v="57000"/>
    <x v="1"/>
    <x v="3"/>
    <n v="5.0000000000000001E-3"/>
    <x v="564"/>
    <x v="606"/>
  </r>
  <r>
    <x v="563"/>
    <s v="Male"/>
    <x v="1"/>
    <x v="6"/>
    <n v="109190"/>
    <x v="1"/>
    <x v="1"/>
    <n v="2.1000000000000001E-2"/>
    <x v="565"/>
    <x v="607"/>
  </r>
  <r>
    <x v="564"/>
    <s v="Female"/>
    <x v="0"/>
    <x v="10"/>
    <n v="91310"/>
    <x v="2"/>
    <x v="1"/>
    <n v="0.04"/>
    <x v="566"/>
    <x v="608"/>
  </r>
  <r>
    <x v="565"/>
    <s v="Male"/>
    <x v="1"/>
    <x v="4"/>
    <n v="42240"/>
    <x v="1"/>
    <x v="4"/>
    <n v="7.5999999999999998E-2"/>
    <x v="567"/>
    <x v="609"/>
  </r>
  <r>
    <x v="566"/>
    <s v="Female"/>
    <x v="0"/>
    <x v="1"/>
    <n v="38930"/>
    <x v="1"/>
    <x v="1"/>
    <n v="3.5000000000000003E-2"/>
    <x v="568"/>
    <x v="610"/>
  </r>
  <r>
    <x v="567"/>
    <s v="Male"/>
    <x v="1"/>
    <x v="10"/>
    <n v="108340"/>
    <x v="2"/>
    <x v="5"/>
    <e v="#N/A"/>
    <x v="21"/>
    <x v="611"/>
  </r>
  <r>
    <x v="568"/>
    <s v="Female"/>
    <x v="0"/>
    <x v="11"/>
    <n v="42310"/>
    <x v="1"/>
    <x v="5"/>
    <e v="#N/A"/>
    <x v="21"/>
    <x v="612"/>
  </r>
  <r>
    <x v="569"/>
    <s v="Male"/>
    <x v="1"/>
    <x v="9"/>
    <n v="113280"/>
    <x v="1"/>
    <x v="0"/>
    <n v="5.8000000000000003E-2"/>
    <x v="569"/>
    <x v="613"/>
  </r>
  <r>
    <x v="570"/>
    <s v="Female"/>
    <x v="0"/>
    <x v="7"/>
    <n v="71210"/>
    <x v="1"/>
    <x v="4"/>
    <n v="9.9000000000000005E-2"/>
    <x v="570"/>
    <x v="614"/>
  </r>
  <r>
    <x v="571"/>
    <s v="Female"/>
    <x v="0"/>
    <x v="6"/>
    <n v="29490"/>
    <x v="1"/>
    <x v="5"/>
    <e v="#N/A"/>
    <x v="21"/>
    <x v="615"/>
  </r>
  <r>
    <x v="572"/>
    <s v="Male"/>
    <x v="1"/>
    <x v="10"/>
    <n v="60570"/>
    <x v="0"/>
    <x v="0"/>
    <n v="5.8999999999999997E-2"/>
    <x v="571"/>
    <x v="616"/>
  </r>
  <r>
    <x v="573"/>
    <s v="Male"/>
    <x v="1"/>
    <x v="3"/>
    <n v="29610"/>
    <x v="1"/>
    <x v="1"/>
    <n v="3.2000000000000001E-2"/>
    <x v="572"/>
    <x v="617"/>
  </r>
  <r>
    <x v="574"/>
    <s v="Female"/>
    <x v="0"/>
    <x v="10"/>
    <n v="58740"/>
    <x v="2"/>
    <x v="5"/>
    <e v="#N/A"/>
    <x v="21"/>
    <x v="618"/>
  </r>
  <r>
    <x v="575"/>
    <s v="Male"/>
    <x v="1"/>
    <x v="1"/>
    <n v="88380"/>
    <x v="2"/>
    <x v="0"/>
    <n v="4.2999999999999997E-2"/>
    <x v="573"/>
    <x v="619"/>
  </r>
  <r>
    <x v="576"/>
    <s v="Female"/>
    <x v="0"/>
    <x v="0"/>
    <n v="78500"/>
    <x v="2"/>
    <x v="4"/>
    <n v="7.2999999999999995E-2"/>
    <x v="574"/>
    <x v="620"/>
  </r>
  <r>
    <x v="577"/>
    <s v="Female"/>
    <x v="0"/>
    <x v="8"/>
    <n v="71510"/>
    <x v="0"/>
    <x v="0"/>
    <n v="5.0999999999999997E-2"/>
    <x v="575"/>
    <x v="621"/>
  </r>
  <r>
    <x v="578"/>
    <s v="Female"/>
    <x v="0"/>
    <x v="11"/>
    <n v="85530"/>
    <x v="2"/>
    <x v="1"/>
    <n v="2.3E-2"/>
    <x v="576"/>
    <x v="622"/>
  </r>
  <r>
    <x v="579"/>
    <s v="Female"/>
    <x v="0"/>
    <x v="6"/>
    <n v="89360"/>
    <x v="1"/>
    <x v="0"/>
    <n v="5.3999999999999999E-2"/>
    <x v="577"/>
    <x v="623"/>
  </r>
  <r>
    <x v="580"/>
    <s v="Male"/>
    <x v="1"/>
    <x v="4"/>
    <n v="110970"/>
    <x v="2"/>
    <x v="5"/>
    <e v="#N/A"/>
    <x v="21"/>
    <x v="624"/>
  </r>
  <r>
    <x v="581"/>
    <s v="Male"/>
    <x v="1"/>
    <x v="1"/>
    <n v="94020"/>
    <x v="1"/>
    <x v="0"/>
    <n v="4.2999999999999997E-2"/>
    <x v="578"/>
    <x v="625"/>
  </r>
  <r>
    <x v="582"/>
    <s v="Female"/>
    <x v="0"/>
    <x v="5"/>
    <n v="106930"/>
    <x v="0"/>
    <x v="1"/>
    <n v="2.7E-2"/>
    <x v="512"/>
    <x v="549"/>
  </r>
  <r>
    <x v="583"/>
    <s v="Male"/>
    <x v="1"/>
    <x v="0"/>
    <n v="103670"/>
    <x v="0"/>
    <x v="1"/>
    <n v="2.4E-2"/>
    <x v="579"/>
    <x v="626"/>
  </r>
  <r>
    <x v="584"/>
    <s v="Male"/>
    <x v="1"/>
    <x v="7"/>
    <n v="32620"/>
    <x v="2"/>
    <x v="0"/>
    <n v="5.8000000000000003E-2"/>
    <x v="580"/>
    <x v="627"/>
  </r>
  <r>
    <x v="585"/>
    <s v="Female"/>
    <x v="0"/>
    <x v="8"/>
    <n v="99530"/>
    <x v="1"/>
    <x v="1"/>
    <n v="2.1000000000000001E-2"/>
    <x v="581"/>
    <x v="628"/>
  </r>
  <r>
    <x v="585"/>
    <s v="Female"/>
    <x v="0"/>
    <x v="8"/>
    <n v="99530"/>
    <x v="0"/>
    <x v="5"/>
    <e v="#N/A"/>
    <x v="21"/>
    <x v="629"/>
  </r>
  <r>
    <x v="586"/>
    <s v="Female"/>
    <x v="0"/>
    <x v="10"/>
    <n v="78840"/>
    <x v="0"/>
    <x v="1"/>
    <n v="0.04"/>
    <x v="582"/>
    <x v="630"/>
  </r>
  <r>
    <x v="587"/>
    <s v="Male"/>
    <x v="1"/>
    <x v="2"/>
    <n v="52750"/>
    <x v="2"/>
    <x v="1"/>
    <n v="3.3000000000000002E-2"/>
    <x v="583"/>
    <x v="631"/>
  </r>
  <r>
    <x v="587"/>
    <s v="Male"/>
    <x v="1"/>
    <x v="2"/>
    <n v="52750"/>
    <x v="1"/>
    <x v="1"/>
    <n v="3.3000000000000002E-2"/>
    <x v="583"/>
    <x v="631"/>
  </r>
  <r>
    <x v="588"/>
    <s v="Male"/>
    <x v="1"/>
    <x v="8"/>
    <n v="80770"/>
    <x v="1"/>
    <x v="4"/>
    <n v="8.7999999999999995E-2"/>
    <x v="584"/>
    <x v="632"/>
  </r>
  <r>
    <x v="589"/>
    <s v="Male"/>
    <x v="1"/>
    <x v="4"/>
    <n v="108450"/>
    <x v="1"/>
    <x v="2"/>
    <n v="0.01"/>
    <x v="585"/>
    <x v="633"/>
  </r>
  <r>
    <x v="590"/>
    <s v="Male"/>
    <x v="1"/>
    <x v="6"/>
    <n v="72840"/>
    <x v="1"/>
    <x v="1"/>
    <n v="2.1000000000000001E-2"/>
    <x v="586"/>
    <x v="634"/>
  </r>
  <r>
    <x v="591"/>
    <s v="Male"/>
    <x v="1"/>
    <x v="11"/>
    <n v="60560"/>
    <x v="1"/>
    <x v="1"/>
    <n v="2.3E-2"/>
    <x v="587"/>
    <x v="635"/>
  </r>
  <r>
    <x v="592"/>
    <s v="Female"/>
    <x v="0"/>
    <x v="1"/>
    <n v="78380"/>
    <x v="1"/>
    <x v="3"/>
    <n v="5.0000000000000001E-3"/>
    <x v="588"/>
    <x v="636"/>
  </r>
  <r>
    <x v="593"/>
    <s v="Female"/>
    <x v="0"/>
    <x v="3"/>
    <n v="65920"/>
    <x v="2"/>
    <x v="0"/>
    <n v="4.1000000000000002E-2"/>
    <x v="589"/>
    <x v="637"/>
  </r>
  <r>
    <x v="594"/>
    <s v="Female"/>
    <x v="0"/>
    <x v="11"/>
    <n v="84200"/>
    <x v="1"/>
    <x v="0"/>
    <n v="5.2999999999999999E-2"/>
    <x v="590"/>
    <x v="638"/>
  </r>
  <r>
    <x v="595"/>
    <s v="Male"/>
    <x v="1"/>
    <x v="10"/>
    <n v="79520"/>
    <x v="2"/>
    <x v="1"/>
    <n v="0.04"/>
    <x v="591"/>
    <x v="639"/>
  </r>
  <r>
    <x v="596"/>
    <s v="Male"/>
    <x v="1"/>
    <x v="1"/>
    <n v="81790"/>
    <x v="0"/>
    <x v="5"/>
    <e v="#N/A"/>
    <x v="21"/>
    <x v="640"/>
  </r>
  <r>
    <x v="597"/>
    <s v="Male"/>
    <x v="1"/>
    <x v="9"/>
    <n v="102520"/>
    <x v="1"/>
    <x v="2"/>
    <n v="1.2E-2"/>
    <x v="592"/>
    <x v="641"/>
  </r>
  <r>
    <x v="598"/>
    <s v="Female"/>
    <x v="0"/>
    <x v="11"/>
    <n v="45060"/>
    <x v="2"/>
    <x v="0"/>
    <n v="5.2999999999999999E-2"/>
    <x v="593"/>
    <x v="642"/>
  </r>
  <r>
    <x v="598"/>
    <s v="Female"/>
    <x v="0"/>
    <x v="11"/>
    <n v="45060"/>
    <x v="0"/>
    <x v="1"/>
    <n v="2.3E-2"/>
    <x v="594"/>
    <x v="643"/>
  </r>
  <r>
    <x v="599"/>
    <s v="Male"/>
    <x v="1"/>
    <x v="2"/>
    <n v="85460"/>
    <x v="2"/>
    <x v="1"/>
    <n v="3.3000000000000002E-2"/>
    <x v="595"/>
    <x v="644"/>
  </r>
  <r>
    <x v="600"/>
    <s v="Male"/>
    <x v="1"/>
    <x v="10"/>
    <n v="67510"/>
    <x v="2"/>
    <x v="5"/>
    <e v="#N/A"/>
    <x v="21"/>
    <x v="645"/>
  </r>
  <r>
    <x v="601"/>
    <s v="Female"/>
    <x v="0"/>
    <x v="0"/>
    <n v="37020"/>
    <x v="2"/>
    <x v="1"/>
    <n v="2.4E-2"/>
    <x v="596"/>
    <x v="646"/>
  </r>
  <r>
    <x v="602"/>
    <s v="Male"/>
    <x v="1"/>
    <x v="4"/>
    <n v="96250"/>
    <x v="0"/>
    <x v="1"/>
    <n v="2.8000000000000001E-2"/>
    <x v="597"/>
    <x v="647"/>
  </r>
  <r>
    <x v="603"/>
    <s v="Male"/>
    <x v="1"/>
    <x v="1"/>
    <n v="76190"/>
    <x v="1"/>
    <x v="2"/>
    <n v="1.0999999999999999E-2"/>
    <x v="598"/>
    <x v="648"/>
  </r>
  <r>
    <x v="604"/>
    <s v="Female"/>
    <x v="0"/>
    <x v="10"/>
    <n v="86010"/>
    <x v="2"/>
    <x v="1"/>
    <n v="0.04"/>
    <x v="599"/>
    <x v="649"/>
  </r>
  <r>
    <x v="605"/>
    <s v="Male"/>
    <x v="1"/>
    <x v="4"/>
    <n v="109120"/>
    <x v="2"/>
    <x v="5"/>
    <e v="#N/A"/>
    <x v="21"/>
    <x v="650"/>
  </r>
  <r>
    <x v="606"/>
    <s v="Female"/>
    <x v="0"/>
    <x v="0"/>
    <n v="75090"/>
    <x v="0"/>
    <x v="1"/>
    <n v="2.4E-2"/>
    <x v="600"/>
    <x v="651"/>
  </r>
  <r>
    <x v="607"/>
    <s v="Female"/>
    <x v="0"/>
    <x v="3"/>
    <n v="68800"/>
    <x v="0"/>
    <x v="2"/>
    <n v="0.01"/>
    <x v="601"/>
    <x v="652"/>
  </r>
  <r>
    <x v="608"/>
    <s v="Male"/>
    <x v="1"/>
    <x v="5"/>
    <n v="28330"/>
    <x v="0"/>
    <x v="3"/>
    <n v="5.0000000000000001E-3"/>
    <x v="602"/>
    <x v="653"/>
  </r>
  <r>
    <x v="609"/>
    <s v="Male"/>
    <x v="1"/>
    <x v="6"/>
    <n v="115840"/>
    <x v="0"/>
    <x v="5"/>
    <e v="#N/A"/>
    <x v="21"/>
    <x v="654"/>
  </r>
  <r>
    <x v="610"/>
    <s v="Female"/>
    <x v="0"/>
    <x v="3"/>
    <n v="82120"/>
    <x v="0"/>
    <x v="1"/>
    <n v="3.2000000000000001E-2"/>
    <x v="603"/>
    <x v="655"/>
  </r>
  <r>
    <x v="611"/>
    <s v="Female"/>
    <x v="0"/>
    <x v="2"/>
    <n v="87620"/>
    <x v="1"/>
    <x v="0"/>
    <n v="5.3999999999999999E-2"/>
    <x v="604"/>
    <x v="656"/>
  </r>
  <r>
    <x v="611"/>
    <s v="Female"/>
    <x v="0"/>
    <x v="2"/>
    <n v="87620"/>
    <x v="1"/>
    <x v="4"/>
    <n v="8.4000000000000005E-2"/>
    <x v="605"/>
    <x v="657"/>
  </r>
  <r>
    <x v="612"/>
    <s v="Female"/>
    <x v="0"/>
    <x v="0"/>
    <n v="77060"/>
    <x v="2"/>
    <x v="0"/>
    <n v="0.05"/>
    <x v="606"/>
    <x v="658"/>
  </r>
  <r>
    <x v="613"/>
    <s v="Male"/>
    <x v="1"/>
    <x v="3"/>
    <n v="81260"/>
    <x v="1"/>
    <x v="1"/>
    <n v="3.2000000000000001E-2"/>
    <x v="607"/>
    <x v="659"/>
  </r>
  <r>
    <x v="614"/>
    <s v="Female"/>
    <x v="0"/>
    <x v="4"/>
    <n v="95340"/>
    <x v="0"/>
    <x v="2"/>
    <n v="0.01"/>
    <x v="608"/>
    <x v="660"/>
  </r>
  <r>
    <x v="615"/>
    <s v="Male"/>
    <x v="1"/>
    <x v="10"/>
    <n v="75320"/>
    <x v="0"/>
    <x v="3"/>
    <n v="5.0000000000000001E-3"/>
    <x v="609"/>
    <x v="661"/>
  </r>
  <r>
    <x v="616"/>
    <s v="Male"/>
    <x v="1"/>
    <x v="11"/>
    <n v="111820"/>
    <x v="0"/>
    <x v="4"/>
    <n v="7.1999999999999995E-2"/>
    <x v="610"/>
    <x v="662"/>
  </r>
  <r>
    <x v="617"/>
    <s v="Female"/>
    <x v="0"/>
    <x v="11"/>
    <n v="85880"/>
    <x v="1"/>
    <x v="0"/>
    <n v="5.2999999999999999E-2"/>
    <x v="611"/>
    <x v="663"/>
  </r>
  <r>
    <x v="618"/>
    <s v="Female"/>
    <x v="0"/>
    <x v="2"/>
    <n v="97400"/>
    <x v="0"/>
    <x v="0"/>
    <n v="5.3999999999999999E-2"/>
    <x v="612"/>
    <x v="664"/>
  </r>
  <r>
    <x v="619"/>
    <s v="Male"/>
    <x v="1"/>
    <x v="10"/>
    <n v="105330"/>
    <x v="0"/>
    <x v="2"/>
    <n v="1.9E-2"/>
    <x v="613"/>
    <x v="665"/>
  </r>
  <r>
    <x v="620"/>
    <s v="Male"/>
    <x v="1"/>
    <x v="5"/>
    <n v="87850"/>
    <x v="2"/>
    <x v="0"/>
    <n v="5.3999999999999999E-2"/>
    <x v="614"/>
    <x v="666"/>
  </r>
  <r>
    <x v="621"/>
    <s v="Male"/>
    <x v="1"/>
    <x v="1"/>
    <n v="50860"/>
    <x v="1"/>
    <x v="5"/>
    <e v="#N/A"/>
    <x v="21"/>
    <x v="667"/>
  </r>
  <r>
    <x v="622"/>
    <s v="Male"/>
    <x v="1"/>
    <x v="10"/>
    <n v="51740"/>
    <x v="2"/>
    <x v="2"/>
    <n v="1.9E-2"/>
    <x v="615"/>
    <x v="668"/>
  </r>
  <r>
    <x v="623"/>
    <s v="Male"/>
    <x v="1"/>
    <x v="3"/>
    <n v="76560"/>
    <x v="2"/>
    <x v="0"/>
    <n v="4.1000000000000002E-2"/>
    <x v="616"/>
    <x v="669"/>
  </r>
  <r>
    <x v="624"/>
    <s v="Female"/>
    <x v="0"/>
    <x v="8"/>
    <n v="57080"/>
    <x v="2"/>
    <x v="1"/>
    <n v="2.1000000000000001E-2"/>
    <x v="617"/>
    <x v="670"/>
  </r>
  <r>
    <x v="625"/>
    <s v="Female"/>
    <x v="0"/>
    <x v="0"/>
    <n v="46470"/>
    <x v="2"/>
    <x v="1"/>
    <n v="2.4E-2"/>
    <x v="618"/>
    <x v="671"/>
  </r>
  <r>
    <x v="626"/>
    <s v="Female"/>
    <x v="0"/>
    <x v="5"/>
    <n v="110770"/>
    <x v="1"/>
    <x v="0"/>
    <n v="5.3999999999999999E-2"/>
    <x v="619"/>
    <x v="672"/>
  </r>
  <r>
    <x v="626"/>
    <s v="Female"/>
    <x v="0"/>
    <x v="5"/>
    <n v="110770"/>
    <x v="1"/>
    <x v="1"/>
    <n v="2.7E-2"/>
    <x v="620"/>
    <x v="673"/>
  </r>
  <r>
    <x v="627"/>
    <s v="Female"/>
    <x v="0"/>
    <x v="10"/>
    <n v="105370"/>
    <x v="2"/>
    <x v="0"/>
    <n v="5.8999999999999997E-2"/>
    <x v="621"/>
    <x v="674"/>
  </r>
  <r>
    <x v="628"/>
    <s v="Female"/>
    <x v="0"/>
    <x v="6"/>
    <n v="29970"/>
    <x v="2"/>
    <x v="1"/>
    <n v="2.1000000000000001E-2"/>
    <x v="622"/>
    <x v="675"/>
  </r>
  <r>
    <x v="629"/>
    <s v="Male"/>
    <x v="1"/>
    <x v="9"/>
    <n v="34080"/>
    <x v="2"/>
    <x v="5"/>
    <e v="#N/A"/>
    <x v="21"/>
    <x v="676"/>
  </r>
  <r>
    <x v="630"/>
    <s v="Female"/>
    <x v="0"/>
    <x v="5"/>
    <n v="39650"/>
    <x v="1"/>
    <x v="1"/>
    <n v="2.7E-2"/>
    <x v="623"/>
    <x v="677"/>
  </r>
  <r>
    <x v="631"/>
    <s v="Female"/>
    <x v="0"/>
    <x v="10"/>
    <n v="49530"/>
    <x v="0"/>
    <x v="1"/>
    <n v="0.04"/>
    <x v="624"/>
    <x v="678"/>
  </r>
  <r>
    <x v="632"/>
    <s v="Female"/>
    <x v="0"/>
    <x v="6"/>
    <n v="105610"/>
    <x v="0"/>
    <x v="2"/>
    <n v="1.9E-2"/>
    <x v="625"/>
    <x v="679"/>
  </r>
  <r>
    <x v="633"/>
    <s v="Male"/>
    <x v="1"/>
    <x v="6"/>
    <n v="57910"/>
    <x v="2"/>
    <x v="1"/>
    <n v="2.1000000000000001E-2"/>
    <x v="626"/>
    <x v="680"/>
  </r>
  <r>
    <x v="634"/>
    <s v="Male"/>
    <x v="1"/>
    <x v="6"/>
    <n v="111480"/>
    <x v="2"/>
    <x v="2"/>
    <n v="1.9E-2"/>
    <x v="627"/>
    <x v="681"/>
  </r>
  <r>
    <x v="635"/>
    <s v="Female"/>
    <x v="0"/>
    <x v="0"/>
    <n v="72500"/>
    <x v="0"/>
    <x v="1"/>
    <n v="2.4E-2"/>
    <x v="628"/>
    <x v="682"/>
  </r>
  <r>
    <x v="635"/>
    <s v="Female"/>
    <x v="0"/>
    <x v="0"/>
    <n v="72500"/>
    <x v="2"/>
    <x v="0"/>
    <n v="0.05"/>
    <x v="629"/>
    <x v="683"/>
  </r>
  <r>
    <x v="636"/>
    <s v="Male"/>
    <x v="1"/>
    <x v="2"/>
    <n v="69070"/>
    <x v="2"/>
    <x v="2"/>
    <n v="0.02"/>
    <x v="630"/>
    <x v="684"/>
  </r>
  <r>
    <x v="636"/>
    <s v="Male"/>
    <x v="1"/>
    <x v="2"/>
    <n v="69070"/>
    <x v="1"/>
    <x v="1"/>
    <n v="3.3000000000000002E-2"/>
    <x v="631"/>
    <x v="685"/>
  </r>
  <r>
    <x v="637"/>
    <s v="Male"/>
    <x v="1"/>
    <x v="8"/>
    <n v="59430"/>
    <x v="0"/>
    <x v="1"/>
    <n v="2.1000000000000001E-2"/>
    <x v="632"/>
    <x v="686"/>
  </r>
  <r>
    <x v="638"/>
    <s v="Male"/>
    <x v="1"/>
    <x v="2"/>
    <n v="69710"/>
    <x v="2"/>
    <x v="1"/>
    <n v="3.3000000000000002E-2"/>
    <x v="633"/>
    <x v="687"/>
  </r>
  <r>
    <x v="639"/>
    <s v="Female"/>
    <x v="0"/>
    <x v="10"/>
    <n v="96660"/>
    <x v="2"/>
    <x v="1"/>
    <n v="0.04"/>
    <x v="634"/>
    <x v="688"/>
  </r>
  <r>
    <x v="640"/>
    <s v="Male"/>
    <x v="1"/>
    <x v="8"/>
    <n v="62200"/>
    <x v="2"/>
    <x v="4"/>
    <n v="8.7999999999999995E-2"/>
    <x v="635"/>
    <x v="689"/>
  </r>
  <r>
    <x v="641"/>
    <s v="Female"/>
    <x v="0"/>
    <x v="4"/>
    <n v="104800"/>
    <x v="0"/>
    <x v="1"/>
    <n v="2.8000000000000001E-2"/>
    <x v="636"/>
    <x v="690"/>
  </r>
  <r>
    <x v="642"/>
    <s v="Male"/>
    <x v="1"/>
    <x v="3"/>
    <n v="47000"/>
    <x v="1"/>
    <x v="0"/>
    <n v="4.1000000000000002E-2"/>
    <x v="637"/>
    <x v="691"/>
  </r>
  <r>
    <x v="643"/>
    <s v="Female"/>
    <x v="0"/>
    <x v="7"/>
    <n v="105870"/>
    <x v="1"/>
    <x v="3"/>
    <n v="5.0000000000000001E-3"/>
    <x v="638"/>
    <x v="692"/>
  </r>
  <r>
    <x v="644"/>
    <s v="Male"/>
    <x v="1"/>
    <x v="2"/>
    <n v="71540"/>
    <x v="2"/>
    <x v="1"/>
    <n v="3.3000000000000002E-2"/>
    <x v="639"/>
    <x v="693"/>
  </r>
  <r>
    <x v="645"/>
    <s v="Male"/>
    <x v="1"/>
    <x v="3"/>
    <n v="111230"/>
    <x v="1"/>
    <x v="1"/>
    <n v="3.2000000000000001E-2"/>
    <x v="640"/>
    <x v="694"/>
  </r>
  <r>
    <x v="646"/>
    <s v="Male"/>
    <x v="1"/>
    <x v="9"/>
    <n v="105120"/>
    <x v="2"/>
    <x v="1"/>
    <n v="0.02"/>
    <x v="641"/>
    <x v="695"/>
  </r>
  <r>
    <x v="647"/>
    <s v="Female"/>
    <x v="0"/>
    <x v="1"/>
    <n v="109870"/>
    <x v="2"/>
    <x v="1"/>
    <n v="3.5000000000000003E-2"/>
    <x v="642"/>
    <x v="696"/>
  </r>
  <r>
    <x v="648"/>
    <s v="Male"/>
    <x v="1"/>
    <x v="10"/>
    <n v="84170"/>
    <x v="1"/>
    <x v="0"/>
    <n v="5.8999999999999997E-2"/>
    <x v="643"/>
    <x v="697"/>
  </r>
  <r>
    <x v="648"/>
    <s v="Male"/>
    <x v="1"/>
    <x v="10"/>
    <n v="84170"/>
    <x v="0"/>
    <x v="5"/>
    <e v="#N/A"/>
    <x v="21"/>
    <x v="698"/>
  </r>
  <r>
    <x v="649"/>
    <s v="Male"/>
    <x v="1"/>
    <x v="9"/>
    <n v="67430"/>
    <x v="2"/>
    <x v="1"/>
    <n v="0.02"/>
    <x v="644"/>
    <x v="699"/>
  </r>
  <r>
    <x v="650"/>
    <s v="Male"/>
    <x v="1"/>
    <x v="10"/>
    <n v="56830"/>
    <x v="2"/>
    <x v="4"/>
    <n v="6.3E-2"/>
    <x v="645"/>
    <x v="700"/>
  </r>
  <r>
    <x v="651"/>
    <s v="Male"/>
    <x v="1"/>
    <x v="11"/>
    <n v="58130"/>
    <x v="2"/>
    <x v="1"/>
    <n v="2.3E-2"/>
    <x v="646"/>
    <x v="701"/>
  </r>
  <r>
    <x v="652"/>
    <s v="Female"/>
    <x v="0"/>
    <x v="1"/>
    <n v="34980"/>
    <x v="0"/>
    <x v="0"/>
    <n v="4.2999999999999997E-2"/>
    <x v="647"/>
    <x v="702"/>
  </r>
  <r>
    <x v="653"/>
    <s v="Female"/>
    <x v="0"/>
    <x v="3"/>
    <n v="110910"/>
    <x v="0"/>
    <x v="1"/>
    <n v="3.2000000000000001E-2"/>
    <x v="648"/>
    <x v="703"/>
  </r>
  <r>
    <x v="654"/>
    <s v="Female"/>
    <x v="0"/>
    <x v="10"/>
    <n v="39750"/>
    <x v="2"/>
    <x v="1"/>
    <n v="0.04"/>
    <x v="649"/>
    <x v="704"/>
  </r>
  <r>
    <x v="655"/>
    <s v="Female"/>
    <x v="0"/>
    <x v="0"/>
    <n v="93740"/>
    <x v="2"/>
    <x v="1"/>
    <n v="2.4E-2"/>
    <x v="650"/>
    <x v="705"/>
  </r>
  <r>
    <x v="656"/>
    <s v="Female"/>
    <x v="0"/>
    <x v="10"/>
    <n v="59560"/>
    <x v="2"/>
    <x v="4"/>
    <n v="6.3E-2"/>
    <x v="651"/>
    <x v="706"/>
  </r>
  <r>
    <x v="657"/>
    <s v="Male"/>
    <x v="1"/>
    <x v="1"/>
    <n v="45650"/>
    <x v="0"/>
    <x v="0"/>
    <n v="4.2999999999999997E-2"/>
    <x v="652"/>
    <x v="707"/>
  </r>
  <r>
    <x v="658"/>
    <s v="Female"/>
    <x v="0"/>
    <x v="1"/>
    <n v="88430"/>
    <x v="0"/>
    <x v="1"/>
    <n v="3.5000000000000003E-2"/>
    <x v="653"/>
    <x v="708"/>
  </r>
  <r>
    <x v="659"/>
    <s v="Female"/>
    <x v="0"/>
    <x v="5"/>
    <n v="50020"/>
    <x v="1"/>
    <x v="1"/>
    <n v="2.7E-2"/>
    <x v="654"/>
    <x v="709"/>
  </r>
  <r>
    <x v="660"/>
    <s v="Male"/>
    <x v="1"/>
    <x v="4"/>
    <n v="36710"/>
    <x v="1"/>
    <x v="1"/>
    <n v="2.8000000000000001E-2"/>
    <x v="655"/>
    <x v="710"/>
  </r>
  <r>
    <x v="661"/>
    <s v="Male"/>
    <x v="1"/>
    <x v="11"/>
    <n v="109380"/>
    <x v="2"/>
    <x v="1"/>
    <n v="2.3E-2"/>
    <x v="656"/>
    <x v="711"/>
  </r>
  <r>
    <x v="662"/>
    <s v="Male"/>
    <x v="1"/>
    <x v="2"/>
    <n v="71490"/>
    <x v="1"/>
    <x v="5"/>
    <e v="#N/A"/>
    <x v="21"/>
    <x v="712"/>
  </r>
  <r>
    <x v="663"/>
    <s v="Male"/>
    <x v="1"/>
    <x v="1"/>
    <n v="82240"/>
    <x v="2"/>
    <x v="2"/>
    <n v="1.0999999999999999E-2"/>
    <x v="657"/>
    <x v="713"/>
  </r>
  <r>
    <x v="664"/>
    <s v="Male"/>
    <x v="1"/>
    <x v="0"/>
    <n v="42950"/>
    <x v="1"/>
    <x v="2"/>
    <n v="1.7999999999999999E-2"/>
    <x v="658"/>
    <x v="714"/>
  </r>
  <r>
    <x v="665"/>
    <s v="Female"/>
    <x v="0"/>
    <x v="7"/>
    <n v="104900"/>
    <x v="1"/>
    <x v="0"/>
    <n v="5.8000000000000003E-2"/>
    <x v="659"/>
    <x v="715"/>
  </r>
  <r>
    <x v="666"/>
    <s v="Female"/>
    <x v="0"/>
    <x v="5"/>
    <n v="118300"/>
    <x v="2"/>
    <x v="1"/>
    <n v="2.7E-2"/>
    <x v="660"/>
    <x v="716"/>
  </r>
  <r>
    <x v="667"/>
    <s v="Male"/>
    <x v="1"/>
    <x v="9"/>
    <n v="52270"/>
    <x v="2"/>
    <x v="0"/>
    <n v="5.8000000000000003E-2"/>
    <x v="661"/>
    <x v="717"/>
  </r>
  <r>
    <x v="668"/>
    <s v="Female"/>
    <x v="0"/>
    <x v="2"/>
    <n v="104680"/>
    <x v="0"/>
    <x v="1"/>
    <n v="3.3000000000000002E-2"/>
    <x v="662"/>
    <x v="718"/>
  </r>
  <r>
    <x v="669"/>
    <s v="Male"/>
    <x v="1"/>
    <x v="6"/>
    <n v="108460"/>
    <x v="2"/>
    <x v="0"/>
    <n v="5.3999999999999999E-2"/>
    <x v="663"/>
    <x v="719"/>
  </r>
  <r>
    <x v="670"/>
    <s v="Female"/>
    <x v="0"/>
    <x v="4"/>
    <n v="58940"/>
    <x v="2"/>
    <x v="1"/>
    <n v="2.8000000000000001E-2"/>
    <x v="664"/>
    <x v="720"/>
  </r>
  <r>
    <x v="670"/>
    <s v="Female"/>
    <x v="0"/>
    <x v="4"/>
    <n v="58940"/>
    <x v="2"/>
    <x v="1"/>
    <n v="2.8000000000000001E-2"/>
    <x v="664"/>
    <x v="720"/>
  </r>
  <r>
    <x v="671"/>
    <s v="Female"/>
    <x v="0"/>
    <x v="7"/>
    <n v="42970"/>
    <x v="0"/>
    <x v="0"/>
    <n v="5.8000000000000003E-2"/>
    <x v="665"/>
    <x v="721"/>
  </r>
  <r>
    <x v="672"/>
    <s v="Male"/>
    <x v="1"/>
    <x v="6"/>
    <n v="48690"/>
    <x v="0"/>
    <x v="1"/>
    <n v="2.1000000000000001E-2"/>
    <x v="666"/>
    <x v="722"/>
  </r>
  <r>
    <x v="673"/>
    <s v="Female"/>
    <x v="0"/>
    <x v="1"/>
    <n v="107790"/>
    <x v="2"/>
    <x v="1"/>
    <n v="3.5000000000000003E-2"/>
    <x v="667"/>
    <x v="723"/>
  </r>
  <r>
    <x v="674"/>
    <s v="Male"/>
    <x v="1"/>
    <x v="3"/>
    <n v="52220"/>
    <x v="2"/>
    <x v="1"/>
    <n v="3.2000000000000001E-2"/>
    <x v="668"/>
    <x v="724"/>
  </r>
  <r>
    <x v="675"/>
    <s v="Female"/>
    <x v="0"/>
    <x v="0"/>
    <n v="88360"/>
    <x v="0"/>
    <x v="1"/>
    <n v="2.4E-2"/>
    <x v="669"/>
    <x v="725"/>
  </r>
  <r>
    <x v="676"/>
    <s v="Female"/>
    <x v="0"/>
    <x v="1"/>
    <n v="56870"/>
    <x v="0"/>
    <x v="2"/>
    <n v="1.0999999999999999E-2"/>
    <x v="670"/>
    <x v="726"/>
  </r>
  <r>
    <x v="677"/>
    <s v="Male"/>
    <x v="1"/>
    <x v="7"/>
    <n v="40750"/>
    <x v="0"/>
    <x v="3"/>
    <n v="5.0000000000000001E-3"/>
    <x v="671"/>
    <x v="727"/>
  </r>
  <r>
    <x v="678"/>
    <s v="Female"/>
    <x v="0"/>
    <x v="6"/>
    <n v="72700"/>
    <x v="0"/>
    <x v="5"/>
    <e v="#N/A"/>
    <x v="21"/>
    <x v="728"/>
  </r>
  <r>
    <x v="679"/>
    <s v="Male"/>
    <x v="1"/>
    <x v="11"/>
    <n v="37920"/>
    <x v="1"/>
    <x v="1"/>
    <n v="2.3E-2"/>
    <x v="672"/>
    <x v="729"/>
  </r>
  <r>
    <x v="679"/>
    <s v="Male"/>
    <x v="1"/>
    <x v="11"/>
    <n v="37920"/>
    <x v="1"/>
    <x v="5"/>
    <e v="#N/A"/>
    <x v="21"/>
    <x v="730"/>
  </r>
  <r>
    <x v="680"/>
    <s v="Male"/>
    <x v="1"/>
    <x v="10"/>
    <n v="38030"/>
    <x v="1"/>
    <x v="1"/>
    <n v="0.04"/>
    <x v="673"/>
    <x v="731"/>
  </r>
  <r>
    <x v="681"/>
    <s v="Female"/>
    <x v="0"/>
    <x v="0"/>
    <n v="34500"/>
    <x v="1"/>
    <x v="5"/>
    <e v="#N/A"/>
    <x v="21"/>
    <x v="732"/>
  </r>
  <r>
    <x v="682"/>
    <s v="Male"/>
    <x v="1"/>
    <x v="7"/>
    <n v="51860"/>
    <x v="2"/>
    <x v="0"/>
    <n v="5.8000000000000003E-2"/>
    <x v="674"/>
    <x v="733"/>
  </r>
  <r>
    <x v="683"/>
    <s v="Male"/>
    <x v="1"/>
    <x v="4"/>
    <n v="99780"/>
    <x v="2"/>
    <x v="4"/>
    <n v="7.5999999999999998E-2"/>
    <x v="675"/>
    <x v="734"/>
  </r>
  <r>
    <x v="684"/>
    <s v="Male"/>
    <x v="1"/>
    <x v="11"/>
    <n v="85880"/>
    <x v="0"/>
    <x v="4"/>
    <n v="7.1999999999999995E-2"/>
    <x v="676"/>
    <x v="735"/>
  </r>
  <r>
    <x v="685"/>
    <s v="Female"/>
    <x v="0"/>
    <x v="0"/>
    <n v="49520"/>
    <x v="1"/>
    <x v="1"/>
    <n v="2.4E-2"/>
    <x v="677"/>
    <x v="736"/>
  </r>
  <r>
    <x v="686"/>
    <s v="Male"/>
    <x v="1"/>
    <x v="9"/>
    <n v="91500"/>
    <x v="0"/>
    <x v="2"/>
    <n v="1.2E-2"/>
    <x v="678"/>
    <x v="737"/>
  </r>
  <r>
    <x v="687"/>
    <s v="Male"/>
    <x v="1"/>
    <x v="11"/>
    <n v="84740"/>
    <x v="0"/>
    <x v="1"/>
    <n v="2.3E-2"/>
    <x v="679"/>
    <x v="738"/>
  </r>
  <r>
    <x v="688"/>
    <s v="Male"/>
    <x v="1"/>
    <x v="8"/>
    <n v="33560"/>
    <x v="2"/>
    <x v="1"/>
    <n v="2.1000000000000001E-2"/>
    <x v="680"/>
    <x v="739"/>
  </r>
  <r>
    <x v="689"/>
    <s v="Male"/>
    <x v="1"/>
    <x v="7"/>
    <n v="117020"/>
    <x v="2"/>
    <x v="1"/>
    <n v="3.5000000000000003E-2"/>
    <x v="681"/>
    <x v="740"/>
  </r>
  <r>
    <x v="690"/>
    <s v="Male"/>
    <x v="1"/>
    <x v="11"/>
    <n v="69910"/>
    <x v="2"/>
    <x v="0"/>
    <n v="5.2999999999999999E-2"/>
    <x v="682"/>
    <x v="741"/>
  </r>
  <r>
    <x v="691"/>
    <s v="Male"/>
    <x v="1"/>
    <x v="11"/>
    <n v="41140"/>
    <x v="0"/>
    <x v="1"/>
    <n v="2.3E-2"/>
    <x v="683"/>
    <x v="742"/>
  </r>
  <r>
    <x v="692"/>
    <s v="Male"/>
    <x v="1"/>
    <x v="4"/>
    <n v="56620"/>
    <x v="1"/>
    <x v="1"/>
    <n v="2.8000000000000001E-2"/>
    <x v="684"/>
    <x v="743"/>
  </r>
  <r>
    <x v="693"/>
    <s v="Female"/>
    <x v="0"/>
    <x v="5"/>
    <n v="59550"/>
    <x v="1"/>
    <x v="1"/>
    <n v="2.7E-2"/>
    <x v="685"/>
    <x v="744"/>
  </r>
  <r>
    <x v="694"/>
    <s v="Male"/>
    <x v="1"/>
    <x v="11"/>
    <n v="29330"/>
    <x v="2"/>
    <x v="1"/>
    <n v="2.3E-2"/>
    <x v="686"/>
    <x v="745"/>
  </r>
  <r>
    <x v="695"/>
    <s v="Male"/>
    <x v="1"/>
    <x v="4"/>
    <n v="104470"/>
    <x v="0"/>
    <x v="5"/>
    <e v="#N/A"/>
    <x v="21"/>
    <x v="746"/>
  </r>
  <r>
    <x v="696"/>
    <s v="Male"/>
    <x v="1"/>
    <x v="1"/>
    <n v="103240"/>
    <x v="2"/>
    <x v="0"/>
    <n v="4.2999999999999997E-2"/>
    <x v="687"/>
    <x v="747"/>
  </r>
  <r>
    <x v="697"/>
    <s v="Male"/>
    <x v="1"/>
    <x v="11"/>
    <n v="31630"/>
    <x v="2"/>
    <x v="2"/>
    <n v="1.4999999999999999E-2"/>
    <x v="688"/>
    <x v="748"/>
  </r>
  <r>
    <x v="698"/>
    <s v="Male"/>
    <x v="1"/>
    <x v="9"/>
    <n v="75600"/>
    <x v="1"/>
    <x v="1"/>
    <n v="0.02"/>
    <x v="689"/>
    <x v="749"/>
  </r>
  <r>
    <x v="699"/>
    <s v="Female"/>
    <x v="0"/>
    <x v="5"/>
    <n v="85740"/>
    <x v="0"/>
    <x v="1"/>
    <n v="2.7E-2"/>
    <x v="690"/>
    <x v="750"/>
  </r>
  <r>
    <x v="700"/>
    <s v="Male"/>
    <x v="1"/>
    <x v="5"/>
    <n v="71330"/>
    <x v="2"/>
    <x v="4"/>
    <n v="7.5999999999999998E-2"/>
    <x v="691"/>
    <x v="751"/>
  </r>
  <r>
    <x v="701"/>
    <s v="Female"/>
    <x v="0"/>
    <x v="3"/>
    <n v="84420"/>
    <x v="1"/>
    <x v="1"/>
    <n v="3.2000000000000001E-2"/>
    <x v="692"/>
    <x v="752"/>
  </r>
  <r>
    <x v="702"/>
    <s v="Male"/>
    <x v="1"/>
    <x v="0"/>
    <n v="103160"/>
    <x v="2"/>
    <x v="0"/>
    <n v="0.05"/>
    <x v="693"/>
    <x v="753"/>
  </r>
  <r>
    <x v="703"/>
    <s v="Female"/>
    <x v="0"/>
    <x v="5"/>
    <n v="106490"/>
    <x v="2"/>
    <x v="1"/>
    <n v="2.7E-2"/>
    <x v="694"/>
    <x v="754"/>
  </r>
  <r>
    <x v="704"/>
    <s v="Female"/>
    <x v="0"/>
    <x v="9"/>
    <n v="44850"/>
    <x v="2"/>
    <x v="4"/>
    <n v="7.0999999999999994E-2"/>
    <x v="695"/>
    <x v="755"/>
  </r>
  <r>
    <x v="705"/>
    <s v="Female"/>
    <x v="0"/>
    <x v="0"/>
    <n v="31020"/>
    <x v="0"/>
    <x v="1"/>
    <n v="2.4E-2"/>
    <x v="696"/>
    <x v="756"/>
  </r>
  <r>
    <x v="706"/>
    <s v="Male"/>
    <x v="1"/>
    <x v="6"/>
    <n v="101220"/>
    <x v="2"/>
    <x v="0"/>
    <n v="5.3999999999999999E-2"/>
    <x v="697"/>
    <x v="757"/>
  </r>
  <r>
    <x v="707"/>
    <s v="Male"/>
    <x v="1"/>
    <x v="8"/>
    <n v="70360"/>
    <x v="0"/>
    <x v="1"/>
    <n v="2.1000000000000001E-2"/>
    <x v="698"/>
    <x v="758"/>
  </r>
  <r>
    <x v="708"/>
    <s v="Male"/>
    <x v="1"/>
    <x v="10"/>
    <n v="33840"/>
    <x v="0"/>
    <x v="5"/>
    <e v="#N/A"/>
    <x v="21"/>
    <x v="759"/>
  </r>
  <r>
    <x v="709"/>
    <s v="Female"/>
    <x v="0"/>
    <x v="9"/>
    <n v="49000"/>
    <x v="1"/>
    <x v="0"/>
    <n v="5.8000000000000003E-2"/>
    <x v="699"/>
    <x v="760"/>
  </r>
  <r>
    <x v="710"/>
    <s v="Female"/>
    <x v="0"/>
    <x v="6"/>
    <n v="86490"/>
    <x v="2"/>
    <x v="2"/>
    <n v="1.9E-2"/>
    <x v="700"/>
    <x v="761"/>
  </r>
  <r>
    <x v="711"/>
    <s v="Female"/>
    <x v="0"/>
    <x v="11"/>
    <n v="60760"/>
    <x v="0"/>
    <x v="4"/>
    <n v="7.1999999999999995E-2"/>
    <x v="701"/>
    <x v="762"/>
  </r>
  <r>
    <x v="712"/>
    <s v="Female"/>
    <x v="0"/>
    <x v="11"/>
    <n v="109160"/>
    <x v="2"/>
    <x v="0"/>
    <n v="5.2999999999999999E-2"/>
    <x v="702"/>
    <x v="763"/>
  </r>
  <r>
    <x v="713"/>
    <s v="Female"/>
    <x v="0"/>
    <x v="5"/>
    <n v="33960"/>
    <x v="0"/>
    <x v="5"/>
    <e v="#N/A"/>
    <x v="21"/>
    <x v="764"/>
  </r>
  <r>
    <x v="714"/>
    <s v="Male"/>
    <x v="1"/>
    <x v="6"/>
    <n v="109000"/>
    <x v="1"/>
    <x v="4"/>
    <n v="6.4000000000000001E-2"/>
    <x v="703"/>
    <x v="765"/>
  </r>
  <r>
    <x v="715"/>
    <s v="Female"/>
    <x v="0"/>
    <x v="7"/>
    <n v="104750"/>
    <x v="2"/>
    <x v="1"/>
    <n v="3.5000000000000003E-2"/>
    <x v="704"/>
    <x v="766"/>
  </r>
  <r>
    <x v="716"/>
    <s v="Male"/>
    <x v="1"/>
    <x v="11"/>
    <n v="106890"/>
    <x v="2"/>
    <x v="1"/>
    <n v="2.3E-2"/>
    <x v="705"/>
    <x v="767"/>
  </r>
  <r>
    <x v="717"/>
    <s v="Male"/>
    <x v="1"/>
    <x v="7"/>
    <n v="87610"/>
    <x v="0"/>
    <x v="0"/>
    <n v="5.8000000000000003E-2"/>
    <x v="706"/>
    <x v="768"/>
  </r>
  <r>
    <x v="718"/>
    <s v="Male"/>
    <x v="1"/>
    <x v="3"/>
    <n v="40770"/>
    <x v="1"/>
    <x v="1"/>
    <n v="3.2000000000000001E-2"/>
    <x v="707"/>
    <x v="769"/>
  </r>
  <r>
    <x v="719"/>
    <s v="Female"/>
    <x v="0"/>
    <x v="1"/>
    <n v="28870"/>
    <x v="1"/>
    <x v="4"/>
    <n v="6.0999999999999999E-2"/>
    <x v="708"/>
    <x v="770"/>
  </r>
  <r>
    <x v="720"/>
    <s v="Male"/>
    <x v="1"/>
    <x v="0"/>
    <n v="73360"/>
    <x v="2"/>
    <x v="1"/>
    <n v="2.4E-2"/>
    <x v="709"/>
    <x v="771"/>
  </r>
  <r>
    <x v="721"/>
    <s v="Male"/>
    <x v="1"/>
    <x v="7"/>
    <n v="90130"/>
    <x v="2"/>
    <x v="0"/>
    <n v="5.8000000000000003E-2"/>
    <x v="710"/>
    <x v="772"/>
  </r>
  <r>
    <x v="722"/>
    <s v="Female"/>
    <x v="0"/>
    <x v="10"/>
    <n v="93960"/>
    <x v="2"/>
    <x v="2"/>
    <n v="1.9E-2"/>
    <x v="711"/>
    <x v="773"/>
  </r>
  <r>
    <x v="723"/>
    <s v="Female"/>
    <x v="0"/>
    <x v="2"/>
    <n v="59430"/>
    <x v="0"/>
    <x v="1"/>
    <n v="3.3000000000000002E-2"/>
    <x v="712"/>
    <x v="774"/>
  </r>
  <r>
    <x v="723"/>
    <s v="Female"/>
    <x v="0"/>
    <x v="2"/>
    <n v="59430"/>
    <x v="1"/>
    <x v="1"/>
    <n v="3.3000000000000002E-2"/>
    <x v="712"/>
    <x v="774"/>
  </r>
  <r>
    <x v="724"/>
    <s v="Male"/>
    <x v="1"/>
    <x v="6"/>
    <n v="114900"/>
    <x v="2"/>
    <x v="1"/>
    <n v="2.1000000000000001E-2"/>
    <x v="713"/>
    <x v="775"/>
  </r>
  <r>
    <x v="725"/>
    <s v="Male"/>
    <x v="1"/>
    <x v="10"/>
    <n v="103600"/>
    <x v="0"/>
    <x v="0"/>
    <n v="5.8999999999999997E-2"/>
    <x v="714"/>
    <x v="776"/>
  </r>
  <r>
    <x v="726"/>
    <s v="Male"/>
    <x v="1"/>
    <x v="5"/>
    <n v="86560"/>
    <x v="1"/>
    <x v="1"/>
    <n v="2.7E-2"/>
    <x v="715"/>
    <x v="777"/>
  </r>
  <r>
    <x v="727"/>
    <s v="Female"/>
    <x v="0"/>
    <x v="3"/>
    <n v="89830"/>
    <x v="2"/>
    <x v="4"/>
    <n v="6.2E-2"/>
    <x v="716"/>
    <x v="778"/>
  </r>
  <r>
    <x v="728"/>
    <s v="Female"/>
    <x v="0"/>
    <x v="3"/>
    <n v="35990"/>
    <x v="1"/>
    <x v="1"/>
    <n v="3.2000000000000001E-2"/>
    <x v="717"/>
    <x v="779"/>
  </r>
  <r>
    <x v="729"/>
    <s v="Female"/>
    <x v="0"/>
    <x v="10"/>
    <n v="98020"/>
    <x v="1"/>
    <x v="4"/>
    <n v="6.3E-2"/>
    <x v="718"/>
    <x v="780"/>
  </r>
  <r>
    <x v="730"/>
    <s v="Female"/>
    <x v="0"/>
    <x v="5"/>
    <n v="100730"/>
    <x v="2"/>
    <x v="1"/>
    <n v="2.7E-2"/>
    <x v="719"/>
    <x v="781"/>
  </r>
  <r>
    <x v="731"/>
    <s v="Male"/>
    <x v="1"/>
    <x v="9"/>
    <n v="115920"/>
    <x v="1"/>
    <x v="0"/>
    <n v="5.8000000000000003E-2"/>
    <x v="720"/>
    <x v="782"/>
  </r>
  <r>
    <x v="732"/>
    <s v="Female"/>
    <x v="0"/>
    <x v="8"/>
    <n v="77050"/>
    <x v="1"/>
    <x v="0"/>
    <n v="5.0999999999999997E-2"/>
    <x v="721"/>
    <x v="783"/>
  </r>
  <r>
    <x v="733"/>
    <s v="Female"/>
    <x v="0"/>
    <x v="6"/>
    <n v="117940"/>
    <x v="0"/>
    <x v="1"/>
    <n v="2.1000000000000001E-2"/>
    <x v="722"/>
    <x v="784"/>
  </r>
  <r>
    <x v="734"/>
    <s v="Female"/>
    <x v="0"/>
    <x v="0"/>
    <n v="91190"/>
    <x v="0"/>
    <x v="2"/>
    <n v="1.7999999999999999E-2"/>
    <x v="723"/>
    <x v="785"/>
  </r>
  <r>
    <x v="735"/>
    <s v="Male"/>
    <x v="1"/>
    <x v="9"/>
    <n v="61430"/>
    <x v="2"/>
    <x v="2"/>
    <n v="1.2E-2"/>
    <x v="724"/>
    <x v="786"/>
  </r>
  <r>
    <x v="736"/>
    <s v="Female"/>
    <x v="0"/>
    <x v="2"/>
    <n v="48250"/>
    <x v="2"/>
    <x v="2"/>
    <n v="0.02"/>
    <x v="725"/>
    <x v="787"/>
  </r>
  <r>
    <x v="737"/>
    <s v="Female"/>
    <x v="0"/>
    <x v="11"/>
    <n v="88690"/>
    <x v="0"/>
    <x v="5"/>
    <e v="#N/A"/>
    <x v="21"/>
    <x v="788"/>
  </r>
  <r>
    <x v="738"/>
    <s v="Male"/>
    <x v="1"/>
    <x v="4"/>
    <n v="86360"/>
    <x v="2"/>
    <x v="3"/>
    <n v="5.0000000000000001E-3"/>
    <x v="726"/>
    <x v="789"/>
  </r>
  <r>
    <x v="739"/>
    <s v="Female"/>
    <x v="0"/>
    <x v="6"/>
    <n v="101760"/>
    <x v="1"/>
    <x v="0"/>
    <n v="5.3999999999999999E-2"/>
    <x v="727"/>
    <x v="790"/>
  </r>
  <r>
    <x v="740"/>
    <s v="Female"/>
    <x v="0"/>
    <x v="9"/>
    <n v="45450"/>
    <x v="2"/>
    <x v="4"/>
    <n v="7.0999999999999994E-2"/>
    <x v="728"/>
    <x v="791"/>
  </r>
  <r>
    <x v="741"/>
    <s v="Female"/>
    <x v="0"/>
    <x v="8"/>
    <n v="36820"/>
    <x v="1"/>
    <x v="0"/>
    <n v="5.0999999999999997E-2"/>
    <x v="729"/>
    <x v="792"/>
  </r>
  <r>
    <x v="742"/>
    <s v="Male"/>
    <x v="1"/>
    <x v="11"/>
    <n v="108160"/>
    <x v="0"/>
    <x v="0"/>
    <n v="5.2999999999999999E-2"/>
    <x v="730"/>
    <x v="793"/>
  </r>
  <r>
    <x v="743"/>
    <s v="Male"/>
    <x v="1"/>
    <x v="11"/>
    <n v="86840"/>
    <x v="1"/>
    <x v="1"/>
    <n v="2.3E-2"/>
    <x v="731"/>
    <x v="794"/>
  </r>
  <r>
    <x v="744"/>
    <s v="Female"/>
    <x v="0"/>
    <x v="2"/>
    <n v="32140"/>
    <x v="2"/>
    <x v="0"/>
    <n v="5.3999999999999999E-2"/>
    <x v="732"/>
    <x v="795"/>
  </r>
  <r>
    <x v="745"/>
    <s v="Male"/>
    <x v="1"/>
    <x v="8"/>
    <n v="91310"/>
    <x v="1"/>
    <x v="1"/>
    <n v="2.1000000000000001E-2"/>
    <x v="733"/>
    <x v="796"/>
  </r>
  <r>
    <x v="746"/>
    <s v="Male"/>
    <x v="1"/>
    <x v="11"/>
    <n v="28870"/>
    <x v="2"/>
    <x v="1"/>
    <n v="2.3E-2"/>
    <x v="734"/>
    <x v="797"/>
  </r>
  <r>
    <x v="747"/>
    <s v="Male"/>
    <x v="1"/>
    <x v="5"/>
    <n v="79570"/>
    <x v="2"/>
    <x v="1"/>
    <n v="2.7E-2"/>
    <x v="735"/>
    <x v="798"/>
  </r>
  <r>
    <x v="748"/>
    <s v="Male"/>
    <x v="1"/>
    <x v="2"/>
    <n v="78710"/>
    <x v="2"/>
    <x v="2"/>
    <n v="0.02"/>
    <x v="736"/>
    <x v="799"/>
  </r>
  <r>
    <x v="749"/>
    <s v="Female"/>
    <x v="0"/>
    <x v="7"/>
    <n v="43900"/>
    <x v="2"/>
    <x v="0"/>
    <n v="5.8000000000000003E-2"/>
    <x v="737"/>
    <x v="800"/>
  </r>
  <r>
    <x v="750"/>
    <s v="Female"/>
    <x v="0"/>
    <x v="9"/>
    <n v="103610"/>
    <x v="2"/>
    <x v="2"/>
    <n v="1.2E-2"/>
    <x v="738"/>
    <x v="801"/>
  </r>
  <r>
    <x v="751"/>
    <s v="Male"/>
    <x v="1"/>
    <x v="9"/>
    <n v="43590"/>
    <x v="1"/>
    <x v="2"/>
    <n v="1.2E-2"/>
    <x v="739"/>
    <x v="802"/>
  </r>
  <r>
    <x v="752"/>
    <s v="Female"/>
    <x v="0"/>
    <x v="4"/>
    <n v="70930"/>
    <x v="2"/>
    <x v="1"/>
    <n v="2.8000000000000001E-2"/>
    <x v="740"/>
    <x v="803"/>
  </r>
  <r>
    <x v="753"/>
    <s v="Female"/>
    <x v="0"/>
    <x v="3"/>
    <n v="74800"/>
    <x v="0"/>
    <x v="3"/>
    <n v="5.0000000000000001E-3"/>
    <x v="741"/>
    <x v="804"/>
  </r>
  <r>
    <x v="754"/>
    <s v="Male"/>
    <x v="1"/>
    <x v="8"/>
    <n v="60140"/>
    <x v="1"/>
    <x v="1"/>
    <n v="2.1000000000000001E-2"/>
    <x v="742"/>
    <x v="805"/>
  </r>
  <r>
    <x v="755"/>
    <s v="Male"/>
    <x v="1"/>
    <x v="6"/>
    <n v="33410"/>
    <x v="2"/>
    <x v="1"/>
    <n v="2.1000000000000001E-2"/>
    <x v="743"/>
    <x v="806"/>
  </r>
  <r>
    <x v="756"/>
    <s v="Female"/>
    <x v="0"/>
    <x v="6"/>
    <n v="95980"/>
    <x v="0"/>
    <x v="1"/>
    <n v="2.1000000000000001E-2"/>
    <x v="744"/>
    <x v="807"/>
  </r>
  <r>
    <x v="757"/>
    <s v="Female"/>
    <x v="0"/>
    <x v="7"/>
    <n v="107580"/>
    <x v="1"/>
    <x v="2"/>
    <n v="1.2999999999999999E-2"/>
    <x v="745"/>
    <x v="808"/>
  </r>
  <r>
    <x v="758"/>
    <s v="Female"/>
    <x v="0"/>
    <x v="0"/>
    <n v="58830"/>
    <x v="1"/>
    <x v="2"/>
    <n v="1.7999999999999999E-2"/>
    <x v="746"/>
    <x v="809"/>
  </r>
  <r>
    <x v="759"/>
    <s v="Male"/>
    <x v="1"/>
    <x v="3"/>
    <n v="35830"/>
    <x v="2"/>
    <x v="1"/>
    <n v="3.2000000000000001E-2"/>
    <x v="747"/>
    <x v="810"/>
  </r>
  <r>
    <x v="760"/>
    <s v="Male"/>
    <x v="1"/>
    <x v="6"/>
    <n v="56370"/>
    <x v="2"/>
    <x v="4"/>
    <n v="6.4000000000000001E-2"/>
    <x v="748"/>
    <x v="811"/>
  </r>
  <r>
    <x v="760"/>
    <s v="Male"/>
    <x v="1"/>
    <x v="6"/>
    <n v="56370"/>
    <x v="1"/>
    <x v="1"/>
    <n v="2.1000000000000001E-2"/>
    <x v="749"/>
    <x v="812"/>
  </r>
  <r>
    <x v="761"/>
    <s v="Male"/>
    <x v="1"/>
    <x v="5"/>
    <n v="85330"/>
    <x v="1"/>
    <x v="1"/>
    <n v="2.7E-2"/>
    <x v="750"/>
    <x v="813"/>
  </r>
  <r>
    <x v="762"/>
    <s v="Male"/>
    <x v="1"/>
    <x v="0"/>
    <n v="37800"/>
    <x v="0"/>
    <x v="1"/>
    <n v="2.4E-2"/>
    <x v="751"/>
    <x v="814"/>
  </r>
  <r>
    <x v="763"/>
    <s v="Male"/>
    <x v="1"/>
    <x v="1"/>
    <n v="43330"/>
    <x v="1"/>
    <x v="4"/>
    <n v="6.0999999999999999E-2"/>
    <x v="752"/>
    <x v="815"/>
  </r>
  <r>
    <x v="764"/>
    <s v="Female"/>
    <x v="0"/>
    <x v="6"/>
    <n v="105960"/>
    <x v="1"/>
    <x v="2"/>
    <n v="1.9E-2"/>
    <x v="753"/>
    <x v="816"/>
  </r>
  <r>
    <x v="765"/>
    <s v="Female"/>
    <x v="0"/>
    <x v="1"/>
    <n v="68040"/>
    <x v="2"/>
    <x v="0"/>
    <n v="4.2999999999999997E-2"/>
    <x v="754"/>
    <x v="817"/>
  </r>
  <r>
    <x v="766"/>
    <s v="Female"/>
    <x v="0"/>
    <x v="2"/>
    <n v="78180"/>
    <x v="0"/>
    <x v="4"/>
    <n v="8.4000000000000005E-2"/>
    <x v="755"/>
    <x v="818"/>
  </r>
  <r>
    <x v="767"/>
    <s v="Male"/>
    <x v="1"/>
    <x v="2"/>
    <n v="75880"/>
    <x v="0"/>
    <x v="1"/>
    <n v="3.3000000000000002E-2"/>
    <x v="756"/>
    <x v="819"/>
  </r>
  <r>
    <x v="768"/>
    <s v="Male"/>
    <x v="1"/>
    <x v="6"/>
    <n v="96320"/>
    <x v="1"/>
    <x v="1"/>
    <n v="2.1000000000000001E-2"/>
    <x v="757"/>
    <x v="820"/>
  </r>
  <r>
    <x v="768"/>
    <s v="Male"/>
    <x v="1"/>
    <x v="6"/>
    <n v="96320"/>
    <x v="0"/>
    <x v="5"/>
    <e v="#N/A"/>
    <x v="21"/>
    <x v="821"/>
  </r>
  <r>
    <x v="769"/>
    <s v="Male"/>
    <x v="1"/>
    <x v="3"/>
    <n v="104080"/>
    <x v="1"/>
    <x v="3"/>
    <n v="5.0000000000000001E-3"/>
    <x v="758"/>
    <x v="822"/>
  </r>
  <r>
    <x v="770"/>
    <s v="Female"/>
    <x v="0"/>
    <x v="0"/>
    <n v="33630"/>
    <x v="1"/>
    <x v="2"/>
    <n v="1.7999999999999999E-2"/>
    <x v="759"/>
    <x v="823"/>
  </r>
  <r>
    <x v="771"/>
    <s v="Female"/>
    <x v="0"/>
    <x v="3"/>
    <n v="87290"/>
    <x v="2"/>
    <x v="0"/>
    <n v="4.1000000000000002E-2"/>
    <x v="760"/>
    <x v="824"/>
  </r>
  <r>
    <x v="772"/>
    <s v="Male"/>
    <x v="1"/>
    <x v="3"/>
    <n v="35010"/>
    <x v="2"/>
    <x v="1"/>
    <n v="3.2000000000000001E-2"/>
    <x v="761"/>
    <x v="825"/>
  </r>
  <r>
    <x v="773"/>
    <s v="Male"/>
    <x v="1"/>
    <x v="5"/>
    <n v="72550"/>
    <x v="0"/>
    <x v="1"/>
    <n v="2.7E-2"/>
    <x v="762"/>
    <x v="826"/>
  </r>
  <r>
    <x v="774"/>
    <s v="Male"/>
    <x v="1"/>
    <x v="4"/>
    <n v="56900"/>
    <x v="1"/>
    <x v="1"/>
    <n v="2.8000000000000001E-2"/>
    <x v="763"/>
    <x v="827"/>
  </r>
  <r>
    <x v="775"/>
    <s v="Female"/>
    <x v="0"/>
    <x v="4"/>
    <n v="100370"/>
    <x v="1"/>
    <x v="1"/>
    <n v="2.8000000000000001E-2"/>
    <x v="764"/>
    <x v="828"/>
  </r>
  <r>
    <x v="776"/>
    <s v="Male"/>
    <x v="1"/>
    <x v="0"/>
    <n v="70270"/>
    <x v="1"/>
    <x v="4"/>
    <n v="7.2999999999999995E-2"/>
    <x v="765"/>
    <x v="829"/>
  </r>
  <r>
    <x v="777"/>
    <s v="Male"/>
    <x v="1"/>
    <x v="2"/>
    <n v="82680"/>
    <x v="0"/>
    <x v="3"/>
    <n v="5.0000000000000001E-3"/>
    <x v="766"/>
    <x v="830"/>
  </r>
  <r>
    <x v="778"/>
    <s v="Male"/>
    <x v="1"/>
    <x v="0"/>
    <n v="89160"/>
    <x v="1"/>
    <x v="1"/>
    <n v="2.4E-2"/>
    <x v="767"/>
    <x v="831"/>
  </r>
  <r>
    <x v="778"/>
    <s v="Male"/>
    <x v="1"/>
    <x v="0"/>
    <n v="89160"/>
    <x v="0"/>
    <x v="0"/>
    <n v="0.05"/>
    <x v="768"/>
    <x v="832"/>
  </r>
  <r>
    <x v="779"/>
    <s v="Male"/>
    <x v="1"/>
    <x v="6"/>
    <n v="93930"/>
    <x v="2"/>
    <x v="0"/>
    <n v="5.3999999999999999E-2"/>
    <x v="769"/>
    <x v="833"/>
  </r>
  <r>
    <x v="780"/>
    <s v="Female"/>
    <x v="0"/>
    <x v="2"/>
    <n v="40910"/>
    <x v="1"/>
    <x v="2"/>
    <n v="0.02"/>
    <x v="770"/>
    <x v="834"/>
  </r>
  <r>
    <x v="781"/>
    <s v="Male"/>
    <x v="1"/>
    <x v="11"/>
    <n v="76390"/>
    <x v="0"/>
    <x v="1"/>
    <n v="2.3E-2"/>
    <x v="771"/>
    <x v="835"/>
  </r>
  <r>
    <x v="782"/>
    <s v="Male"/>
    <x v="1"/>
    <x v="8"/>
    <n v="108360"/>
    <x v="1"/>
    <x v="1"/>
    <n v="2.1000000000000001E-2"/>
    <x v="772"/>
    <x v="836"/>
  </r>
  <r>
    <x v="783"/>
    <s v="Female"/>
    <x v="0"/>
    <x v="3"/>
    <n v="34470"/>
    <x v="1"/>
    <x v="0"/>
    <n v="4.1000000000000002E-2"/>
    <x v="773"/>
    <x v="837"/>
  </r>
  <r>
    <x v="784"/>
    <s v="Male"/>
    <x v="1"/>
    <x v="10"/>
    <n v="114690"/>
    <x v="0"/>
    <x v="3"/>
    <n v="5.0000000000000001E-3"/>
    <x v="774"/>
    <x v="838"/>
  </r>
  <r>
    <x v="785"/>
    <s v="Female"/>
    <x v="0"/>
    <x v="11"/>
    <n v="87210"/>
    <x v="1"/>
    <x v="5"/>
    <e v="#N/A"/>
    <x v="21"/>
    <x v="839"/>
  </r>
  <r>
    <x v="786"/>
    <s v="Female"/>
    <x v="0"/>
    <x v="3"/>
    <n v="86570"/>
    <x v="2"/>
    <x v="3"/>
    <n v="5.0000000000000001E-3"/>
    <x v="775"/>
    <x v="840"/>
  </r>
  <r>
    <x v="787"/>
    <s v="Female"/>
    <x v="0"/>
    <x v="6"/>
    <n v="61210"/>
    <x v="2"/>
    <x v="5"/>
    <e v="#N/A"/>
    <x v="21"/>
    <x v="841"/>
  </r>
  <r>
    <x v="787"/>
    <s v="Female"/>
    <x v="0"/>
    <x v="6"/>
    <n v="61210"/>
    <x v="1"/>
    <x v="1"/>
    <n v="2.1000000000000001E-2"/>
    <x v="776"/>
    <x v="842"/>
  </r>
  <r>
    <x v="788"/>
    <s v="Male"/>
    <x v="1"/>
    <x v="8"/>
    <n v="52810"/>
    <x v="1"/>
    <x v="2"/>
    <n v="1.2E-2"/>
    <x v="777"/>
    <x v="843"/>
  </r>
  <r>
    <x v="789"/>
    <s v="Male"/>
    <x v="1"/>
    <x v="10"/>
    <n v="99750"/>
    <x v="0"/>
    <x v="1"/>
    <n v="0.04"/>
    <x v="778"/>
    <x v="844"/>
  </r>
  <r>
    <x v="790"/>
    <s v="Female"/>
    <x v="0"/>
    <x v="4"/>
    <n v="85670"/>
    <x v="2"/>
    <x v="1"/>
    <n v="2.8000000000000001E-2"/>
    <x v="779"/>
    <x v="845"/>
  </r>
  <r>
    <x v="791"/>
    <s v="Female"/>
    <x v="0"/>
    <x v="9"/>
    <n v="86470"/>
    <x v="2"/>
    <x v="1"/>
    <n v="0.02"/>
    <x v="780"/>
    <x v="846"/>
  </r>
  <r>
    <x v="792"/>
    <s v="Female"/>
    <x v="0"/>
    <x v="7"/>
    <n v="83180"/>
    <x v="2"/>
    <x v="1"/>
    <n v="3.5000000000000003E-2"/>
    <x v="781"/>
    <x v="847"/>
  </r>
  <r>
    <x v="793"/>
    <s v="Male"/>
    <x v="1"/>
    <x v="9"/>
    <n v="48530"/>
    <x v="1"/>
    <x v="1"/>
    <n v="0.02"/>
    <x v="782"/>
    <x v="848"/>
  </r>
  <r>
    <x v="794"/>
    <s v="Female"/>
    <x v="0"/>
    <x v="8"/>
    <n v="39540"/>
    <x v="0"/>
    <x v="1"/>
    <n v="2.1000000000000001E-2"/>
    <x v="783"/>
    <x v="849"/>
  </r>
  <r>
    <x v="795"/>
    <s v="Male"/>
    <x v="1"/>
    <x v="8"/>
    <n v="88380"/>
    <x v="2"/>
    <x v="1"/>
    <n v="2.1000000000000001E-2"/>
    <x v="784"/>
    <x v="850"/>
  </r>
  <r>
    <x v="796"/>
    <s v="Male"/>
    <x v="1"/>
    <x v="2"/>
    <n v="48290"/>
    <x v="2"/>
    <x v="1"/>
    <n v="3.3000000000000002E-2"/>
    <x v="785"/>
    <x v="851"/>
  </r>
  <r>
    <x v="797"/>
    <s v="Male"/>
    <x v="1"/>
    <x v="6"/>
    <n v="37110"/>
    <x v="2"/>
    <x v="1"/>
    <n v="2.1000000000000001E-2"/>
    <x v="786"/>
    <x v="852"/>
  </r>
  <r>
    <x v="798"/>
    <s v="Male"/>
    <x v="1"/>
    <x v="2"/>
    <n v="29880"/>
    <x v="0"/>
    <x v="3"/>
    <n v="5.0000000000000001E-3"/>
    <x v="787"/>
    <x v="853"/>
  </r>
  <r>
    <x v="799"/>
    <s v="Female"/>
    <x v="0"/>
    <x v="0"/>
    <n v="29890"/>
    <x v="2"/>
    <x v="0"/>
    <n v="0.05"/>
    <x v="788"/>
    <x v="854"/>
  </r>
  <r>
    <x v="800"/>
    <s v="Male"/>
    <x v="1"/>
    <x v="7"/>
    <n v="72040"/>
    <x v="1"/>
    <x v="1"/>
    <n v="3.5000000000000003E-2"/>
    <x v="789"/>
    <x v="855"/>
  </r>
  <r>
    <x v="800"/>
    <s v="Male"/>
    <x v="1"/>
    <x v="7"/>
    <n v="72040"/>
    <x v="1"/>
    <x v="0"/>
    <n v="5.8000000000000003E-2"/>
    <x v="790"/>
    <x v="856"/>
  </r>
  <r>
    <x v="801"/>
    <s v="Female"/>
    <x v="0"/>
    <x v="8"/>
    <n v="98740"/>
    <x v="1"/>
    <x v="2"/>
    <n v="1.2E-2"/>
    <x v="791"/>
    <x v="857"/>
  </r>
  <r>
    <x v="802"/>
    <s v="Male"/>
    <x v="1"/>
    <x v="5"/>
    <n v="99450"/>
    <x v="1"/>
    <x v="1"/>
    <n v="2.7E-2"/>
    <x v="792"/>
    <x v="858"/>
  </r>
  <r>
    <x v="803"/>
    <s v="Female"/>
    <x v="0"/>
    <x v="3"/>
    <n v="91930"/>
    <x v="2"/>
    <x v="1"/>
    <n v="3.2000000000000001E-2"/>
    <x v="793"/>
    <x v="859"/>
  </r>
  <r>
    <x v="804"/>
    <s v="Male"/>
    <x v="1"/>
    <x v="8"/>
    <n v="83190"/>
    <x v="0"/>
    <x v="1"/>
    <n v="2.1000000000000001E-2"/>
    <x v="794"/>
    <x v="860"/>
  </r>
  <r>
    <x v="805"/>
    <s v="Male"/>
    <x v="1"/>
    <x v="3"/>
    <n v="47270"/>
    <x v="2"/>
    <x v="1"/>
    <n v="3.2000000000000001E-2"/>
    <x v="795"/>
    <x v="861"/>
  </r>
  <r>
    <x v="806"/>
    <s v="Female"/>
    <x v="0"/>
    <x v="1"/>
    <n v="61050"/>
    <x v="1"/>
    <x v="1"/>
    <n v="3.5000000000000003E-2"/>
    <x v="796"/>
    <x v="862"/>
  </r>
  <r>
    <x v="807"/>
    <s v="Female"/>
    <x v="0"/>
    <x v="0"/>
    <n v="61690"/>
    <x v="1"/>
    <x v="0"/>
    <n v="0.05"/>
    <x v="797"/>
    <x v="863"/>
  </r>
  <r>
    <x v="808"/>
    <s v="Female"/>
    <x v="0"/>
    <x v="7"/>
    <n v="44820"/>
    <x v="1"/>
    <x v="1"/>
    <n v="3.5000000000000003E-2"/>
    <x v="798"/>
    <x v="864"/>
  </r>
  <r>
    <x v="809"/>
    <s v="Female"/>
    <x v="0"/>
    <x v="3"/>
    <n v="86340"/>
    <x v="1"/>
    <x v="2"/>
    <n v="0.01"/>
    <x v="799"/>
    <x v="865"/>
  </r>
  <r>
    <x v="810"/>
    <s v="Female"/>
    <x v="0"/>
    <x v="5"/>
    <n v="53240"/>
    <x v="1"/>
    <x v="0"/>
    <n v="5.3999999999999999E-2"/>
    <x v="800"/>
    <x v="866"/>
  </r>
  <r>
    <x v="811"/>
    <s v="Male"/>
    <x v="1"/>
    <x v="4"/>
    <n v="118840"/>
    <x v="1"/>
    <x v="5"/>
    <e v="#N/A"/>
    <x v="21"/>
    <x v="867"/>
  </r>
  <r>
    <x v="812"/>
    <s v="Male"/>
    <x v="1"/>
    <x v="0"/>
    <n v="69760"/>
    <x v="2"/>
    <x v="1"/>
    <n v="2.4E-2"/>
    <x v="801"/>
    <x v="868"/>
  </r>
  <r>
    <x v="813"/>
    <s v="Male"/>
    <x v="1"/>
    <x v="7"/>
    <n v="110950"/>
    <x v="2"/>
    <x v="2"/>
    <n v="1.2999999999999999E-2"/>
    <x v="802"/>
    <x v="869"/>
  </r>
  <r>
    <x v="814"/>
    <s v="Male"/>
    <x v="1"/>
    <x v="10"/>
    <n v="53950"/>
    <x v="0"/>
    <x v="2"/>
    <n v="1.9E-2"/>
    <x v="803"/>
    <x v="870"/>
  </r>
  <r>
    <x v="815"/>
    <s v="Female"/>
    <x v="0"/>
    <x v="3"/>
    <n v="106670"/>
    <x v="0"/>
    <x v="1"/>
    <n v="3.2000000000000001E-2"/>
    <x v="804"/>
    <x v="871"/>
  </r>
  <r>
    <x v="816"/>
    <s v="Female"/>
    <x v="0"/>
    <x v="0"/>
    <n v="33030"/>
    <x v="0"/>
    <x v="0"/>
    <n v="0.05"/>
    <x v="805"/>
    <x v="872"/>
  </r>
  <r>
    <x v="817"/>
    <s v="Female"/>
    <x v="0"/>
    <x v="10"/>
    <n v="119750"/>
    <x v="0"/>
    <x v="1"/>
    <n v="0.04"/>
    <x v="806"/>
    <x v="873"/>
  </r>
  <r>
    <x v="818"/>
    <s v="Male"/>
    <x v="1"/>
    <x v="5"/>
    <n v="68430"/>
    <x v="1"/>
    <x v="0"/>
    <n v="5.3999999999999999E-2"/>
    <x v="807"/>
    <x v="874"/>
  </r>
  <r>
    <x v="819"/>
    <s v="Male"/>
    <x v="1"/>
    <x v="0"/>
    <n v="43700"/>
    <x v="0"/>
    <x v="1"/>
    <n v="2.4E-2"/>
    <x v="808"/>
    <x v="875"/>
  </r>
  <r>
    <x v="820"/>
    <s v="Female"/>
    <x v="0"/>
    <x v="9"/>
    <n v="98400"/>
    <x v="0"/>
    <x v="1"/>
    <n v="0.02"/>
    <x v="809"/>
    <x v="876"/>
  </r>
  <r>
    <x v="821"/>
    <s v="Male"/>
    <x v="1"/>
    <x v="6"/>
    <n v="32980"/>
    <x v="0"/>
    <x v="5"/>
    <e v="#N/A"/>
    <x v="21"/>
    <x v="877"/>
  </r>
  <r>
    <x v="822"/>
    <s v="Male"/>
    <x v="1"/>
    <x v="9"/>
    <n v="82670"/>
    <x v="2"/>
    <x v="1"/>
    <n v="0.02"/>
    <x v="810"/>
    <x v="878"/>
  </r>
  <r>
    <x v="823"/>
    <s v="Female"/>
    <x v="0"/>
    <x v="10"/>
    <n v="96140"/>
    <x v="0"/>
    <x v="0"/>
    <n v="5.8999999999999997E-2"/>
    <x v="811"/>
    <x v="879"/>
  </r>
  <r>
    <x v="824"/>
    <s v="Male"/>
    <x v="1"/>
    <x v="6"/>
    <n v="48630"/>
    <x v="2"/>
    <x v="5"/>
    <e v="#N/A"/>
    <x v="21"/>
    <x v="880"/>
  </r>
  <r>
    <x v="825"/>
    <s v="Female"/>
    <x v="0"/>
    <x v="9"/>
    <n v="51200"/>
    <x v="2"/>
    <x v="2"/>
    <n v="1.2E-2"/>
    <x v="812"/>
    <x v="881"/>
  </r>
  <r>
    <x v="826"/>
    <s v="Female"/>
    <x v="0"/>
    <x v="9"/>
    <n v="114890"/>
    <x v="1"/>
    <x v="1"/>
    <n v="0.02"/>
    <x v="813"/>
    <x v="882"/>
  </r>
  <r>
    <x v="827"/>
    <s v="Female"/>
    <x v="0"/>
    <x v="6"/>
    <n v="72360"/>
    <x v="2"/>
    <x v="2"/>
    <n v="1.9E-2"/>
    <x v="814"/>
    <x v="883"/>
  </r>
  <r>
    <x v="828"/>
    <s v="Female"/>
    <x v="0"/>
    <x v="3"/>
    <n v="29080"/>
    <x v="2"/>
    <x v="1"/>
    <n v="3.2000000000000001E-2"/>
    <x v="815"/>
    <x v="884"/>
  </r>
  <r>
    <x v="829"/>
    <s v="Male"/>
    <x v="1"/>
    <x v="0"/>
    <n v="106400"/>
    <x v="0"/>
    <x v="1"/>
    <n v="2.4E-2"/>
    <x v="816"/>
    <x v="885"/>
  </r>
  <r>
    <x v="829"/>
    <s v="Male"/>
    <x v="1"/>
    <x v="0"/>
    <n v="106400"/>
    <x v="1"/>
    <x v="2"/>
    <n v="1.7999999999999999E-2"/>
    <x v="817"/>
    <x v="886"/>
  </r>
  <r>
    <x v="830"/>
    <s v="Female"/>
    <x v="0"/>
    <x v="6"/>
    <n v="43110"/>
    <x v="0"/>
    <x v="1"/>
    <n v="2.1000000000000001E-2"/>
    <x v="818"/>
    <x v="887"/>
  </r>
  <r>
    <x v="831"/>
    <s v="Female"/>
    <x v="0"/>
    <x v="8"/>
    <n v="96620"/>
    <x v="0"/>
    <x v="2"/>
    <n v="1.2E-2"/>
    <x v="819"/>
    <x v="888"/>
  </r>
  <r>
    <x v="832"/>
    <s v="Male"/>
    <x v="1"/>
    <x v="5"/>
    <n v="29420"/>
    <x v="2"/>
    <x v="1"/>
    <n v="2.7E-2"/>
    <x v="820"/>
    <x v="889"/>
  </r>
  <r>
    <x v="833"/>
    <s v="Female"/>
    <x v="0"/>
    <x v="11"/>
    <n v="42820"/>
    <x v="2"/>
    <x v="1"/>
    <n v="2.3E-2"/>
    <x v="821"/>
    <x v="890"/>
  </r>
  <r>
    <x v="834"/>
    <s v="Female"/>
    <x v="0"/>
    <x v="0"/>
    <n v="118100"/>
    <x v="0"/>
    <x v="1"/>
    <n v="2.4E-2"/>
    <x v="822"/>
    <x v="891"/>
  </r>
  <r>
    <x v="835"/>
    <s v="Female"/>
    <x v="0"/>
    <x v="11"/>
    <n v="80610"/>
    <x v="1"/>
    <x v="1"/>
    <n v="2.3E-2"/>
    <x v="823"/>
    <x v="892"/>
  </r>
  <r>
    <x v="836"/>
    <s v="Female"/>
    <x v="0"/>
    <x v="0"/>
    <n v="80700"/>
    <x v="1"/>
    <x v="0"/>
    <n v="0.05"/>
    <x v="824"/>
    <x v="893"/>
  </r>
  <r>
    <x v="836"/>
    <s v="Female"/>
    <x v="0"/>
    <x v="0"/>
    <n v="80700"/>
    <x v="1"/>
    <x v="2"/>
    <n v="1.7999999999999999E-2"/>
    <x v="825"/>
    <x v="894"/>
  </r>
  <r>
    <x v="837"/>
    <s v="Male"/>
    <x v="1"/>
    <x v="5"/>
    <n v="84470"/>
    <x v="0"/>
    <x v="1"/>
    <n v="2.7E-2"/>
    <x v="826"/>
    <x v="895"/>
  </r>
  <r>
    <x v="838"/>
    <s v="Male"/>
    <x v="1"/>
    <x v="2"/>
    <n v="108970"/>
    <x v="1"/>
    <x v="1"/>
    <n v="3.3000000000000002E-2"/>
    <x v="827"/>
    <x v="896"/>
  </r>
  <r>
    <x v="839"/>
    <s v="Female"/>
    <x v="0"/>
    <x v="10"/>
    <n v="84750"/>
    <x v="0"/>
    <x v="1"/>
    <n v="0.04"/>
    <x v="828"/>
    <x v="897"/>
  </r>
  <r>
    <x v="840"/>
    <s v="Male"/>
    <x v="1"/>
    <x v="6"/>
    <n v="66570"/>
    <x v="1"/>
    <x v="2"/>
    <n v="1.9E-2"/>
    <x v="829"/>
    <x v="898"/>
  </r>
  <r>
    <x v="841"/>
    <s v="Male"/>
    <x v="1"/>
    <x v="4"/>
    <n v="54140"/>
    <x v="1"/>
    <x v="1"/>
    <n v="2.8000000000000001E-2"/>
    <x v="830"/>
    <x v="899"/>
  </r>
  <r>
    <x v="842"/>
    <s v="Male"/>
    <x v="1"/>
    <x v="8"/>
    <n v="84500"/>
    <x v="2"/>
    <x v="1"/>
    <n v="2.1000000000000001E-2"/>
    <x v="831"/>
    <x v="900"/>
  </r>
  <r>
    <x v="843"/>
    <s v="Female"/>
    <x v="0"/>
    <x v="10"/>
    <n v="102930"/>
    <x v="2"/>
    <x v="0"/>
    <n v="5.8999999999999997E-2"/>
    <x v="832"/>
    <x v="901"/>
  </r>
  <r>
    <x v="844"/>
    <s v="Female"/>
    <x v="0"/>
    <x v="3"/>
    <n v="62780"/>
    <x v="1"/>
    <x v="4"/>
    <n v="6.2E-2"/>
    <x v="833"/>
    <x v="902"/>
  </r>
  <r>
    <x v="845"/>
    <s v="Male"/>
    <x v="1"/>
    <x v="1"/>
    <n v="68970"/>
    <x v="2"/>
    <x v="1"/>
    <n v="3.5000000000000003E-2"/>
    <x v="834"/>
    <x v="903"/>
  </r>
  <r>
    <x v="846"/>
    <s v="Male"/>
    <x v="1"/>
    <x v="10"/>
    <n v="110890"/>
    <x v="1"/>
    <x v="2"/>
    <n v="1.9E-2"/>
    <x v="835"/>
    <x v="904"/>
  </r>
  <r>
    <x v="847"/>
    <s v="Female"/>
    <x v="0"/>
    <x v="5"/>
    <n v="76900"/>
    <x v="1"/>
    <x v="4"/>
    <n v="7.5999999999999998E-2"/>
    <x v="836"/>
    <x v="905"/>
  </r>
  <r>
    <x v="848"/>
    <s v="Male"/>
    <x v="1"/>
    <x v="3"/>
    <n v="77740"/>
    <x v="1"/>
    <x v="0"/>
    <n v="4.1000000000000002E-2"/>
    <x v="837"/>
    <x v="906"/>
  </r>
  <r>
    <x v="849"/>
    <s v="Male"/>
    <x v="1"/>
    <x v="3"/>
    <n v="36370"/>
    <x v="0"/>
    <x v="0"/>
    <n v="4.1000000000000002E-2"/>
    <x v="838"/>
    <x v="907"/>
  </r>
  <r>
    <x v="850"/>
    <s v="Female"/>
    <x v="0"/>
    <x v="4"/>
    <n v="28970"/>
    <x v="0"/>
    <x v="4"/>
    <n v="7.5999999999999998E-2"/>
    <x v="839"/>
    <x v="908"/>
  </r>
  <r>
    <x v="851"/>
    <s v="Female"/>
    <x v="0"/>
    <x v="4"/>
    <n v="113760"/>
    <x v="2"/>
    <x v="0"/>
    <n v="4.9000000000000002E-2"/>
    <x v="840"/>
    <x v="909"/>
  </r>
  <r>
    <x v="852"/>
    <s v="Male"/>
    <x v="1"/>
    <x v="0"/>
    <n v="67660"/>
    <x v="2"/>
    <x v="3"/>
    <n v="5.0000000000000001E-3"/>
    <x v="841"/>
    <x v="910"/>
  </r>
  <r>
    <x v="853"/>
    <s v="Male"/>
    <x v="1"/>
    <x v="6"/>
    <n v="113620"/>
    <x v="0"/>
    <x v="2"/>
    <n v="1.9E-2"/>
    <x v="842"/>
    <x v="911"/>
  </r>
  <r>
    <x v="854"/>
    <s v="Female"/>
    <x v="0"/>
    <x v="4"/>
    <n v="43020"/>
    <x v="2"/>
    <x v="1"/>
    <n v="2.8000000000000001E-2"/>
    <x v="843"/>
    <x v="912"/>
  </r>
  <r>
    <x v="855"/>
    <s v="Male"/>
    <x v="1"/>
    <x v="6"/>
    <n v="66140"/>
    <x v="1"/>
    <x v="0"/>
    <n v="5.3999999999999999E-2"/>
    <x v="844"/>
    <x v="913"/>
  </r>
  <r>
    <x v="856"/>
    <s v="Male"/>
    <x v="1"/>
    <x v="10"/>
    <n v="53870"/>
    <x v="1"/>
    <x v="0"/>
    <n v="5.8999999999999997E-2"/>
    <x v="845"/>
    <x v="914"/>
  </r>
  <r>
    <x v="856"/>
    <s v="Male"/>
    <x v="1"/>
    <x v="10"/>
    <n v="53870"/>
    <x v="1"/>
    <x v="0"/>
    <n v="5.8999999999999997E-2"/>
    <x v="845"/>
    <x v="914"/>
  </r>
  <r>
    <x v="857"/>
    <s v="Female"/>
    <x v="0"/>
    <x v="0"/>
    <n v="114870"/>
    <x v="0"/>
    <x v="5"/>
    <e v="#N/A"/>
    <x v="21"/>
    <x v="915"/>
  </r>
  <r>
    <x v="858"/>
    <s v="Female"/>
    <x v="0"/>
    <x v="6"/>
    <n v="99750"/>
    <x v="2"/>
    <x v="1"/>
    <n v="2.1000000000000001E-2"/>
    <x v="846"/>
    <x v="916"/>
  </r>
  <r>
    <x v="859"/>
    <s v="Female"/>
    <x v="0"/>
    <x v="4"/>
    <n v="43200"/>
    <x v="1"/>
    <x v="1"/>
    <n v="2.8000000000000001E-2"/>
    <x v="847"/>
    <x v="917"/>
  </r>
  <r>
    <x v="859"/>
    <s v="Female"/>
    <x v="0"/>
    <x v="4"/>
    <n v="43200"/>
    <x v="1"/>
    <x v="4"/>
    <n v="7.5999999999999998E-2"/>
    <x v="848"/>
    <x v="918"/>
  </r>
  <r>
    <x v="860"/>
    <s v="Female"/>
    <x v="0"/>
    <x v="0"/>
    <n v="94050"/>
    <x v="0"/>
    <x v="5"/>
    <e v="#N/A"/>
    <x v="21"/>
    <x v="919"/>
  </r>
  <r>
    <x v="861"/>
    <s v="Male"/>
    <x v="1"/>
    <x v="1"/>
    <n v="52590"/>
    <x v="0"/>
    <x v="0"/>
    <n v="4.2999999999999997E-2"/>
    <x v="849"/>
    <x v="920"/>
  </r>
  <r>
    <x v="862"/>
    <s v="Female"/>
    <x v="0"/>
    <x v="0"/>
    <n v="69190"/>
    <x v="1"/>
    <x v="1"/>
    <n v="2.4E-2"/>
    <x v="850"/>
    <x v="921"/>
  </r>
  <r>
    <x v="862"/>
    <s v="Female"/>
    <x v="0"/>
    <x v="0"/>
    <n v="69190"/>
    <x v="2"/>
    <x v="0"/>
    <n v="0.05"/>
    <x v="851"/>
    <x v="922"/>
  </r>
  <r>
    <x v="863"/>
    <s v="Female"/>
    <x v="0"/>
    <x v="7"/>
    <n v="31050"/>
    <x v="2"/>
    <x v="0"/>
    <n v="5.8000000000000003E-2"/>
    <x v="852"/>
    <x v="923"/>
  </r>
  <r>
    <x v="864"/>
    <s v="Female"/>
    <x v="0"/>
    <x v="6"/>
    <n v="109790"/>
    <x v="2"/>
    <x v="1"/>
    <n v="2.1000000000000001E-2"/>
    <x v="853"/>
    <x v="924"/>
  </r>
  <r>
    <x v="865"/>
    <s v="Male"/>
    <x v="1"/>
    <x v="7"/>
    <n v="76930"/>
    <x v="1"/>
    <x v="1"/>
    <n v="3.5000000000000003E-2"/>
    <x v="854"/>
    <x v="925"/>
  </r>
  <r>
    <x v="866"/>
    <s v="Female"/>
    <x v="0"/>
    <x v="6"/>
    <n v="48140"/>
    <x v="1"/>
    <x v="4"/>
    <n v="6.4000000000000001E-2"/>
    <x v="855"/>
    <x v="926"/>
  </r>
  <r>
    <x v="867"/>
    <s v="Female"/>
    <x v="0"/>
    <x v="9"/>
    <n v="51650"/>
    <x v="1"/>
    <x v="0"/>
    <n v="5.8000000000000003E-2"/>
    <x v="856"/>
    <x v="927"/>
  </r>
  <r>
    <x v="868"/>
    <s v="Male"/>
    <x v="1"/>
    <x v="8"/>
    <n v="29590"/>
    <x v="2"/>
    <x v="0"/>
    <n v="5.0999999999999997E-2"/>
    <x v="857"/>
    <x v="928"/>
  </r>
  <r>
    <x v="869"/>
    <s v="Female"/>
    <x v="0"/>
    <x v="7"/>
    <n v="75440"/>
    <x v="0"/>
    <x v="1"/>
    <n v="3.5000000000000003E-2"/>
    <x v="858"/>
    <x v="929"/>
  </r>
  <r>
    <x v="870"/>
    <s v="Male"/>
    <x v="1"/>
    <x v="9"/>
    <n v="57930"/>
    <x v="1"/>
    <x v="4"/>
    <n v="7.0999999999999994E-2"/>
    <x v="859"/>
    <x v="930"/>
  </r>
  <r>
    <x v="871"/>
    <s v="Male"/>
    <x v="1"/>
    <x v="5"/>
    <n v="76320"/>
    <x v="0"/>
    <x v="0"/>
    <n v="5.3999999999999999E-2"/>
    <x v="860"/>
    <x v="931"/>
  </r>
  <r>
    <x v="872"/>
    <s v="Male"/>
    <x v="1"/>
    <x v="7"/>
    <n v="53540"/>
    <x v="2"/>
    <x v="2"/>
    <n v="1.2999999999999999E-2"/>
    <x v="861"/>
    <x v="932"/>
  </r>
  <r>
    <x v="873"/>
    <s v="Male"/>
    <x v="1"/>
    <x v="0"/>
    <n v="52140"/>
    <x v="1"/>
    <x v="1"/>
    <n v="2.4E-2"/>
    <x v="862"/>
    <x v="93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4">
  <r>
    <s v="Abbie Tann"/>
    <x v="0"/>
    <x v="0"/>
    <x v="0"/>
  </r>
  <r>
    <s v="Abigael Basire"/>
    <x v="1"/>
    <x v="0"/>
    <x v="1"/>
  </r>
  <r>
    <s v="Abramo Labbez"/>
    <x v="2"/>
    <x v="1"/>
    <x v="0"/>
  </r>
  <r>
    <s v="Abran Danielsky"/>
    <x v="3"/>
    <x v="2"/>
    <x v="2"/>
  </r>
  <r>
    <s v="Addi Studdeard"/>
    <x v="4"/>
    <x v="0"/>
    <x v="0"/>
  </r>
  <r>
    <s v="Addia Penwright"/>
    <x v="5"/>
    <x v="3"/>
    <x v="1"/>
  </r>
  <r>
    <s v="Addy Pimblett"/>
    <x v="6"/>
    <x v="4"/>
    <x v="0"/>
  </r>
  <r>
    <s v="Adela Dowsett"/>
    <x v="7"/>
    <x v="5"/>
    <x v="0"/>
  </r>
  <r>
    <s v="Adelina Cheeseman"/>
    <x v="8"/>
    <x v="6"/>
    <x v="2"/>
  </r>
  <r>
    <s v="Adella Hartshorne"/>
    <x v="9"/>
    <x v="7"/>
    <x v="0"/>
  </r>
  <r>
    <s v="Adey Ryal"/>
    <x v="10"/>
    <x v="2"/>
    <x v="0"/>
  </r>
  <r>
    <s v="Adi Seawright"/>
    <x v="11"/>
    <x v="6"/>
    <x v="2"/>
  </r>
  <r>
    <s v="Adolph Hartin"/>
    <x v="12"/>
    <x v="7"/>
    <x v="0"/>
  </r>
  <r>
    <s v="Adolph McNalley"/>
    <x v="13"/>
    <x v="7"/>
    <x v="1"/>
  </r>
  <r>
    <s v="Adrianne Gave"/>
    <x v="14"/>
    <x v="1"/>
    <x v="0"/>
  </r>
  <r>
    <s v="Aeriela Aickin"/>
    <x v="15"/>
    <x v="2"/>
    <x v="1"/>
  </r>
  <r>
    <s v="Aeriell Cuell"/>
    <x v="16"/>
    <x v="0"/>
    <x v="1"/>
  </r>
  <r>
    <s v="Agnes Collicott"/>
    <x v="17"/>
    <x v="7"/>
    <x v="1"/>
  </r>
  <r>
    <s v="Aida Bleacher"/>
    <x v="18"/>
    <x v="7"/>
    <x v="1"/>
  </r>
  <r>
    <s v="Aile Strathearn"/>
    <x v="19"/>
    <x v="0"/>
    <x v="0"/>
  </r>
  <r>
    <s v="Aileen McCritchie"/>
    <x v="20"/>
    <x v="7"/>
    <x v="0"/>
  </r>
  <r>
    <s v="Aindrea Lenormand"/>
    <x v="21"/>
    <x v="1"/>
    <x v="1"/>
  </r>
  <r>
    <s v="Aldrich Glenny"/>
    <x v="22"/>
    <x v="0"/>
    <x v="2"/>
  </r>
  <r>
    <s v="Aleksandr Botha"/>
    <x v="23"/>
    <x v="4"/>
    <x v="1"/>
  </r>
  <r>
    <s v="Alexandros Rackley"/>
    <x v="24"/>
    <x v="1"/>
    <x v="2"/>
  </r>
  <r>
    <s v="Alexine Portail"/>
    <x v="25"/>
    <x v="4"/>
    <x v="0"/>
  </r>
  <r>
    <s v="Alexis Gotfrey"/>
    <x v="26"/>
    <x v="0"/>
    <x v="0"/>
  </r>
  <r>
    <s v="Alford Gerardi"/>
    <x v="27"/>
    <x v="2"/>
    <x v="0"/>
  </r>
  <r>
    <s v="Alfred Peplay"/>
    <x v="28"/>
    <x v="0"/>
    <x v="0"/>
  </r>
  <r>
    <s v="Ali Roubert"/>
    <x v="29"/>
    <x v="4"/>
    <x v="1"/>
  </r>
  <r>
    <s v="Alic Bagg"/>
    <x v="30"/>
    <x v="0"/>
    <x v="2"/>
  </r>
  <r>
    <s v="Alicea Pudsall"/>
    <x v="31"/>
    <x v="4"/>
    <x v="1"/>
  </r>
  <r>
    <s v="Alida Welman"/>
    <x v="32"/>
    <x v="0"/>
    <x v="2"/>
  </r>
  <r>
    <s v="Alikee Jecock"/>
    <x v="33"/>
    <x v="7"/>
    <x v="2"/>
  </r>
  <r>
    <s v="Alisha Bloschke"/>
    <x v="34"/>
    <x v="2"/>
    <x v="1"/>
  </r>
  <r>
    <s v="Allene Gobbet"/>
    <x v="35"/>
    <x v="1"/>
    <x v="1"/>
  </r>
  <r>
    <s v="Allyce Hincham"/>
    <x v="36"/>
    <x v="0"/>
    <x v="0"/>
  </r>
  <r>
    <s v="Aloisia Minto"/>
    <x v="37"/>
    <x v="6"/>
    <x v="1"/>
  </r>
  <r>
    <s v="Alta Kaszper"/>
    <x v="38"/>
    <x v="8"/>
    <x v="0"/>
  </r>
  <r>
    <s v="Althea Bronger"/>
    <x v="39"/>
    <x v="0"/>
    <x v="2"/>
  </r>
  <r>
    <s v="Aluin Churly"/>
    <x v="40"/>
    <x v="5"/>
    <x v="2"/>
  </r>
  <r>
    <s v="Alvie Keming"/>
    <x v="41"/>
    <x v="2"/>
    <x v="2"/>
  </r>
  <r>
    <s v="Alyosha Riquet"/>
    <x v="42"/>
    <x v="7"/>
    <x v="1"/>
  </r>
  <r>
    <s v="Alysa Wankling"/>
    <x v="43"/>
    <x v="0"/>
    <x v="0"/>
  </r>
  <r>
    <s v="Amaleta Baltzar"/>
    <x v="44"/>
    <x v="1"/>
    <x v="0"/>
  </r>
  <r>
    <s v="Amandy Jope"/>
    <x v="45"/>
    <x v="5"/>
    <x v="1"/>
  </r>
  <r>
    <s v="Ambros Murthwaite"/>
    <x v="46"/>
    <x v="1"/>
    <x v="0"/>
  </r>
  <r>
    <s v="Ambrosio Daniely"/>
    <x v="47"/>
    <x v="7"/>
    <x v="2"/>
  </r>
  <r>
    <s v="Amery Ofer"/>
    <x v="48"/>
    <x v="0"/>
    <x v="1"/>
  </r>
  <r>
    <s v="Amii Elms"/>
    <x v="49"/>
    <x v="8"/>
    <x v="2"/>
  </r>
  <r>
    <s v="Amitie Mawson"/>
    <x v="50"/>
    <x v="0"/>
    <x v="0"/>
  </r>
  <r>
    <s v="Anabal Cooke"/>
    <x v="51"/>
    <x v="2"/>
    <x v="2"/>
  </r>
  <r>
    <s v="Ancell Moretto"/>
    <x v="52"/>
    <x v="5"/>
    <x v="1"/>
  </r>
  <r>
    <s v="Andrea Becker"/>
    <x v="53"/>
    <x v="6"/>
    <x v="2"/>
  </r>
  <r>
    <s v="Andrea Penfold"/>
    <x v="54"/>
    <x v="1"/>
    <x v="2"/>
  </r>
  <r>
    <s v="Andria Kimpton"/>
    <x v="55"/>
    <x v="0"/>
    <x v="1"/>
  </r>
  <r>
    <s v="Angela Bangley"/>
    <x v="56"/>
    <x v="8"/>
    <x v="1"/>
  </r>
  <r>
    <s v="Angeline Christophersen"/>
    <x v="57"/>
    <x v="0"/>
    <x v="2"/>
  </r>
  <r>
    <s v="Anjanette Ferre"/>
    <x v="58"/>
    <x v="4"/>
    <x v="1"/>
  </r>
  <r>
    <s v="Anjela Spancock"/>
    <x v="59"/>
    <x v="5"/>
    <x v="0"/>
  </r>
  <r>
    <s v="Anne-corinne Daulby"/>
    <x v="60"/>
    <x v="1"/>
    <x v="0"/>
  </r>
  <r>
    <s v="Anni Dinse"/>
    <x v="61"/>
    <x v="0"/>
    <x v="0"/>
  </r>
  <r>
    <s v="Anni Izzard"/>
    <x v="62"/>
    <x v="0"/>
    <x v="1"/>
  </r>
  <r>
    <s v="Ansley Gounel"/>
    <x v="63"/>
    <x v="1"/>
    <x v="0"/>
  </r>
  <r>
    <s v="Antone Tolmie"/>
    <x v="64"/>
    <x v="0"/>
    <x v="2"/>
  </r>
  <r>
    <s v="Antonetta Coggeshall"/>
    <x v="65"/>
    <x v="5"/>
    <x v="2"/>
  </r>
  <r>
    <s v="Antonino Forsdicke"/>
    <x v="66"/>
    <x v="0"/>
    <x v="0"/>
  </r>
  <r>
    <s v="Appolonia Snook"/>
    <x v="67"/>
    <x v="5"/>
    <x v="2"/>
  </r>
  <r>
    <s v="Archaimbaud Pinchin"/>
    <x v="68"/>
    <x v="6"/>
    <x v="2"/>
  </r>
  <r>
    <s v="Archibald Dyzart"/>
    <x v="69"/>
    <x v="4"/>
    <x v="1"/>
  </r>
  <r>
    <s v="Archibald Filliskirk"/>
    <x v="70"/>
    <x v="6"/>
    <x v="1"/>
  </r>
  <r>
    <s v="Archibaldo Denny"/>
    <x v="71"/>
    <x v="4"/>
    <x v="0"/>
  </r>
  <r>
    <s v="Ardella Dyment"/>
    <x v="72"/>
    <x v="1"/>
    <x v="2"/>
  </r>
  <r>
    <s v="Ardyce Eacott"/>
    <x v="73"/>
    <x v="5"/>
    <x v="2"/>
  </r>
  <r>
    <s v="Aretha Ettridge"/>
    <x v="74"/>
    <x v="2"/>
    <x v="1"/>
  </r>
  <r>
    <s v="Arty Duigan"/>
    <x v="75"/>
    <x v="0"/>
    <x v="1"/>
  </r>
  <r>
    <s v="Ashien Gallen"/>
    <x v="76"/>
    <x v="0"/>
    <x v="1"/>
  </r>
  <r>
    <s v="Aubert Wedmore."/>
    <x v="77"/>
    <x v="4"/>
    <x v="0"/>
  </r>
  <r>
    <s v="Audry Yu"/>
    <x v="78"/>
    <x v="0"/>
    <x v="1"/>
  </r>
  <r>
    <s v="Augusta Cheetham"/>
    <x v="79"/>
    <x v="0"/>
    <x v="1"/>
  </r>
  <r>
    <s v="Aurelea Devitt"/>
    <x v="80"/>
    <x v="8"/>
    <x v="1"/>
  </r>
  <r>
    <s v="Aurelia Stanners"/>
    <x v="81"/>
    <x v="5"/>
    <x v="0"/>
  </r>
  <r>
    <s v="Austine Littlewood"/>
    <x v="82"/>
    <x v="2"/>
    <x v="1"/>
  </r>
  <r>
    <s v="Ava Whordley"/>
    <x v="83"/>
    <x v="0"/>
    <x v="1"/>
  </r>
  <r>
    <s v="Avigdor Karel"/>
    <x v="84"/>
    <x v="1"/>
    <x v="2"/>
  </r>
  <r>
    <s v="Axel Grigaut"/>
    <x v="85"/>
    <x v="0"/>
    <x v="1"/>
  </r>
  <r>
    <s v="Barbara-anne Kenchington"/>
    <x v="86"/>
    <x v="0"/>
    <x v="1"/>
  </r>
  <r>
    <s v="Bari Toffano"/>
    <x v="87"/>
    <x v="0"/>
    <x v="2"/>
  </r>
  <r>
    <s v="Barnaby Farnall"/>
    <x v="88"/>
    <x v="0"/>
    <x v="2"/>
  </r>
  <r>
    <s v="Barney Bonafant"/>
    <x v="89"/>
    <x v="6"/>
    <x v="1"/>
  </r>
  <r>
    <s v="Barny Fairweather"/>
    <x v="90"/>
    <x v="1"/>
    <x v="0"/>
  </r>
  <r>
    <s v="Barr Faughny"/>
    <x v="91"/>
    <x v="4"/>
    <x v="1"/>
  </r>
  <r>
    <s v="Barri Teacy"/>
    <x v="92"/>
    <x v="7"/>
    <x v="0"/>
  </r>
  <r>
    <s v="Baudoin Dummigan"/>
    <x v="93"/>
    <x v="0"/>
    <x v="2"/>
  </r>
  <r>
    <s v="Baxter Brocks"/>
    <x v="94"/>
    <x v="2"/>
    <x v="1"/>
  </r>
  <r>
    <s v="Bayard Gendricke"/>
    <x v="95"/>
    <x v="6"/>
    <x v="2"/>
  </r>
  <r>
    <s v="Beatrix Schoales"/>
    <x v="96"/>
    <x v="0"/>
    <x v="2"/>
  </r>
  <r>
    <s v="Beatriz Bateson"/>
    <x v="97"/>
    <x v="7"/>
    <x v="2"/>
  </r>
  <r>
    <s v="Bebe Pollicott"/>
    <x v="98"/>
    <x v="7"/>
    <x v="2"/>
  </r>
  <r>
    <s v="Bendite Bloan"/>
    <x v="99"/>
    <x v="2"/>
    <x v="0"/>
  </r>
  <r>
    <s v="Bennett Gimenez"/>
    <x v="100"/>
    <x v="2"/>
    <x v="1"/>
  </r>
  <r>
    <s v="Benni Simounet"/>
    <x v="101"/>
    <x v="0"/>
    <x v="0"/>
  </r>
  <r>
    <s v="Benny Karolovsky"/>
    <x v="102"/>
    <x v="0"/>
    <x v="1"/>
  </r>
  <r>
    <s v="Benoite Ackermann"/>
    <x v="103"/>
    <x v="8"/>
    <x v="1"/>
  </r>
  <r>
    <s v="Berenice Osbaldstone"/>
    <x v="104"/>
    <x v="8"/>
    <x v="1"/>
  </r>
  <r>
    <s v="Berna Dubery"/>
    <x v="105"/>
    <x v="4"/>
    <x v="2"/>
  </r>
  <r>
    <s v="Bernie Gorges"/>
    <x v="106"/>
    <x v="5"/>
    <x v="0"/>
  </r>
  <r>
    <s v="Berny Bastide"/>
    <x v="107"/>
    <x v="8"/>
    <x v="2"/>
  </r>
  <r>
    <s v="Bert Yaakov"/>
    <x v="108"/>
    <x v="1"/>
    <x v="2"/>
  </r>
  <r>
    <s v="Beryl Burnsyde"/>
    <x v="109"/>
    <x v="8"/>
    <x v="0"/>
  </r>
  <r>
    <s v="Bethanne Leicester"/>
    <x v="110"/>
    <x v="1"/>
    <x v="1"/>
  </r>
  <r>
    <s v="Bette-ann Leafe"/>
    <x v="111"/>
    <x v="5"/>
    <x v="1"/>
  </r>
  <r>
    <s v="Bev Lashley"/>
    <x v="112"/>
    <x v="0"/>
    <x v="2"/>
  </r>
  <r>
    <s v="Beverie Moffet"/>
    <x v="113"/>
    <x v="0"/>
    <x v="1"/>
  </r>
  <r>
    <s v="Bili Sizey"/>
    <x v="114"/>
    <x v="2"/>
    <x v="1"/>
  </r>
  <r>
    <s v="Billi Fellgate"/>
    <x v="115"/>
    <x v="4"/>
    <x v="2"/>
  </r>
  <r>
    <s v="Billie Croucher"/>
    <x v="116"/>
    <x v="1"/>
    <x v="2"/>
  </r>
  <r>
    <s v="Blaire Ruckman"/>
    <x v="117"/>
    <x v="4"/>
    <x v="2"/>
  </r>
  <r>
    <s v="Blythe Clipston"/>
    <x v="118"/>
    <x v="2"/>
    <x v="2"/>
  </r>
  <r>
    <s v="Bobina Teale"/>
    <x v="119"/>
    <x v="0"/>
    <x v="2"/>
  </r>
  <r>
    <s v="Bogey Hitcham"/>
    <x v="120"/>
    <x v="0"/>
    <x v="0"/>
  </r>
  <r>
    <s v="Bordy Yatman"/>
    <x v="121"/>
    <x v="0"/>
    <x v="0"/>
  </r>
  <r>
    <s v="Brad Gumb"/>
    <x v="122"/>
    <x v="2"/>
    <x v="2"/>
  </r>
  <r>
    <s v="Bren Absolon"/>
    <x v="123"/>
    <x v="1"/>
    <x v="1"/>
  </r>
  <r>
    <s v="Brendan Edgeller"/>
    <x v="124"/>
    <x v="2"/>
    <x v="1"/>
  </r>
  <r>
    <s v="Brien Boise"/>
    <x v="125"/>
    <x v="8"/>
    <x v="2"/>
  </r>
  <r>
    <s v="Brig Dewi"/>
    <x v="126"/>
    <x v="0"/>
    <x v="0"/>
  </r>
  <r>
    <s v="Brigid Jeffrey"/>
    <x v="127"/>
    <x v="8"/>
    <x v="2"/>
  </r>
  <r>
    <s v="Brit Hamnett"/>
    <x v="128"/>
    <x v="1"/>
    <x v="1"/>
  </r>
  <r>
    <s v="Brodie Grimstead"/>
    <x v="129"/>
    <x v="0"/>
    <x v="2"/>
  </r>
  <r>
    <s v="Brose MacCorkell"/>
    <x v="130"/>
    <x v="1"/>
    <x v="2"/>
  </r>
  <r>
    <s v="Bryana Loyns"/>
    <x v="131"/>
    <x v="8"/>
    <x v="2"/>
  </r>
  <r>
    <s v="Bryant Scamp"/>
    <x v="132"/>
    <x v="3"/>
    <x v="2"/>
  </r>
  <r>
    <s v="Burtie Moulden"/>
    <x v="133"/>
    <x v="0"/>
    <x v="0"/>
  </r>
  <r>
    <s v="Callie Duckels"/>
    <x v="134"/>
    <x v="8"/>
    <x v="1"/>
  </r>
  <r>
    <s v="Calvin O'Carroll"/>
    <x v="135"/>
    <x v="7"/>
    <x v="1"/>
  </r>
  <r>
    <s v="Camilla Castle"/>
    <x v="136"/>
    <x v="1"/>
    <x v="2"/>
  </r>
  <r>
    <s v="Camille Baldinotti"/>
    <x v="137"/>
    <x v="6"/>
    <x v="0"/>
  </r>
  <r>
    <s v="Candace Hanlon"/>
    <x v="138"/>
    <x v="6"/>
    <x v="0"/>
  </r>
  <r>
    <s v="Candy Aindrais"/>
    <x v="139"/>
    <x v="0"/>
    <x v="0"/>
  </r>
  <r>
    <s v="Cara Havers"/>
    <x v="140"/>
    <x v="0"/>
    <x v="0"/>
  </r>
  <r>
    <s v="Caresa Christer"/>
    <x v="141"/>
    <x v="8"/>
    <x v="0"/>
  </r>
  <r>
    <s v="Caritta Searl"/>
    <x v="142"/>
    <x v="8"/>
    <x v="2"/>
  </r>
  <r>
    <s v="Carlene Torry"/>
    <x v="143"/>
    <x v="8"/>
    <x v="0"/>
  </r>
  <r>
    <s v="Carlin Demke"/>
    <x v="144"/>
    <x v="0"/>
    <x v="0"/>
  </r>
  <r>
    <s v="Carmel Pancoust"/>
    <x v="145"/>
    <x v="0"/>
    <x v="1"/>
  </r>
  <r>
    <s v="Caro Chappel"/>
    <x v="146"/>
    <x v="0"/>
    <x v="2"/>
  </r>
  <r>
    <s v="Caro Hainsworth"/>
    <x v="147"/>
    <x v="1"/>
    <x v="2"/>
  </r>
  <r>
    <s v="Carolin Fieldstone"/>
    <x v="148"/>
    <x v="2"/>
    <x v="2"/>
  </r>
  <r>
    <s v="Carolina Blumsom"/>
    <x v="149"/>
    <x v="3"/>
    <x v="1"/>
  </r>
  <r>
    <s v="Carolyn Attack"/>
    <x v="150"/>
    <x v="1"/>
    <x v="0"/>
  </r>
  <r>
    <s v="Caron Kolakovic"/>
    <x v="151"/>
    <x v="6"/>
    <x v="2"/>
  </r>
  <r>
    <s v="Carry Loblie"/>
    <x v="152"/>
    <x v="6"/>
    <x v="2"/>
  </r>
  <r>
    <s v="Cathi Delgardo"/>
    <x v="153"/>
    <x v="0"/>
    <x v="1"/>
  </r>
  <r>
    <s v="Cathi Gillbee"/>
    <x v="154"/>
    <x v="6"/>
    <x v="1"/>
  </r>
  <r>
    <s v="Cathrin Yanuk"/>
    <x v="155"/>
    <x v="6"/>
    <x v="0"/>
  </r>
  <r>
    <s v="Cathyleen Hurch"/>
    <x v="156"/>
    <x v="6"/>
    <x v="0"/>
  </r>
  <r>
    <s v="Caty Janas"/>
    <x v="157"/>
    <x v="5"/>
    <x v="0"/>
  </r>
  <r>
    <s v="Cecilia Marshalleck"/>
    <x v="158"/>
    <x v="0"/>
    <x v="1"/>
  </r>
  <r>
    <s v="Cecilio Sprankling"/>
    <x v="159"/>
    <x v="0"/>
    <x v="1"/>
  </r>
  <r>
    <s v="Cecilla Joselevitch"/>
    <x v="160"/>
    <x v="1"/>
    <x v="1"/>
  </r>
  <r>
    <s v="Cecilla Northen"/>
    <x v="161"/>
    <x v="5"/>
    <x v="1"/>
  </r>
  <r>
    <s v="Chancey Dyos"/>
    <x v="162"/>
    <x v="0"/>
    <x v="2"/>
  </r>
  <r>
    <s v="Charline Husset"/>
    <x v="163"/>
    <x v="5"/>
    <x v="1"/>
  </r>
  <r>
    <s v="Charmaine Howie"/>
    <x v="164"/>
    <x v="8"/>
    <x v="2"/>
  </r>
  <r>
    <s v="Charmane Heistermann"/>
    <x v="165"/>
    <x v="7"/>
    <x v="2"/>
  </r>
  <r>
    <s v="Chas Happel"/>
    <x v="166"/>
    <x v="2"/>
    <x v="2"/>
  </r>
  <r>
    <s v="Chauncey Schild"/>
    <x v="167"/>
    <x v="0"/>
    <x v="1"/>
  </r>
  <r>
    <s v="Chelsea Itzak"/>
    <x v="168"/>
    <x v="4"/>
    <x v="2"/>
  </r>
  <r>
    <s v="Cherlyn Barter"/>
    <x v="169"/>
    <x v="0"/>
    <x v="1"/>
  </r>
  <r>
    <s v="Cheryl Mantz"/>
    <x v="170"/>
    <x v="2"/>
    <x v="2"/>
  </r>
  <r>
    <s v="Ches Bonnell"/>
    <x v="171"/>
    <x v="7"/>
    <x v="0"/>
  </r>
  <r>
    <s v="Christoph Stretton"/>
    <x v="172"/>
    <x v="5"/>
    <x v="1"/>
  </r>
  <r>
    <s v="Christopher Kezourec"/>
    <x v="173"/>
    <x v="8"/>
    <x v="2"/>
  </r>
  <r>
    <s v="Christos Wintle"/>
    <x v="174"/>
    <x v="1"/>
    <x v="0"/>
  </r>
  <r>
    <s v="Chrisy Kyme"/>
    <x v="175"/>
    <x v="5"/>
    <x v="0"/>
  </r>
  <r>
    <s v="Cindee Saice"/>
    <x v="176"/>
    <x v="0"/>
    <x v="1"/>
  </r>
  <r>
    <s v="Cindi McDuffy"/>
    <x v="177"/>
    <x v="7"/>
    <x v="1"/>
  </r>
  <r>
    <s v="Cindi Stratten"/>
    <x v="175"/>
    <x v="5"/>
    <x v="0"/>
  </r>
  <r>
    <s v="Clarine Shambrooke"/>
    <x v="178"/>
    <x v="5"/>
    <x v="0"/>
  </r>
  <r>
    <s v="Claudetta Petherick"/>
    <x v="179"/>
    <x v="8"/>
    <x v="1"/>
  </r>
  <r>
    <s v="Clemmie Hebblewaite"/>
    <x v="180"/>
    <x v="8"/>
    <x v="2"/>
  </r>
  <r>
    <s v="Cletus McGarahan"/>
    <x v="181"/>
    <x v="0"/>
    <x v="0"/>
  </r>
  <r>
    <s v="Cleveland Pottiphar"/>
    <x v="182"/>
    <x v="1"/>
    <x v="0"/>
  </r>
  <r>
    <s v="Clo Jimpson"/>
    <x v="183"/>
    <x v="0"/>
    <x v="0"/>
  </r>
  <r>
    <s v="Cly Vizard"/>
    <x v="184"/>
    <x v="8"/>
    <x v="1"/>
  </r>
  <r>
    <s v="Codi Beck"/>
    <x v="185"/>
    <x v="6"/>
    <x v="0"/>
  </r>
  <r>
    <s v="Codie Gaunson"/>
    <x v="186"/>
    <x v="7"/>
    <x v="1"/>
  </r>
  <r>
    <s v="Colby Reuven"/>
    <x v="187"/>
    <x v="0"/>
    <x v="0"/>
  </r>
  <r>
    <s v="Collen Dunbleton"/>
    <x v="158"/>
    <x v="0"/>
    <x v="1"/>
  </r>
  <r>
    <s v="Collette Blackaller"/>
    <x v="188"/>
    <x v="6"/>
    <x v="2"/>
  </r>
  <r>
    <s v="Collin Jagson"/>
    <x v="189"/>
    <x v="0"/>
    <x v="1"/>
  </r>
  <r>
    <s v="Colly Littledike"/>
    <x v="190"/>
    <x v="0"/>
    <x v="0"/>
  </r>
  <r>
    <s v="Conchita Soden"/>
    <x v="191"/>
    <x v="1"/>
    <x v="1"/>
  </r>
  <r>
    <s v="Constantino Espley"/>
    <x v="192"/>
    <x v="5"/>
    <x v="1"/>
  </r>
  <r>
    <s v="Corabel Luberto"/>
    <x v="193"/>
    <x v="8"/>
    <x v="2"/>
  </r>
  <r>
    <s v="Cordelia Djuricic"/>
    <x v="194"/>
    <x v="4"/>
    <x v="1"/>
  </r>
  <r>
    <s v="Corina Triner"/>
    <x v="195"/>
    <x v="4"/>
    <x v="2"/>
  </r>
  <r>
    <s v="Corinna Griffiths"/>
    <x v="196"/>
    <x v="1"/>
    <x v="2"/>
  </r>
  <r>
    <s v="Cornie Arstall"/>
    <x v="197"/>
    <x v="4"/>
    <x v="1"/>
  </r>
  <r>
    <s v="Corny Linturn"/>
    <x v="198"/>
    <x v="6"/>
    <x v="2"/>
  </r>
  <r>
    <s v="Courtney Given"/>
    <x v="199"/>
    <x v="6"/>
    <x v="1"/>
  </r>
  <r>
    <s v="Craggie Whistlecraft"/>
    <x v="200"/>
    <x v="1"/>
    <x v="1"/>
  </r>
  <r>
    <s v="Crawford Scad"/>
    <x v="201"/>
    <x v="0"/>
    <x v="2"/>
  </r>
  <r>
    <s v="Crissie Cordel"/>
    <x v="202"/>
    <x v="6"/>
    <x v="1"/>
  </r>
  <r>
    <s v="Cristal Demangeot"/>
    <x v="203"/>
    <x v="0"/>
    <x v="1"/>
  </r>
  <r>
    <s v="Cull Nannetti"/>
    <x v="204"/>
    <x v="4"/>
    <x v="2"/>
  </r>
  <r>
    <s v="Cullie Bourcq"/>
    <x v="205"/>
    <x v="6"/>
    <x v="1"/>
  </r>
  <r>
    <s v="Curtice Advani"/>
    <x v="206"/>
    <x v="0"/>
    <x v="0"/>
  </r>
  <r>
    <s v="Cyndia Skedge"/>
    <x v="207"/>
    <x v="8"/>
    <x v="1"/>
  </r>
  <r>
    <s v="Cyril Medford"/>
    <x v="208"/>
    <x v="7"/>
    <x v="1"/>
  </r>
  <r>
    <s v="Cyrillus Garci"/>
    <x v="209"/>
    <x v="0"/>
    <x v="0"/>
  </r>
  <r>
    <s v="Dael Bugge"/>
    <x v="210"/>
    <x v="4"/>
    <x v="0"/>
  </r>
  <r>
    <s v="Daisie Dahlman"/>
    <x v="211"/>
    <x v="4"/>
    <x v="0"/>
  </r>
  <r>
    <s v="Daisie McNeice"/>
    <x v="212"/>
    <x v="8"/>
    <x v="2"/>
  </r>
  <r>
    <s v="Damien Netley"/>
    <x v="213"/>
    <x v="5"/>
    <x v="1"/>
  </r>
  <r>
    <s v="Dane Wudeland"/>
    <x v="214"/>
    <x v="7"/>
    <x v="2"/>
  </r>
  <r>
    <s v="Danica Nayshe"/>
    <x v="215"/>
    <x v="0"/>
    <x v="2"/>
  </r>
  <r>
    <s v="Danielle Johananoff"/>
    <x v="216"/>
    <x v="0"/>
    <x v="0"/>
  </r>
  <r>
    <s v="Daphne Francillo"/>
    <x v="217"/>
    <x v="4"/>
    <x v="0"/>
  </r>
  <r>
    <s v="Darcy Brewitt"/>
    <x v="218"/>
    <x v="0"/>
    <x v="2"/>
  </r>
  <r>
    <s v="Dare Tully"/>
    <x v="219"/>
    <x v="2"/>
    <x v="0"/>
  </r>
  <r>
    <s v="Daron Biaggioli"/>
    <x v="220"/>
    <x v="0"/>
    <x v="2"/>
  </r>
  <r>
    <s v="Daryn Kniveton"/>
    <x v="221"/>
    <x v="0"/>
    <x v="0"/>
  </r>
  <r>
    <s v="Daven Smout"/>
    <x v="222"/>
    <x v="8"/>
    <x v="1"/>
  </r>
  <r>
    <s v="Dayle O'Luney"/>
    <x v="111"/>
    <x v="5"/>
    <x v="1"/>
  </r>
  <r>
    <s v="De witt Lottrington"/>
    <x v="223"/>
    <x v="5"/>
    <x v="1"/>
  </r>
  <r>
    <s v="Dean Biggam"/>
    <x v="224"/>
    <x v="1"/>
    <x v="1"/>
  </r>
  <r>
    <s v="Debera Gow"/>
    <x v="225"/>
    <x v="2"/>
    <x v="0"/>
  </r>
  <r>
    <s v="Deck McCallion"/>
    <x v="226"/>
    <x v="2"/>
    <x v="1"/>
  </r>
  <r>
    <s v="Delinda Snozzwell"/>
    <x v="227"/>
    <x v="0"/>
    <x v="1"/>
  </r>
  <r>
    <s v="Dell Molloy"/>
    <x v="228"/>
    <x v="6"/>
    <x v="1"/>
  </r>
  <r>
    <s v="Delora Arendt"/>
    <x v="229"/>
    <x v="4"/>
    <x v="1"/>
  </r>
  <r>
    <s v="Delphine Jewis"/>
    <x v="230"/>
    <x v="1"/>
    <x v="2"/>
  </r>
  <r>
    <s v="Demetria Le Estut"/>
    <x v="231"/>
    <x v="1"/>
    <x v="1"/>
  </r>
  <r>
    <s v="Denni Wiggans"/>
    <x v="232"/>
    <x v="7"/>
    <x v="0"/>
  </r>
  <r>
    <s v="Dennison Crosswaite"/>
    <x v="233"/>
    <x v="5"/>
    <x v="1"/>
  </r>
  <r>
    <s v="Derk Bosson"/>
    <x v="234"/>
    <x v="1"/>
    <x v="0"/>
  </r>
  <r>
    <s v="Desi Peniman"/>
    <x v="235"/>
    <x v="4"/>
    <x v="0"/>
  </r>
  <r>
    <s v="Devinne Tuny"/>
    <x v="236"/>
    <x v="2"/>
    <x v="2"/>
  </r>
  <r>
    <s v="Dewie Stodart"/>
    <x v="237"/>
    <x v="1"/>
    <x v="2"/>
  </r>
  <r>
    <s v="Diarmid Alman"/>
    <x v="238"/>
    <x v="5"/>
    <x v="1"/>
  </r>
  <r>
    <s v="Dino Wooderson"/>
    <x v="239"/>
    <x v="8"/>
    <x v="1"/>
  </r>
  <r>
    <s v="Dionne Garrish"/>
    <x v="240"/>
    <x v="6"/>
    <x v="1"/>
  </r>
  <r>
    <s v="Doe Clubley"/>
    <x v="241"/>
    <x v="4"/>
    <x v="2"/>
  </r>
  <r>
    <s v="Dolley Grayley"/>
    <x v="242"/>
    <x v="6"/>
    <x v="1"/>
  </r>
  <r>
    <s v="Dominic Ortler"/>
    <x v="243"/>
    <x v="4"/>
    <x v="1"/>
  </r>
  <r>
    <s v="Doralyn Segar"/>
    <x v="244"/>
    <x v="2"/>
    <x v="2"/>
  </r>
  <r>
    <s v="Dorise Labat"/>
    <x v="245"/>
    <x v="0"/>
    <x v="2"/>
  </r>
  <r>
    <s v="Doro Nolte"/>
    <x v="246"/>
    <x v="0"/>
    <x v="2"/>
  </r>
  <r>
    <s v="Dorolice Farry"/>
    <x v="247"/>
    <x v="1"/>
    <x v="2"/>
  </r>
  <r>
    <s v="Dotty Strutley"/>
    <x v="248"/>
    <x v="6"/>
    <x v="0"/>
  </r>
  <r>
    <s v="Dov Thoresby"/>
    <x v="249"/>
    <x v="0"/>
    <x v="1"/>
  </r>
  <r>
    <s v="Drusy MacCombe"/>
    <x v="250"/>
    <x v="6"/>
    <x v="2"/>
  </r>
  <r>
    <s v="Duffie Ibel"/>
    <x v="251"/>
    <x v="4"/>
    <x v="2"/>
  </r>
  <r>
    <s v="Duky Wallace"/>
    <x v="252"/>
    <x v="0"/>
    <x v="2"/>
  </r>
  <r>
    <s v="Dulsea Folkes"/>
    <x v="253"/>
    <x v="7"/>
    <x v="0"/>
  </r>
  <r>
    <s v="Durand Backhouse"/>
    <x v="254"/>
    <x v="7"/>
    <x v="2"/>
  </r>
  <r>
    <s v="Dyanne Strafen"/>
    <x v="255"/>
    <x v="0"/>
    <x v="0"/>
  </r>
  <r>
    <s v="Dyna Doucette"/>
    <x v="256"/>
    <x v="0"/>
    <x v="1"/>
  </r>
  <r>
    <s v="Easter Pyke"/>
    <x v="257"/>
    <x v="0"/>
    <x v="2"/>
  </r>
  <r>
    <s v="Eberto William"/>
    <x v="258"/>
    <x v="8"/>
    <x v="1"/>
  </r>
  <r>
    <s v="Ebonee Roxburgh"/>
    <x v="259"/>
    <x v="4"/>
    <x v="2"/>
  </r>
  <r>
    <s v="Edd MacKnockiter"/>
    <x v="260"/>
    <x v="0"/>
    <x v="0"/>
  </r>
  <r>
    <s v="Eddy Stolze"/>
    <x v="261"/>
    <x v="6"/>
    <x v="2"/>
  </r>
  <r>
    <s v="Ede Mignot"/>
    <x v="262"/>
    <x v="5"/>
    <x v="2"/>
  </r>
  <r>
    <s v="Edgard Irving"/>
    <x v="263"/>
    <x v="7"/>
    <x v="2"/>
  </r>
  <r>
    <s v="Edi Hofton"/>
    <x v="264"/>
    <x v="3"/>
    <x v="1"/>
  </r>
  <r>
    <s v="Effie Vasilov"/>
    <x v="265"/>
    <x v="4"/>
    <x v="0"/>
  </r>
  <r>
    <s v="Efrem Mathonnet"/>
    <x v="266"/>
    <x v="0"/>
    <x v="2"/>
  </r>
  <r>
    <s v="Egor Minto"/>
    <x v="267"/>
    <x v="4"/>
    <x v="1"/>
  </r>
  <r>
    <s v="Eilis Pavlasek"/>
    <x v="268"/>
    <x v="0"/>
    <x v="2"/>
  </r>
  <r>
    <s v="Eldredge MacClure"/>
    <x v="269"/>
    <x v="6"/>
    <x v="2"/>
  </r>
  <r>
    <s v="Eleni O'Quin"/>
    <x v="270"/>
    <x v="7"/>
    <x v="0"/>
  </r>
  <r>
    <s v="Eleonore Airdrie"/>
    <x v="271"/>
    <x v="5"/>
    <x v="1"/>
  </r>
  <r>
    <s v="Elia Cockton"/>
    <x v="272"/>
    <x v="1"/>
    <x v="2"/>
  </r>
  <r>
    <s v="Elliot Tuplin"/>
    <x v="273"/>
    <x v="6"/>
    <x v="2"/>
  </r>
  <r>
    <s v="Elwira Lyddiard"/>
    <x v="274"/>
    <x v="2"/>
    <x v="1"/>
  </r>
  <r>
    <s v="Emanuel Beldan"/>
    <x v="275"/>
    <x v="5"/>
    <x v="1"/>
  </r>
  <r>
    <s v="Emmanuel Westrey"/>
    <x v="276"/>
    <x v="7"/>
    <x v="2"/>
  </r>
  <r>
    <s v="Emmeline Bestwerthick"/>
    <x v="277"/>
    <x v="2"/>
    <x v="2"/>
  </r>
  <r>
    <s v="Emmye Corry"/>
    <x v="278"/>
    <x v="0"/>
    <x v="1"/>
  </r>
  <r>
    <s v="Emory Whitten"/>
    <x v="279"/>
    <x v="8"/>
    <x v="0"/>
  </r>
  <r>
    <s v="Enrichetta Mowles"/>
    <x v="280"/>
    <x v="1"/>
    <x v="2"/>
  </r>
  <r>
    <s v="Erin Androsik"/>
    <x v="281"/>
    <x v="5"/>
    <x v="2"/>
  </r>
  <r>
    <s v="Ernestus O'Hengerty"/>
    <x v="282"/>
    <x v="2"/>
    <x v="1"/>
  </r>
  <r>
    <s v="Erv Balmann"/>
    <x v="283"/>
    <x v="3"/>
    <x v="0"/>
  </r>
  <r>
    <s v="Erv Havill"/>
    <x v="284"/>
    <x v="0"/>
    <x v="1"/>
  </r>
  <r>
    <s v="Esmaria Denecamp"/>
    <x v="242"/>
    <x v="6"/>
    <x v="2"/>
  </r>
  <r>
    <s v="Estell Kingsland"/>
    <x v="285"/>
    <x v="2"/>
    <x v="2"/>
  </r>
  <r>
    <s v="Euell Willoughley"/>
    <x v="286"/>
    <x v="0"/>
    <x v="2"/>
  </r>
  <r>
    <s v="Evangelia Gowers"/>
    <x v="287"/>
    <x v="0"/>
    <x v="2"/>
  </r>
  <r>
    <s v="Evangelina Lergan"/>
    <x v="288"/>
    <x v="4"/>
    <x v="2"/>
  </r>
  <r>
    <s v="Evanne Levens"/>
    <x v="289"/>
    <x v="2"/>
    <x v="2"/>
  </r>
  <r>
    <s v="Evanne Sheryn"/>
    <x v="290"/>
    <x v="7"/>
    <x v="1"/>
  </r>
  <r>
    <s v="Evyn Fyrth"/>
    <x v="291"/>
    <x v="5"/>
    <x v="2"/>
  </r>
  <r>
    <s v="Eward Astlett"/>
    <x v="292"/>
    <x v="6"/>
    <x v="0"/>
  </r>
  <r>
    <s v="Ewart Hovel"/>
    <x v="293"/>
    <x v="0"/>
    <x v="0"/>
  </r>
  <r>
    <s v="Ewart Laphorn"/>
    <x v="294"/>
    <x v="0"/>
    <x v="2"/>
  </r>
  <r>
    <s v="Faina Durand"/>
    <x v="295"/>
    <x v="0"/>
    <x v="2"/>
  </r>
  <r>
    <s v="Fairfax Wallsam"/>
    <x v="296"/>
    <x v="7"/>
    <x v="1"/>
  </r>
  <r>
    <s v="Fanchon Furney"/>
    <x v="297"/>
    <x v="5"/>
    <x v="1"/>
  </r>
  <r>
    <s v="Fancy Bonin"/>
    <x v="298"/>
    <x v="7"/>
    <x v="0"/>
  </r>
  <r>
    <s v="Farrel Vanyatin"/>
    <x v="299"/>
    <x v="0"/>
    <x v="0"/>
  </r>
  <r>
    <s v="Farris Ditchfield"/>
    <x v="300"/>
    <x v="8"/>
    <x v="2"/>
  </r>
  <r>
    <s v="Faun Rickeard"/>
    <x v="301"/>
    <x v="1"/>
    <x v="0"/>
  </r>
  <r>
    <s v="Faunie Sinton"/>
    <x v="302"/>
    <x v="0"/>
    <x v="1"/>
  </r>
  <r>
    <s v="Fax Scotland"/>
    <x v="303"/>
    <x v="8"/>
    <x v="1"/>
  </r>
  <r>
    <s v="Fedora Graffin"/>
    <x v="304"/>
    <x v="5"/>
    <x v="0"/>
  </r>
  <r>
    <s v="Felicdad Heibel"/>
    <x v="305"/>
    <x v="4"/>
    <x v="1"/>
  </r>
  <r>
    <s v="Felice McMurty"/>
    <x v="306"/>
    <x v="4"/>
    <x v="1"/>
  </r>
  <r>
    <s v="Felipe Parkman"/>
    <x v="307"/>
    <x v="5"/>
    <x v="1"/>
  </r>
  <r>
    <s v="Felita Whitloe"/>
    <x v="267"/>
    <x v="4"/>
    <x v="2"/>
  </r>
  <r>
    <s v="Ferrell Skepper"/>
    <x v="308"/>
    <x v="2"/>
    <x v="2"/>
  </r>
  <r>
    <s v="Fidela Artis"/>
    <x v="237"/>
    <x v="1"/>
    <x v="0"/>
  </r>
  <r>
    <s v="Fidela Dowey"/>
    <x v="309"/>
    <x v="7"/>
    <x v="0"/>
  </r>
  <r>
    <s v="Fidelio Rigmond"/>
    <x v="310"/>
    <x v="5"/>
    <x v="0"/>
  </r>
  <r>
    <s v="Filmore Fitzhenry"/>
    <x v="311"/>
    <x v="0"/>
    <x v="2"/>
  </r>
  <r>
    <s v="Floria Olivia"/>
    <x v="312"/>
    <x v="0"/>
    <x v="1"/>
  </r>
  <r>
    <s v="Florie Tortoise"/>
    <x v="313"/>
    <x v="2"/>
    <x v="1"/>
  </r>
  <r>
    <s v="Florinda Crace"/>
    <x v="8"/>
    <x v="6"/>
    <x v="1"/>
  </r>
  <r>
    <s v="Floyd Cowgill"/>
    <x v="314"/>
    <x v="2"/>
    <x v="2"/>
  </r>
  <r>
    <s v="Fonzie O'Shea"/>
    <x v="315"/>
    <x v="7"/>
    <x v="2"/>
  </r>
  <r>
    <s v="Forester Feakins"/>
    <x v="316"/>
    <x v="6"/>
    <x v="1"/>
  </r>
  <r>
    <s v="Foss Asquez"/>
    <x v="317"/>
    <x v="0"/>
    <x v="1"/>
  </r>
  <r>
    <s v="Franchot Crocken"/>
    <x v="318"/>
    <x v="3"/>
    <x v="1"/>
  </r>
  <r>
    <s v="Francoise Godbold"/>
    <x v="319"/>
    <x v="6"/>
    <x v="2"/>
  </r>
  <r>
    <s v="Frasier Straw"/>
    <x v="320"/>
    <x v="1"/>
    <x v="0"/>
  </r>
  <r>
    <s v="Frasquito Mosley"/>
    <x v="321"/>
    <x v="6"/>
    <x v="1"/>
  </r>
  <r>
    <s v="Fred Dudeney"/>
    <x v="322"/>
    <x v="0"/>
    <x v="0"/>
  </r>
  <r>
    <s v="Freda Legan"/>
    <x v="323"/>
    <x v="0"/>
    <x v="2"/>
  </r>
  <r>
    <s v="Freddie Johnikin"/>
    <x v="324"/>
    <x v="4"/>
    <x v="0"/>
  </r>
  <r>
    <s v="Freddy Linford"/>
    <x v="325"/>
    <x v="5"/>
    <x v="2"/>
  </r>
  <r>
    <s v="Frederik Dartan"/>
    <x v="326"/>
    <x v="4"/>
    <x v="1"/>
  </r>
  <r>
    <s v="Gabie Millichip"/>
    <x v="327"/>
    <x v="6"/>
    <x v="1"/>
  </r>
  <r>
    <s v="Gamaliel Ewins"/>
    <x v="328"/>
    <x v="0"/>
    <x v="1"/>
  </r>
  <r>
    <s v="Gardy Eckersall"/>
    <x v="329"/>
    <x v="1"/>
    <x v="2"/>
  </r>
  <r>
    <s v="Gardy Grigorey"/>
    <x v="330"/>
    <x v="0"/>
    <x v="2"/>
  </r>
  <r>
    <s v="Gare Mattiussi"/>
    <x v="10"/>
    <x v="2"/>
    <x v="1"/>
  </r>
  <r>
    <s v="Garey Bird"/>
    <x v="331"/>
    <x v="2"/>
    <x v="0"/>
  </r>
  <r>
    <s v="Garrick Hadwick"/>
    <x v="332"/>
    <x v="0"/>
    <x v="1"/>
  </r>
  <r>
    <s v="Garwin Peasegood"/>
    <x v="333"/>
    <x v="4"/>
    <x v="0"/>
  </r>
  <r>
    <s v="Garwood Penhale"/>
    <x v="334"/>
    <x v="5"/>
    <x v="2"/>
  </r>
  <r>
    <s v="Gaultiero Have"/>
    <x v="335"/>
    <x v="0"/>
    <x v="2"/>
  </r>
  <r>
    <s v="Gavan Puttan"/>
    <x v="336"/>
    <x v="2"/>
    <x v="1"/>
  </r>
  <r>
    <s v="Gayla Blackadder"/>
    <x v="337"/>
    <x v="0"/>
    <x v="0"/>
  </r>
  <r>
    <s v="Gearard Wixon"/>
    <x v="338"/>
    <x v="0"/>
    <x v="1"/>
  </r>
  <r>
    <s v="Genevra Friday"/>
    <x v="339"/>
    <x v="8"/>
    <x v="0"/>
  </r>
  <r>
    <s v="Genovera Ghost"/>
    <x v="340"/>
    <x v="1"/>
    <x v="2"/>
  </r>
  <r>
    <s v="Georg Dinnage"/>
    <x v="341"/>
    <x v="0"/>
    <x v="2"/>
  </r>
  <r>
    <s v="Georgianne Archbutt"/>
    <x v="342"/>
    <x v="6"/>
    <x v="2"/>
  </r>
  <r>
    <s v="Georgie Caress"/>
    <x v="343"/>
    <x v="8"/>
    <x v="1"/>
  </r>
  <r>
    <s v="Gerald Caple"/>
    <x v="344"/>
    <x v="8"/>
    <x v="2"/>
  </r>
  <r>
    <s v="Gerrard Doorey"/>
    <x v="345"/>
    <x v="0"/>
    <x v="1"/>
  </r>
  <r>
    <s v="Giacobo Donke"/>
    <x v="346"/>
    <x v="0"/>
    <x v="2"/>
  </r>
  <r>
    <s v="Gideon Hehir"/>
    <x v="347"/>
    <x v="4"/>
    <x v="2"/>
  </r>
  <r>
    <s v="Giffer Berlin"/>
    <x v="348"/>
    <x v="5"/>
    <x v="2"/>
  </r>
  <r>
    <s v="Gigi Bohling"/>
    <x v="349"/>
    <x v="1"/>
    <x v="0"/>
  </r>
  <r>
    <s v="Gilda Richen"/>
    <x v="350"/>
    <x v="1"/>
    <x v="1"/>
  </r>
  <r>
    <s v="Gilles Jaquet"/>
    <x v="351"/>
    <x v="0"/>
    <x v="2"/>
  </r>
  <r>
    <s v="Ginger Myott"/>
    <x v="352"/>
    <x v="2"/>
    <x v="1"/>
  </r>
  <r>
    <s v="Gino Groome"/>
    <x v="353"/>
    <x v="4"/>
    <x v="0"/>
  </r>
  <r>
    <s v="Gisela Wille"/>
    <x v="354"/>
    <x v="8"/>
    <x v="0"/>
  </r>
  <r>
    <s v="Giselbert Newlands"/>
    <x v="355"/>
    <x v="6"/>
    <x v="1"/>
  </r>
  <r>
    <s v="Gisella Mewe"/>
    <x v="356"/>
    <x v="0"/>
    <x v="1"/>
  </r>
  <r>
    <s v="Glennis Fussen"/>
    <x v="357"/>
    <x v="8"/>
    <x v="2"/>
  </r>
  <r>
    <s v="Gradey Litton"/>
    <x v="358"/>
    <x v="4"/>
    <x v="2"/>
  </r>
  <r>
    <s v="Grady Crosgrove"/>
    <x v="359"/>
    <x v="1"/>
    <x v="2"/>
  </r>
  <r>
    <s v="Grady Rochelle"/>
    <x v="360"/>
    <x v="4"/>
    <x v="2"/>
  </r>
  <r>
    <s v="Granny Spencelayh"/>
    <x v="361"/>
    <x v="5"/>
    <x v="1"/>
  </r>
  <r>
    <s v="Granville Stetson"/>
    <x v="362"/>
    <x v="0"/>
    <x v="0"/>
  </r>
  <r>
    <s v="Gray Seamon"/>
    <x v="363"/>
    <x v="1"/>
    <x v="2"/>
  </r>
  <r>
    <s v="Gretchen Callow"/>
    <x v="364"/>
    <x v="2"/>
    <x v="2"/>
  </r>
  <r>
    <s v="Grier Kidsley"/>
    <x v="365"/>
    <x v="8"/>
    <x v="1"/>
  </r>
  <r>
    <s v="Griz Thorington"/>
    <x v="366"/>
    <x v="6"/>
    <x v="1"/>
  </r>
  <r>
    <s v="Grover Cooksey"/>
    <x v="367"/>
    <x v="1"/>
    <x v="2"/>
  </r>
  <r>
    <s v="Gunar Cockshoot"/>
    <x v="368"/>
    <x v="6"/>
    <x v="1"/>
  </r>
  <r>
    <s v="Gwenore Scotchmer"/>
    <x v="369"/>
    <x v="0"/>
    <x v="2"/>
  </r>
  <r>
    <s v="Halette Yesenev"/>
    <x v="370"/>
    <x v="4"/>
    <x v="2"/>
  </r>
  <r>
    <s v="Hali Behnecke"/>
    <x v="371"/>
    <x v="4"/>
    <x v="2"/>
  </r>
  <r>
    <s v="Halimeda Kuscha"/>
    <x v="372"/>
    <x v="0"/>
    <x v="1"/>
  </r>
  <r>
    <s v="Hannis January"/>
    <x v="373"/>
    <x v="3"/>
    <x v="0"/>
  </r>
  <r>
    <s v="Hans Bucke"/>
    <x v="374"/>
    <x v="1"/>
    <x v="2"/>
  </r>
  <r>
    <s v="Hartwell Pratchett"/>
    <x v="375"/>
    <x v="6"/>
    <x v="0"/>
  </r>
  <r>
    <s v="Harwilll Domotor"/>
    <x v="376"/>
    <x v="0"/>
    <x v="2"/>
  </r>
  <r>
    <s v="Hatti Vezey"/>
    <x v="377"/>
    <x v="0"/>
    <x v="2"/>
  </r>
  <r>
    <s v="Haven Belward"/>
    <x v="378"/>
    <x v="7"/>
    <x v="0"/>
  </r>
  <r>
    <s v="Hector Isard"/>
    <x v="379"/>
    <x v="0"/>
    <x v="1"/>
  </r>
  <r>
    <s v="Hedvige Stelfox"/>
    <x v="380"/>
    <x v="2"/>
    <x v="1"/>
  </r>
  <r>
    <s v="Hedwiga Ingarfield"/>
    <x v="381"/>
    <x v="2"/>
    <x v="2"/>
  </r>
  <r>
    <s v="Helaine Lyddy"/>
    <x v="382"/>
    <x v="0"/>
    <x v="2"/>
  </r>
  <r>
    <s v="Helene Bouts"/>
    <x v="383"/>
    <x v="1"/>
    <x v="0"/>
  </r>
  <r>
    <s v="Hephzibah Summerell"/>
    <x v="384"/>
    <x v="3"/>
    <x v="1"/>
  </r>
  <r>
    <s v="Herschel Wareham"/>
    <x v="385"/>
    <x v="0"/>
    <x v="2"/>
  </r>
  <r>
    <s v="Hildagard Reece"/>
    <x v="386"/>
    <x v="6"/>
    <x v="0"/>
  </r>
  <r>
    <s v="Hilliary Roarty"/>
    <x v="387"/>
    <x v="0"/>
    <x v="2"/>
  </r>
  <r>
    <s v="Hinda Label"/>
    <x v="388"/>
    <x v="5"/>
    <x v="2"/>
  </r>
  <r>
    <s v="Hiram Merkle"/>
    <x v="389"/>
    <x v="0"/>
    <x v="2"/>
  </r>
  <r>
    <s v="Hobard Benninger"/>
    <x v="390"/>
    <x v="7"/>
    <x v="1"/>
  </r>
  <r>
    <s v="Hobie Stockbridge"/>
    <x v="391"/>
    <x v="5"/>
    <x v="0"/>
  </r>
  <r>
    <s v="Hogan Iles"/>
    <x v="392"/>
    <x v="0"/>
    <x v="0"/>
  </r>
  <r>
    <s v="Honoria Cootes"/>
    <x v="393"/>
    <x v="0"/>
    <x v="1"/>
  </r>
  <r>
    <s v="Hoyt D'Alesco"/>
    <x v="394"/>
    <x v="8"/>
    <x v="1"/>
  </r>
  <r>
    <s v="Husein Augar"/>
    <x v="395"/>
    <x v="4"/>
    <x v="2"/>
  </r>
  <r>
    <s v="Hyacinthie Braybrooke"/>
    <x v="396"/>
    <x v="4"/>
    <x v="1"/>
  </r>
  <r>
    <s v="Iain Wiburn"/>
    <x v="397"/>
    <x v="7"/>
    <x v="2"/>
  </r>
  <r>
    <s v="Ianthe Sayre"/>
    <x v="398"/>
    <x v="0"/>
    <x v="1"/>
  </r>
  <r>
    <s v="Ignacio Delion"/>
    <x v="399"/>
    <x v="0"/>
    <x v="2"/>
  </r>
  <r>
    <s v="Ignacius Losel"/>
    <x v="400"/>
    <x v="8"/>
    <x v="2"/>
  </r>
  <r>
    <s v="Inge Creer"/>
    <x v="401"/>
    <x v="4"/>
    <x v="0"/>
  </r>
  <r>
    <s v="Inger Andriveaux"/>
    <x v="402"/>
    <x v="0"/>
    <x v="1"/>
  </r>
  <r>
    <s v="Inger Chapelhow"/>
    <x v="403"/>
    <x v="0"/>
    <x v="0"/>
  </r>
  <r>
    <s v="Ingunna Wainscoat"/>
    <x v="404"/>
    <x v="1"/>
    <x v="2"/>
  </r>
  <r>
    <s v="Irena Trousdell"/>
    <x v="373"/>
    <x v="3"/>
    <x v="2"/>
  </r>
  <r>
    <s v="Irvine Blenkin"/>
    <x v="405"/>
    <x v="1"/>
    <x v="1"/>
  </r>
  <r>
    <s v="Irwin Kirsche"/>
    <x v="406"/>
    <x v="2"/>
    <x v="2"/>
  </r>
  <r>
    <s v="Isa Mogie"/>
    <x v="407"/>
    <x v="8"/>
    <x v="2"/>
  </r>
  <r>
    <s v="Isaak Rawne"/>
    <x v="408"/>
    <x v="2"/>
    <x v="0"/>
  </r>
  <r>
    <s v="Isadora Maunsell"/>
    <x v="409"/>
    <x v="1"/>
    <x v="1"/>
  </r>
  <r>
    <s v="Isidora Guido"/>
    <x v="410"/>
    <x v="6"/>
    <x v="1"/>
  </r>
  <r>
    <s v="Israel Farndon"/>
    <x v="411"/>
    <x v="0"/>
    <x v="0"/>
  </r>
  <r>
    <s v="Issiah Cradick"/>
    <x v="412"/>
    <x v="7"/>
    <x v="0"/>
  </r>
  <r>
    <s v="Issie Crippes"/>
    <x v="413"/>
    <x v="7"/>
    <x v="1"/>
  </r>
  <r>
    <s v="Issy McLevie"/>
    <x v="414"/>
    <x v="7"/>
    <x v="2"/>
  </r>
  <r>
    <s v="Itch Tinklin"/>
    <x v="415"/>
    <x v="1"/>
    <x v="1"/>
  </r>
  <r>
    <s v="Izzy Brisco"/>
    <x v="416"/>
    <x v="0"/>
    <x v="1"/>
  </r>
  <r>
    <s v="Jacklyn Andrioletti"/>
    <x v="417"/>
    <x v="7"/>
    <x v="1"/>
  </r>
  <r>
    <s v="Jacobo Lasham"/>
    <x v="418"/>
    <x v="8"/>
    <x v="2"/>
  </r>
  <r>
    <s v="Jaime Dowe"/>
    <x v="419"/>
    <x v="2"/>
    <x v="0"/>
  </r>
  <r>
    <s v="Jakob Philippe"/>
    <x v="420"/>
    <x v="8"/>
    <x v="2"/>
  </r>
  <r>
    <s v="Jamal Beagen"/>
    <x v="421"/>
    <x v="2"/>
    <x v="2"/>
  </r>
  <r>
    <s v="Jamesy O'Ferris"/>
    <x v="422"/>
    <x v="2"/>
    <x v="2"/>
  </r>
  <r>
    <s v="Jan Morforth"/>
    <x v="423"/>
    <x v="6"/>
    <x v="1"/>
  </r>
  <r>
    <s v="Janaya MacGinlay"/>
    <x v="424"/>
    <x v="2"/>
    <x v="1"/>
  </r>
  <r>
    <s v="Janean Gostage"/>
    <x v="425"/>
    <x v="7"/>
    <x v="1"/>
  </r>
  <r>
    <s v="Janene Hairsine"/>
    <x v="387"/>
    <x v="0"/>
    <x v="1"/>
  </r>
  <r>
    <s v="Janina Wolverson"/>
    <x v="426"/>
    <x v="5"/>
    <x v="2"/>
  </r>
  <r>
    <s v="Jannel Labb"/>
    <x v="427"/>
    <x v="6"/>
    <x v="2"/>
  </r>
  <r>
    <s v="Jarad Barbrook"/>
    <x v="428"/>
    <x v="2"/>
    <x v="1"/>
  </r>
  <r>
    <s v="Jeane Bermingham"/>
    <x v="429"/>
    <x v="0"/>
    <x v="2"/>
  </r>
  <r>
    <s v="Jeane Blaszczak"/>
    <x v="430"/>
    <x v="7"/>
    <x v="0"/>
  </r>
  <r>
    <s v="Jeannie Petracco"/>
    <x v="431"/>
    <x v="5"/>
    <x v="1"/>
  </r>
  <r>
    <s v="Jedd Moretto"/>
    <x v="432"/>
    <x v="4"/>
    <x v="2"/>
  </r>
  <r>
    <s v="Jehu Rudeforth"/>
    <x v="433"/>
    <x v="4"/>
    <x v="1"/>
  </r>
  <r>
    <s v="Jermaine Steers"/>
    <x v="434"/>
    <x v="2"/>
    <x v="1"/>
  </r>
  <r>
    <s v="Jessi Calterone"/>
    <x v="435"/>
    <x v="2"/>
    <x v="0"/>
  </r>
  <r>
    <s v="Jessica Burditt"/>
    <x v="436"/>
    <x v="5"/>
    <x v="2"/>
  </r>
  <r>
    <s v="Jessica Callcott"/>
    <x v="437"/>
    <x v="4"/>
    <x v="0"/>
  </r>
  <r>
    <s v="Jessika Jaycocks"/>
    <x v="438"/>
    <x v="4"/>
    <x v="0"/>
  </r>
  <r>
    <s v="Jill Shipsey"/>
    <x v="439"/>
    <x v="8"/>
    <x v="0"/>
  </r>
  <r>
    <s v="Jillana Gabbitis"/>
    <x v="440"/>
    <x v="5"/>
    <x v="2"/>
  </r>
  <r>
    <s v="Jim Perrygo"/>
    <x v="441"/>
    <x v="5"/>
    <x v="0"/>
  </r>
  <r>
    <s v="Jo Benoi"/>
    <x v="442"/>
    <x v="0"/>
    <x v="2"/>
  </r>
  <r>
    <s v="Joana Bartocci"/>
    <x v="443"/>
    <x v="0"/>
    <x v="2"/>
  </r>
  <r>
    <s v="Jo-anne Gobeau"/>
    <x v="444"/>
    <x v="2"/>
    <x v="1"/>
  </r>
  <r>
    <s v="Joaquin McVitty"/>
    <x v="445"/>
    <x v="4"/>
    <x v="0"/>
  </r>
  <r>
    <s v="Jobey Boneham"/>
    <x v="446"/>
    <x v="1"/>
    <x v="2"/>
  </r>
  <r>
    <s v="Jobie Basili"/>
    <x v="447"/>
    <x v="2"/>
    <x v="2"/>
  </r>
  <r>
    <s v="Joella Maevela"/>
    <x v="448"/>
    <x v="0"/>
    <x v="1"/>
  </r>
  <r>
    <s v="Joey Keedwell"/>
    <x v="449"/>
    <x v="0"/>
    <x v="2"/>
  </r>
  <r>
    <s v="Joli Jodrelle"/>
    <x v="450"/>
    <x v="1"/>
    <x v="2"/>
  </r>
  <r>
    <s v="Jolynn Behnecken"/>
    <x v="451"/>
    <x v="7"/>
    <x v="2"/>
  </r>
  <r>
    <s v="Jolynn Lumbley"/>
    <x v="452"/>
    <x v="1"/>
    <x v="1"/>
  </r>
  <r>
    <s v="Jordain Cyster"/>
    <x v="234"/>
    <x v="1"/>
    <x v="2"/>
  </r>
  <r>
    <s v="Jordain Sparkwill"/>
    <x v="453"/>
    <x v="0"/>
    <x v="1"/>
  </r>
  <r>
    <s v="Jori Ashleigh"/>
    <x v="454"/>
    <x v="4"/>
    <x v="1"/>
  </r>
  <r>
    <s v="Josepha Keningham"/>
    <x v="455"/>
    <x v="6"/>
    <x v="2"/>
  </r>
  <r>
    <s v="Joshia Farris"/>
    <x v="456"/>
    <x v="2"/>
    <x v="2"/>
  </r>
  <r>
    <s v="Josie Barnson"/>
    <x v="457"/>
    <x v="1"/>
    <x v="2"/>
  </r>
  <r>
    <s v="Joyce Esel"/>
    <x v="458"/>
    <x v="0"/>
    <x v="2"/>
  </r>
  <r>
    <s v="Joyce Leyband"/>
    <x v="459"/>
    <x v="4"/>
    <x v="0"/>
  </r>
  <r>
    <s v="Juanita Trembey"/>
    <x v="460"/>
    <x v="8"/>
    <x v="2"/>
  </r>
  <r>
    <s v="Judi Cosgriff"/>
    <x v="461"/>
    <x v="7"/>
    <x v="1"/>
  </r>
  <r>
    <s v="Judie Di Bernardo"/>
    <x v="190"/>
    <x v="0"/>
    <x v="1"/>
  </r>
  <r>
    <s v="Juditha Hatherleigh"/>
    <x v="462"/>
    <x v="2"/>
    <x v="2"/>
  </r>
  <r>
    <s v="Julian Andrassy"/>
    <x v="463"/>
    <x v="0"/>
    <x v="0"/>
  </r>
  <r>
    <s v="Justino Chapiro"/>
    <x v="464"/>
    <x v="1"/>
    <x v="0"/>
  </r>
  <r>
    <s v="Kai Ryder"/>
    <x v="465"/>
    <x v="0"/>
    <x v="0"/>
  </r>
  <r>
    <s v="Kaine Padly"/>
    <x v="466"/>
    <x v="0"/>
    <x v="1"/>
  </r>
  <r>
    <s v="Kakalina Stanaway"/>
    <x v="467"/>
    <x v="5"/>
    <x v="2"/>
  </r>
  <r>
    <s v="Karee Ruslinge"/>
    <x v="468"/>
    <x v="7"/>
    <x v="2"/>
  </r>
  <r>
    <s v="Karita Vasyanin"/>
    <x v="469"/>
    <x v="5"/>
    <x v="0"/>
  </r>
  <r>
    <s v="Karlen McCaffrey"/>
    <x v="470"/>
    <x v="1"/>
    <x v="2"/>
  </r>
  <r>
    <s v="Karon Oscroft"/>
    <x v="471"/>
    <x v="0"/>
    <x v="0"/>
  </r>
  <r>
    <s v="Karyn Creeghan"/>
    <x v="472"/>
    <x v="2"/>
    <x v="2"/>
  </r>
  <r>
    <s v="Katerine Lohden"/>
    <x v="473"/>
    <x v="0"/>
    <x v="2"/>
  </r>
  <r>
    <s v="Katey Cadany"/>
    <x v="474"/>
    <x v="5"/>
    <x v="1"/>
  </r>
  <r>
    <s v="Kath Bletsoe"/>
    <x v="475"/>
    <x v="4"/>
    <x v="1"/>
  </r>
  <r>
    <s v="Katya Hundy"/>
    <x v="476"/>
    <x v="0"/>
    <x v="0"/>
  </r>
  <r>
    <s v="Kay Edling"/>
    <x v="477"/>
    <x v="2"/>
    <x v="0"/>
  </r>
  <r>
    <s v="Kaye Crocroft"/>
    <x v="478"/>
    <x v="8"/>
    <x v="0"/>
  </r>
  <r>
    <s v="Kayley Southwell"/>
    <x v="479"/>
    <x v="0"/>
    <x v="2"/>
  </r>
  <r>
    <s v="Kelci Walkden"/>
    <x v="480"/>
    <x v="8"/>
    <x v="2"/>
  </r>
  <r>
    <s v="Kelley Rounds"/>
    <x v="481"/>
    <x v="0"/>
    <x v="2"/>
  </r>
  <r>
    <s v="Kellsie Waby"/>
    <x v="482"/>
    <x v="1"/>
    <x v="2"/>
  </r>
  <r>
    <s v="Kelly Corkitt"/>
    <x v="483"/>
    <x v="7"/>
    <x v="0"/>
  </r>
  <r>
    <s v="Kerwin Blakely"/>
    <x v="484"/>
    <x v="4"/>
    <x v="0"/>
  </r>
  <r>
    <s v="Kienan Epinay"/>
    <x v="485"/>
    <x v="5"/>
    <x v="2"/>
  </r>
  <r>
    <s v="Kikelia Ellor"/>
    <x v="486"/>
    <x v="2"/>
    <x v="2"/>
  </r>
  <r>
    <s v="Kincaid Hellicar"/>
    <x v="487"/>
    <x v="5"/>
    <x v="2"/>
  </r>
  <r>
    <s v="Kingsley Hagard"/>
    <x v="488"/>
    <x v="2"/>
    <x v="2"/>
  </r>
  <r>
    <s v="Kissiah Maydway"/>
    <x v="489"/>
    <x v="0"/>
    <x v="0"/>
  </r>
  <r>
    <s v="Kit Battlestone"/>
    <x v="490"/>
    <x v="0"/>
    <x v="1"/>
  </r>
  <r>
    <s v="Konstantin Timblett"/>
    <x v="491"/>
    <x v="8"/>
    <x v="1"/>
  </r>
  <r>
    <s v="Konstanze Wyleman"/>
    <x v="492"/>
    <x v="5"/>
    <x v="1"/>
  </r>
  <r>
    <s v="Kora Allebone"/>
    <x v="493"/>
    <x v="5"/>
    <x v="0"/>
  </r>
  <r>
    <s v="Koral Gerriet"/>
    <x v="494"/>
    <x v="2"/>
    <x v="1"/>
  </r>
  <r>
    <s v="Korney Bockings"/>
    <x v="495"/>
    <x v="6"/>
    <x v="0"/>
  </r>
  <r>
    <s v="Kristofor Powner"/>
    <x v="496"/>
    <x v="4"/>
    <x v="0"/>
  </r>
  <r>
    <s v="Krysta Elacoate"/>
    <x v="497"/>
    <x v="0"/>
    <x v="1"/>
  </r>
  <r>
    <s v="Krystal Lambswood"/>
    <x v="498"/>
    <x v="7"/>
    <x v="1"/>
  </r>
  <r>
    <s v="L;urette Bontein"/>
    <x v="355"/>
    <x v="6"/>
    <x v="1"/>
  </r>
  <r>
    <s v="Lamar Blewitt"/>
    <x v="499"/>
    <x v="6"/>
    <x v="0"/>
  </r>
  <r>
    <s v="Lamond Douthwaite"/>
    <x v="500"/>
    <x v="5"/>
    <x v="0"/>
  </r>
  <r>
    <s v="Lane Monteaux"/>
    <x v="501"/>
    <x v="0"/>
    <x v="2"/>
  </r>
  <r>
    <s v="Laney Renne"/>
    <x v="502"/>
    <x v="8"/>
    <x v="2"/>
  </r>
  <r>
    <s v="Lanie Gatlin"/>
    <x v="503"/>
    <x v="6"/>
    <x v="1"/>
  </r>
  <r>
    <s v="Lanny Beaney"/>
    <x v="504"/>
    <x v="2"/>
    <x v="1"/>
  </r>
  <r>
    <s v="Larissa Ingledow"/>
    <x v="505"/>
    <x v="4"/>
    <x v="2"/>
  </r>
  <r>
    <s v="Lark Ironmonger"/>
    <x v="506"/>
    <x v="7"/>
    <x v="1"/>
  </r>
  <r>
    <s v="Larry Pioch"/>
    <x v="507"/>
    <x v="5"/>
    <x v="1"/>
  </r>
  <r>
    <s v="Latisha Jolly"/>
    <x v="508"/>
    <x v="8"/>
    <x v="0"/>
  </r>
  <r>
    <s v="Laura Gomar"/>
    <x v="509"/>
    <x v="2"/>
    <x v="0"/>
  </r>
  <r>
    <s v="Layton Crayden"/>
    <x v="510"/>
    <x v="6"/>
    <x v="2"/>
  </r>
  <r>
    <s v="Layton Kierans"/>
    <x v="511"/>
    <x v="0"/>
    <x v="2"/>
  </r>
  <r>
    <s v="Lea Chaplin"/>
    <x v="512"/>
    <x v="1"/>
    <x v="2"/>
  </r>
  <r>
    <s v="Leela Eckart"/>
    <x v="513"/>
    <x v="5"/>
    <x v="2"/>
  </r>
  <r>
    <s v="Leena Bruckshaw"/>
    <x v="514"/>
    <x v="1"/>
    <x v="0"/>
  </r>
  <r>
    <s v="Leilah Yesinin"/>
    <x v="515"/>
    <x v="5"/>
    <x v="2"/>
  </r>
  <r>
    <s v="Lek Scamaden"/>
    <x v="516"/>
    <x v="8"/>
    <x v="1"/>
  </r>
  <r>
    <s v="Leonidas Cavaney"/>
    <x v="517"/>
    <x v="8"/>
    <x v="2"/>
  </r>
  <r>
    <s v="Leslie Baruch"/>
    <x v="518"/>
    <x v="0"/>
    <x v="2"/>
  </r>
  <r>
    <s v="Leslie Cardoso"/>
    <x v="519"/>
    <x v="0"/>
    <x v="1"/>
  </r>
  <r>
    <s v="Letisha Carrett"/>
    <x v="520"/>
    <x v="7"/>
    <x v="1"/>
  </r>
  <r>
    <s v="Letizia Hasselby"/>
    <x v="521"/>
    <x v="4"/>
    <x v="1"/>
  </r>
  <r>
    <s v="Lezlie Balmann"/>
    <x v="522"/>
    <x v="0"/>
    <x v="2"/>
  </r>
  <r>
    <s v="Lia Lurner"/>
    <x v="523"/>
    <x v="1"/>
    <x v="1"/>
  </r>
  <r>
    <s v="Liane Bedburrow"/>
    <x v="524"/>
    <x v="1"/>
    <x v="1"/>
  </r>
  <r>
    <s v="Lil Ibberson"/>
    <x v="525"/>
    <x v="1"/>
    <x v="2"/>
  </r>
  <r>
    <s v="Lilyan Klimpt"/>
    <x v="526"/>
    <x v="8"/>
    <x v="0"/>
  </r>
  <r>
    <s v="Lincoln Cord"/>
    <x v="527"/>
    <x v="4"/>
    <x v="1"/>
  </r>
  <r>
    <s v="Lincoln Greatex"/>
    <x v="528"/>
    <x v="2"/>
    <x v="1"/>
  </r>
  <r>
    <s v="Lindi Morfey"/>
    <x v="529"/>
    <x v="5"/>
    <x v="2"/>
  </r>
  <r>
    <s v="Lindy Guillet"/>
    <x v="530"/>
    <x v="0"/>
    <x v="1"/>
  </r>
  <r>
    <s v="Linell Compfort"/>
    <x v="531"/>
    <x v="1"/>
    <x v="1"/>
  </r>
  <r>
    <s v="Lion Adcock"/>
    <x v="532"/>
    <x v="4"/>
    <x v="0"/>
  </r>
  <r>
    <s v="Lishe Casemore"/>
    <x v="533"/>
    <x v="0"/>
    <x v="2"/>
  </r>
  <r>
    <s v="Lisle Danahar"/>
    <x v="534"/>
    <x v="1"/>
    <x v="2"/>
  </r>
  <r>
    <s v="Lissy McCoy"/>
    <x v="535"/>
    <x v="7"/>
    <x v="1"/>
  </r>
  <r>
    <s v="Lonny Caen"/>
    <x v="536"/>
    <x v="1"/>
    <x v="0"/>
  </r>
  <r>
    <s v="Lorain Tew"/>
    <x v="537"/>
    <x v="1"/>
    <x v="0"/>
  </r>
  <r>
    <s v="Loralyn Bruton"/>
    <x v="538"/>
    <x v="2"/>
    <x v="1"/>
  </r>
  <r>
    <s v="Loren Bentote"/>
    <x v="539"/>
    <x v="8"/>
    <x v="2"/>
  </r>
  <r>
    <s v="Loren Rettie"/>
    <x v="540"/>
    <x v="5"/>
    <x v="2"/>
  </r>
  <r>
    <s v="Lorrie Derycot"/>
    <x v="541"/>
    <x v="5"/>
    <x v="0"/>
  </r>
  <r>
    <s v="Louise Lamming"/>
    <x v="542"/>
    <x v="7"/>
    <x v="0"/>
  </r>
  <r>
    <s v="Luca Wolstenholme"/>
    <x v="543"/>
    <x v="8"/>
    <x v="2"/>
  </r>
  <r>
    <s v="Luce Beentjes"/>
    <x v="544"/>
    <x v="6"/>
    <x v="1"/>
  </r>
  <r>
    <s v="Lucias Minico"/>
    <x v="58"/>
    <x v="4"/>
    <x v="2"/>
  </r>
  <r>
    <s v="Ludovika Plaice"/>
    <x v="545"/>
    <x v="8"/>
    <x v="2"/>
  </r>
  <r>
    <s v="Mabel Orrow"/>
    <x v="546"/>
    <x v="2"/>
    <x v="1"/>
  </r>
  <r>
    <s v="Mable Phythian"/>
    <x v="244"/>
    <x v="2"/>
    <x v="2"/>
  </r>
  <r>
    <s v="Mackenzie Hannis"/>
    <x v="547"/>
    <x v="8"/>
    <x v="1"/>
  </r>
  <r>
    <s v="Madelene Upcott"/>
    <x v="548"/>
    <x v="0"/>
    <x v="1"/>
  </r>
  <r>
    <s v="Madge McCloughen"/>
    <x v="549"/>
    <x v="5"/>
    <x v="2"/>
  </r>
  <r>
    <s v="Madlen Ashburner"/>
    <x v="550"/>
    <x v="6"/>
    <x v="1"/>
  </r>
  <r>
    <s v="Maggee Stiggles"/>
    <x v="551"/>
    <x v="2"/>
    <x v="1"/>
  </r>
  <r>
    <s v="Maggie Ruberti"/>
    <x v="552"/>
    <x v="0"/>
    <x v="2"/>
  </r>
  <r>
    <s v="Magnum Locksley"/>
    <x v="553"/>
    <x v="6"/>
    <x v="1"/>
  </r>
  <r>
    <s v="Mahalia Larcher"/>
    <x v="554"/>
    <x v="0"/>
    <x v="1"/>
  </r>
  <r>
    <s v="Maisie Shotboulte"/>
    <x v="84"/>
    <x v="1"/>
    <x v="1"/>
  </r>
  <r>
    <s v="Major O'Cahsedy"/>
    <x v="555"/>
    <x v="3"/>
    <x v="1"/>
  </r>
  <r>
    <s v="Mallorie Waber"/>
    <x v="556"/>
    <x v="4"/>
    <x v="0"/>
  </r>
  <r>
    <s v="Mallory Goldsberry"/>
    <x v="318"/>
    <x v="3"/>
    <x v="1"/>
  </r>
  <r>
    <s v="Malory Biles"/>
    <x v="557"/>
    <x v="8"/>
    <x v="2"/>
  </r>
  <r>
    <s v="Manolo Gasnell"/>
    <x v="558"/>
    <x v="7"/>
    <x v="2"/>
  </r>
  <r>
    <s v="Marcellina Kitt"/>
    <x v="559"/>
    <x v="1"/>
    <x v="2"/>
  </r>
  <r>
    <s v="Marcia Muldrew"/>
    <x v="560"/>
    <x v="1"/>
    <x v="0"/>
  </r>
  <r>
    <s v="Marco Wooland"/>
    <x v="561"/>
    <x v="7"/>
    <x v="2"/>
  </r>
  <r>
    <s v="Marga Lorenzo"/>
    <x v="562"/>
    <x v="7"/>
    <x v="1"/>
  </r>
  <r>
    <s v="Margarete Blasing"/>
    <x v="563"/>
    <x v="0"/>
    <x v="2"/>
  </r>
  <r>
    <s v="Margit Kunze"/>
    <x v="564"/>
    <x v="5"/>
    <x v="1"/>
  </r>
  <r>
    <s v="Margot Royds"/>
    <x v="565"/>
    <x v="0"/>
    <x v="0"/>
  </r>
  <r>
    <s v="Margy Elward"/>
    <x v="566"/>
    <x v="0"/>
    <x v="0"/>
  </r>
  <r>
    <s v="Mariann Mowat"/>
    <x v="567"/>
    <x v="2"/>
    <x v="2"/>
  </r>
  <r>
    <s v="Mariette Daymont"/>
    <x v="568"/>
    <x v="0"/>
    <x v="1"/>
  </r>
  <r>
    <s v="Marissa Infante"/>
    <x v="569"/>
    <x v="1"/>
    <x v="0"/>
  </r>
  <r>
    <s v="Maritsa Marusic"/>
    <x v="570"/>
    <x v="0"/>
    <x v="2"/>
  </r>
  <r>
    <s v="Marjie Bamford"/>
    <x v="571"/>
    <x v="7"/>
    <x v="1"/>
  </r>
  <r>
    <s v="Marlie Charsley"/>
    <x v="121"/>
    <x v="0"/>
    <x v="1"/>
  </r>
  <r>
    <s v="Marline Wahncke"/>
    <x v="572"/>
    <x v="1"/>
    <x v="1"/>
  </r>
  <r>
    <s v="Marlowe Constantine"/>
    <x v="573"/>
    <x v="4"/>
    <x v="1"/>
  </r>
  <r>
    <s v="Marmaduke Worssam"/>
    <x v="574"/>
    <x v="1"/>
    <x v="1"/>
  </r>
  <r>
    <s v="Marney O'Breen"/>
    <x v="575"/>
    <x v="4"/>
    <x v="2"/>
  </r>
  <r>
    <s v="Marni Jull"/>
    <x v="576"/>
    <x v="7"/>
    <x v="1"/>
  </r>
  <r>
    <s v="Martelle Brise"/>
    <x v="577"/>
    <x v="1"/>
    <x v="2"/>
  </r>
  <r>
    <s v="Martita Beaumont"/>
    <x v="578"/>
    <x v="7"/>
    <x v="0"/>
  </r>
  <r>
    <s v="Mata Fishley"/>
    <x v="579"/>
    <x v="0"/>
    <x v="1"/>
  </r>
  <r>
    <s v="Mathian MacMeeking"/>
    <x v="580"/>
    <x v="5"/>
    <x v="2"/>
  </r>
  <r>
    <s v="Matias Cormack"/>
    <x v="581"/>
    <x v="7"/>
    <x v="2"/>
  </r>
  <r>
    <s v="Max Shower"/>
    <x v="582"/>
    <x v="4"/>
    <x v="2"/>
  </r>
  <r>
    <s v="Maximo Guirard"/>
    <x v="583"/>
    <x v="2"/>
    <x v="2"/>
  </r>
  <r>
    <s v="Maximo Ungerecht"/>
    <x v="584"/>
    <x v="5"/>
    <x v="0"/>
  </r>
  <r>
    <s v="Meara Darrington"/>
    <x v="585"/>
    <x v="1"/>
    <x v="1"/>
  </r>
  <r>
    <s v="Melisa Knott"/>
    <x v="586"/>
    <x v="7"/>
    <x v="2"/>
  </r>
  <r>
    <s v="Mella Northam"/>
    <x v="587"/>
    <x v="0"/>
    <x v="2"/>
  </r>
  <r>
    <s v="Melodie Torresi"/>
    <x v="588"/>
    <x v="1"/>
    <x v="0"/>
  </r>
  <r>
    <s v="Melva Jickells"/>
    <x v="589"/>
    <x v="4"/>
    <x v="0"/>
  </r>
  <r>
    <s v="Mendel Gentsch"/>
    <x v="590"/>
    <x v="3"/>
    <x v="0"/>
  </r>
  <r>
    <s v="Meredith Rucklidge"/>
    <x v="591"/>
    <x v="0"/>
    <x v="0"/>
  </r>
  <r>
    <s v="Merrel Blind"/>
    <x v="592"/>
    <x v="7"/>
    <x v="0"/>
  </r>
  <r>
    <s v="Merrilee Plenty"/>
    <x v="593"/>
    <x v="0"/>
    <x v="1"/>
  </r>
  <r>
    <s v="Meryl Waggatt"/>
    <x v="594"/>
    <x v="1"/>
    <x v="2"/>
  </r>
  <r>
    <s v="Michael Sidry"/>
    <x v="595"/>
    <x v="7"/>
    <x v="1"/>
  </r>
  <r>
    <s v="Michaeline Capehorn"/>
    <x v="596"/>
    <x v="5"/>
    <x v="0"/>
  </r>
  <r>
    <s v="Michaella Perri"/>
    <x v="597"/>
    <x v="1"/>
    <x v="0"/>
  </r>
  <r>
    <s v="Michale Rolf"/>
    <x v="598"/>
    <x v="0"/>
    <x v="0"/>
  </r>
  <r>
    <s v="Mick Spraberry"/>
    <x v="599"/>
    <x v="7"/>
    <x v="1"/>
  </r>
  <r>
    <s v="Mick Tanguy"/>
    <x v="600"/>
    <x v="5"/>
    <x v="0"/>
  </r>
  <r>
    <s v="Mick Titman"/>
    <x v="601"/>
    <x v="0"/>
    <x v="0"/>
  </r>
  <r>
    <s v="Mickey Pybus"/>
    <x v="602"/>
    <x v="7"/>
    <x v="2"/>
  </r>
  <r>
    <s v="Mickie Dagwell"/>
    <x v="603"/>
    <x v="8"/>
    <x v="1"/>
  </r>
  <r>
    <s v="Miguel Woolner"/>
    <x v="604"/>
    <x v="8"/>
    <x v="2"/>
  </r>
  <r>
    <s v="Millard Brakewell"/>
    <x v="605"/>
    <x v="1"/>
    <x v="2"/>
  </r>
  <r>
    <s v="Millie Fiveash"/>
    <x v="103"/>
    <x v="8"/>
    <x v="2"/>
  </r>
  <r>
    <s v="Milton Lilie"/>
    <x v="606"/>
    <x v="6"/>
    <x v="2"/>
  </r>
  <r>
    <s v="Minetta Parsons"/>
    <x v="607"/>
    <x v="0"/>
    <x v="1"/>
  </r>
  <r>
    <s v="Minna Showler"/>
    <x v="608"/>
    <x v="0"/>
    <x v="2"/>
  </r>
  <r>
    <s v="Mirna Etoile"/>
    <x v="609"/>
    <x v="3"/>
    <x v="2"/>
  </r>
  <r>
    <s v="Monroe Hendrickx"/>
    <x v="610"/>
    <x v="2"/>
    <x v="2"/>
  </r>
  <r>
    <s v="Monti Burdus"/>
    <x v="611"/>
    <x v="2"/>
    <x v="1"/>
  </r>
  <r>
    <s v="Moore Gligoraci"/>
    <x v="612"/>
    <x v="6"/>
    <x v="0"/>
  </r>
  <r>
    <s v="Mora Innett"/>
    <x v="613"/>
    <x v="0"/>
    <x v="0"/>
  </r>
  <r>
    <s v="Mord Cromblehome"/>
    <x v="614"/>
    <x v="8"/>
    <x v="2"/>
  </r>
  <r>
    <s v="Morten Dumphy"/>
    <x v="615"/>
    <x v="0"/>
    <x v="2"/>
  </r>
  <r>
    <s v="Murial Ickovici"/>
    <x v="4"/>
    <x v="0"/>
    <x v="0"/>
  </r>
  <r>
    <s v="Murry Dryburgh"/>
    <x v="616"/>
    <x v="0"/>
    <x v="2"/>
  </r>
  <r>
    <s v="My Hanscome"/>
    <x v="617"/>
    <x v="8"/>
    <x v="0"/>
  </r>
  <r>
    <s v="Myer McCory"/>
    <x v="618"/>
    <x v="4"/>
    <x v="2"/>
  </r>
  <r>
    <s v="Myrilla Mercik"/>
    <x v="619"/>
    <x v="5"/>
    <x v="2"/>
  </r>
  <r>
    <s v="Myrle Prandoni"/>
    <x v="620"/>
    <x v="4"/>
    <x v="2"/>
  </r>
  <r>
    <s v="Nananne Gehringer"/>
    <x v="621"/>
    <x v="0"/>
    <x v="0"/>
  </r>
  <r>
    <s v="Nani Brockley"/>
    <x v="622"/>
    <x v="6"/>
    <x v="1"/>
  </r>
  <r>
    <s v="Nanice Boatwright"/>
    <x v="623"/>
    <x v="0"/>
    <x v="1"/>
  </r>
  <r>
    <s v="Naoma Cruse"/>
    <x v="624"/>
    <x v="1"/>
    <x v="2"/>
  </r>
  <r>
    <s v="Natalee Craiker"/>
    <x v="625"/>
    <x v="0"/>
    <x v="1"/>
  </r>
  <r>
    <s v="Nathanial Brounfield"/>
    <x v="626"/>
    <x v="0"/>
    <x v="2"/>
  </r>
  <r>
    <s v="Nelli Schoolfield"/>
    <x v="627"/>
    <x v="0"/>
    <x v="2"/>
  </r>
  <r>
    <s v="Nerissa Kavanagh"/>
    <x v="628"/>
    <x v="0"/>
    <x v="1"/>
  </r>
  <r>
    <s v="Nerita Mycock"/>
    <x v="629"/>
    <x v="4"/>
    <x v="2"/>
  </r>
  <r>
    <s v="Nessi Delves"/>
    <x v="630"/>
    <x v="8"/>
    <x v="2"/>
  </r>
  <r>
    <s v="Nessy Baskwell"/>
    <x v="631"/>
    <x v="8"/>
    <x v="2"/>
  </r>
  <r>
    <s v="Niall Selesnick"/>
    <x v="632"/>
    <x v="2"/>
    <x v="0"/>
  </r>
  <r>
    <s v="Nickolai Artin"/>
    <x v="633"/>
    <x v="0"/>
    <x v="0"/>
  </r>
  <r>
    <s v="Nicol Giacomi"/>
    <x v="634"/>
    <x v="2"/>
    <x v="2"/>
  </r>
  <r>
    <s v="Nicola Kiely"/>
    <x v="635"/>
    <x v="5"/>
    <x v="2"/>
  </r>
  <r>
    <s v="Nicole Blowfelde"/>
    <x v="636"/>
    <x v="8"/>
    <x v="2"/>
  </r>
  <r>
    <s v="Nicolis Winspire"/>
    <x v="637"/>
    <x v="6"/>
    <x v="0"/>
  </r>
  <r>
    <s v="Niko MacGille"/>
    <x v="638"/>
    <x v="7"/>
    <x v="0"/>
  </r>
  <r>
    <s v="Niles Mahomet"/>
    <x v="639"/>
    <x v="8"/>
    <x v="1"/>
  </r>
  <r>
    <s v="Nolan Tortis"/>
    <x v="640"/>
    <x v="2"/>
    <x v="1"/>
  </r>
  <r>
    <s v="Noll Forbear"/>
    <x v="641"/>
    <x v="0"/>
    <x v="2"/>
  </r>
  <r>
    <s v="Nollie Courteney"/>
    <x v="642"/>
    <x v="1"/>
    <x v="1"/>
  </r>
  <r>
    <s v="Nonah Bissell"/>
    <x v="643"/>
    <x v="7"/>
    <x v="2"/>
  </r>
  <r>
    <s v="Norrie Grahl"/>
    <x v="644"/>
    <x v="6"/>
    <x v="1"/>
  </r>
  <r>
    <s v="North Bertomeu"/>
    <x v="645"/>
    <x v="0"/>
    <x v="1"/>
  </r>
  <r>
    <s v="Northrup Aires"/>
    <x v="646"/>
    <x v="0"/>
    <x v="2"/>
  </r>
  <r>
    <s v="Novelia Pyffe"/>
    <x v="647"/>
    <x v="8"/>
    <x v="2"/>
  </r>
  <r>
    <s v="Oates Dinan"/>
    <x v="648"/>
    <x v="0"/>
    <x v="0"/>
  </r>
  <r>
    <s v="Obidiah Westrope"/>
    <x v="649"/>
    <x v="0"/>
    <x v="2"/>
  </r>
  <r>
    <s v="Oby Sorrel"/>
    <x v="650"/>
    <x v="0"/>
    <x v="2"/>
  </r>
  <r>
    <s v="Oliy Feeney"/>
    <x v="651"/>
    <x v="6"/>
    <x v="0"/>
  </r>
  <r>
    <s v="Ollie Schirak"/>
    <x v="652"/>
    <x v="6"/>
    <x v="0"/>
  </r>
  <r>
    <s v="Ondrea Banfield"/>
    <x v="653"/>
    <x v="0"/>
    <x v="2"/>
  </r>
  <r>
    <s v="Onofredo Hassan"/>
    <x v="654"/>
    <x v="8"/>
    <x v="2"/>
  </r>
  <r>
    <s v="Oona Donan"/>
    <x v="655"/>
    <x v="7"/>
    <x v="0"/>
  </r>
  <r>
    <s v="Oran Buxcy"/>
    <x v="656"/>
    <x v="8"/>
    <x v="0"/>
  </r>
  <r>
    <s v="Orlando Gorstidge"/>
    <x v="657"/>
    <x v="6"/>
    <x v="0"/>
  </r>
  <r>
    <s v="Orran Gritskov"/>
    <x v="658"/>
    <x v="1"/>
    <x v="0"/>
  </r>
  <r>
    <s v="Orton Livick"/>
    <x v="659"/>
    <x v="1"/>
    <x v="1"/>
  </r>
  <r>
    <s v="Osborn Pawle"/>
    <x v="660"/>
    <x v="2"/>
    <x v="1"/>
  </r>
  <r>
    <s v="Ottilie Vittel"/>
    <x v="661"/>
    <x v="2"/>
    <x v="1"/>
  </r>
  <r>
    <s v="Packston Joanic"/>
    <x v="516"/>
    <x v="8"/>
    <x v="2"/>
  </r>
  <r>
    <s v="Pancho De Ortega"/>
    <x v="662"/>
    <x v="5"/>
    <x v="2"/>
  </r>
  <r>
    <s v="Pate Beardsley"/>
    <x v="599"/>
    <x v="7"/>
    <x v="0"/>
  </r>
  <r>
    <s v="Patience Noot"/>
    <x v="663"/>
    <x v="6"/>
    <x v="1"/>
  </r>
  <r>
    <s v="Patricia Dwelly"/>
    <x v="664"/>
    <x v="5"/>
    <x v="0"/>
  </r>
  <r>
    <s v="Patti Dradey"/>
    <x v="665"/>
    <x v="7"/>
    <x v="0"/>
  </r>
  <r>
    <s v="Pauletta Falkus"/>
    <x v="666"/>
    <x v="2"/>
    <x v="2"/>
  </r>
  <r>
    <s v="Payton Pickervance"/>
    <x v="667"/>
    <x v="0"/>
    <x v="2"/>
  </r>
  <r>
    <s v="Pearla Beteriss"/>
    <x v="668"/>
    <x v="4"/>
    <x v="2"/>
  </r>
  <r>
    <s v="Pedro Carluccio"/>
    <x v="669"/>
    <x v="6"/>
    <x v="0"/>
  </r>
  <r>
    <s v="Peggi Bullas"/>
    <x v="670"/>
    <x v="8"/>
    <x v="1"/>
  </r>
  <r>
    <s v="Pembroke Siflet"/>
    <x v="671"/>
    <x v="8"/>
    <x v="1"/>
  </r>
  <r>
    <s v="Penni Patemore"/>
    <x v="672"/>
    <x v="3"/>
    <x v="2"/>
  </r>
  <r>
    <s v="Pennie Walmsley"/>
    <x v="673"/>
    <x v="0"/>
    <x v="0"/>
  </r>
  <r>
    <s v="Peria Revey"/>
    <x v="674"/>
    <x v="0"/>
    <x v="2"/>
  </r>
  <r>
    <s v="Petey Probey"/>
    <x v="675"/>
    <x v="2"/>
    <x v="2"/>
  </r>
  <r>
    <s v="Petronella Marusik"/>
    <x v="676"/>
    <x v="1"/>
    <x v="1"/>
  </r>
  <r>
    <s v="Philis Rowlstone"/>
    <x v="677"/>
    <x v="7"/>
    <x v="0"/>
  </r>
  <r>
    <s v="Phillipp Nekrews"/>
    <x v="678"/>
    <x v="1"/>
    <x v="2"/>
  </r>
  <r>
    <s v="Phylys Benitez"/>
    <x v="679"/>
    <x v="7"/>
    <x v="1"/>
  </r>
  <r>
    <s v="Pierson Measham"/>
    <x v="680"/>
    <x v="0"/>
    <x v="2"/>
  </r>
  <r>
    <s v="Pippy Roxby"/>
    <x v="681"/>
    <x v="0"/>
    <x v="2"/>
  </r>
  <r>
    <s v="Pippy Shepperd"/>
    <x v="682"/>
    <x v="6"/>
    <x v="2"/>
  </r>
  <r>
    <s v="Pooh Splevins"/>
    <x v="282"/>
    <x v="2"/>
    <x v="0"/>
  </r>
  <r>
    <s v="Purcell Le Pine"/>
    <x v="683"/>
    <x v="0"/>
    <x v="2"/>
  </r>
  <r>
    <s v="Putnem Manchester"/>
    <x v="684"/>
    <x v="1"/>
    <x v="0"/>
  </r>
  <r>
    <s v="Pyotr Lightewood"/>
    <x v="685"/>
    <x v="2"/>
    <x v="0"/>
  </r>
  <r>
    <s v="Quentin Ferraresi"/>
    <x v="686"/>
    <x v="6"/>
    <x v="1"/>
  </r>
  <r>
    <s v="Quintina Kilgannon"/>
    <x v="687"/>
    <x v="7"/>
    <x v="2"/>
  </r>
  <r>
    <s v="Radcliffe Fairpool"/>
    <x v="688"/>
    <x v="4"/>
    <x v="0"/>
  </r>
  <r>
    <s v="Rafaelita Blaksland"/>
    <x v="689"/>
    <x v="0"/>
    <x v="2"/>
  </r>
  <r>
    <s v="Rasia Fryatt"/>
    <x v="690"/>
    <x v="2"/>
    <x v="0"/>
  </r>
  <r>
    <s v="Rasla Fisby"/>
    <x v="691"/>
    <x v="0"/>
    <x v="1"/>
  </r>
  <r>
    <s v="Reena McKernan"/>
    <x v="692"/>
    <x v="0"/>
    <x v="2"/>
  </r>
  <r>
    <s v="Reg MacMichael"/>
    <x v="693"/>
    <x v="0"/>
    <x v="2"/>
  </r>
  <r>
    <s v="Reggie Taylerson"/>
    <x v="694"/>
    <x v="7"/>
    <x v="0"/>
  </r>
  <r>
    <s v="Reidar Skechley"/>
    <x v="695"/>
    <x v="6"/>
    <x v="1"/>
  </r>
  <r>
    <s v="Reinald Franken"/>
    <x v="696"/>
    <x v="3"/>
    <x v="1"/>
  </r>
  <r>
    <s v="Renaldo Thomassin"/>
    <x v="697"/>
    <x v="1"/>
    <x v="2"/>
  </r>
  <r>
    <s v="Reube Sushams"/>
    <x v="698"/>
    <x v="5"/>
    <x v="2"/>
  </r>
  <r>
    <s v="Rey Chartman"/>
    <x v="699"/>
    <x v="5"/>
    <x v="2"/>
  </r>
  <r>
    <s v="Rhiamon Mollison"/>
    <x v="700"/>
    <x v="0"/>
    <x v="0"/>
  </r>
  <r>
    <s v="Rhianna McLeoid"/>
    <x v="701"/>
    <x v="0"/>
    <x v="2"/>
  </r>
  <r>
    <s v="Rhody Odhams"/>
    <x v="702"/>
    <x v="0"/>
    <x v="0"/>
  </r>
  <r>
    <s v="Riccardo Hagan"/>
    <x v="165"/>
    <x v="7"/>
    <x v="1"/>
  </r>
  <r>
    <s v="Richy Gray"/>
    <x v="703"/>
    <x v="7"/>
    <x v="2"/>
  </r>
  <r>
    <s v="Roanne Phizacklea"/>
    <x v="704"/>
    <x v="2"/>
    <x v="1"/>
  </r>
  <r>
    <s v="Robbert Mandrier"/>
    <x v="705"/>
    <x v="5"/>
    <x v="1"/>
  </r>
  <r>
    <s v="Robinia Scholling"/>
    <x v="706"/>
    <x v="0"/>
    <x v="2"/>
  </r>
  <r>
    <s v="Roddy Speechley"/>
    <x v="707"/>
    <x v="0"/>
    <x v="1"/>
  </r>
  <r>
    <s v="Rodina Drinan"/>
    <x v="708"/>
    <x v="1"/>
    <x v="1"/>
  </r>
  <r>
    <s v="Rodrigo Congdon"/>
    <x v="709"/>
    <x v="0"/>
    <x v="0"/>
  </r>
  <r>
    <s v="Rogers Rosenthaler"/>
    <x v="710"/>
    <x v="5"/>
    <x v="0"/>
  </r>
  <r>
    <s v="Rois Garrigan"/>
    <x v="711"/>
    <x v="4"/>
    <x v="2"/>
  </r>
  <r>
    <s v="Romona Dimmne"/>
    <x v="712"/>
    <x v="6"/>
    <x v="2"/>
  </r>
  <r>
    <s v="Romona Melody"/>
    <x v="713"/>
    <x v="7"/>
    <x v="0"/>
  </r>
  <r>
    <s v="Ronnie Mesias"/>
    <x v="714"/>
    <x v="7"/>
    <x v="2"/>
  </r>
  <r>
    <s v="Ronnie Sinyard"/>
    <x v="715"/>
    <x v="0"/>
    <x v="1"/>
  </r>
  <r>
    <s v="Rory Ravenscroftt"/>
    <x v="716"/>
    <x v="6"/>
    <x v="2"/>
  </r>
  <r>
    <s v="Rosaline Wenderott"/>
    <x v="717"/>
    <x v="2"/>
    <x v="1"/>
  </r>
  <r>
    <s v="Rosamond Fishe"/>
    <x v="718"/>
    <x v="0"/>
    <x v="0"/>
  </r>
  <r>
    <s v="Rosco Cogley"/>
    <x v="719"/>
    <x v="7"/>
    <x v="1"/>
  </r>
  <r>
    <s v="Rose Shurrocks"/>
    <x v="720"/>
    <x v="2"/>
    <x v="2"/>
  </r>
  <r>
    <s v="Roselle Wandrach"/>
    <x v="549"/>
    <x v="5"/>
    <x v="1"/>
  </r>
  <r>
    <s v="Roth Bourget"/>
    <x v="696"/>
    <x v="3"/>
    <x v="2"/>
  </r>
  <r>
    <s v="Royal Nowakowska"/>
    <x v="482"/>
    <x v="1"/>
    <x v="2"/>
  </r>
  <r>
    <s v="Ruby Cracie"/>
    <x v="721"/>
    <x v="1"/>
    <x v="2"/>
  </r>
  <r>
    <s v="Rudyard Tomsa"/>
    <x v="722"/>
    <x v="6"/>
    <x v="2"/>
  </r>
  <r>
    <s v="Ruthanne Beadnell"/>
    <x v="723"/>
    <x v="0"/>
    <x v="2"/>
  </r>
  <r>
    <s v="Ryon Baroch"/>
    <x v="724"/>
    <x v="6"/>
    <x v="1"/>
  </r>
  <r>
    <s v="Sabina Scorrer"/>
    <x v="725"/>
    <x v="1"/>
    <x v="2"/>
  </r>
  <r>
    <s v="Sammy Gantlett"/>
    <x v="726"/>
    <x v="1"/>
    <x v="0"/>
  </r>
  <r>
    <s v="Sandi Labat"/>
    <x v="727"/>
    <x v="4"/>
    <x v="1"/>
  </r>
  <r>
    <s v="Sandie Anthonies"/>
    <x v="728"/>
    <x v="2"/>
    <x v="2"/>
  </r>
  <r>
    <s v="Sandy Cadden"/>
    <x v="729"/>
    <x v="5"/>
    <x v="0"/>
  </r>
  <r>
    <s v="Sarajane Peachey"/>
    <x v="730"/>
    <x v="0"/>
    <x v="1"/>
  </r>
  <r>
    <s v="Sarajane Scourge"/>
    <x v="731"/>
    <x v="8"/>
    <x v="1"/>
  </r>
  <r>
    <s v="Sarene Creeboe"/>
    <x v="421"/>
    <x v="2"/>
    <x v="2"/>
  </r>
  <r>
    <s v="Saunders Blumson"/>
    <x v="732"/>
    <x v="0"/>
    <x v="2"/>
  </r>
  <r>
    <s v="Saundra O'Connel"/>
    <x v="733"/>
    <x v="7"/>
    <x v="1"/>
  </r>
  <r>
    <s v="Selby Hacker"/>
    <x v="734"/>
    <x v="2"/>
    <x v="0"/>
  </r>
  <r>
    <s v="Seward Kubera"/>
    <x v="735"/>
    <x v="6"/>
    <x v="1"/>
  </r>
  <r>
    <s v="Shana Bewly"/>
    <x v="736"/>
    <x v="0"/>
    <x v="1"/>
  </r>
  <r>
    <s v="Shannen Crittal"/>
    <x v="737"/>
    <x v="4"/>
    <x v="2"/>
  </r>
  <r>
    <s v="Shanon Deverell"/>
    <x v="738"/>
    <x v="1"/>
    <x v="0"/>
  </r>
  <r>
    <s v="Shari McNee"/>
    <x v="739"/>
    <x v="1"/>
    <x v="0"/>
  </r>
  <r>
    <s v="Shari Pickston"/>
    <x v="740"/>
    <x v="0"/>
    <x v="1"/>
  </r>
  <r>
    <s v="Sharity Brands"/>
    <x v="741"/>
    <x v="0"/>
    <x v="1"/>
  </r>
  <r>
    <s v="Sharl Bendson"/>
    <x v="742"/>
    <x v="2"/>
    <x v="1"/>
  </r>
  <r>
    <s v="Sharron Petegree"/>
    <x v="263"/>
    <x v="7"/>
    <x v="2"/>
  </r>
  <r>
    <s v="Shaun Kyrkeman"/>
    <x v="743"/>
    <x v="2"/>
    <x v="2"/>
  </r>
  <r>
    <s v="Shay Chasney"/>
    <x v="744"/>
    <x v="1"/>
    <x v="0"/>
  </r>
  <r>
    <s v="Shaylah Owbrick"/>
    <x v="745"/>
    <x v="8"/>
    <x v="1"/>
  </r>
  <r>
    <s v="Shaylyn Ransbury"/>
    <x v="746"/>
    <x v="0"/>
    <x v="1"/>
  </r>
  <r>
    <s v="Shayne Stegel"/>
    <x v="747"/>
    <x v="1"/>
    <x v="1"/>
  </r>
  <r>
    <s v="Shea Mix"/>
    <x v="748"/>
    <x v="7"/>
    <x v="0"/>
  </r>
  <r>
    <s v="Sheff Gerdts"/>
    <x v="749"/>
    <x v="0"/>
    <x v="1"/>
  </r>
  <r>
    <s v="Shela Goade"/>
    <x v="750"/>
    <x v="5"/>
    <x v="2"/>
  </r>
  <r>
    <s v="Shelbi Aldin"/>
    <x v="751"/>
    <x v="6"/>
    <x v="1"/>
  </r>
  <r>
    <s v="Shelby Buckland"/>
    <x v="752"/>
    <x v="1"/>
    <x v="0"/>
  </r>
  <r>
    <s v="Shelley Moncreiffe"/>
    <x v="753"/>
    <x v="0"/>
    <x v="1"/>
  </r>
  <r>
    <s v="Shellysheldon Ellerman"/>
    <x v="754"/>
    <x v="2"/>
    <x v="1"/>
  </r>
  <r>
    <s v="Shellysheldon Mahady"/>
    <x v="755"/>
    <x v="0"/>
    <x v="0"/>
  </r>
  <r>
    <s v="Shirlene Argo"/>
    <x v="756"/>
    <x v="7"/>
    <x v="1"/>
  </r>
  <r>
    <s v="Sibyl Dunkirk"/>
    <x v="757"/>
    <x v="7"/>
    <x v="2"/>
  </r>
  <r>
    <s v="Sile Whorton"/>
    <x v="758"/>
    <x v="0"/>
    <x v="2"/>
  </r>
  <r>
    <s v="Silva Monte"/>
    <x v="759"/>
    <x v="8"/>
    <x v="1"/>
  </r>
  <r>
    <s v="Simon Kembery"/>
    <x v="760"/>
    <x v="5"/>
    <x v="0"/>
  </r>
  <r>
    <s v="Sisely Gatsby"/>
    <x v="761"/>
    <x v="7"/>
    <x v="2"/>
  </r>
  <r>
    <s v="Sissy Muehle"/>
    <x v="762"/>
    <x v="7"/>
    <x v="2"/>
  </r>
  <r>
    <s v="Skip Morkham"/>
    <x v="763"/>
    <x v="7"/>
    <x v="2"/>
  </r>
  <r>
    <s v="Sly Cowley"/>
    <x v="764"/>
    <x v="6"/>
    <x v="1"/>
  </r>
  <r>
    <s v="Stan Tolliday"/>
    <x v="765"/>
    <x v="2"/>
    <x v="0"/>
  </r>
  <r>
    <s v="Stefa Eggleston"/>
    <x v="558"/>
    <x v="7"/>
    <x v="2"/>
  </r>
  <r>
    <s v="Stephan Bussel"/>
    <x v="766"/>
    <x v="6"/>
    <x v="2"/>
  </r>
  <r>
    <s v="Steven Labat"/>
    <x v="767"/>
    <x v="2"/>
    <x v="2"/>
  </r>
  <r>
    <s v="Stormy Church"/>
    <x v="768"/>
    <x v="3"/>
    <x v="0"/>
  </r>
  <r>
    <s v="Susy Challoner"/>
    <x v="769"/>
    <x v="3"/>
    <x v="2"/>
  </r>
  <r>
    <s v="Tabbatha Pickston"/>
    <x v="770"/>
    <x v="0"/>
    <x v="1"/>
  </r>
  <r>
    <s v="Taddeo Jovis"/>
    <x v="771"/>
    <x v="5"/>
    <x v="1"/>
  </r>
  <r>
    <s v="Tadio Audritt"/>
    <x v="772"/>
    <x v="5"/>
    <x v="1"/>
  </r>
  <r>
    <s v="Tadio Dowdle"/>
    <x v="773"/>
    <x v="5"/>
    <x v="2"/>
  </r>
  <r>
    <s v="Tallie Chaikovski"/>
    <x v="774"/>
    <x v="7"/>
    <x v="0"/>
  </r>
  <r>
    <s v="Tamar MacGilfoyle"/>
    <x v="775"/>
    <x v="6"/>
    <x v="2"/>
  </r>
  <r>
    <s v="Tamara Couvet"/>
    <x v="776"/>
    <x v="4"/>
    <x v="1"/>
  </r>
  <r>
    <s v="Tammi Lackham"/>
    <x v="777"/>
    <x v="4"/>
    <x v="1"/>
  </r>
  <r>
    <s v="Tammy Backson"/>
    <x v="778"/>
    <x v="6"/>
    <x v="1"/>
  </r>
  <r>
    <s v="Tarrah Wordsworth"/>
    <x v="779"/>
    <x v="7"/>
    <x v="1"/>
  </r>
  <r>
    <s v="Tatum Hush"/>
    <x v="780"/>
    <x v="8"/>
    <x v="1"/>
  </r>
  <r>
    <s v="Tawnya Tickel"/>
    <x v="781"/>
    <x v="0"/>
    <x v="1"/>
  </r>
  <r>
    <s v="Thedrick Bothwell"/>
    <x v="782"/>
    <x v="4"/>
    <x v="2"/>
  </r>
  <r>
    <s v="Thedrick Rogeon"/>
    <x v="783"/>
    <x v="0"/>
    <x v="2"/>
  </r>
  <r>
    <s v="Thekla Lynnett"/>
    <x v="784"/>
    <x v="8"/>
    <x v="0"/>
  </r>
  <r>
    <s v="Theresita Chasmer"/>
    <x v="785"/>
    <x v="0"/>
    <x v="0"/>
  </r>
  <r>
    <s v="Thorvald Milliken"/>
    <x v="786"/>
    <x v="2"/>
    <x v="0"/>
  </r>
  <r>
    <s v="Tiffani Mecozzi"/>
    <x v="787"/>
    <x v="0"/>
    <x v="0"/>
  </r>
  <r>
    <s v="Timmi Durran"/>
    <x v="788"/>
    <x v="4"/>
    <x v="1"/>
  </r>
  <r>
    <s v="Timmy Brenston"/>
    <x v="789"/>
    <x v="6"/>
    <x v="0"/>
  </r>
  <r>
    <s v="Toby Brodhead"/>
    <x v="790"/>
    <x v="5"/>
    <x v="0"/>
  </r>
  <r>
    <s v="Toby Micklewright"/>
    <x v="791"/>
    <x v="2"/>
    <x v="0"/>
  </r>
  <r>
    <s v="Torey Rosell"/>
    <x v="792"/>
    <x v="7"/>
    <x v="2"/>
  </r>
  <r>
    <s v="Torrance Collier"/>
    <x v="793"/>
    <x v="5"/>
    <x v="0"/>
  </r>
  <r>
    <s v="Townie Dongall"/>
    <x v="794"/>
    <x v="6"/>
    <x v="2"/>
  </r>
  <r>
    <s v="Trace Sidsaff"/>
    <x v="795"/>
    <x v="8"/>
    <x v="2"/>
  </r>
  <r>
    <s v="Tracy Renad"/>
    <x v="796"/>
    <x v="0"/>
    <x v="1"/>
  </r>
  <r>
    <s v="Trey Jurges"/>
    <x v="797"/>
    <x v="1"/>
    <x v="2"/>
  </r>
  <r>
    <s v="Tris Hynard"/>
    <x v="798"/>
    <x v="3"/>
    <x v="2"/>
  </r>
  <r>
    <s v="Trix Lutsch"/>
    <x v="799"/>
    <x v="0"/>
    <x v="0"/>
  </r>
  <r>
    <s v="Trudie Couch"/>
    <x v="800"/>
    <x v="6"/>
    <x v="0"/>
  </r>
  <r>
    <s v="Twila Roantree"/>
    <x v="801"/>
    <x v="5"/>
    <x v="0"/>
  </r>
  <r>
    <s v="Tyson Prescote"/>
    <x v="802"/>
    <x v="3"/>
    <x v="2"/>
  </r>
  <r>
    <s v="Ulick Maingot"/>
    <x v="803"/>
    <x v="6"/>
    <x v="2"/>
  </r>
  <r>
    <s v="Valentia Etteridge"/>
    <x v="804"/>
    <x v="0"/>
    <x v="0"/>
  </r>
  <r>
    <s v="Van Ruseworth"/>
    <x v="805"/>
    <x v="7"/>
    <x v="1"/>
  </r>
  <r>
    <s v="Van Tuxwell"/>
    <x v="806"/>
    <x v="0"/>
    <x v="1"/>
  </r>
  <r>
    <s v="Vasily MacVanamy"/>
    <x v="807"/>
    <x v="7"/>
    <x v="0"/>
  </r>
  <r>
    <s v="Vassili Flay"/>
    <x v="808"/>
    <x v="0"/>
    <x v="1"/>
  </r>
  <r>
    <s v="Vaughn Carvill"/>
    <x v="809"/>
    <x v="7"/>
    <x v="0"/>
  </r>
  <r>
    <s v="Vere Kulic"/>
    <x v="810"/>
    <x v="4"/>
    <x v="1"/>
  </r>
  <r>
    <s v="Verla Timmis"/>
    <x v="811"/>
    <x v="8"/>
    <x v="1"/>
  </r>
  <r>
    <s v="Verney Sloegrave"/>
    <x v="812"/>
    <x v="7"/>
    <x v="2"/>
  </r>
  <r>
    <s v="Vernor Atyea"/>
    <x v="813"/>
    <x v="0"/>
    <x v="2"/>
  </r>
  <r>
    <s v="Vic Radolf"/>
    <x v="814"/>
    <x v="4"/>
    <x v="1"/>
  </r>
  <r>
    <s v="Violetta Vial"/>
    <x v="815"/>
    <x v="4"/>
    <x v="2"/>
  </r>
  <r>
    <s v="Virge Garfield"/>
    <x v="816"/>
    <x v="0"/>
    <x v="1"/>
  </r>
  <r>
    <s v="Virginia McConville"/>
    <x v="817"/>
    <x v="1"/>
    <x v="1"/>
  </r>
  <r>
    <s v="Vlad Strangeway"/>
    <x v="818"/>
    <x v="1"/>
    <x v="1"/>
  </r>
  <r>
    <s v="Von Boeter"/>
    <x v="819"/>
    <x v="2"/>
    <x v="0"/>
  </r>
  <r>
    <s v="Wald Bountiff"/>
    <x v="820"/>
    <x v="3"/>
    <x v="0"/>
  </r>
  <r>
    <s v="Warner Carwithan"/>
    <x v="821"/>
    <x v="0"/>
    <x v="2"/>
  </r>
  <r>
    <s v="Wendel Malletratt"/>
    <x v="822"/>
    <x v="4"/>
    <x v="2"/>
  </r>
  <r>
    <s v="Westbrook Brandino"/>
    <x v="823"/>
    <x v="0"/>
    <x v="0"/>
  </r>
  <r>
    <s v="Willi Vasey"/>
    <x v="824"/>
    <x v="6"/>
    <x v="2"/>
  </r>
  <r>
    <s v="William Coveny"/>
    <x v="825"/>
    <x v="4"/>
    <x v="1"/>
  </r>
  <r>
    <s v="William Reeveley"/>
    <x v="826"/>
    <x v="0"/>
    <x v="1"/>
  </r>
  <r>
    <s v="Wilone O'Kielt"/>
    <x v="827"/>
    <x v="0"/>
    <x v="0"/>
  </r>
  <r>
    <s v="Wilt Wayvill"/>
    <x v="760"/>
    <x v="5"/>
    <x v="2"/>
  </r>
  <r>
    <s v="Win Arthurs"/>
    <x v="828"/>
    <x v="7"/>
    <x v="1"/>
  </r>
  <r>
    <s v="Winny Millam"/>
    <x v="829"/>
    <x v="5"/>
    <x v="0"/>
  </r>
  <r>
    <s v="Wyatt Clinch"/>
    <x v="830"/>
    <x v="8"/>
    <x v="0"/>
  </r>
  <r>
    <s v="Wyn Treadger"/>
    <x v="831"/>
    <x v="0"/>
    <x v="1"/>
  </r>
  <r>
    <s v="Xavier Filipic"/>
    <x v="832"/>
    <x v="2"/>
    <x v="2"/>
  </r>
  <r>
    <s v="Xylina Pargetter"/>
    <x v="833"/>
    <x v="0"/>
    <x v="2"/>
  </r>
  <r>
    <s v="Yanaton Wooster"/>
    <x v="834"/>
    <x v="1"/>
    <x v="1"/>
  </r>
  <r>
    <s v="Yasmeen Klimkiewich"/>
    <x v="835"/>
    <x v="6"/>
    <x v="1"/>
  </r>
  <r>
    <s v="Yolande O'Dare"/>
    <x v="836"/>
    <x v="8"/>
    <x v="1"/>
  </r>
  <r>
    <s v="Yoshiko Tamblingson"/>
    <x v="837"/>
    <x v="3"/>
    <x v="2"/>
  </r>
  <r>
    <s v="Yves Clunie"/>
    <x v="838"/>
    <x v="1"/>
    <x v="0"/>
  </r>
  <r>
    <s v="Yves Pawlik"/>
    <x v="839"/>
    <x v="8"/>
    <x v="1"/>
  </r>
  <r>
    <s v="Yvette Bett"/>
    <x v="840"/>
    <x v="1"/>
    <x v="0"/>
  </r>
  <r>
    <s v="Zach Polon"/>
    <x v="394"/>
    <x v="8"/>
    <x v="2"/>
  </r>
  <r>
    <s v="Zebulon Allmen"/>
    <x v="841"/>
    <x v="8"/>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6">
  <r>
    <x v="0"/>
    <x v="0"/>
    <x v="0"/>
    <x v="0"/>
    <x v="0"/>
    <x v="0"/>
    <x v="0"/>
  </r>
  <r>
    <x v="1"/>
    <x v="1"/>
    <x v="1"/>
    <x v="1"/>
    <x v="1"/>
    <x v="1"/>
    <x v="1"/>
  </r>
  <r>
    <x v="1"/>
    <x v="1"/>
    <x v="1"/>
    <x v="1"/>
    <x v="1"/>
    <x v="0"/>
    <x v="2"/>
  </r>
  <r>
    <x v="2"/>
    <x v="0"/>
    <x v="0"/>
    <x v="2"/>
    <x v="2"/>
    <x v="0"/>
    <x v="1"/>
  </r>
  <r>
    <x v="3"/>
    <x v="0"/>
    <x v="0"/>
    <x v="1"/>
    <x v="3"/>
    <x v="2"/>
    <x v="1"/>
  </r>
  <r>
    <x v="4"/>
    <x v="0"/>
    <x v="0"/>
    <x v="3"/>
    <x v="4"/>
    <x v="0"/>
    <x v="3"/>
  </r>
  <r>
    <x v="4"/>
    <x v="0"/>
    <x v="0"/>
    <x v="3"/>
    <x v="4"/>
    <x v="1"/>
    <x v="2"/>
  </r>
  <r>
    <x v="5"/>
    <x v="1"/>
    <x v="1"/>
    <x v="2"/>
    <x v="5"/>
    <x v="1"/>
    <x v="2"/>
  </r>
  <r>
    <x v="6"/>
    <x v="1"/>
    <x v="1"/>
    <x v="3"/>
    <x v="6"/>
    <x v="0"/>
    <x v="1"/>
  </r>
  <r>
    <x v="7"/>
    <x v="1"/>
    <x v="1"/>
    <x v="4"/>
    <x v="7"/>
    <x v="0"/>
    <x v="1"/>
  </r>
  <r>
    <x v="8"/>
    <x v="1"/>
    <x v="1"/>
    <x v="4"/>
    <x v="8"/>
    <x v="2"/>
    <x v="4"/>
  </r>
  <r>
    <x v="9"/>
    <x v="0"/>
    <x v="0"/>
    <x v="5"/>
    <x v="9"/>
    <x v="0"/>
    <x v="1"/>
  </r>
  <r>
    <x v="9"/>
    <x v="0"/>
    <x v="0"/>
    <x v="5"/>
    <x v="9"/>
    <x v="1"/>
    <x v="0"/>
  </r>
  <r>
    <x v="10"/>
    <x v="0"/>
    <x v="0"/>
    <x v="6"/>
    <x v="10"/>
    <x v="0"/>
    <x v="1"/>
  </r>
  <r>
    <x v="11"/>
    <x v="0"/>
    <x v="0"/>
    <x v="7"/>
    <x v="11"/>
    <x v="2"/>
    <x v="3"/>
  </r>
  <r>
    <x v="12"/>
    <x v="1"/>
    <x v="1"/>
    <x v="3"/>
    <x v="12"/>
    <x v="0"/>
    <x v="2"/>
  </r>
  <r>
    <x v="13"/>
    <x v="1"/>
    <x v="1"/>
    <x v="0"/>
    <x v="13"/>
    <x v="1"/>
    <x v="2"/>
  </r>
  <r>
    <x v="14"/>
    <x v="1"/>
    <x v="1"/>
    <x v="1"/>
    <x v="14"/>
    <x v="0"/>
    <x v="2"/>
  </r>
  <r>
    <x v="15"/>
    <x v="1"/>
    <x v="1"/>
    <x v="3"/>
    <x v="15"/>
    <x v="1"/>
    <x v="1"/>
  </r>
  <r>
    <x v="16"/>
    <x v="1"/>
    <x v="1"/>
    <x v="6"/>
    <x v="16"/>
    <x v="1"/>
    <x v="3"/>
  </r>
  <r>
    <x v="17"/>
    <x v="0"/>
    <x v="0"/>
    <x v="8"/>
    <x v="17"/>
    <x v="1"/>
    <x v="1"/>
  </r>
  <r>
    <x v="18"/>
    <x v="1"/>
    <x v="1"/>
    <x v="3"/>
    <x v="18"/>
    <x v="1"/>
    <x v="5"/>
  </r>
  <r>
    <x v="19"/>
    <x v="0"/>
    <x v="0"/>
    <x v="7"/>
    <x v="19"/>
    <x v="0"/>
    <x v="0"/>
  </r>
  <r>
    <x v="20"/>
    <x v="1"/>
    <x v="1"/>
    <x v="0"/>
    <x v="20"/>
    <x v="0"/>
    <x v="1"/>
  </r>
  <r>
    <x v="21"/>
    <x v="0"/>
    <x v="0"/>
    <x v="5"/>
    <x v="21"/>
    <x v="1"/>
    <x v="0"/>
  </r>
  <r>
    <x v="22"/>
    <x v="1"/>
    <x v="1"/>
    <x v="0"/>
    <x v="22"/>
    <x v="2"/>
    <x v="1"/>
  </r>
  <r>
    <x v="22"/>
    <x v="1"/>
    <x v="1"/>
    <x v="0"/>
    <x v="22"/>
    <x v="1"/>
    <x v="5"/>
  </r>
  <r>
    <x v="23"/>
    <x v="1"/>
    <x v="1"/>
    <x v="8"/>
    <x v="23"/>
    <x v="1"/>
    <x v="5"/>
  </r>
  <r>
    <x v="24"/>
    <x v="0"/>
    <x v="0"/>
    <x v="6"/>
    <x v="24"/>
    <x v="2"/>
    <x v="5"/>
  </r>
  <r>
    <x v="25"/>
    <x v="0"/>
    <x v="0"/>
    <x v="8"/>
    <x v="25"/>
    <x v="0"/>
    <x v="1"/>
  </r>
  <r>
    <x v="26"/>
    <x v="1"/>
    <x v="1"/>
    <x v="1"/>
    <x v="26"/>
    <x v="0"/>
    <x v="4"/>
  </r>
  <r>
    <x v="27"/>
    <x v="0"/>
    <x v="0"/>
    <x v="1"/>
    <x v="27"/>
    <x v="0"/>
    <x v="5"/>
  </r>
  <r>
    <x v="28"/>
    <x v="0"/>
    <x v="0"/>
    <x v="5"/>
    <x v="28"/>
    <x v="0"/>
    <x v="4"/>
  </r>
  <r>
    <x v="28"/>
    <x v="0"/>
    <x v="0"/>
    <x v="5"/>
    <x v="28"/>
    <x v="2"/>
    <x v="5"/>
  </r>
  <r>
    <x v="29"/>
    <x v="1"/>
    <x v="1"/>
    <x v="1"/>
    <x v="29"/>
    <x v="1"/>
    <x v="4"/>
  </r>
  <r>
    <x v="30"/>
    <x v="1"/>
    <x v="1"/>
    <x v="6"/>
    <x v="30"/>
    <x v="2"/>
    <x v="1"/>
  </r>
  <r>
    <x v="31"/>
    <x v="1"/>
    <x v="1"/>
    <x v="9"/>
    <x v="31"/>
    <x v="1"/>
    <x v="1"/>
  </r>
  <r>
    <x v="32"/>
    <x v="1"/>
    <x v="1"/>
    <x v="5"/>
    <x v="32"/>
    <x v="2"/>
    <x v="1"/>
  </r>
  <r>
    <x v="32"/>
    <x v="1"/>
    <x v="1"/>
    <x v="5"/>
    <x v="32"/>
    <x v="0"/>
    <x v="2"/>
  </r>
  <r>
    <x v="33"/>
    <x v="0"/>
    <x v="0"/>
    <x v="6"/>
    <x v="33"/>
    <x v="2"/>
    <x v="2"/>
  </r>
  <r>
    <x v="34"/>
    <x v="0"/>
    <x v="0"/>
    <x v="3"/>
    <x v="34"/>
    <x v="1"/>
    <x v="1"/>
  </r>
  <r>
    <x v="35"/>
    <x v="0"/>
    <x v="0"/>
    <x v="1"/>
    <x v="35"/>
    <x v="1"/>
    <x v="1"/>
  </r>
  <r>
    <x v="36"/>
    <x v="1"/>
    <x v="1"/>
    <x v="0"/>
    <x v="36"/>
    <x v="0"/>
    <x v="1"/>
  </r>
  <r>
    <x v="37"/>
    <x v="1"/>
    <x v="1"/>
    <x v="2"/>
    <x v="37"/>
    <x v="1"/>
    <x v="0"/>
  </r>
  <r>
    <x v="38"/>
    <x v="1"/>
    <x v="1"/>
    <x v="10"/>
    <x v="38"/>
    <x v="0"/>
    <x v="1"/>
  </r>
  <r>
    <x v="39"/>
    <x v="1"/>
    <x v="1"/>
    <x v="3"/>
    <x v="39"/>
    <x v="2"/>
    <x v="1"/>
  </r>
  <r>
    <x v="39"/>
    <x v="1"/>
    <x v="1"/>
    <x v="3"/>
    <x v="39"/>
    <x v="2"/>
    <x v="2"/>
  </r>
  <r>
    <x v="40"/>
    <x v="0"/>
    <x v="0"/>
    <x v="2"/>
    <x v="40"/>
    <x v="2"/>
    <x v="5"/>
  </r>
  <r>
    <x v="41"/>
    <x v="0"/>
    <x v="0"/>
    <x v="6"/>
    <x v="41"/>
    <x v="2"/>
    <x v="2"/>
  </r>
  <r>
    <x v="42"/>
    <x v="1"/>
    <x v="1"/>
    <x v="6"/>
    <x v="42"/>
    <x v="1"/>
    <x v="4"/>
  </r>
  <r>
    <x v="43"/>
    <x v="0"/>
    <x v="0"/>
    <x v="6"/>
    <x v="43"/>
    <x v="0"/>
    <x v="0"/>
  </r>
  <r>
    <x v="44"/>
    <x v="0"/>
    <x v="0"/>
    <x v="2"/>
    <x v="44"/>
    <x v="0"/>
    <x v="3"/>
  </r>
  <r>
    <x v="45"/>
    <x v="1"/>
    <x v="1"/>
    <x v="9"/>
    <x v="45"/>
    <x v="1"/>
    <x v="1"/>
  </r>
  <r>
    <x v="46"/>
    <x v="1"/>
    <x v="1"/>
    <x v="8"/>
    <x v="46"/>
    <x v="0"/>
    <x v="1"/>
  </r>
  <r>
    <x v="47"/>
    <x v="0"/>
    <x v="0"/>
    <x v="4"/>
    <x v="47"/>
    <x v="2"/>
    <x v="4"/>
  </r>
  <r>
    <x v="48"/>
    <x v="0"/>
    <x v="0"/>
    <x v="6"/>
    <x v="48"/>
    <x v="1"/>
    <x v="4"/>
  </r>
  <r>
    <x v="49"/>
    <x v="0"/>
    <x v="0"/>
    <x v="0"/>
    <x v="49"/>
    <x v="2"/>
    <x v="2"/>
  </r>
  <r>
    <x v="50"/>
    <x v="0"/>
    <x v="0"/>
    <x v="7"/>
    <x v="50"/>
    <x v="0"/>
    <x v="5"/>
  </r>
  <r>
    <x v="51"/>
    <x v="0"/>
    <x v="0"/>
    <x v="3"/>
    <x v="51"/>
    <x v="2"/>
    <x v="1"/>
  </r>
  <r>
    <x v="52"/>
    <x v="0"/>
    <x v="0"/>
    <x v="3"/>
    <x v="52"/>
    <x v="1"/>
    <x v="3"/>
  </r>
  <r>
    <x v="53"/>
    <x v="0"/>
    <x v="0"/>
    <x v="5"/>
    <x v="53"/>
    <x v="2"/>
    <x v="1"/>
  </r>
  <r>
    <x v="54"/>
    <x v="1"/>
    <x v="1"/>
    <x v="7"/>
    <x v="54"/>
    <x v="2"/>
    <x v="1"/>
  </r>
  <r>
    <x v="55"/>
    <x v="1"/>
    <x v="1"/>
    <x v="3"/>
    <x v="55"/>
    <x v="1"/>
    <x v="1"/>
  </r>
  <r>
    <x v="55"/>
    <x v="1"/>
    <x v="1"/>
    <x v="3"/>
    <x v="55"/>
    <x v="2"/>
    <x v="1"/>
  </r>
  <r>
    <x v="56"/>
    <x v="0"/>
    <x v="0"/>
    <x v="10"/>
    <x v="56"/>
    <x v="1"/>
    <x v="5"/>
  </r>
  <r>
    <x v="57"/>
    <x v="0"/>
    <x v="0"/>
    <x v="1"/>
    <x v="57"/>
    <x v="2"/>
    <x v="1"/>
  </r>
  <r>
    <x v="57"/>
    <x v="0"/>
    <x v="0"/>
    <x v="1"/>
    <x v="57"/>
    <x v="1"/>
    <x v="2"/>
  </r>
  <r>
    <x v="58"/>
    <x v="0"/>
    <x v="0"/>
    <x v="5"/>
    <x v="58"/>
    <x v="1"/>
    <x v="1"/>
  </r>
  <r>
    <x v="59"/>
    <x v="0"/>
    <x v="0"/>
    <x v="9"/>
    <x v="59"/>
    <x v="0"/>
    <x v="1"/>
  </r>
  <r>
    <x v="60"/>
    <x v="1"/>
    <x v="1"/>
    <x v="1"/>
    <x v="60"/>
    <x v="0"/>
    <x v="0"/>
  </r>
  <r>
    <x v="61"/>
    <x v="1"/>
    <x v="1"/>
    <x v="3"/>
    <x v="61"/>
    <x v="0"/>
    <x v="1"/>
  </r>
  <r>
    <x v="61"/>
    <x v="1"/>
    <x v="1"/>
    <x v="3"/>
    <x v="61"/>
    <x v="0"/>
    <x v="5"/>
  </r>
  <r>
    <x v="62"/>
    <x v="1"/>
    <x v="1"/>
    <x v="5"/>
    <x v="62"/>
    <x v="1"/>
    <x v="0"/>
  </r>
  <r>
    <x v="63"/>
    <x v="0"/>
    <x v="0"/>
    <x v="3"/>
    <x v="63"/>
    <x v="0"/>
    <x v="1"/>
  </r>
  <r>
    <x v="63"/>
    <x v="0"/>
    <x v="0"/>
    <x v="3"/>
    <x v="63"/>
    <x v="1"/>
    <x v="2"/>
  </r>
  <r>
    <x v="64"/>
    <x v="1"/>
    <x v="1"/>
    <x v="10"/>
    <x v="64"/>
    <x v="2"/>
    <x v="0"/>
  </r>
  <r>
    <x v="65"/>
    <x v="1"/>
    <x v="1"/>
    <x v="8"/>
    <x v="65"/>
    <x v="2"/>
    <x v="1"/>
  </r>
  <r>
    <x v="66"/>
    <x v="1"/>
    <x v="1"/>
    <x v="3"/>
    <x v="66"/>
    <x v="0"/>
    <x v="1"/>
  </r>
  <r>
    <x v="66"/>
    <x v="1"/>
    <x v="1"/>
    <x v="3"/>
    <x v="66"/>
    <x v="1"/>
    <x v="1"/>
  </r>
  <r>
    <x v="67"/>
    <x v="0"/>
    <x v="0"/>
    <x v="11"/>
    <x v="67"/>
    <x v="2"/>
    <x v="1"/>
  </r>
  <r>
    <x v="68"/>
    <x v="1"/>
    <x v="1"/>
    <x v="7"/>
    <x v="68"/>
    <x v="2"/>
    <x v="1"/>
  </r>
  <r>
    <x v="69"/>
    <x v="1"/>
    <x v="1"/>
    <x v="3"/>
    <x v="69"/>
    <x v="1"/>
    <x v="1"/>
  </r>
  <r>
    <x v="70"/>
    <x v="1"/>
    <x v="1"/>
    <x v="2"/>
    <x v="70"/>
    <x v="1"/>
    <x v="4"/>
  </r>
  <r>
    <x v="71"/>
    <x v="0"/>
    <x v="0"/>
    <x v="3"/>
    <x v="71"/>
    <x v="0"/>
    <x v="5"/>
  </r>
  <r>
    <x v="72"/>
    <x v="0"/>
    <x v="0"/>
    <x v="0"/>
    <x v="72"/>
    <x v="2"/>
    <x v="0"/>
  </r>
  <r>
    <x v="73"/>
    <x v="0"/>
    <x v="0"/>
    <x v="5"/>
    <x v="73"/>
    <x v="2"/>
    <x v="1"/>
  </r>
  <r>
    <x v="74"/>
    <x v="0"/>
    <x v="0"/>
    <x v="9"/>
    <x v="74"/>
    <x v="1"/>
    <x v="1"/>
  </r>
  <r>
    <x v="75"/>
    <x v="1"/>
    <x v="1"/>
    <x v="6"/>
    <x v="75"/>
    <x v="1"/>
    <x v="4"/>
  </r>
  <r>
    <x v="76"/>
    <x v="0"/>
    <x v="0"/>
    <x v="2"/>
    <x v="76"/>
    <x v="1"/>
    <x v="4"/>
  </r>
  <r>
    <x v="77"/>
    <x v="0"/>
    <x v="0"/>
    <x v="7"/>
    <x v="77"/>
    <x v="0"/>
    <x v="1"/>
  </r>
  <r>
    <x v="78"/>
    <x v="0"/>
    <x v="0"/>
    <x v="10"/>
    <x v="78"/>
    <x v="1"/>
    <x v="1"/>
  </r>
  <r>
    <x v="79"/>
    <x v="1"/>
    <x v="1"/>
    <x v="2"/>
    <x v="79"/>
    <x v="1"/>
    <x v="1"/>
  </r>
  <r>
    <x v="80"/>
    <x v="1"/>
    <x v="1"/>
    <x v="4"/>
    <x v="80"/>
    <x v="1"/>
    <x v="1"/>
  </r>
  <r>
    <x v="81"/>
    <x v="0"/>
    <x v="0"/>
    <x v="11"/>
    <x v="81"/>
    <x v="0"/>
    <x v="0"/>
  </r>
  <r>
    <x v="82"/>
    <x v="0"/>
    <x v="0"/>
    <x v="11"/>
    <x v="82"/>
    <x v="1"/>
    <x v="1"/>
  </r>
  <r>
    <x v="83"/>
    <x v="0"/>
    <x v="0"/>
    <x v="3"/>
    <x v="83"/>
    <x v="1"/>
    <x v="4"/>
  </r>
  <r>
    <x v="84"/>
    <x v="1"/>
    <x v="1"/>
    <x v="10"/>
    <x v="84"/>
    <x v="2"/>
    <x v="1"/>
  </r>
  <r>
    <x v="85"/>
    <x v="1"/>
    <x v="1"/>
    <x v="8"/>
    <x v="85"/>
    <x v="1"/>
    <x v="2"/>
  </r>
  <r>
    <x v="86"/>
    <x v="0"/>
    <x v="0"/>
    <x v="4"/>
    <x v="86"/>
    <x v="1"/>
    <x v="1"/>
  </r>
  <r>
    <x v="86"/>
    <x v="0"/>
    <x v="0"/>
    <x v="4"/>
    <x v="86"/>
    <x v="2"/>
    <x v="4"/>
  </r>
  <r>
    <x v="87"/>
    <x v="1"/>
    <x v="1"/>
    <x v="3"/>
    <x v="87"/>
    <x v="2"/>
    <x v="2"/>
  </r>
  <r>
    <x v="88"/>
    <x v="1"/>
    <x v="1"/>
    <x v="1"/>
    <x v="88"/>
    <x v="2"/>
    <x v="4"/>
  </r>
  <r>
    <x v="89"/>
    <x v="0"/>
    <x v="0"/>
    <x v="1"/>
    <x v="89"/>
    <x v="1"/>
    <x v="2"/>
  </r>
  <r>
    <x v="90"/>
    <x v="1"/>
    <x v="1"/>
    <x v="7"/>
    <x v="90"/>
    <x v="0"/>
    <x v="3"/>
  </r>
  <r>
    <x v="91"/>
    <x v="0"/>
    <x v="0"/>
    <x v="7"/>
    <x v="91"/>
    <x v="1"/>
    <x v="1"/>
  </r>
  <r>
    <x v="92"/>
    <x v="0"/>
    <x v="0"/>
    <x v="9"/>
    <x v="92"/>
    <x v="0"/>
    <x v="1"/>
  </r>
  <r>
    <x v="93"/>
    <x v="1"/>
    <x v="1"/>
    <x v="6"/>
    <x v="93"/>
    <x v="2"/>
    <x v="1"/>
  </r>
  <r>
    <x v="94"/>
    <x v="0"/>
    <x v="0"/>
    <x v="5"/>
    <x v="94"/>
    <x v="1"/>
    <x v="2"/>
  </r>
  <r>
    <x v="95"/>
    <x v="1"/>
    <x v="1"/>
    <x v="6"/>
    <x v="95"/>
    <x v="2"/>
    <x v="3"/>
  </r>
  <r>
    <x v="96"/>
    <x v="0"/>
    <x v="0"/>
    <x v="8"/>
    <x v="96"/>
    <x v="2"/>
    <x v="1"/>
  </r>
  <r>
    <x v="97"/>
    <x v="1"/>
    <x v="1"/>
    <x v="7"/>
    <x v="97"/>
    <x v="2"/>
    <x v="0"/>
  </r>
  <r>
    <x v="98"/>
    <x v="0"/>
    <x v="0"/>
    <x v="6"/>
    <x v="98"/>
    <x v="2"/>
    <x v="1"/>
  </r>
  <r>
    <x v="99"/>
    <x v="1"/>
    <x v="1"/>
    <x v="7"/>
    <x v="99"/>
    <x v="0"/>
    <x v="1"/>
  </r>
  <r>
    <x v="100"/>
    <x v="0"/>
    <x v="0"/>
    <x v="5"/>
    <x v="100"/>
    <x v="1"/>
    <x v="0"/>
  </r>
  <r>
    <x v="101"/>
    <x v="1"/>
    <x v="1"/>
    <x v="2"/>
    <x v="101"/>
    <x v="0"/>
    <x v="3"/>
  </r>
  <r>
    <x v="102"/>
    <x v="1"/>
    <x v="1"/>
    <x v="5"/>
    <x v="102"/>
    <x v="1"/>
    <x v="1"/>
  </r>
  <r>
    <x v="103"/>
    <x v="0"/>
    <x v="0"/>
    <x v="11"/>
    <x v="103"/>
    <x v="1"/>
    <x v="1"/>
  </r>
  <r>
    <x v="104"/>
    <x v="0"/>
    <x v="0"/>
    <x v="6"/>
    <x v="104"/>
    <x v="1"/>
    <x v="1"/>
  </r>
  <r>
    <x v="105"/>
    <x v="1"/>
    <x v="1"/>
    <x v="11"/>
    <x v="105"/>
    <x v="2"/>
    <x v="3"/>
  </r>
  <r>
    <x v="106"/>
    <x v="0"/>
    <x v="0"/>
    <x v="10"/>
    <x v="106"/>
    <x v="0"/>
    <x v="1"/>
  </r>
  <r>
    <x v="107"/>
    <x v="1"/>
    <x v="1"/>
    <x v="2"/>
    <x v="107"/>
    <x v="2"/>
    <x v="1"/>
  </r>
  <r>
    <x v="108"/>
    <x v="1"/>
    <x v="1"/>
    <x v="2"/>
    <x v="108"/>
    <x v="2"/>
    <x v="2"/>
  </r>
  <r>
    <x v="109"/>
    <x v="1"/>
    <x v="1"/>
    <x v="6"/>
    <x v="109"/>
    <x v="0"/>
    <x v="0"/>
  </r>
  <r>
    <x v="109"/>
    <x v="1"/>
    <x v="1"/>
    <x v="6"/>
    <x v="109"/>
    <x v="1"/>
    <x v="4"/>
  </r>
  <r>
    <x v="110"/>
    <x v="0"/>
    <x v="0"/>
    <x v="11"/>
    <x v="110"/>
    <x v="1"/>
    <x v="5"/>
  </r>
  <r>
    <x v="111"/>
    <x v="1"/>
    <x v="1"/>
    <x v="5"/>
    <x v="111"/>
    <x v="1"/>
    <x v="1"/>
  </r>
  <r>
    <x v="112"/>
    <x v="1"/>
    <x v="1"/>
    <x v="0"/>
    <x v="112"/>
    <x v="2"/>
    <x v="5"/>
  </r>
  <r>
    <x v="113"/>
    <x v="0"/>
    <x v="0"/>
    <x v="4"/>
    <x v="113"/>
    <x v="1"/>
    <x v="4"/>
  </r>
  <r>
    <x v="113"/>
    <x v="0"/>
    <x v="0"/>
    <x v="4"/>
    <x v="113"/>
    <x v="2"/>
    <x v="1"/>
  </r>
  <r>
    <x v="114"/>
    <x v="1"/>
    <x v="1"/>
    <x v="2"/>
    <x v="114"/>
    <x v="1"/>
    <x v="1"/>
  </r>
  <r>
    <x v="115"/>
    <x v="0"/>
    <x v="0"/>
    <x v="0"/>
    <x v="115"/>
    <x v="2"/>
    <x v="1"/>
  </r>
  <r>
    <x v="116"/>
    <x v="0"/>
    <x v="0"/>
    <x v="1"/>
    <x v="116"/>
    <x v="2"/>
    <x v="2"/>
  </r>
  <r>
    <x v="117"/>
    <x v="1"/>
    <x v="1"/>
    <x v="0"/>
    <x v="117"/>
    <x v="2"/>
    <x v="1"/>
  </r>
  <r>
    <x v="118"/>
    <x v="0"/>
    <x v="0"/>
    <x v="5"/>
    <x v="118"/>
    <x v="2"/>
    <x v="1"/>
  </r>
  <r>
    <x v="119"/>
    <x v="1"/>
    <x v="1"/>
    <x v="7"/>
    <x v="119"/>
    <x v="2"/>
    <x v="1"/>
  </r>
  <r>
    <x v="120"/>
    <x v="1"/>
    <x v="1"/>
    <x v="3"/>
    <x v="120"/>
    <x v="0"/>
    <x v="2"/>
  </r>
  <r>
    <x v="120"/>
    <x v="1"/>
    <x v="1"/>
    <x v="3"/>
    <x v="120"/>
    <x v="1"/>
    <x v="0"/>
  </r>
  <r>
    <x v="121"/>
    <x v="0"/>
    <x v="0"/>
    <x v="3"/>
    <x v="121"/>
    <x v="0"/>
    <x v="0"/>
  </r>
  <r>
    <x v="122"/>
    <x v="1"/>
    <x v="1"/>
    <x v="9"/>
    <x v="122"/>
    <x v="2"/>
    <x v="0"/>
  </r>
  <r>
    <x v="123"/>
    <x v="1"/>
    <x v="1"/>
    <x v="9"/>
    <x v="123"/>
    <x v="1"/>
    <x v="0"/>
  </r>
  <r>
    <x v="124"/>
    <x v="0"/>
    <x v="0"/>
    <x v="6"/>
    <x v="124"/>
    <x v="1"/>
    <x v="0"/>
  </r>
  <r>
    <x v="125"/>
    <x v="0"/>
    <x v="0"/>
    <x v="2"/>
    <x v="125"/>
    <x v="2"/>
    <x v="4"/>
  </r>
  <r>
    <x v="126"/>
    <x v="1"/>
    <x v="1"/>
    <x v="8"/>
    <x v="126"/>
    <x v="0"/>
    <x v="1"/>
  </r>
  <r>
    <x v="127"/>
    <x v="0"/>
    <x v="0"/>
    <x v="4"/>
    <x v="127"/>
    <x v="2"/>
    <x v="0"/>
  </r>
  <r>
    <x v="128"/>
    <x v="1"/>
    <x v="1"/>
    <x v="5"/>
    <x v="128"/>
    <x v="1"/>
    <x v="1"/>
  </r>
  <r>
    <x v="129"/>
    <x v="1"/>
    <x v="1"/>
    <x v="0"/>
    <x v="129"/>
    <x v="2"/>
    <x v="0"/>
  </r>
  <r>
    <x v="130"/>
    <x v="0"/>
    <x v="0"/>
    <x v="5"/>
    <x v="130"/>
    <x v="2"/>
    <x v="1"/>
  </r>
  <r>
    <x v="130"/>
    <x v="0"/>
    <x v="0"/>
    <x v="5"/>
    <x v="130"/>
    <x v="0"/>
    <x v="2"/>
  </r>
  <r>
    <x v="131"/>
    <x v="1"/>
    <x v="1"/>
    <x v="8"/>
    <x v="131"/>
    <x v="2"/>
    <x v="1"/>
  </r>
  <r>
    <x v="132"/>
    <x v="0"/>
    <x v="0"/>
    <x v="5"/>
    <x v="132"/>
    <x v="2"/>
    <x v="1"/>
  </r>
  <r>
    <x v="133"/>
    <x v="0"/>
    <x v="0"/>
    <x v="11"/>
    <x v="133"/>
    <x v="0"/>
    <x v="2"/>
  </r>
  <r>
    <x v="134"/>
    <x v="1"/>
    <x v="1"/>
    <x v="3"/>
    <x v="134"/>
    <x v="1"/>
    <x v="1"/>
  </r>
  <r>
    <x v="135"/>
    <x v="0"/>
    <x v="0"/>
    <x v="2"/>
    <x v="135"/>
    <x v="1"/>
    <x v="4"/>
  </r>
  <r>
    <x v="135"/>
    <x v="0"/>
    <x v="0"/>
    <x v="2"/>
    <x v="135"/>
    <x v="2"/>
    <x v="3"/>
  </r>
  <r>
    <x v="136"/>
    <x v="0"/>
    <x v="0"/>
    <x v="3"/>
    <x v="136"/>
    <x v="2"/>
    <x v="1"/>
  </r>
  <r>
    <x v="137"/>
    <x v="0"/>
    <x v="0"/>
    <x v="3"/>
    <x v="137"/>
    <x v="0"/>
    <x v="0"/>
  </r>
  <r>
    <x v="138"/>
    <x v="1"/>
    <x v="1"/>
    <x v="4"/>
    <x v="138"/>
    <x v="0"/>
    <x v="1"/>
  </r>
  <r>
    <x v="139"/>
    <x v="0"/>
    <x v="0"/>
    <x v="0"/>
    <x v="139"/>
    <x v="0"/>
    <x v="4"/>
  </r>
  <r>
    <x v="140"/>
    <x v="1"/>
    <x v="1"/>
    <x v="7"/>
    <x v="140"/>
    <x v="0"/>
    <x v="0"/>
  </r>
  <r>
    <x v="140"/>
    <x v="1"/>
    <x v="1"/>
    <x v="7"/>
    <x v="140"/>
    <x v="2"/>
    <x v="4"/>
  </r>
  <r>
    <x v="141"/>
    <x v="1"/>
    <x v="1"/>
    <x v="4"/>
    <x v="141"/>
    <x v="0"/>
    <x v="2"/>
  </r>
  <r>
    <x v="142"/>
    <x v="1"/>
    <x v="1"/>
    <x v="8"/>
    <x v="142"/>
    <x v="2"/>
    <x v="2"/>
  </r>
  <r>
    <x v="143"/>
    <x v="0"/>
    <x v="0"/>
    <x v="1"/>
    <x v="143"/>
    <x v="0"/>
    <x v="0"/>
  </r>
  <r>
    <x v="144"/>
    <x v="1"/>
    <x v="1"/>
    <x v="0"/>
    <x v="144"/>
    <x v="0"/>
    <x v="0"/>
  </r>
  <r>
    <x v="145"/>
    <x v="0"/>
    <x v="0"/>
    <x v="11"/>
    <x v="145"/>
    <x v="1"/>
    <x v="0"/>
  </r>
  <r>
    <x v="146"/>
    <x v="0"/>
    <x v="0"/>
    <x v="8"/>
    <x v="146"/>
    <x v="2"/>
    <x v="1"/>
  </r>
  <r>
    <x v="147"/>
    <x v="1"/>
    <x v="1"/>
    <x v="7"/>
    <x v="147"/>
    <x v="2"/>
    <x v="0"/>
  </r>
  <r>
    <x v="148"/>
    <x v="0"/>
    <x v="0"/>
    <x v="7"/>
    <x v="148"/>
    <x v="2"/>
    <x v="1"/>
  </r>
  <r>
    <x v="149"/>
    <x v="1"/>
    <x v="1"/>
    <x v="6"/>
    <x v="149"/>
    <x v="1"/>
    <x v="1"/>
  </r>
  <r>
    <x v="150"/>
    <x v="0"/>
    <x v="0"/>
    <x v="7"/>
    <x v="150"/>
    <x v="0"/>
    <x v="0"/>
  </r>
  <r>
    <x v="151"/>
    <x v="1"/>
    <x v="1"/>
    <x v="9"/>
    <x v="151"/>
    <x v="2"/>
    <x v="1"/>
  </r>
  <r>
    <x v="152"/>
    <x v="0"/>
    <x v="0"/>
    <x v="8"/>
    <x v="152"/>
    <x v="2"/>
    <x v="1"/>
  </r>
  <r>
    <x v="153"/>
    <x v="1"/>
    <x v="1"/>
    <x v="3"/>
    <x v="153"/>
    <x v="1"/>
    <x v="0"/>
  </r>
  <r>
    <x v="153"/>
    <x v="1"/>
    <x v="1"/>
    <x v="3"/>
    <x v="153"/>
    <x v="1"/>
    <x v="5"/>
  </r>
  <r>
    <x v="154"/>
    <x v="1"/>
    <x v="1"/>
    <x v="6"/>
    <x v="154"/>
    <x v="1"/>
    <x v="1"/>
  </r>
  <r>
    <x v="155"/>
    <x v="1"/>
    <x v="1"/>
    <x v="8"/>
    <x v="155"/>
    <x v="0"/>
    <x v="3"/>
  </r>
  <r>
    <x v="156"/>
    <x v="0"/>
    <x v="0"/>
    <x v="8"/>
    <x v="156"/>
    <x v="0"/>
    <x v="1"/>
  </r>
  <r>
    <x v="157"/>
    <x v="1"/>
    <x v="1"/>
    <x v="9"/>
    <x v="157"/>
    <x v="0"/>
    <x v="2"/>
  </r>
  <r>
    <x v="158"/>
    <x v="0"/>
    <x v="0"/>
    <x v="7"/>
    <x v="158"/>
    <x v="1"/>
    <x v="5"/>
  </r>
  <r>
    <x v="159"/>
    <x v="1"/>
    <x v="1"/>
    <x v="2"/>
    <x v="159"/>
    <x v="1"/>
    <x v="1"/>
  </r>
  <r>
    <x v="160"/>
    <x v="0"/>
    <x v="0"/>
    <x v="5"/>
    <x v="160"/>
    <x v="1"/>
    <x v="2"/>
  </r>
  <r>
    <x v="161"/>
    <x v="1"/>
    <x v="1"/>
    <x v="5"/>
    <x v="161"/>
    <x v="1"/>
    <x v="1"/>
  </r>
  <r>
    <x v="162"/>
    <x v="1"/>
    <x v="1"/>
    <x v="8"/>
    <x v="162"/>
    <x v="2"/>
    <x v="0"/>
  </r>
  <r>
    <x v="163"/>
    <x v="1"/>
    <x v="1"/>
    <x v="4"/>
    <x v="163"/>
    <x v="1"/>
    <x v="2"/>
  </r>
  <r>
    <x v="164"/>
    <x v="1"/>
    <x v="1"/>
    <x v="9"/>
    <x v="164"/>
    <x v="2"/>
    <x v="2"/>
  </r>
  <r>
    <x v="165"/>
    <x v="0"/>
    <x v="0"/>
    <x v="0"/>
    <x v="165"/>
    <x v="2"/>
    <x v="1"/>
  </r>
  <r>
    <x v="166"/>
    <x v="0"/>
    <x v="0"/>
    <x v="11"/>
    <x v="166"/>
    <x v="2"/>
    <x v="3"/>
  </r>
  <r>
    <x v="167"/>
    <x v="0"/>
    <x v="0"/>
    <x v="4"/>
    <x v="167"/>
    <x v="1"/>
    <x v="1"/>
  </r>
  <r>
    <x v="167"/>
    <x v="0"/>
    <x v="0"/>
    <x v="4"/>
    <x v="167"/>
    <x v="0"/>
    <x v="4"/>
  </r>
  <r>
    <x v="168"/>
    <x v="1"/>
    <x v="1"/>
    <x v="4"/>
    <x v="168"/>
    <x v="2"/>
    <x v="1"/>
  </r>
  <r>
    <x v="169"/>
    <x v="0"/>
    <x v="0"/>
    <x v="9"/>
    <x v="169"/>
    <x v="1"/>
    <x v="0"/>
  </r>
  <r>
    <x v="170"/>
    <x v="1"/>
    <x v="1"/>
    <x v="8"/>
    <x v="170"/>
    <x v="2"/>
    <x v="0"/>
  </r>
  <r>
    <x v="171"/>
    <x v="1"/>
    <x v="1"/>
    <x v="8"/>
    <x v="171"/>
    <x v="0"/>
    <x v="4"/>
  </r>
  <r>
    <x v="172"/>
    <x v="0"/>
    <x v="0"/>
    <x v="0"/>
    <x v="172"/>
    <x v="1"/>
    <x v="2"/>
  </r>
  <r>
    <x v="173"/>
    <x v="1"/>
    <x v="1"/>
    <x v="10"/>
    <x v="173"/>
    <x v="2"/>
    <x v="3"/>
  </r>
  <r>
    <x v="174"/>
    <x v="1"/>
    <x v="1"/>
    <x v="1"/>
    <x v="174"/>
    <x v="0"/>
    <x v="0"/>
  </r>
  <r>
    <x v="175"/>
    <x v="0"/>
    <x v="0"/>
    <x v="7"/>
    <x v="175"/>
    <x v="0"/>
    <x v="4"/>
  </r>
  <r>
    <x v="176"/>
    <x v="0"/>
    <x v="0"/>
    <x v="11"/>
    <x v="176"/>
    <x v="1"/>
    <x v="4"/>
  </r>
  <r>
    <x v="177"/>
    <x v="0"/>
    <x v="0"/>
    <x v="11"/>
    <x v="177"/>
    <x v="1"/>
    <x v="3"/>
  </r>
  <r>
    <x v="178"/>
    <x v="0"/>
    <x v="0"/>
    <x v="11"/>
    <x v="175"/>
    <x v="0"/>
    <x v="0"/>
  </r>
  <r>
    <x v="179"/>
    <x v="0"/>
    <x v="0"/>
    <x v="4"/>
    <x v="178"/>
    <x v="0"/>
    <x v="1"/>
  </r>
  <r>
    <x v="180"/>
    <x v="0"/>
    <x v="0"/>
    <x v="6"/>
    <x v="179"/>
    <x v="1"/>
    <x v="2"/>
  </r>
  <r>
    <x v="181"/>
    <x v="1"/>
    <x v="1"/>
    <x v="11"/>
    <x v="180"/>
    <x v="2"/>
    <x v="3"/>
  </r>
  <r>
    <x v="182"/>
    <x v="0"/>
    <x v="0"/>
    <x v="1"/>
    <x v="181"/>
    <x v="0"/>
    <x v="0"/>
  </r>
  <r>
    <x v="182"/>
    <x v="0"/>
    <x v="0"/>
    <x v="1"/>
    <x v="181"/>
    <x v="2"/>
    <x v="4"/>
  </r>
  <r>
    <x v="183"/>
    <x v="0"/>
    <x v="0"/>
    <x v="7"/>
    <x v="182"/>
    <x v="0"/>
    <x v="4"/>
  </r>
  <r>
    <x v="184"/>
    <x v="1"/>
    <x v="1"/>
    <x v="6"/>
    <x v="183"/>
    <x v="0"/>
    <x v="3"/>
  </r>
  <r>
    <x v="184"/>
    <x v="1"/>
    <x v="1"/>
    <x v="6"/>
    <x v="183"/>
    <x v="1"/>
    <x v="0"/>
  </r>
  <r>
    <x v="185"/>
    <x v="1"/>
    <x v="1"/>
    <x v="0"/>
    <x v="184"/>
    <x v="1"/>
    <x v="1"/>
  </r>
  <r>
    <x v="186"/>
    <x v="0"/>
    <x v="0"/>
    <x v="0"/>
    <x v="185"/>
    <x v="0"/>
    <x v="2"/>
  </r>
  <r>
    <x v="187"/>
    <x v="1"/>
    <x v="1"/>
    <x v="9"/>
    <x v="186"/>
    <x v="1"/>
    <x v="2"/>
  </r>
  <r>
    <x v="188"/>
    <x v="1"/>
    <x v="1"/>
    <x v="0"/>
    <x v="187"/>
    <x v="0"/>
    <x v="1"/>
  </r>
  <r>
    <x v="189"/>
    <x v="1"/>
    <x v="1"/>
    <x v="1"/>
    <x v="158"/>
    <x v="1"/>
    <x v="2"/>
  </r>
  <r>
    <x v="190"/>
    <x v="0"/>
    <x v="0"/>
    <x v="5"/>
    <x v="188"/>
    <x v="2"/>
    <x v="0"/>
  </r>
  <r>
    <x v="191"/>
    <x v="1"/>
    <x v="1"/>
    <x v="11"/>
    <x v="189"/>
    <x v="1"/>
    <x v="2"/>
  </r>
  <r>
    <x v="192"/>
    <x v="0"/>
    <x v="0"/>
    <x v="11"/>
    <x v="190"/>
    <x v="0"/>
    <x v="1"/>
  </r>
  <r>
    <x v="193"/>
    <x v="1"/>
    <x v="1"/>
    <x v="7"/>
    <x v="191"/>
    <x v="1"/>
    <x v="0"/>
  </r>
  <r>
    <x v="194"/>
    <x v="1"/>
    <x v="1"/>
    <x v="9"/>
    <x v="192"/>
    <x v="1"/>
    <x v="1"/>
  </r>
  <r>
    <x v="195"/>
    <x v="0"/>
    <x v="0"/>
    <x v="5"/>
    <x v="193"/>
    <x v="2"/>
    <x v="1"/>
  </r>
  <r>
    <x v="196"/>
    <x v="0"/>
    <x v="0"/>
    <x v="5"/>
    <x v="194"/>
    <x v="1"/>
    <x v="3"/>
  </r>
  <r>
    <x v="197"/>
    <x v="1"/>
    <x v="1"/>
    <x v="8"/>
    <x v="195"/>
    <x v="2"/>
    <x v="2"/>
  </r>
  <r>
    <x v="198"/>
    <x v="1"/>
    <x v="1"/>
    <x v="4"/>
    <x v="196"/>
    <x v="2"/>
    <x v="0"/>
  </r>
  <r>
    <x v="199"/>
    <x v="0"/>
    <x v="0"/>
    <x v="3"/>
    <x v="197"/>
    <x v="1"/>
    <x v="1"/>
  </r>
  <r>
    <x v="200"/>
    <x v="0"/>
    <x v="0"/>
    <x v="3"/>
    <x v="198"/>
    <x v="2"/>
    <x v="2"/>
  </r>
  <r>
    <x v="201"/>
    <x v="1"/>
    <x v="1"/>
    <x v="1"/>
    <x v="199"/>
    <x v="1"/>
    <x v="1"/>
  </r>
  <r>
    <x v="202"/>
    <x v="1"/>
    <x v="1"/>
    <x v="3"/>
    <x v="200"/>
    <x v="1"/>
    <x v="1"/>
  </r>
  <r>
    <x v="203"/>
    <x v="1"/>
    <x v="1"/>
    <x v="5"/>
    <x v="201"/>
    <x v="2"/>
    <x v="1"/>
  </r>
  <r>
    <x v="203"/>
    <x v="1"/>
    <x v="1"/>
    <x v="5"/>
    <x v="201"/>
    <x v="0"/>
    <x v="1"/>
  </r>
  <r>
    <x v="204"/>
    <x v="0"/>
    <x v="0"/>
    <x v="3"/>
    <x v="202"/>
    <x v="1"/>
    <x v="0"/>
  </r>
  <r>
    <x v="205"/>
    <x v="0"/>
    <x v="0"/>
    <x v="8"/>
    <x v="203"/>
    <x v="1"/>
    <x v="0"/>
  </r>
  <r>
    <x v="205"/>
    <x v="0"/>
    <x v="0"/>
    <x v="8"/>
    <x v="203"/>
    <x v="2"/>
    <x v="2"/>
  </r>
  <r>
    <x v="206"/>
    <x v="1"/>
    <x v="1"/>
    <x v="4"/>
    <x v="204"/>
    <x v="2"/>
    <x v="1"/>
  </r>
  <r>
    <x v="207"/>
    <x v="0"/>
    <x v="0"/>
    <x v="8"/>
    <x v="205"/>
    <x v="1"/>
    <x v="0"/>
  </r>
  <r>
    <x v="208"/>
    <x v="1"/>
    <x v="1"/>
    <x v="3"/>
    <x v="206"/>
    <x v="0"/>
    <x v="1"/>
  </r>
  <r>
    <x v="208"/>
    <x v="1"/>
    <x v="1"/>
    <x v="3"/>
    <x v="206"/>
    <x v="0"/>
    <x v="0"/>
  </r>
  <r>
    <x v="209"/>
    <x v="1"/>
    <x v="1"/>
    <x v="4"/>
    <x v="207"/>
    <x v="1"/>
    <x v="1"/>
  </r>
  <r>
    <x v="210"/>
    <x v="0"/>
    <x v="0"/>
    <x v="2"/>
    <x v="208"/>
    <x v="1"/>
    <x v="1"/>
  </r>
  <r>
    <x v="211"/>
    <x v="1"/>
    <x v="1"/>
    <x v="0"/>
    <x v="209"/>
    <x v="0"/>
    <x v="1"/>
  </r>
  <r>
    <x v="212"/>
    <x v="1"/>
    <x v="1"/>
    <x v="10"/>
    <x v="210"/>
    <x v="0"/>
    <x v="2"/>
  </r>
  <r>
    <x v="213"/>
    <x v="0"/>
    <x v="0"/>
    <x v="5"/>
    <x v="211"/>
    <x v="0"/>
    <x v="5"/>
  </r>
  <r>
    <x v="214"/>
    <x v="1"/>
    <x v="1"/>
    <x v="5"/>
    <x v="212"/>
    <x v="2"/>
    <x v="1"/>
  </r>
  <r>
    <x v="215"/>
    <x v="1"/>
    <x v="1"/>
    <x v="1"/>
    <x v="213"/>
    <x v="1"/>
    <x v="0"/>
  </r>
  <r>
    <x v="216"/>
    <x v="0"/>
    <x v="0"/>
    <x v="9"/>
    <x v="214"/>
    <x v="2"/>
    <x v="2"/>
  </r>
  <r>
    <x v="217"/>
    <x v="0"/>
    <x v="0"/>
    <x v="11"/>
    <x v="215"/>
    <x v="2"/>
    <x v="0"/>
  </r>
  <r>
    <x v="217"/>
    <x v="0"/>
    <x v="0"/>
    <x v="11"/>
    <x v="215"/>
    <x v="2"/>
    <x v="5"/>
  </r>
  <r>
    <x v="218"/>
    <x v="1"/>
    <x v="1"/>
    <x v="11"/>
    <x v="216"/>
    <x v="0"/>
    <x v="1"/>
  </r>
  <r>
    <x v="219"/>
    <x v="1"/>
    <x v="1"/>
    <x v="10"/>
    <x v="217"/>
    <x v="0"/>
    <x v="1"/>
  </r>
  <r>
    <x v="220"/>
    <x v="1"/>
    <x v="1"/>
    <x v="5"/>
    <x v="218"/>
    <x v="2"/>
    <x v="1"/>
  </r>
  <r>
    <x v="221"/>
    <x v="1"/>
    <x v="1"/>
    <x v="0"/>
    <x v="219"/>
    <x v="0"/>
    <x v="5"/>
  </r>
  <r>
    <x v="222"/>
    <x v="0"/>
    <x v="0"/>
    <x v="3"/>
    <x v="220"/>
    <x v="2"/>
    <x v="1"/>
  </r>
  <r>
    <x v="223"/>
    <x v="0"/>
    <x v="0"/>
    <x v="7"/>
    <x v="221"/>
    <x v="0"/>
    <x v="2"/>
  </r>
  <r>
    <x v="224"/>
    <x v="0"/>
    <x v="0"/>
    <x v="4"/>
    <x v="222"/>
    <x v="1"/>
    <x v="4"/>
  </r>
  <r>
    <x v="225"/>
    <x v="0"/>
    <x v="0"/>
    <x v="2"/>
    <x v="223"/>
    <x v="1"/>
    <x v="0"/>
  </r>
  <r>
    <x v="225"/>
    <x v="0"/>
    <x v="0"/>
    <x v="2"/>
    <x v="223"/>
    <x v="0"/>
    <x v="1"/>
  </r>
  <r>
    <x v="226"/>
    <x v="0"/>
    <x v="0"/>
    <x v="8"/>
    <x v="224"/>
    <x v="1"/>
    <x v="3"/>
  </r>
  <r>
    <x v="227"/>
    <x v="0"/>
    <x v="0"/>
    <x v="10"/>
    <x v="225"/>
    <x v="1"/>
    <x v="5"/>
  </r>
  <r>
    <x v="228"/>
    <x v="0"/>
    <x v="0"/>
    <x v="2"/>
    <x v="226"/>
    <x v="0"/>
    <x v="1"/>
  </r>
  <r>
    <x v="229"/>
    <x v="1"/>
    <x v="1"/>
    <x v="8"/>
    <x v="227"/>
    <x v="1"/>
    <x v="1"/>
  </r>
  <r>
    <x v="230"/>
    <x v="0"/>
    <x v="0"/>
    <x v="1"/>
    <x v="228"/>
    <x v="1"/>
    <x v="0"/>
  </r>
  <r>
    <x v="230"/>
    <x v="0"/>
    <x v="0"/>
    <x v="1"/>
    <x v="228"/>
    <x v="1"/>
    <x v="0"/>
  </r>
  <r>
    <x v="231"/>
    <x v="1"/>
    <x v="1"/>
    <x v="1"/>
    <x v="229"/>
    <x v="1"/>
    <x v="2"/>
  </r>
  <r>
    <x v="232"/>
    <x v="0"/>
    <x v="0"/>
    <x v="7"/>
    <x v="230"/>
    <x v="1"/>
    <x v="0"/>
  </r>
  <r>
    <x v="233"/>
    <x v="0"/>
    <x v="0"/>
    <x v="9"/>
    <x v="231"/>
    <x v="2"/>
    <x v="1"/>
  </r>
  <r>
    <x v="234"/>
    <x v="0"/>
    <x v="0"/>
    <x v="4"/>
    <x v="232"/>
    <x v="1"/>
    <x v="3"/>
  </r>
  <r>
    <x v="235"/>
    <x v="1"/>
    <x v="1"/>
    <x v="3"/>
    <x v="233"/>
    <x v="0"/>
    <x v="2"/>
  </r>
  <r>
    <x v="236"/>
    <x v="1"/>
    <x v="1"/>
    <x v="6"/>
    <x v="234"/>
    <x v="1"/>
    <x v="3"/>
  </r>
  <r>
    <x v="237"/>
    <x v="0"/>
    <x v="0"/>
    <x v="6"/>
    <x v="235"/>
    <x v="0"/>
    <x v="1"/>
  </r>
  <r>
    <x v="238"/>
    <x v="0"/>
    <x v="0"/>
    <x v="6"/>
    <x v="236"/>
    <x v="0"/>
    <x v="1"/>
  </r>
  <r>
    <x v="238"/>
    <x v="0"/>
    <x v="0"/>
    <x v="6"/>
    <x v="236"/>
    <x v="2"/>
    <x v="1"/>
  </r>
  <r>
    <x v="239"/>
    <x v="1"/>
    <x v="1"/>
    <x v="1"/>
    <x v="237"/>
    <x v="2"/>
    <x v="1"/>
  </r>
  <r>
    <x v="240"/>
    <x v="1"/>
    <x v="1"/>
    <x v="9"/>
    <x v="238"/>
    <x v="2"/>
    <x v="1"/>
  </r>
  <r>
    <x v="241"/>
    <x v="0"/>
    <x v="0"/>
    <x v="10"/>
    <x v="239"/>
    <x v="1"/>
    <x v="2"/>
  </r>
  <r>
    <x v="242"/>
    <x v="1"/>
    <x v="1"/>
    <x v="6"/>
    <x v="240"/>
    <x v="1"/>
    <x v="2"/>
  </r>
  <r>
    <x v="243"/>
    <x v="0"/>
    <x v="0"/>
    <x v="1"/>
    <x v="241"/>
    <x v="1"/>
    <x v="0"/>
  </r>
  <r>
    <x v="244"/>
    <x v="0"/>
    <x v="0"/>
    <x v="3"/>
    <x v="242"/>
    <x v="2"/>
    <x v="5"/>
  </r>
  <r>
    <x v="245"/>
    <x v="0"/>
    <x v="0"/>
    <x v="6"/>
    <x v="243"/>
    <x v="1"/>
    <x v="4"/>
  </r>
  <r>
    <x v="246"/>
    <x v="0"/>
    <x v="0"/>
    <x v="3"/>
    <x v="244"/>
    <x v="1"/>
    <x v="1"/>
  </r>
  <r>
    <x v="247"/>
    <x v="0"/>
    <x v="0"/>
    <x v="4"/>
    <x v="245"/>
    <x v="2"/>
    <x v="1"/>
  </r>
  <r>
    <x v="248"/>
    <x v="1"/>
    <x v="1"/>
    <x v="0"/>
    <x v="246"/>
    <x v="2"/>
    <x v="1"/>
  </r>
  <r>
    <x v="249"/>
    <x v="0"/>
    <x v="0"/>
    <x v="11"/>
    <x v="247"/>
    <x v="2"/>
    <x v="1"/>
  </r>
  <r>
    <x v="250"/>
    <x v="0"/>
    <x v="0"/>
    <x v="8"/>
    <x v="248"/>
    <x v="2"/>
    <x v="1"/>
  </r>
  <r>
    <x v="251"/>
    <x v="0"/>
    <x v="0"/>
    <x v="1"/>
    <x v="249"/>
    <x v="0"/>
    <x v="1"/>
  </r>
  <r>
    <x v="252"/>
    <x v="1"/>
    <x v="1"/>
    <x v="4"/>
    <x v="250"/>
    <x v="1"/>
    <x v="2"/>
  </r>
  <r>
    <x v="253"/>
    <x v="1"/>
    <x v="1"/>
    <x v="10"/>
    <x v="251"/>
    <x v="2"/>
    <x v="1"/>
  </r>
  <r>
    <x v="254"/>
    <x v="1"/>
    <x v="1"/>
    <x v="8"/>
    <x v="252"/>
    <x v="2"/>
    <x v="1"/>
  </r>
  <r>
    <x v="255"/>
    <x v="1"/>
    <x v="1"/>
    <x v="0"/>
    <x v="253"/>
    <x v="2"/>
    <x v="1"/>
  </r>
  <r>
    <x v="256"/>
    <x v="0"/>
    <x v="0"/>
    <x v="11"/>
    <x v="254"/>
    <x v="0"/>
    <x v="4"/>
  </r>
  <r>
    <x v="256"/>
    <x v="0"/>
    <x v="0"/>
    <x v="11"/>
    <x v="254"/>
    <x v="1"/>
    <x v="1"/>
  </r>
  <r>
    <x v="257"/>
    <x v="0"/>
    <x v="0"/>
    <x v="8"/>
    <x v="255"/>
    <x v="2"/>
    <x v="2"/>
  </r>
  <r>
    <x v="258"/>
    <x v="1"/>
    <x v="1"/>
    <x v="1"/>
    <x v="256"/>
    <x v="0"/>
    <x v="1"/>
  </r>
  <r>
    <x v="259"/>
    <x v="1"/>
    <x v="1"/>
    <x v="8"/>
    <x v="257"/>
    <x v="1"/>
    <x v="1"/>
  </r>
  <r>
    <x v="260"/>
    <x v="0"/>
    <x v="0"/>
    <x v="10"/>
    <x v="258"/>
    <x v="2"/>
    <x v="4"/>
  </r>
  <r>
    <x v="260"/>
    <x v="0"/>
    <x v="0"/>
    <x v="10"/>
    <x v="258"/>
    <x v="1"/>
    <x v="1"/>
  </r>
  <r>
    <x v="261"/>
    <x v="0"/>
    <x v="0"/>
    <x v="2"/>
    <x v="259"/>
    <x v="1"/>
    <x v="1"/>
  </r>
  <r>
    <x v="262"/>
    <x v="1"/>
    <x v="1"/>
    <x v="10"/>
    <x v="260"/>
    <x v="2"/>
    <x v="4"/>
  </r>
  <r>
    <x v="263"/>
    <x v="1"/>
    <x v="1"/>
    <x v="9"/>
    <x v="261"/>
    <x v="0"/>
    <x v="2"/>
  </r>
  <r>
    <x v="264"/>
    <x v="1"/>
    <x v="1"/>
    <x v="10"/>
    <x v="262"/>
    <x v="2"/>
    <x v="1"/>
  </r>
  <r>
    <x v="265"/>
    <x v="0"/>
    <x v="0"/>
    <x v="2"/>
    <x v="263"/>
    <x v="2"/>
    <x v="0"/>
  </r>
  <r>
    <x v="266"/>
    <x v="1"/>
    <x v="1"/>
    <x v="2"/>
    <x v="264"/>
    <x v="2"/>
    <x v="0"/>
  </r>
  <r>
    <x v="267"/>
    <x v="1"/>
    <x v="1"/>
    <x v="2"/>
    <x v="265"/>
    <x v="1"/>
    <x v="5"/>
  </r>
  <r>
    <x v="268"/>
    <x v="1"/>
    <x v="1"/>
    <x v="4"/>
    <x v="266"/>
    <x v="0"/>
    <x v="1"/>
  </r>
  <r>
    <x v="269"/>
    <x v="0"/>
    <x v="0"/>
    <x v="5"/>
    <x v="267"/>
    <x v="2"/>
    <x v="1"/>
  </r>
  <r>
    <x v="270"/>
    <x v="1"/>
    <x v="1"/>
    <x v="6"/>
    <x v="268"/>
    <x v="1"/>
    <x v="0"/>
  </r>
  <r>
    <x v="271"/>
    <x v="1"/>
    <x v="1"/>
    <x v="3"/>
    <x v="269"/>
    <x v="2"/>
    <x v="3"/>
  </r>
  <r>
    <x v="272"/>
    <x v="1"/>
    <x v="1"/>
    <x v="6"/>
    <x v="270"/>
    <x v="2"/>
    <x v="1"/>
  </r>
  <r>
    <x v="273"/>
    <x v="1"/>
    <x v="1"/>
    <x v="6"/>
    <x v="271"/>
    <x v="0"/>
    <x v="1"/>
  </r>
  <r>
    <x v="274"/>
    <x v="0"/>
    <x v="0"/>
    <x v="1"/>
    <x v="272"/>
    <x v="1"/>
    <x v="1"/>
  </r>
  <r>
    <x v="275"/>
    <x v="0"/>
    <x v="0"/>
    <x v="4"/>
    <x v="273"/>
    <x v="2"/>
    <x v="1"/>
  </r>
  <r>
    <x v="276"/>
    <x v="0"/>
    <x v="0"/>
    <x v="8"/>
    <x v="274"/>
    <x v="2"/>
    <x v="1"/>
  </r>
  <r>
    <x v="277"/>
    <x v="1"/>
    <x v="1"/>
    <x v="3"/>
    <x v="275"/>
    <x v="1"/>
    <x v="1"/>
  </r>
  <r>
    <x v="278"/>
    <x v="1"/>
    <x v="1"/>
    <x v="9"/>
    <x v="276"/>
    <x v="1"/>
    <x v="1"/>
  </r>
  <r>
    <x v="279"/>
    <x v="0"/>
    <x v="0"/>
    <x v="4"/>
    <x v="277"/>
    <x v="2"/>
    <x v="1"/>
  </r>
  <r>
    <x v="280"/>
    <x v="0"/>
    <x v="0"/>
    <x v="8"/>
    <x v="278"/>
    <x v="2"/>
    <x v="5"/>
  </r>
  <r>
    <x v="281"/>
    <x v="1"/>
    <x v="1"/>
    <x v="11"/>
    <x v="279"/>
    <x v="1"/>
    <x v="4"/>
  </r>
  <r>
    <x v="282"/>
    <x v="0"/>
    <x v="0"/>
    <x v="3"/>
    <x v="280"/>
    <x v="0"/>
    <x v="5"/>
  </r>
  <r>
    <x v="283"/>
    <x v="0"/>
    <x v="0"/>
    <x v="9"/>
    <x v="281"/>
    <x v="2"/>
    <x v="1"/>
  </r>
  <r>
    <x v="284"/>
    <x v="1"/>
    <x v="1"/>
    <x v="5"/>
    <x v="282"/>
    <x v="2"/>
    <x v="2"/>
  </r>
  <r>
    <x v="284"/>
    <x v="1"/>
    <x v="1"/>
    <x v="5"/>
    <x v="282"/>
    <x v="0"/>
    <x v="4"/>
  </r>
  <r>
    <x v="285"/>
    <x v="0"/>
    <x v="0"/>
    <x v="2"/>
    <x v="283"/>
    <x v="1"/>
    <x v="1"/>
  </r>
  <r>
    <x v="286"/>
    <x v="0"/>
    <x v="0"/>
    <x v="11"/>
    <x v="284"/>
    <x v="0"/>
    <x v="4"/>
  </r>
  <r>
    <x v="287"/>
    <x v="0"/>
    <x v="0"/>
    <x v="9"/>
    <x v="285"/>
    <x v="1"/>
    <x v="5"/>
  </r>
  <r>
    <x v="288"/>
    <x v="1"/>
    <x v="1"/>
    <x v="7"/>
    <x v="243"/>
    <x v="2"/>
    <x v="3"/>
  </r>
  <r>
    <x v="289"/>
    <x v="1"/>
    <x v="1"/>
    <x v="8"/>
    <x v="286"/>
    <x v="2"/>
    <x v="1"/>
  </r>
  <r>
    <x v="290"/>
    <x v="1"/>
    <x v="1"/>
    <x v="3"/>
    <x v="287"/>
    <x v="2"/>
    <x v="4"/>
  </r>
  <r>
    <x v="291"/>
    <x v="1"/>
    <x v="1"/>
    <x v="0"/>
    <x v="288"/>
    <x v="2"/>
    <x v="4"/>
  </r>
  <r>
    <x v="292"/>
    <x v="1"/>
    <x v="1"/>
    <x v="4"/>
    <x v="289"/>
    <x v="2"/>
    <x v="1"/>
  </r>
  <r>
    <x v="293"/>
    <x v="1"/>
    <x v="1"/>
    <x v="5"/>
    <x v="290"/>
    <x v="2"/>
    <x v="0"/>
  </r>
  <r>
    <x v="294"/>
    <x v="0"/>
    <x v="0"/>
    <x v="11"/>
    <x v="291"/>
    <x v="1"/>
    <x v="1"/>
  </r>
  <r>
    <x v="295"/>
    <x v="1"/>
    <x v="1"/>
    <x v="4"/>
    <x v="292"/>
    <x v="2"/>
    <x v="1"/>
  </r>
  <r>
    <x v="296"/>
    <x v="1"/>
    <x v="1"/>
    <x v="1"/>
    <x v="293"/>
    <x v="0"/>
    <x v="1"/>
  </r>
  <r>
    <x v="297"/>
    <x v="0"/>
    <x v="0"/>
    <x v="10"/>
    <x v="294"/>
    <x v="0"/>
    <x v="0"/>
  </r>
  <r>
    <x v="298"/>
    <x v="0"/>
    <x v="0"/>
    <x v="10"/>
    <x v="295"/>
    <x v="2"/>
    <x v="0"/>
  </r>
  <r>
    <x v="299"/>
    <x v="1"/>
    <x v="1"/>
    <x v="8"/>
    <x v="296"/>
    <x v="2"/>
    <x v="3"/>
  </r>
  <r>
    <x v="300"/>
    <x v="1"/>
    <x v="1"/>
    <x v="8"/>
    <x v="297"/>
    <x v="1"/>
    <x v="1"/>
  </r>
  <r>
    <x v="301"/>
    <x v="1"/>
    <x v="1"/>
    <x v="9"/>
    <x v="298"/>
    <x v="1"/>
    <x v="1"/>
  </r>
  <r>
    <x v="302"/>
    <x v="0"/>
    <x v="0"/>
    <x v="10"/>
    <x v="299"/>
    <x v="0"/>
    <x v="0"/>
  </r>
  <r>
    <x v="303"/>
    <x v="1"/>
    <x v="1"/>
    <x v="4"/>
    <x v="300"/>
    <x v="0"/>
    <x v="1"/>
  </r>
  <r>
    <x v="304"/>
    <x v="1"/>
    <x v="1"/>
    <x v="5"/>
    <x v="301"/>
    <x v="2"/>
    <x v="0"/>
  </r>
  <r>
    <x v="305"/>
    <x v="1"/>
    <x v="1"/>
    <x v="3"/>
    <x v="302"/>
    <x v="0"/>
    <x v="1"/>
  </r>
  <r>
    <x v="306"/>
    <x v="0"/>
    <x v="0"/>
    <x v="8"/>
    <x v="303"/>
    <x v="1"/>
    <x v="0"/>
  </r>
  <r>
    <x v="307"/>
    <x v="0"/>
    <x v="0"/>
    <x v="7"/>
    <x v="304"/>
    <x v="1"/>
    <x v="1"/>
  </r>
  <r>
    <x v="308"/>
    <x v="1"/>
    <x v="1"/>
    <x v="2"/>
    <x v="305"/>
    <x v="0"/>
    <x v="0"/>
  </r>
  <r>
    <x v="309"/>
    <x v="1"/>
    <x v="1"/>
    <x v="0"/>
    <x v="306"/>
    <x v="1"/>
    <x v="1"/>
  </r>
  <r>
    <x v="310"/>
    <x v="0"/>
    <x v="0"/>
    <x v="3"/>
    <x v="307"/>
    <x v="1"/>
    <x v="5"/>
  </r>
  <r>
    <x v="311"/>
    <x v="0"/>
    <x v="0"/>
    <x v="10"/>
    <x v="308"/>
    <x v="1"/>
    <x v="4"/>
  </r>
  <r>
    <x v="312"/>
    <x v="1"/>
    <x v="1"/>
    <x v="10"/>
    <x v="268"/>
    <x v="2"/>
    <x v="0"/>
  </r>
  <r>
    <x v="313"/>
    <x v="0"/>
    <x v="0"/>
    <x v="2"/>
    <x v="309"/>
    <x v="2"/>
    <x v="1"/>
  </r>
  <r>
    <x v="314"/>
    <x v="0"/>
    <x v="0"/>
    <x v="8"/>
    <x v="238"/>
    <x v="0"/>
    <x v="1"/>
  </r>
  <r>
    <x v="315"/>
    <x v="0"/>
    <x v="0"/>
    <x v="1"/>
    <x v="310"/>
    <x v="0"/>
    <x v="4"/>
  </r>
  <r>
    <x v="316"/>
    <x v="1"/>
    <x v="1"/>
    <x v="11"/>
    <x v="311"/>
    <x v="0"/>
    <x v="5"/>
  </r>
  <r>
    <x v="317"/>
    <x v="1"/>
    <x v="1"/>
    <x v="5"/>
    <x v="312"/>
    <x v="2"/>
    <x v="5"/>
  </r>
  <r>
    <x v="318"/>
    <x v="0"/>
    <x v="0"/>
    <x v="8"/>
    <x v="313"/>
    <x v="1"/>
    <x v="0"/>
  </r>
  <r>
    <x v="319"/>
    <x v="0"/>
    <x v="0"/>
    <x v="8"/>
    <x v="314"/>
    <x v="1"/>
    <x v="1"/>
  </r>
  <r>
    <x v="320"/>
    <x v="0"/>
    <x v="0"/>
    <x v="8"/>
    <x v="8"/>
    <x v="1"/>
    <x v="0"/>
  </r>
  <r>
    <x v="321"/>
    <x v="1"/>
    <x v="1"/>
    <x v="4"/>
    <x v="315"/>
    <x v="2"/>
    <x v="1"/>
  </r>
  <r>
    <x v="322"/>
    <x v="1"/>
    <x v="1"/>
    <x v="3"/>
    <x v="316"/>
    <x v="2"/>
    <x v="1"/>
  </r>
  <r>
    <x v="323"/>
    <x v="1"/>
    <x v="1"/>
    <x v="0"/>
    <x v="317"/>
    <x v="1"/>
    <x v="1"/>
  </r>
  <r>
    <x v="324"/>
    <x v="1"/>
    <x v="1"/>
    <x v="4"/>
    <x v="318"/>
    <x v="1"/>
    <x v="1"/>
  </r>
  <r>
    <x v="324"/>
    <x v="1"/>
    <x v="1"/>
    <x v="4"/>
    <x v="318"/>
    <x v="2"/>
    <x v="5"/>
  </r>
  <r>
    <x v="325"/>
    <x v="0"/>
    <x v="0"/>
    <x v="9"/>
    <x v="319"/>
    <x v="1"/>
    <x v="1"/>
  </r>
  <r>
    <x v="326"/>
    <x v="1"/>
    <x v="1"/>
    <x v="8"/>
    <x v="320"/>
    <x v="2"/>
    <x v="1"/>
  </r>
  <r>
    <x v="327"/>
    <x v="1"/>
    <x v="1"/>
    <x v="0"/>
    <x v="321"/>
    <x v="0"/>
    <x v="1"/>
  </r>
  <r>
    <x v="328"/>
    <x v="1"/>
    <x v="1"/>
    <x v="4"/>
    <x v="322"/>
    <x v="1"/>
    <x v="5"/>
  </r>
  <r>
    <x v="329"/>
    <x v="1"/>
    <x v="1"/>
    <x v="11"/>
    <x v="323"/>
    <x v="0"/>
    <x v="2"/>
  </r>
  <r>
    <x v="329"/>
    <x v="1"/>
    <x v="1"/>
    <x v="11"/>
    <x v="323"/>
    <x v="1"/>
    <x v="4"/>
  </r>
  <r>
    <x v="330"/>
    <x v="0"/>
    <x v="0"/>
    <x v="8"/>
    <x v="324"/>
    <x v="2"/>
    <x v="1"/>
  </r>
  <r>
    <x v="331"/>
    <x v="1"/>
    <x v="1"/>
    <x v="4"/>
    <x v="325"/>
    <x v="0"/>
    <x v="1"/>
  </r>
  <r>
    <x v="332"/>
    <x v="0"/>
    <x v="0"/>
    <x v="10"/>
    <x v="326"/>
    <x v="2"/>
    <x v="2"/>
  </r>
  <r>
    <x v="333"/>
    <x v="1"/>
    <x v="1"/>
    <x v="1"/>
    <x v="327"/>
    <x v="1"/>
    <x v="4"/>
  </r>
  <r>
    <x v="334"/>
    <x v="1"/>
    <x v="1"/>
    <x v="6"/>
    <x v="328"/>
    <x v="1"/>
    <x v="4"/>
  </r>
  <r>
    <x v="335"/>
    <x v="1"/>
    <x v="1"/>
    <x v="3"/>
    <x v="329"/>
    <x v="1"/>
    <x v="1"/>
  </r>
  <r>
    <x v="336"/>
    <x v="1"/>
    <x v="1"/>
    <x v="8"/>
    <x v="330"/>
    <x v="2"/>
    <x v="0"/>
  </r>
  <r>
    <x v="337"/>
    <x v="0"/>
    <x v="0"/>
    <x v="4"/>
    <x v="331"/>
    <x v="2"/>
    <x v="2"/>
  </r>
  <r>
    <x v="338"/>
    <x v="1"/>
    <x v="1"/>
    <x v="1"/>
    <x v="10"/>
    <x v="1"/>
    <x v="2"/>
  </r>
  <r>
    <x v="339"/>
    <x v="0"/>
    <x v="0"/>
    <x v="3"/>
    <x v="332"/>
    <x v="0"/>
    <x v="1"/>
  </r>
  <r>
    <x v="340"/>
    <x v="1"/>
    <x v="1"/>
    <x v="4"/>
    <x v="333"/>
    <x v="1"/>
    <x v="1"/>
  </r>
  <r>
    <x v="341"/>
    <x v="0"/>
    <x v="0"/>
    <x v="1"/>
    <x v="334"/>
    <x v="0"/>
    <x v="0"/>
  </r>
  <r>
    <x v="342"/>
    <x v="0"/>
    <x v="0"/>
    <x v="0"/>
    <x v="335"/>
    <x v="2"/>
    <x v="4"/>
  </r>
  <r>
    <x v="343"/>
    <x v="1"/>
    <x v="1"/>
    <x v="9"/>
    <x v="336"/>
    <x v="2"/>
    <x v="1"/>
  </r>
  <r>
    <x v="344"/>
    <x v="1"/>
    <x v="1"/>
    <x v="9"/>
    <x v="130"/>
    <x v="1"/>
    <x v="0"/>
  </r>
  <r>
    <x v="345"/>
    <x v="0"/>
    <x v="0"/>
    <x v="11"/>
    <x v="337"/>
    <x v="0"/>
    <x v="0"/>
  </r>
  <r>
    <x v="346"/>
    <x v="1"/>
    <x v="1"/>
    <x v="5"/>
    <x v="338"/>
    <x v="1"/>
    <x v="4"/>
  </r>
  <r>
    <x v="347"/>
    <x v="0"/>
    <x v="0"/>
    <x v="2"/>
    <x v="339"/>
    <x v="0"/>
    <x v="1"/>
  </r>
  <r>
    <x v="348"/>
    <x v="1"/>
    <x v="1"/>
    <x v="7"/>
    <x v="340"/>
    <x v="2"/>
    <x v="1"/>
  </r>
  <r>
    <x v="349"/>
    <x v="1"/>
    <x v="1"/>
    <x v="10"/>
    <x v="341"/>
    <x v="2"/>
    <x v="2"/>
  </r>
  <r>
    <x v="349"/>
    <x v="1"/>
    <x v="1"/>
    <x v="10"/>
    <x v="341"/>
    <x v="2"/>
    <x v="0"/>
  </r>
  <r>
    <x v="350"/>
    <x v="0"/>
    <x v="0"/>
    <x v="11"/>
    <x v="342"/>
    <x v="2"/>
    <x v="5"/>
  </r>
  <r>
    <x v="351"/>
    <x v="1"/>
    <x v="1"/>
    <x v="7"/>
    <x v="343"/>
    <x v="1"/>
    <x v="1"/>
  </r>
  <r>
    <x v="352"/>
    <x v="1"/>
    <x v="1"/>
    <x v="10"/>
    <x v="344"/>
    <x v="2"/>
    <x v="0"/>
  </r>
  <r>
    <x v="353"/>
    <x v="1"/>
    <x v="1"/>
    <x v="3"/>
    <x v="345"/>
    <x v="1"/>
    <x v="1"/>
  </r>
  <r>
    <x v="354"/>
    <x v="1"/>
    <x v="1"/>
    <x v="11"/>
    <x v="346"/>
    <x v="2"/>
    <x v="1"/>
  </r>
  <r>
    <x v="355"/>
    <x v="0"/>
    <x v="0"/>
    <x v="0"/>
    <x v="347"/>
    <x v="2"/>
    <x v="1"/>
  </r>
  <r>
    <x v="356"/>
    <x v="0"/>
    <x v="0"/>
    <x v="2"/>
    <x v="348"/>
    <x v="2"/>
    <x v="0"/>
  </r>
  <r>
    <x v="357"/>
    <x v="1"/>
    <x v="1"/>
    <x v="1"/>
    <x v="349"/>
    <x v="0"/>
    <x v="1"/>
  </r>
  <r>
    <x v="358"/>
    <x v="0"/>
    <x v="0"/>
    <x v="4"/>
    <x v="350"/>
    <x v="1"/>
    <x v="2"/>
  </r>
  <r>
    <x v="359"/>
    <x v="0"/>
    <x v="0"/>
    <x v="9"/>
    <x v="248"/>
    <x v="2"/>
    <x v="5"/>
  </r>
  <r>
    <x v="359"/>
    <x v="0"/>
    <x v="0"/>
    <x v="9"/>
    <x v="248"/>
    <x v="2"/>
    <x v="0"/>
  </r>
  <r>
    <x v="360"/>
    <x v="0"/>
    <x v="0"/>
    <x v="11"/>
    <x v="351"/>
    <x v="1"/>
    <x v="1"/>
  </r>
  <r>
    <x v="361"/>
    <x v="0"/>
    <x v="0"/>
    <x v="2"/>
    <x v="352"/>
    <x v="0"/>
    <x v="4"/>
  </r>
  <r>
    <x v="362"/>
    <x v="0"/>
    <x v="0"/>
    <x v="4"/>
    <x v="353"/>
    <x v="0"/>
    <x v="2"/>
  </r>
  <r>
    <x v="363"/>
    <x v="1"/>
    <x v="1"/>
    <x v="11"/>
    <x v="354"/>
    <x v="1"/>
    <x v="2"/>
  </r>
  <r>
    <x v="364"/>
    <x v="0"/>
    <x v="0"/>
    <x v="4"/>
    <x v="355"/>
    <x v="1"/>
    <x v="0"/>
  </r>
  <r>
    <x v="365"/>
    <x v="0"/>
    <x v="0"/>
    <x v="8"/>
    <x v="356"/>
    <x v="2"/>
    <x v="0"/>
  </r>
  <r>
    <x v="366"/>
    <x v="0"/>
    <x v="0"/>
    <x v="9"/>
    <x v="357"/>
    <x v="2"/>
    <x v="0"/>
  </r>
  <r>
    <x v="367"/>
    <x v="1"/>
    <x v="1"/>
    <x v="8"/>
    <x v="358"/>
    <x v="2"/>
    <x v="1"/>
  </r>
  <r>
    <x v="368"/>
    <x v="0"/>
    <x v="0"/>
    <x v="9"/>
    <x v="359"/>
    <x v="2"/>
    <x v="4"/>
  </r>
  <r>
    <x v="369"/>
    <x v="1"/>
    <x v="1"/>
    <x v="6"/>
    <x v="360"/>
    <x v="1"/>
    <x v="1"/>
  </r>
  <r>
    <x v="370"/>
    <x v="0"/>
    <x v="0"/>
    <x v="1"/>
    <x v="361"/>
    <x v="0"/>
    <x v="1"/>
  </r>
  <r>
    <x v="371"/>
    <x v="0"/>
    <x v="0"/>
    <x v="0"/>
    <x v="362"/>
    <x v="2"/>
    <x v="1"/>
  </r>
  <r>
    <x v="372"/>
    <x v="0"/>
    <x v="0"/>
    <x v="10"/>
    <x v="363"/>
    <x v="2"/>
    <x v="1"/>
  </r>
  <r>
    <x v="373"/>
    <x v="0"/>
    <x v="0"/>
    <x v="3"/>
    <x v="364"/>
    <x v="1"/>
    <x v="1"/>
  </r>
  <r>
    <x v="374"/>
    <x v="1"/>
    <x v="1"/>
    <x v="4"/>
    <x v="365"/>
    <x v="1"/>
    <x v="1"/>
  </r>
  <r>
    <x v="375"/>
    <x v="1"/>
    <x v="1"/>
    <x v="11"/>
    <x v="366"/>
    <x v="2"/>
    <x v="2"/>
  </r>
  <r>
    <x v="376"/>
    <x v="1"/>
    <x v="1"/>
    <x v="0"/>
    <x v="367"/>
    <x v="1"/>
    <x v="0"/>
  </r>
  <r>
    <x v="377"/>
    <x v="0"/>
    <x v="0"/>
    <x v="0"/>
    <x v="368"/>
    <x v="2"/>
    <x v="3"/>
  </r>
  <r>
    <x v="378"/>
    <x v="1"/>
    <x v="1"/>
    <x v="11"/>
    <x v="369"/>
    <x v="2"/>
    <x v="1"/>
  </r>
  <r>
    <x v="379"/>
    <x v="1"/>
    <x v="1"/>
    <x v="5"/>
    <x v="370"/>
    <x v="2"/>
    <x v="4"/>
  </r>
  <r>
    <x v="380"/>
    <x v="0"/>
    <x v="0"/>
    <x v="1"/>
    <x v="371"/>
    <x v="1"/>
    <x v="2"/>
  </r>
  <r>
    <x v="381"/>
    <x v="1"/>
    <x v="1"/>
    <x v="0"/>
    <x v="372"/>
    <x v="0"/>
    <x v="5"/>
  </r>
  <r>
    <x v="382"/>
    <x v="1"/>
    <x v="1"/>
    <x v="6"/>
    <x v="373"/>
    <x v="2"/>
    <x v="3"/>
  </r>
  <r>
    <x v="383"/>
    <x v="0"/>
    <x v="0"/>
    <x v="10"/>
    <x v="374"/>
    <x v="0"/>
    <x v="1"/>
  </r>
  <r>
    <x v="384"/>
    <x v="1"/>
    <x v="1"/>
    <x v="10"/>
    <x v="375"/>
    <x v="2"/>
    <x v="1"/>
  </r>
  <r>
    <x v="385"/>
    <x v="0"/>
    <x v="0"/>
    <x v="0"/>
    <x v="376"/>
    <x v="2"/>
    <x v="1"/>
  </r>
  <r>
    <x v="386"/>
    <x v="1"/>
    <x v="1"/>
    <x v="9"/>
    <x v="377"/>
    <x v="0"/>
    <x v="0"/>
  </r>
  <r>
    <x v="387"/>
    <x v="1"/>
    <x v="1"/>
    <x v="4"/>
    <x v="378"/>
    <x v="1"/>
    <x v="4"/>
  </r>
  <r>
    <x v="388"/>
    <x v="0"/>
    <x v="0"/>
    <x v="5"/>
    <x v="379"/>
    <x v="1"/>
    <x v="1"/>
  </r>
  <r>
    <x v="389"/>
    <x v="0"/>
    <x v="0"/>
    <x v="6"/>
    <x v="380"/>
    <x v="2"/>
    <x v="1"/>
  </r>
  <r>
    <x v="390"/>
    <x v="1"/>
    <x v="1"/>
    <x v="11"/>
    <x v="381"/>
    <x v="2"/>
    <x v="0"/>
  </r>
  <r>
    <x v="391"/>
    <x v="1"/>
    <x v="1"/>
    <x v="8"/>
    <x v="382"/>
    <x v="0"/>
    <x v="0"/>
  </r>
  <r>
    <x v="392"/>
    <x v="0"/>
    <x v="0"/>
    <x v="11"/>
    <x v="383"/>
    <x v="1"/>
    <x v="1"/>
  </r>
  <r>
    <x v="393"/>
    <x v="1"/>
    <x v="1"/>
    <x v="11"/>
    <x v="384"/>
    <x v="2"/>
    <x v="1"/>
  </r>
  <r>
    <x v="394"/>
    <x v="0"/>
    <x v="0"/>
    <x v="11"/>
    <x v="385"/>
    <x v="0"/>
    <x v="1"/>
  </r>
  <r>
    <x v="395"/>
    <x v="1"/>
    <x v="1"/>
    <x v="11"/>
    <x v="386"/>
    <x v="2"/>
    <x v="2"/>
  </r>
  <r>
    <x v="396"/>
    <x v="0"/>
    <x v="0"/>
    <x v="5"/>
    <x v="387"/>
    <x v="2"/>
    <x v="1"/>
  </r>
  <r>
    <x v="397"/>
    <x v="1"/>
    <x v="1"/>
    <x v="6"/>
    <x v="388"/>
    <x v="2"/>
    <x v="5"/>
  </r>
  <r>
    <x v="397"/>
    <x v="1"/>
    <x v="1"/>
    <x v="6"/>
    <x v="388"/>
    <x v="2"/>
    <x v="1"/>
  </r>
  <r>
    <x v="398"/>
    <x v="0"/>
    <x v="0"/>
    <x v="3"/>
    <x v="389"/>
    <x v="1"/>
    <x v="1"/>
  </r>
  <r>
    <x v="399"/>
    <x v="1"/>
    <x v="1"/>
    <x v="1"/>
    <x v="390"/>
    <x v="0"/>
    <x v="0"/>
  </r>
  <r>
    <x v="400"/>
    <x v="0"/>
    <x v="0"/>
    <x v="9"/>
    <x v="391"/>
    <x v="0"/>
    <x v="4"/>
  </r>
  <r>
    <x v="401"/>
    <x v="0"/>
    <x v="0"/>
    <x v="1"/>
    <x v="392"/>
    <x v="1"/>
    <x v="1"/>
  </r>
  <r>
    <x v="402"/>
    <x v="1"/>
    <x v="1"/>
    <x v="8"/>
    <x v="393"/>
    <x v="1"/>
    <x v="2"/>
  </r>
  <r>
    <x v="403"/>
    <x v="0"/>
    <x v="0"/>
    <x v="7"/>
    <x v="394"/>
    <x v="2"/>
    <x v="1"/>
  </r>
  <r>
    <x v="404"/>
    <x v="0"/>
    <x v="0"/>
    <x v="4"/>
    <x v="395"/>
    <x v="1"/>
    <x v="1"/>
  </r>
  <r>
    <x v="405"/>
    <x v="0"/>
    <x v="0"/>
    <x v="8"/>
    <x v="396"/>
    <x v="2"/>
    <x v="1"/>
  </r>
  <r>
    <x v="406"/>
    <x v="1"/>
    <x v="1"/>
    <x v="4"/>
    <x v="397"/>
    <x v="1"/>
    <x v="4"/>
  </r>
  <r>
    <x v="407"/>
    <x v="0"/>
    <x v="0"/>
    <x v="1"/>
    <x v="398"/>
    <x v="2"/>
    <x v="1"/>
  </r>
  <r>
    <x v="408"/>
    <x v="1"/>
    <x v="1"/>
    <x v="6"/>
    <x v="399"/>
    <x v="2"/>
    <x v="0"/>
  </r>
  <r>
    <x v="408"/>
    <x v="1"/>
    <x v="1"/>
    <x v="6"/>
    <x v="399"/>
    <x v="2"/>
    <x v="2"/>
  </r>
  <r>
    <x v="409"/>
    <x v="0"/>
    <x v="0"/>
    <x v="11"/>
    <x v="400"/>
    <x v="0"/>
    <x v="3"/>
  </r>
  <r>
    <x v="410"/>
    <x v="1"/>
    <x v="1"/>
    <x v="9"/>
    <x v="401"/>
    <x v="1"/>
    <x v="0"/>
  </r>
  <r>
    <x v="411"/>
    <x v="0"/>
    <x v="0"/>
    <x v="2"/>
    <x v="402"/>
    <x v="0"/>
    <x v="1"/>
  </r>
  <r>
    <x v="411"/>
    <x v="0"/>
    <x v="0"/>
    <x v="2"/>
    <x v="402"/>
    <x v="1"/>
    <x v="0"/>
  </r>
  <r>
    <x v="412"/>
    <x v="1"/>
    <x v="1"/>
    <x v="4"/>
    <x v="403"/>
    <x v="2"/>
    <x v="1"/>
  </r>
  <r>
    <x v="413"/>
    <x v="0"/>
    <x v="0"/>
    <x v="7"/>
    <x v="372"/>
    <x v="2"/>
    <x v="3"/>
  </r>
  <r>
    <x v="414"/>
    <x v="1"/>
    <x v="1"/>
    <x v="5"/>
    <x v="404"/>
    <x v="1"/>
    <x v="3"/>
  </r>
  <r>
    <x v="415"/>
    <x v="0"/>
    <x v="0"/>
    <x v="9"/>
    <x v="405"/>
    <x v="2"/>
    <x v="2"/>
  </r>
  <r>
    <x v="416"/>
    <x v="0"/>
    <x v="0"/>
    <x v="10"/>
    <x v="406"/>
    <x v="2"/>
    <x v="0"/>
  </r>
  <r>
    <x v="417"/>
    <x v="1"/>
    <x v="1"/>
    <x v="7"/>
    <x v="407"/>
    <x v="0"/>
    <x v="1"/>
  </r>
  <r>
    <x v="418"/>
    <x v="1"/>
    <x v="1"/>
    <x v="8"/>
    <x v="408"/>
    <x v="1"/>
    <x v="1"/>
  </r>
  <r>
    <x v="419"/>
    <x v="1"/>
    <x v="1"/>
    <x v="1"/>
    <x v="409"/>
    <x v="1"/>
    <x v="4"/>
  </r>
  <r>
    <x v="420"/>
    <x v="1"/>
    <x v="1"/>
    <x v="7"/>
    <x v="410"/>
    <x v="0"/>
    <x v="1"/>
  </r>
  <r>
    <x v="421"/>
    <x v="1"/>
    <x v="1"/>
    <x v="1"/>
    <x v="411"/>
    <x v="0"/>
    <x v="5"/>
  </r>
  <r>
    <x v="422"/>
    <x v="0"/>
    <x v="0"/>
    <x v="3"/>
    <x v="412"/>
    <x v="1"/>
    <x v="4"/>
  </r>
  <r>
    <x v="423"/>
    <x v="1"/>
    <x v="1"/>
    <x v="2"/>
    <x v="413"/>
    <x v="2"/>
    <x v="2"/>
  </r>
  <r>
    <x v="424"/>
    <x v="0"/>
    <x v="0"/>
    <x v="4"/>
    <x v="414"/>
    <x v="1"/>
    <x v="1"/>
  </r>
  <r>
    <x v="425"/>
    <x v="0"/>
    <x v="0"/>
    <x v="7"/>
    <x v="415"/>
    <x v="1"/>
    <x v="1"/>
  </r>
  <r>
    <x v="426"/>
    <x v="0"/>
    <x v="0"/>
    <x v="10"/>
    <x v="416"/>
    <x v="1"/>
    <x v="2"/>
  </r>
  <r>
    <x v="427"/>
    <x v="0"/>
    <x v="0"/>
    <x v="11"/>
    <x v="417"/>
    <x v="2"/>
    <x v="3"/>
  </r>
  <r>
    <x v="428"/>
    <x v="0"/>
    <x v="0"/>
    <x v="9"/>
    <x v="418"/>
    <x v="0"/>
    <x v="1"/>
  </r>
  <r>
    <x v="429"/>
    <x v="1"/>
    <x v="1"/>
    <x v="7"/>
    <x v="419"/>
    <x v="2"/>
    <x v="0"/>
  </r>
  <r>
    <x v="430"/>
    <x v="0"/>
    <x v="0"/>
    <x v="4"/>
    <x v="420"/>
    <x v="2"/>
    <x v="1"/>
  </r>
  <r>
    <x v="431"/>
    <x v="1"/>
    <x v="1"/>
    <x v="9"/>
    <x v="421"/>
    <x v="2"/>
    <x v="1"/>
  </r>
  <r>
    <x v="432"/>
    <x v="1"/>
    <x v="1"/>
    <x v="7"/>
    <x v="422"/>
    <x v="1"/>
    <x v="0"/>
  </r>
  <r>
    <x v="433"/>
    <x v="0"/>
    <x v="0"/>
    <x v="4"/>
    <x v="423"/>
    <x v="1"/>
    <x v="1"/>
  </r>
  <r>
    <x v="434"/>
    <x v="1"/>
    <x v="1"/>
    <x v="11"/>
    <x v="424"/>
    <x v="1"/>
    <x v="5"/>
  </r>
  <r>
    <x v="435"/>
    <x v="0"/>
    <x v="0"/>
    <x v="7"/>
    <x v="386"/>
    <x v="1"/>
    <x v="1"/>
  </r>
  <r>
    <x v="436"/>
    <x v="0"/>
    <x v="0"/>
    <x v="2"/>
    <x v="425"/>
    <x v="2"/>
    <x v="0"/>
  </r>
  <r>
    <x v="437"/>
    <x v="0"/>
    <x v="0"/>
    <x v="2"/>
    <x v="426"/>
    <x v="2"/>
    <x v="1"/>
  </r>
  <r>
    <x v="438"/>
    <x v="0"/>
    <x v="0"/>
    <x v="5"/>
    <x v="427"/>
    <x v="1"/>
    <x v="3"/>
  </r>
  <r>
    <x v="439"/>
    <x v="1"/>
    <x v="1"/>
    <x v="2"/>
    <x v="428"/>
    <x v="2"/>
    <x v="3"/>
  </r>
  <r>
    <x v="440"/>
    <x v="0"/>
    <x v="0"/>
    <x v="1"/>
    <x v="429"/>
    <x v="0"/>
    <x v="0"/>
  </r>
  <r>
    <x v="440"/>
    <x v="0"/>
    <x v="0"/>
    <x v="1"/>
    <x v="429"/>
    <x v="0"/>
    <x v="2"/>
  </r>
  <r>
    <x v="441"/>
    <x v="0"/>
    <x v="0"/>
    <x v="1"/>
    <x v="430"/>
    <x v="1"/>
    <x v="1"/>
  </r>
  <r>
    <x v="442"/>
    <x v="1"/>
    <x v="1"/>
    <x v="4"/>
    <x v="431"/>
    <x v="2"/>
    <x v="4"/>
  </r>
  <r>
    <x v="443"/>
    <x v="0"/>
    <x v="0"/>
    <x v="1"/>
    <x v="432"/>
    <x v="1"/>
    <x v="1"/>
  </r>
  <r>
    <x v="444"/>
    <x v="0"/>
    <x v="0"/>
    <x v="9"/>
    <x v="433"/>
    <x v="1"/>
    <x v="0"/>
  </r>
  <r>
    <x v="445"/>
    <x v="1"/>
    <x v="1"/>
    <x v="6"/>
    <x v="434"/>
    <x v="0"/>
    <x v="2"/>
  </r>
  <r>
    <x v="446"/>
    <x v="0"/>
    <x v="0"/>
    <x v="11"/>
    <x v="435"/>
    <x v="2"/>
    <x v="1"/>
  </r>
  <r>
    <x v="447"/>
    <x v="0"/>
    <x v="0"/>
    <x v="7"/>
    <x v="436"/>
    <x v="0"/>
    <x v="4"/>
  </r>
  <r>
    <x v="448"/>
    <x v="0"/>
    <x v="0"/>
    <x v="2"/>
    <x v="437"/>
    <x v="0"/>
    <x v="1"/>
  </r>
  <r>
    <x v="449"/>
    <x v="1"/>
    <x v="1"/>
    <x v="9"/>
    <x v="438"/>
    <x v="0"/>
    <x v="1"/>
  </r>
  <r>
    <x v="450"/>
    <x v="1"/>
    <x v="1"/>
    <x v="7"/>
    <x v="439"/>
    <x v="2"/>
    <x v="1"/>
  </r>
  <r>
    <x v="451"/>
    <x v="1"/>
    <x v="1"/>
    <x v="11"/>
    <x v="440"/>
    <x v="0"/>
    <x v="0"/>
  </r>
  <r>
    <x v="452"/>
    <x v="0"/>
    <x v="0"/>
    <x v="5"/>
    <x v="441"/>
    <x v="2"/>
    <x v="1"/>
  </r>
  <r>
    <x v="453"/>
    <x v="1"/>
    <x v="1"/>
    <x v="5"/>
    <x v="442"/>
    <x v="2"/>
    <x v="1"/>
  </r>
  <r>
    <x v="453"/>
    <x v="1"/>
    <x v="1"/>
    <x v="5"/>
    <x v="442"/>
    <x v="1"/>
    <x v="1"/>
  </r>
  <r>
    <x v="454"/>
    <x v="0"/>
    <x v="0"/>
    <x v="10"/>
    <x v="443"/>
    <x v="1"/>
    <x v="0"/>
  </r>
  <r>
    <x v="455"/>
    <x v="1"/>
    <x v="1"/>
    <x v="8"/>
    <x v="444"/>
    <x v="0"/>
    <x v="0"/>
  </r>
  <r>
    <x v="456"/>
    <x v="0"/>
    <x v="0"/>
    <x v="11"/>
    <x v="445"/>
    <x v="2"/>
    <x v="1"/>
  </r>
  <r>
    <x v="457"/>
    <x v="0"/>
    <x v="0"/>
    <x v="8"/>
    <x v="446"/>
    <x v="2"/>
    <x v="0"/>
  </r>
  <r>
    <x v="458"/>
    <x v="0"/>
    <x v="0"/>
    <x v="8"/>
    <x v="447"/>
    <x v="1"/>
    <x v="0"/>
  </r>
  <r>
    <x v="458"/>
    <x v="0"/>
    <x v="0"/>
    <x v="8"/>
    <x v="447"/>
    <x v="2"/>
    <x v="0"/>
  </r>
  <r>
    <x v="459"/>
    <x v="0"/>
    <x v="0"/>
    <x v="7"/>
    <x v="448"/>
    <x v="2"/>
    <x v="2"/>
  </r>
  <r>
    <x v="460"/>
    <x v="1"/>
    <x v="1"/>
    <x v="11"/>
    <x v="449"/>
    <x v="2"/>
    <x v="0"/>
  </r>
  <r>
    <x v="461"/>
    <x v="0"/>
    <x v="0"/>
    <x v="11"/>
    <x v="450"/>
    <x v="2"/>
    <x v="2"/>
  </r>
  <r>
    <x v="462"/>
    <x v="0"/>
    <x v="0"/>
    <x v="2"/>
    <x v="451"/>
    <x v="1"/>
    <x v="1"/>
  </r>
  <r>
    <x v="463"/>
    <x v="0"/>
    <x v="0"/>
    <x v="1"/>
    <x v="235"/>
    <x v="2"/>
    <x v="1"/>
  </r>
  <r>
    <x v="464"/>
    <x v="0"/>
    <x v="0"/>
    <x v="3"/>
    <x v="452"/>
    <x v="1"/>
    <x v="0"/>
  </r>
  <r>
    <x v="465"/>
    <x v="1"/>
    <x v="1"/>
    <x v="6"/>
    <x v="453"/>
    <x v="1"/>
    <x v="1"/>
  </r>
  <r>
    <x v="466"/>
    <x v="1"/>
    <x v="1"/>
    <x v="5"/>
    <x v="454"/>
    <x v="2"/>
    <x v="1"/>
  </r>
  <r>
    <x v="467"/>
    <x v="0"/>
    <x v="0"/>
    <x v="6"/>
    <x v="455"/>
    <x v="2"/>
    <x v="1"/>
  </r>
  <r>
    <x v="468"/>
    <x v="0"/>
    <x v="0"/>
    <x v="10"/>
    <x v="456"/>
    <x v="2"/>
    <x v="4"/>
  </r>
  <r>
    <x v="469"/>
    <x v="1"/>
    <x v="1"/>
    <x v="8"/>
    <x v="457"/>
    <x v="2"/>
    <x v="0"/>
  </r>
  <r>
    <x v="469"/>
    <x v="1"/>
    <x v="1"/>
    <x v="8"/>
    <x v="457"/>
    <x v="2"/>
    <x v="1"/>
  </r>
  <r>
    <x v="470"/>
    <x v="0"/>
    <x v="0"/>
    <x v="3"/>
    <x v="458"/>
    <x v="0"/>
    <x v="1"/>
  </r>
  <r>
    <x v="471"/>
    <x v="0"/>
    <x v="0"/>
    <x v="0"/>
    <x v="459"/>
    <x v="2"/>
    <x v="4"/>
  </r>
  <r>
    <x v="472"/>
    <x v="0"/>
    <x v="0"/>
    <x v="5"/>
    <x v="460"/>
    <x v="1"/>
    <x v="0"/>
  </r>
  <r>
    <x v="473"/>
    <x v="1"/>
    <x v="1"/>
    <x v="9"/>
    <x v="190"/>
    <x v="1"/>
    <x v="1"/>
  </r>
  <r>
    <x v="474"/>
    <x v="0"/>
    <x v="0"/>
    <x v="5"/>
    <x v="461"/>
    <x v="2"/>
    <x v="1"/>
  </r>
  <r>
    <x v="475"/>
    <x v="0"/>
    <x v="0"/>
    <x v="7"/>
    <x v="462"/>
    <x v="0"/>
    <x v="2"/>
  </r>
  <r>
    <x v="476"/>
    <x v="1"/>
    <x v="1"/>
    <x v="8"/>
    <x v="463"/>
    <x v="0"/>
    <x v="1"/>
  </r>
  <r>
    <x v="477"/>
    <x v="0"/>
    <x v="0"/>
    <x v="9"/>
    <x v="464"/>
    <x v="0"/>
    <x v="1"/>
  </r>
  <r>
    <x v="478"/>
    <x v="1"/>
    <x v="1"/>
    <x v="2"/>
    <x v="465"/>
    <x v="1"/>
    <x v="4"/>
  </r>
  <r>
    <x v="479"/>
    <x v="1"/>
    <x v="1"/>
    <x v="5"/>
    <x v="466"/>
    <x v="2"/>
    <x v="2"/>
  </r>
  <r>
    <x v="480"/>
    <x v="0"/>
    <x v="0"/>
    <x v="5"/>
    <x v="467"/>
    <x v="2"/>
    <x v="5"/>
  </r>
  <r>
    <x v="481"/>
    <x v="1"/>
    <x v="1"/>
    <x v="6"/>
    <x v="468"/>
    <x v="0"/>
    <x v="1"/>
  </r>
  <r>
    <x v="482"/>
    <x v="0"/>
    <x v="0"/>
    <x v="11"/>
    <x v="469"/>
    <x v="2"/>
    <x v="3"/>
  </r>
  <r>
    <x v="483"/>
    <x v="1"/>
    <x v="1"/>
    <x v="7"/>
    <x v="470"/>
    <x v="0"/>
    <x v="1"/>
  </r>
  <r>
    <x v="484"/>
    <x v="1"/>
    <x v="1"/>
    <x v="1"/>
    <x v="471"/>
    <x v="2"/>
    <x v="0"/>
  </r>
  <r>
    <x v="485"/>
    <x v="1"/>
    <x v="1"/>
    <x v="4"/>
    <x v="472"/>
    <x v="2"/>
    <x v="1"/>
  </r>
  <r>
    <x v="486"/>
    <x v="1"/>
    <x v="1"/>
    <x v="11"/>
    <x v="473"/>
    <x v="1"/>
    <x v="3"/>
  </r>
  <r>
    <x v="487"/>
    <x v="1"/>
    <x v="1"/>
    <x v="7"/>
    <x v="474"/>
    <x v="1"/>
    <x v="3"/>
  </r>
  <r>
    <x v="488"/>
    <x v="1"/>
    <x v="1"/>
    <x v="0"/>
    <x v="475"/>
    <x v="0"/>
    <x v="1"/>
  </r>
  <r>
    <x v="488"/>
    <x v="1"/>
    <x v="1"/>
    <x v="0"/>
    <x v="475"/>
    <x v="2"/>
    <x v="2"/>
  </r>
  <r>
    <x v="489"/>
    <x v="1"/>
    <x v="1"/>
    <x v="4"/>
    <x v="476"/>
    <x v="0"/>
    <x v="1"/>
  </r>
  <r>
    <x v="490"/>
    <x v="1"/>
    <x v="1"/>
    <x v="8"/>
    <x v="477"/>
    <x v="0"/>
    <x v="2"/>
  </r>
  <r>
    <x v="491"/>
    <x v="0"/>
    <x v="0"/>
    <x v="7"/>
    <x v="478"/>
    <x v="2"/>
    <x v="1"/>
  </r>
  <r>
    <x v="492"/>
    <x v="1"/>
    <x v="1"/>
    <x v="5"/>
    <x v="479"/>
    <x v="2"/>
    <x v="3"/>
  </r>
  <r>
    <x v="493"/>
    <x v="0"/>
    <x v="0"/>
    <x v="1"/>
    <x v="480"/>
    <x v="2"/>
    <x v="1"/>
  </r>
  <r>
    <x v="494"/>
    <x v="1"/>
    <x v="1"/>
    <x v="10"/>
    <x v="481"/>
    <x v="2"/>
    <x v="1"/>
  </r>
  <r>
    <x v="495"/>
    <x v="0"/>
    <x v="0"/>
    <x v="5"/>
    <x v="482"/>
    <x v="0"/>
    <x v="2"/>
  </r>
  <r>
    <x v="496"/>
    <x v="1"/>
    <x v="1"/>
    <x v="2"/>
    <x v="483"/>
    <x v="0"/>
    <x v="2"/>
  </r>
  <r>
    <x v="497"/>
    <x v="1"/>
    <x v="1"/>
    <x v="7"/>
    <x v="484"/>
    <x v="2"/>
    <x v="2"/>
  </r>
  <r>
    <x v="498"/>
    <x v="0"/>
    <x v="0"/>
    <x v="1"/>
    <x v="485"/>
    <x v="2"/>
    <x v="4"/>
  </r>
  <r>
    <x v="499"/>
    <x v="1"/>
    <x v="1"/>
    <x v="0"/>
    <x v="486"/>
    <x v="2"/>
    <x v="4"/>
  </r>
  <r>
    <x v="500"/>
    <x v="1"/>
    <x v="1"/>
    <x v="1"/>
    <x v="487"/>
    <x v="2"/>
    <x v="1"/>
  </r>
  <r>
    <x v="501"/>
    <x v="1"/>
    <x v="1"/>
    <x v="9"/>
    <x v="43"/>
    <x v="0"/>
    <x v="2"/>
  </r>
  <r>
    <x v="501"/>
    <x v="1"/>
    <x v="1"/>
    <x v="9"/>
    <x v="43"/>
    <x v="0"/>
    <x v="0"/>
  </r>
  <r>
    <x v="502"/>
    <x v="0"/>
    <x v="0"/>
    <x v="2"/>
    <x v="488"/>
    <x v="1"/>
    <x v="0"/>
  </r>
  <r>
    <x v="503"/>
    <x v="0"/>
    <x v="0"/>
    <x v="10"/>
    <x v="489"/>
    <x v="1"/>
    <x v="1"/>
  </r>
  <r>
    <x v="504"/>
    <x v="1"/>
    <x v="1"/>
    <x v="1"/>
    <x v="490"/>
    <x v="1"/>
    <x v="1"/>
  </r>
  <r>
    <x v="505"/>
    <x v="0"/>
    <x v="0"/>
    <x v="6"/>
    <x v="491"/>
    <x v="0"/>
    <x v="5"/>
  </r>
  <r>
    <x v="506"/>
    <x v="1"/>
    <x v="1"/>
    <x v="4"/>
    <x v="492"/>
    <x v="1"/>
    <x v="1"/>
  </r>
  <r>
    <x v="507"/>
    <x v="1"/>
    <x v="1"/>
    <x v="1"/>
    <x v="493"/>
    <x v="0"/>
    <x v="1"/>
  </r>
  <r>
    <x v="508"/>
    <x v="1"/>
    <x v="1"/>
    <x v="4"/>
    <x v="494"/>
    <x v="0"/>
    <x v="1"/>
  </r>
  <r>
    <x v="509"/>
    <x v="1"/>
    <x v="1"/>
    <x v="5"/>
    <x v="495"/>
    <x v="1"/>
    <x v="3"/>
  </r>
  <r>
    <x v="509"/>
    <x v="1"/>
    <x v="1"/>
    <x v="5"/>
    <x v="495"/>
    <x v="2"/>
    <x v="1"/>
  </r>
  <r>
    <x v="510"/>
    <x v="0"/>
    <x v="0"/>
    <x v="10"/>
    <x v="241"/>
    <x v="1"/>
    <x v="5"/>
  </r>
  <r>
    <x v="510"/>
    <x v="0"/>
    <x v="0"/>
    <x v="10"/>
    <x v="241"/>
    <x v="2"/>
    <x v="2"/>
  </r>
  <r>
    <x v="511"/>
    <x v="1"/>
    <x v="1"/>
    <x v="3"/>
    <x v="354"/>
    <x v="1"/>
    <x v="0"/>
  </r>
  <r>
    <x v="512"/>
    <x v="1"/>
    <x v="1"/>
    <x v="11"/>
    <x v="496"/>
    <x v="0"/>
    <x v="2"/>
  </r>
  <r>
    <x v="513"/>
    <x v="1"/>
    <x v="1"/>
    <x v="1"/>
    <x v="497"/>
    <x v="0"/>
    <x v="3"/>
  </r>
  <r>
    <x v="514"/>
    <x v="0"/>
    <x v="0"/>
    <x v="1"/>
    <x v="498"/>
    <x v="2"/>
    <x v="1"/>
  </r>
  <r>
    <x v="515"/>
    <x v="1"/>
    <x v="1"/>
    <x v="1"/>
    <x v="499"/>
    <x v="2"/>
    <x v="0"/>
  </r>
  <r>
    <x v="516"/>
    <x v="0"/>
    <x v="0"/>
    <x v="4"/>
    <x v="500"/>
    <x v="1"/>
    <x v="5"/>
  </r>
  <r>
    <x v="517"/>
    <x v="1"/>
    <x v="1"/>
    <x v="6"/>
    <x v="501"/>
    <x v="1"/>
    <x v="1"/>
  </r>
  <r>
    <x v="518"/>
    <x v="1"/>
    <x v="1"/>
    <x v="2"/>
    <x v="502"/>
    <x v="2"/>
    <x v="5"/>
  </r>
  <r>
    <x v="519"/>
    <x v="1"/>
    <x v="1"/>
    <x v="7"/>
    <x v="503"/>
    <x v="1"/>
    <x v="2"/>
  </r>
  <r>
    <x v="520"/>
    <x v="1"/>
    <x v="1"/>
    <x v="2"/>
    <x v="504"/>
    <x v="1"/>
    <x v="2"/>
  </r>
  <r>
    <x v="520"/>
    <x v="1"/>
    <x v="1"/>
    <x v="2"/>
    <x v="504"/>
    <x v="1"/>
    <x v="0"/>
  </r>
  <r>
    <x v="521"/>
    <x v="0"/>
    <x v="0"/>
    <x v="2"/>
    <x v="505"/>
    <x v="0"/>
    <x v="1"/>
  </r>
  <r>
    <x v="522"/>
    <x v="0"/>
    <x v="0"/>
    <x v="2"/>
    <x v="506"/>
    <x v="0"/>
    <x v="2"/>
  </r>
  <r>
    <x v="523"/>
    <x v="1"/>
    <x v="1"/>
    <x v="3"/>
    <x v="507"/>
    <x v="2"/>
    <x v="1"/>
  </r>
  <r>
    <x v="524"/>
    <x v="1"/>
    <x v="1"/>
    <x v="5"/>
    <x v="508"/>
    <x v="2"/>
    <x v="3"/>
  </r>
  <r>
    <x v="525"/>
    <x v="0"/>
    <x v="0"/>
    <x v="5"/>
    <x v="509"/>
    <x v="2"/>
    <x v="2"/>
  </r>
  <r>
    <x v="526"/>
    <x v="1"/>
    <x v="1"/>
    <x v="6"/>
    <x v="510"/>
    <x v="2"/>
    <x v="1"/>
  </r>
  <r>
    <x v="527"/>
    <x v="1"/>
    <x v="1"/>
    <x v="2"/>
    <x v="511"/>
    <x v="0"/>
    <x v="1"/>
  </r>
  <r>
    <x v="528"/>
    <x v="0"/>
    <x v="0"/>
    <x v="2"/>
    <x v="512"/>
    <x v="2"/>
    <x v="5"/>
  </r>
  <r>
    <x v="529"/>
    <x v="0"/>
    <x v="0"/>
    <x v="10"/>
    <x v="513"/>
    <x v="1"/>
    <x v="0"/>
  </r>
  <r>
    <x v="530"/>
    <x v="1"/>
    <x v="1"/>
    <x v="9"/>
    <x v="514"/>
    <x v="2"/>
    <x v="3"/>
  </r>
  <r>
    <x v="531"/>
    <x v="0"/>
    <x v="0"/>
    <x v="9"/>
    <x v="515"/>
    <x v="2"/>
    <x v="4"/>
  </r>
  <r>
    <x v="532"/>
    <x v="0"/>
    <x v="0"/>
    <x v="0"/>
    <x v="516"/>
    <x v="1"/>
    <x v="0"/>
  </r>
  <r>
    <x v="533"/>
    <x v="0"/>
    <x v="0"/>
    <x v="8"/>
    <x v="517"/>
    <x v="1"/>
    <x v="3"/>
  </r>
  <r>
    <x v="534"/>
    <x v="1"/>
    <x v="1"/>
    <x v="6"/>
    <x v="518"/>
    <x v="1"/>
    <x v="1"/>
  </r>
  <r>
    <x v="535"/>
    <x v="1"/>
    <x v="1"/>
    <x v="3"/>
    <x v="519"/>
    <x v="2"/>
    <x v="2"/>
  </r>
  <r>
    <x v="536"/>
    <x v="0"/>
    <x v="0"/>
    <x v="4"/>
    <x v="520"/>
    <x v="1"/>
    <x v="1"/>
  </r>
  <r>
    <x v="537"/>
    <x v="0"/>
    <x v="0"/>
    <x v="10"/>
    <x v="521"/>
    <x v="1"/>
    <x v="1"/>
  </r>
  <r>
    <x v="538"/>
    <x v="1"/>
    <x v="1"/>
    <x v="0"/>
    <x v="522"/>
    <x v="2"/>
    <x v="0"/>
  </r>
  <r>
    <x v="539"/>
    <x v="1"/>
    <x v="1"/>
    <x v="11"/>
    <x v="523"/>
    <x v="0"/>
    <x v="1"/>
  </r>
  <r>
    <x v="540"/>
    <x v="0"/>
    <x v="0"/>
    <x v="4"/>
    <x v="524"/>
    <x v="1"/>
    <x v="4"/>
  </r>
  <r>
    <x v="541"/>
    <x v="1"/>
    <x v="1"/>
    <x v="5"/>
    <x v="525"/>
    <x v="1"/>
    <x v="1"/>
  </r>
  <r>
    <x v="542"/>
    <x v="1"/>
    <x v="1"/>
    <x v="10"/>
    <x v="526"/>
    <x v="2"/>
    <x v="0"/>
  </r>
  <r>
    <x v="543"/>
    <x v="1"/>
    <x v="1"/>
    <x v="10"/>
    <x v="527"/>
    <x v="1"/>
    <x v="2"/>
  </r>
  <r>
    <x v="544"/>
    <x v="0"/>
    <x v="0"/>
    <x v="9"/>
    <x v="528"/>
    <x v="1"/>
    <x v="4"/>
  </r>
  <r>
    <x v="545"/>
    <x v="0"/>
    <x v="0"/>
    <x v="6"/>
    <x v="529"/>
    <x v="0"/>
    <x v="1"/>
  </r>
  <r>
    <x v="546"/>
    <x v="1"/>
    <x v="1"/>
    <x v="11"/>
    <x v="530"/>
    <x v="2"/>
    <x v="1"/>
  </r>
  <r>
    <x v="547"/>
    <x v="0"/>
    <x v="0"/>
    <x v="8"/>
    <x v="531"/>
    <x v="2"/>
    <x v="1"/>
  </r>
  <r>
    <x v="548"/>
    <x v="0"/>
    <x v="0"/>
    <x v="0"/>
    <x v="532"/>
    <x v="1"/>
    <x v="2"/>
  </r>
  <r>
    <x v="549"/>
    <x v="0"/>
    <x v="0"/>
    <x v="2"/>
    <x v="533"/>
    <x v="0"/>
    <x v="4"/>
  </r>
  <r>
    <x v="549"/>
    <x v="0"/>
    <x v="0"/>
    <x v="2"/>
    <x v="533"/>
    <x v="0"/>
    <x v="0"/>
  </r>
  <r>
    <x v="550"/>
    <x v="0"/>
    <x v="0"/>
    <x v="0"/>
    <x v="534"/>
    <x v="0"/>
    <x v="2"/>
  </r>
  <r>
    <x v="551"/>
    <x v="1"/>
    <x v="1"/>
    <x v="6"/>
    <x v="535"/>
    <x v="1"/>
    <x v="1"/>
  </r>
  <r>
    <x v="552"/>
    <x v="1"/>
    <x v="1"/>
    <x v="9"/>
    <x v="536"/>
    <x v="2"/>
    <x v="2"/>
  </r>
  <r>
    <x v="553"/>
    <x v="0"/>
    <x v="0"/>
    <x v="1"/>
    <x v="537"/>
    <x v="2"/>
    <x v="1"/>
  </r>
  <r>
    <x v="554"/>
    <x v="0"/>
    <x v="0"/>
    <x v="4"/>
    <x v="538"/>
    <x v="0"/>
    <x v="1"/>
  </r>
  <r>
    <x v="555"/>
    <x v="0"/>
    <x v="0"/>
    <x v="8"/>
    <x v="539"/>
    <x v="0"/>
    <x v="1"/>
  </r>
  <r>
    <x v="555"/>
    <x v="0"/>
    <x v="0"/>
    <x v="8"/>
    <x v="539"/>
    <x v="1"/>
    <x v="2"/>
  </r>
  <r>
    <x v="556"/>
    <x v="1"/>
    <x v="1"/>
    <x v="1"/>
    <x v="540"/>
    <x v="2"/>
    <x v="1"/>
  </r>
  <r>
    <x v="557"/>
    <x v="1"/>
    <x v="1"/>
    <x v="10"/>
    <x v="541"/>
    <x v="1"/>
    <x v="0"/>
  </r>
  <r>
    <x v="558"/>
    <x v="0"/>
    <x v="0"/>
    <x v="11"/>
    <x v="58"/>
    <x v="2"/>
    <x v="1"/>
  </r>
  <r>
    <x v="559"/>
    <x v="1"/>
    <x v="1"/>
    <x v="10"/>
    <x v="542"/>
    <x v="2"/>
    <x v="5"/>
  </r>
  <r>
    <x v="560"/>
    <x v="1"/>
    <x v="1"/>
    <x v="3"/>
    <x v="543"/>
    <x v="1"/>
    <x v="2"/>
  </r>
  <r>
    <x v="561"/>
    <x v="0"/>
    <x v="0"/>
    <x v="1"/>
    <x v="245"/>
    <x v="2"/>
    <x v="1"/>
  </r>
  <r>
    <x v="562"/>
    <x v="0"/>
    <x v="0"/>
    <x v="10"/>
    <x v="544"/>
    <x v="1"/>
    <x v="3"/>
  </r>
  <r>
    <x v="563"/>
    <x v="1"/>
    <x v="1"/>
    <x v="6"/>
    <x v="545"/>
    <x v="1"/>
    <x v="1"/>
  </r>
  <r>
    <x v="564"/>
    <x v="0"/>
    <x v="0"/>
    <x v="10"/>
    <x v="546"/>
    <x v="2"/>
    <x v="1"/>
  </r>
  <r>
    <x v="565"/>
    <x v="1"/>
    <x v="1"/>
    <x v="4"/>
    <x v="547"/>
    <x v="1"/>
    <x v="4"/>
  </r>
  <r>
    <x v="566"/>
    <x v="0"/>
    <x v="0"/>
    <x v="1"/>
    <x v="548"/>
    <x v="1"/>
    <x v="1"/>
  </r>
  <r>
    <x v="567"/>
    <x v="1"/>
    <x v="1"/>
    <x v="10"/>
    <x v="549"/>
    <x v="2"/>
    <x v="5"/>
  </r>
  <r>
    <x v="568"/>
    <x v="0"/>
    <x v="0"/>
    <x v="11"/>
    <x v="550"/>
    <x v="1"/>
    <x v="5"/>
  </r>
  <r>
    <x v="569"/>
    <x v="1"/>
    <x v="1"/>
    <x v="9"/>
    <x v="551"/>
    <x v="1"/>
    <x v="0"/>
  </r>
  <r>
    <x v="570"/>
    <x v="0"/>
    <x v="0"/>
    <x v="7"/>
    <x v="84"/>
    <x v="1"/>
    <x v="4"/>
  </r>
  <r>
    <x v="571"/>
    <x v="0"/>
    <x v="0"/>
    <x v="6"/>
    <x v="552"/>
    <x v="1"/>
    <x v="5"/>
  </r>
  <r>
    <x v="572"/>
    <x v="1"/>
    <x v="1"/>
    <x v="10"/>
    <x v="553"/>
    <x v="0"/>
    <x v="0"/>
  </r>
  <r>
    <x v="573"/>
    <x v="1"/>
    <x v="1"/>
    <x v="3"/>
    <x v="319"/>
    <x v="1"/>
    <x v="1"/>
  </r>
  <r>
    <x v="574"/>
    <x v="0"/>
    <x v="0"/>
    <x v="10"/>
    <x v="554"/>
    <x v="2"/>
    <x v="5"/>
  </r>
  <r>
    <x v="575"/>
    <x v="1"/>
    <x v="1"/>
    <x v="1"/>
    <x v="555"/>
    <x v="2"/>
    <x v="0"/>
  </r>
  <r>
    <x v="576"/>
    <x v="0"/>
    <x v="0"/>
    <x v="0"/>
    <x v="556"/>
    <x v="2"/>
    <x v="4"/>
  </r>
  <r>
    <x v="577"/>
    <x v="0"/>
    <x v="0"/>
    <x v="8"/>
    <x v="557"/>
    <x v="0"/>
    <x v="0"/>
  </r>
  <r>
    <x v="578"/>
    <x v="0"/>
    <x v="0"/>
    <x v="11"/>
    <x v="558"/>
    <x v="2"/>
    <x v="1"/>
  </r>
  <r>
    <x v="579"/>
    <x v="0"/>
    <x v="0"/>
    <x v="6"/>
    <x v="559"/>
    <x v="1"/>
    <x v="0"/>
  </r>
  <r>
    <x v="580"/>
    <x v="1"/>
    <x v="1"/>
    <x v="4"/>
    <x v="560"/>
    <x v="2"/>
    <x v="5"/>
  </r>
  <r>
    <x v="581"/>
    <x v="1"/>
    <x v="1"/>
    <x v="1"/>
    <x v="561"/>
    <x v="1"/>
    <x v="0"/>
  </r>
  <r>
    <x v="582"/>
    <x v="0"/>
    <x v="0"/>
    <x v="5"/>
    <x v="495"/>
    <x v="0"/>
    <x v="1"/>
  </r>
  <r>
    <x v="583"/>
    <x v="1"/>
    <x v="1"/>
    <x v="0"/>
    <x v="562"/>
    <x v="0"/>
    <x v="1"/>
  </r>
  <r>
    <x v="584"/>
    <x v="1"/>
    <x v="1"/>
    <x v="7"/>
    <x v="563"/>
    <x v="2"/>
    <x v="0"/>
  </r>
  <r>
    <x v="585"/>
    <x v="0"/>
    <x v="0"/>
    <x v="8"/>
    <x v="564"/>
    <x v="1"/>
    <x v="1"/>
  </r>
  <r>
    <x v="585"/>
    <x v="0"/>
    <x v="0"/>
    <x v="8"/>
    <x v="564"/>
    <x v="0"/>
    <x v="5"/>
  </r>
  <r>
    <x v="586"/>
    <x v="0"/>
    <x v="0"/>
    <x v="10"/>
    <x v="565"/>
    <x v="0"/>
    <x v="1"/>
  </r>
  <r>
    <x v="587"/>
    <x v="1"/>
    <x v="1"/>
    <x v="2"/>
    <x v="566"/>
    <x v="2"/>
    <x v="1"/>
  </r>
  <r>
    <x v="587"/>
    <x v="1"/>
    <x v="1"/>
    <x v="2"/>
    <x v="566"/>
    <x v="1"/>
    <x v="1"/>
  </r>
  <r>
    <x v="588"/>
    <x v="1"/>
    <x v="1"/>
    <x v="8"/>
    <x v="567"/>
    <x v="1"/>
    <x v="4"/>
  </r>
  <r>
    <x v="589"/>
    <x v="1"/>
    <x v="1"/>
    <x v="4"/>
    <x v="121"/>
    <x v="1"/>
    <x v="2"/>
  </r>
  <r>
    <x v="590"/>
    <x v="1"/>
    <x v="1"/>
    <x v="6"/>
    <x v="568"/>
    <x v="1"/>
    <x v="1"/>
  </r>
  <r>
    <x v="591"/>
    <x v="1"/>
    <x v="1"/>
    <x v="11"/>
    <x v="569"/>
    <x v="1"/>
    <x v="1"/>
  </r>
  <r>
    <x v="592"/>
    <x v="0"/>
    <x v="0"/>
    <x v="1"/>
    <x v="570"/>
    <x v="1"/>
    <x v="3"/>
  </r>
  <r>
    <x v="593"/>
    <x v="0"/>
    <x v="0"/>
    <x v="3"/>
    <x v="571"/>
    <x v="2"/>
    <x v="0"/>
  </r>
  <r>
    <x v="594"/>
    <x v="0"/>
    <x v="0"/>
    <x v="11"/>
    <x v="572"/>
    <x v="1"/>
    <x v="0"/>
  </r>
  <r>
    <x v="595"/>
    <x v="1"/>
    <x v="1"/>
    <x v="10"/>
    <x v="573"/>
    <x v="2"/>
    <x v="1"/>
  </r>
  <r>
    <x v="596"/>
    <x v="1"/>
    <x v="1"/>
    <x v="1"/>
    <x v="574"/>
    <x v="0"/>
    <x v="5"/>
  </r>
  <r>
    <x v="597"/>
    <x v="1"/>
    <x v="1"/>
    <x v="9"/>
    <x v="575"/>
    <x v="1"/>
    <x v="2"/>
  </r>
  <r>
    <x v="598"/>
    <x v="0"/>
    <x v="0"/>
    <x v="11"/>
    <x v="576"/>
    <x v="2"/>
    <x v="0"/>
  </r>
  <r>
    <x v="598"/>
    <x v="0"/>
    <x v="0"/>
    <x v="11"/>
    <x v="576"/>
    <x v="0"/>
    <x v="1"/>
  </r>
  <r>
    <x v="599"/>
    <x v="1"/>
    <x v="1"/>
    <x v="2"/>
    <x v="577"/>
    <x v="2"/>
    <x v="1"/>
  </r>
  <r>
    <x v="600"/>
    <x v="1"/>
    <x v="1"/>
    <x v="10"/>
    <x v="578"/>
    <x v="2"/>
    <x v="5"/>
  </r>
  <r>
    <x v="601"/>
    <x v="0"/>
    <x v="0"/>
    <x v="0"/>
    <x v="579"/>
    <x v="2"/>
    <x v="1"/>
  </r>
  <r>
    <x v="602"/>
    <x v="1"/>
    <x v="1"/>
    <x v="4"/>
    <x v="580"/>
    <x v="0"/>
    <x v="1"/>
  </r>
  <r>
    <x v="603"/>
    <x v="1"/>
    <x v="1"/>
    <x v="1"/>
    <x v="581"/>
    <x v="1"/>
    <x v="2"/>
  </r>
  <r>
    <x v="604"/>
    <x v="0"/>
    <x v="0"/>
    <x v="10"/>
    <x v="582"/>
    <x v="2"/>
    <x v="1"/>
  </r>
  <r>
    <x v="605"/>
    <x v="1"/>
    <x v="1"/>
    <x v="4"/>
    <x v="583"/>
    <x v="2"/>
    <x v="5"/>
  </r>
  <r>
    <x v="606"/>
    <x v="0"/>
    <x v="0"/>
    <x v="0"/>
    <x v="584"/>
    <x v="0"/>
    <x v="1"/>
  </r>
  <r>
    <x v="607"/>
    <x v="0"/>
    <x v="0"/>
    <x v="3"/>
    <x v="585"/>
    <x v="0"/>
    <x v="2"/>
  </r>
  <r>
    <x v="608"/>
    <x v="1"/>
    <x v="1"/>
    <x v="5"/>
    <x v="586"/>
    <x v="0"/>
    <x v="3"/>
  </r>
  <r>
    <x v="609"/>
    <x v="1"/>
    <x v="1"/>
    <x v="6"/>
    <x v="587"/>
    <x v="0"/>
    <x v="5"/>
  </r>
  <r>
    <x v="610"/>
    <x v="0"/>
    <x v="0"/>
    <x v="3"/>
    <x v="588"/>
    <x v="0"/>
    <x v="1"/>
  </r>
  <r>
    <x v="611"/>
    <x v="0"/>
    <x v="0"/>
    <x v="2"/>
    <x v="589"/>
    <x v="1"/>
    <x v="0"/>
  </r>
  <r>
    <x v="611"/>
    <x v="0"/>
    <x v="0"/>
    <x v="2"/>
    <x v="589"/>
    <x v="1"/>
    <x v="4"/>
  </r>
  <r>
    <x v="612"/>
    <x v="0"/>
    <x v="0"/>
    <x v="0"/>
    <x v="590"/>
    <x v="2"/>
    <x v="0"/>
  </r>
  <r>
    <x v="613"/>
    <x v="1"/>
    <x v="1"/>
    <x v="3"/>
    <x v="591"/>
    <x v="1"/>
    <x v="1"/>
  </r>
  <r>
    <x v="614"/>
    <x v="0"/>
    <x v="0"/>
    <x v="4"/>
    <x v="592"/>
    <x v="0"/>
    <x v="2"/>
  </r>
  <r>
    <x v="615"/>
    <x v="1"/>
    <x v="1"/>
    <x v="10"/>
    <x v="593"/>
    <x v="0"/>
    <x v="3"/>
  </r>
  <r>
    <x v="616"/>
    <x v="1"/>
    <x v="1"/>
    <x v="11"/>
    <x v="594"/>
    <x v="0"/>
    <x v="4"/>
  </r>
  <r>
    <x v="617"/>
    <x v="0"/>
    <x v="0"/>
    <x v="11"/>
    <x v="595"/>
    <x v="1"/>
    <x v="0"/>
  </r>
  <r>
    <x v="618"/>
    <x v="0"/>
    <x v="0"/>
    <x v="2"/>
    <x v="596"/>
    <x v="0"/>
    <x v="0"/>
  </r>
  <r>
    <x v="619"/>
    <x v="1"/>
    <x v="1"/>
    <x v="10"/>
    <x v="597"/>
    <x v="0"/>
    <x v="2"/>
  </r>
  <r>
    <x v="620"/>
    <x v="1"/>
    <x v="1"/>
    <x v="5"/>
    <x v="598"/>
    <x v="2"/>
    <x v="0"/>
  </r>
  <r>
    <x v="621"/>
    <x v="1"/>
    <x v="1"/>
    <x v="1"/>
    <x v="599"/>
    <x v="1"/>
    <x v="5"/>
  </r>
  <r>
    <x v="622"/>
    <x v="1"/>
    <x v="1"/>
    <x v="10"/>
    <x v="600"/>
    <x v="2"/>
    <x v="2"/>
  </r>
  <r>
    <x v="623"/>
    <x v="1"/>
    <x v="1"/>
    <x v="3"/>
    <x v="601"/>
    <x v="2"/>
    <x v="0"/>
  </r>
  <r>
    <x v="624"/>
    <x v="0"/>
    <x v="0"/>
    <x v="8"/>
    <x v="103"/>
    <x v="2"/>
    <x v="1"/>
  </r>
  <r>
    <x v="625"/>
    <x v="0"/>
    <x v="0"/>
    <x v="0"/>
    <x v="602"/>
    <x v="2"/>
    <x v="1"/>
  </r>
  <r>
    <x v="626"/>
    <x v="0"/>
    <x v="0"/>
    <x v="5"/>
    <x v="603"/>
    <x v="1"/>
    <x v="0"/>
  </r>
  <r>
    <x v="626"/>
    <x v="0"/>
    <x v="0"/>
    <x v="5"/>
    <x v="603"/>
    <x v="1"/>
    <x v="1"/>
  </r>
  <r>
    <x v="627"/>
    <x v="0"/>
    <x v="0"/>
    <x v="10"/>
    <x v="604"/>
    <x v="2"/>
    <x v="0"/>
  </r>
  <r>
    <x v="628"/>
    <x v="0"/>
    <x v="0"/>
    <x v="6"/>
    <x v="605"/>
    <x v="2"/>
    <x v="1"/>
  </r>
  <r>
    <x v="629"/>
    <x v="1"/>
    <x v="1"/>
    <x v="9"/>
    <x v="606"/>
    <x v="2"/>
    <x v="5"/>
  </r>
  <r>
    <x v="630"/>
    <x v="0"/>
    <x v="0"/>
    <x v="5"/>
    <x v="607"/>
    <x v="1"/>
    <x v="1"/>
  </r>
  <r>
    <x v="631"/>
    <x v="0"/>
    <x v="0"/>
    <x v="10"/>
    <x v="608"/>
    <x v="0"/>
    <x v="1"/>
  </r>
  <r>
    <x v="632"/>
    <x v="0"/>
    <x v="0"/>
    <x v="6"/>
    <x v="609"/>
    <x v="0"/>
    <x v="2"/>
  </r>
  <r>
    <x v="633"/>
    <x v="1"/>
    <x v="1"/>
    <x v="6"/>
    <x v="610"/>
    <x v="2"/>
    <x v="1"/>
  </r>
  <r>
    <x v="634"/>
    <x v="1"/>
    <x v="1"/>
    <x v="6"/>
    <x v="611"/>
    <x v="2"/>
    <x v="2"/>
  </r>
  <r>
    <x v="635"/>
    <x v="0"/>
    <x v="0"/>
    <x v="0"/>
    <x v="4"/>
    <x v="0"/>
    <x v="1"/>
  </r>
  <r>
    <x v="635"/>
    <x v="0"/>
    <x v="0"/>
    <x v="0"/>
    <x v="4"/>
    <x v="2"/>
    <x v="0"/>
  </r>
  <r>
    <x v="636"/>
    <x v="1"/>
    <x v="1"/>
    <x v="2"/>
    <x v="612"/>
    <x v="2"/>
    <x v="2"/>
  </r>
  <r>
    <x v="636"/>
    <x v="1"/>
    <x v="1"/>
    <x v="2"/>
    <x v="612"/>
    <x v="1"/>
    <x v="1"/>
  </r>
  <r>
    <x v="637"/>
    <x v="1"/>
    <x v="1"/>
    <x v="8"/>
    <x v="613"/>
    <x v="0"/>
    <x v="1"/>
  </r>
  <r>
    <x v="638"/>
    <x v="1"/>
    <x v="1"/>
    <x v="2"/>
    <x v="614"/>
    <x v="2"/>
    <x v="1"/>
  </r>
  <r>
    <x v="639"/>
    <x v="0"/>
    <x v="0"/>
    <x v="10"/>
    <x v="615"/>
    <x v="2"/>
    <x v="1"/>
  </r>
  <r>
    <x v="640"/>
    <x v="1"/>
    <x v="1"/>
    <x v="8"/>
    <x v="616"/>
    <x v="2"/>
    <x v="4"/>
  </r>
  <r>
    <x v="641"/>
    <x v="0"/>
    <x v="0"/>
    <x v="4"/>
    <x v="617"/>
    <x v="0"/>
    <x v="1"/>
  </r>
  <r>
    <x v="642"/>
    <x v="1"/>
    <x v="1"/>
    <x v="3"/>
    <x v="618"/>
    <x v="1"/>
    <x v="0"/>
  </r>
  <r>
    <x v="643"/>
    <x v="0"/>
    <x v="0"/>
    <x v="7"/>
    <x v="619"/>
    <x v="1"/>
    <x v="3"/>
  </r>
  <r>
    <x v="644"/>
    <x v="1"/>
    <x v="1"/>
    <x v="2"/>
    <x v="620"/>
    <x v="2"/>
    <x v="1"/>
  </r>
  <r>
    <x v="645"/>
    <x v="1"/>
    <x v="1"/>
    <x v="3"/>
    <x v="621"/>
    <x v="1"/>
    <x v="1"/>
  </r>
  <r>
    <x v="646"/>
    <x v="1"/>
    <x v="1"/>
    <x v="9"/>
    <x v="622"/>
    <x v="2"/>
    <x v="1"/>
  </r>
  <r>
    <x v="647"/>
    <x v="0"/>
    <x v="0"/>
    <x v="1"/>
    <x v="623"/>
    <x v="2"/>
    <x v="1"/>
  </r>
  <r>
    <x v="648"/>
    <x v="1"/>
    <x v="1"/>
    <x v="10"/>
    <x v="624"/>
    <x v="1"/>
    <x v="0"/>
  </r>
  <r>
    <x v="648"/>
    <x v="1"/>
    <x v="1"/>
    <x v="10"/>
    <x v="624"/>
    <x v="0"/>
    <x v="5"/>
  </r>
  <r>
    <x v="649"/>
    <x v="1"/>
    <x v="1"/>
    <x v="9"/>
    <x v="625"/>
    <x v="2"/>
    <x v="1"/>
  </r>
  <r>
    <x v="650"/>
    <x v="1"/>
    <x v="1"/>
    <x v="10"/>
    <x v="626"/>
    <x v="2"/>
    <x v="4"/>
  </r>
  <r>
    <x v="651"/>
    <x v="1"/>
    <x v="1"/>
    <x v="11"/>
    <x v="627"/>
    <x v="2"/>
    <x v="1"/>
  </r>
  <r>
    <x v="652"/>
    <x v="0"/>
    <x v="0"/>
    <x v="1"/>
    <x v="628"/>
    <x v="0"/>
    <x v="0"/>
  </r>
  <r>
    <x v="653"/>
    <x v="0"/>
    <x v="0"/>
    <x v="3"/>
    <x v="629"/>
    <x v="0"/>
    <x v="1"/>
  </r>
  <r>
    <x v="654"/>
    <x v="0"/>
    <x v="0"/>
    <x v="10"/>
    <x v="630"/>
    <x v="2"/>
    <x v="1"/>
  </r>
  <r>
    <x v="655"/>
    <x v="0"/>
    <x v="0"/>
    <x v="0"/>
    <x v="631"/>
    <x v="2"/>
    <x v="1"/>
  </r>
  <r>
    <x v="656"/>
    <x v="0"/>
    <x v="0"/>
    <x v="10"/>
    <x v="632"/>
    <x v="2"/>
    <x v="4"/>
  </r>
  <r>
    <x v="657"/>
    <x v="1"/>
    <x v="1"/>
    <x v="1"/>
    <x v="633"/>
    <x v="0"/>
    <x v="0"/>
  </r>
  <r>
    <x v="658"/>
    <x v="0"/>
    <x v="0"/>
    <x v="1"/>
    <x v="634"/>
    <x v="0"/>
    <x v="1"/>
  </r>
  <r>
    <x v="659"/>
    <x v="0"/>
    <x v="0"/>
    <x v="5"/>
    <x v="635"/>
    <x v="1"/>
    <x v="1"/>
  </r>
  <r>
    <x v="660"/>
    <x v="1"/>
    <x v="1"/>
    <x v="4"/>
    <x v="636"/>
    <x v="1"/>
    <x v="1"/>
  </r>
  <r>
    <x v="661"/>
    <x v="1"/>
    <x v="1"/>
    <x v="11"/>
    <x v="637"/>
    <x v="2"/>
    <x v="1"/>
  </r>
  <r>
    <x v="662"/>
    <x v="1"/>
    <x v="1"/>
    <x v="2"/>
    <x v="638"/>
    <x v="1"/>
    <x v="5"/>
  </r>
  <r>
    <x v="663"/>
    <x v="1"/>
    <x v="1"/>
    <x v="1"/>
    <x v="639"/>
    <x v="2"/>
    <x v="2"/>
  </r>
  <r>
    <x v="664"/>
    <x v="1"/>
    <x v="1"/>
    <x v="0"/>
    <x v="640"/>
    <x v="1"/>
    <x v="2"/>
  </r>
  <r>
    <x v="665"/>
    <x v="0"/>
    <x v="0"/>
    <x v="7"/>
    <x v="641"/>
    <x v="1"/>
    <x v="0"/>
  </r>
  <r>
    <x v="666"/>
    <x v="0"/>
    <x v="0"/>
    <x v="5"/>
    <x v="642"/>
    <x v="2"/>
    <x v="1"/>
  </r>
  <r>
    <x v="667"/>
    <x v="1"/>
    <x v="1"/>
    <x v="9"/>
    <x v="643"/>
    <x v="2"/>
    <x v="0"/>
  </r>
  <r>
    <x v="668"/>
    <x v="0"/>
    <x v="0"/>
    <x v="2"/>
    <x v="644"/>
    <x v="0"/>
    <x v="1"/>
  </r>
  <r>
    <x v="669"/>
    <x v="1"/>
    <x v="1"/>
    <x v="6"/>
    <x v="645"/>
    <x v="2"/>
    <x v="0"/>
  </r>
  <r>
    <x v="670"/>
    <x v="0"/>
    <x v="0"/>
    <x v="4"/>
    <x v="646"/>
    <x v="2"/>
    <x v="1"/>
  </r>
  <r>
    <x v="670"/>
    <x v="0"/>
    <x v="0"/>
    <x v="4"/>
    <x v="646"/>
    <x v="2"/>
    <x v="1"/>
  </r>
  <r>
    <x v="671"/>
    <x v="0"/>
    <x v="0"/>
    <x v="7"/>
    <x v="647"/>
    <x v="0"/>
    <x v="0"/>
  </r>
  <r>
    <x v="672"/>
    <x v="1"/>
    <x v="1"/>
    <x v="6"/>
    <x v="648"/>
    <x v="0"/>
    <x v="1"/>
  </r>
  <r>
    <x v="673"/>
    <x v="0"/>
    <x v="0"/>
    <x v="1"/>
    <x v="649"/>
    <x v="2"/>
    <x v="1"/>
  </r>
  <r>
    <x v="674"/>
    <x v="1"/>
    <x v="1"/>
    <x v="3"/>
    <x v="650"/>
    <x v="2"/>
    <x v="1"/>
  </r>
  <r>
    <x v="675"/>
    <x v="0"/>
    <x v="0"/>
    <x v="0"/>
    <x v="651"/>
    <x v="0"/>
    <x v="1"/>
  </r>
  <r>
    <x v="676"/>
    <x v="0"/>
    <x v="0"/>
    <x v="1"/>
    <x v="652"/>
    <x v="0"/>
    <x v="2"/>
  </r>
  <r>
    <x v="677"/>
    <x v="1"/>
    <x v="1"/>
    <x v="7"/>
    <x v="653"/>
    <x v="0"/>
    <x v="3"/>
  </r>
  <r>
    <x v="678"/>
    <x v="0"/>
    <x v="0"/>
    <x v="6"/>
    <x v="654"/>
    <x v="0"/>
    <x v="5"/>
  </r>
  <r>
    <x v="679"/>
    <x v="1"/>
    <x v="1"/>
    <x v="11"/>
    <x v="655"/>
    <x v="1"/>
    <x v="1"/>
  </r>
  <r>
    <x v="679"/>
    <x v="1"/>
    <x v="1"/>
    <x v="11"/>
    <x v="655"/>
    <x v="1"/>
    <x v="5"/>
  </r>
  <r>
    <x v="680"/>
    <x v="1"/>
    <x v="1"/>
    <x v="10"/>
    <x v="656"/>
    <x v="1"/>
    <x v="1"/>
  </r>
  <r>
    <x v="681"/>
    <x v="0"/>
    <x v="0"/>
    <x v="0"/>
    <x v="657"/>
    <x v="1"/>
    <x v="5"/>
  </r>
  <r>
    <x v="682"/>
    <x v="1"/>
    <x v="1"/>
    <x v="7"/>
    <x v="513"/>
    <x v="2"/>
    <x v="0"/>
  </r>
  <r>
    <x v="683"/>
    <x v="1"/>
    <x v="1"/>
    <x v="4"/>
    <x v="658"/>
    <x v="2"/>
    <x v="4"/>
  </r>
  <r>
    <x v="684"/>
    <x v="1"/>
    <x v="1"/>
    <x v="11"/>
    <x v="595"/>
    <x v="0"/>
    <x v="4"/>
  </r>
  <r>
    <x v="685"/>
    <x v="0"/>
    <x v="0"/>
    <x v="0"/>
    <x v="659"/>
    <x v="1"/>
    <x v="1"/>
  </r>
  <r>
    <x v="686"/>
    <x v="1"/>
    <x v="1"/>
    <x v="9"/>
    <x v="660"/>
    <x v="0"/>
    <x v="2"/>
  </r>
  <r>
    <x v="687"/>
    <x v="1"/>
    <x v="1"/>
    <x v="11"/>
    <x v="661"/>
    <x v="0"/>
    <x v="1"/>
  </r>
  <r>
    <x v="688"/>
    <x v="1"/>
    <x v="1"/>
    <x v="8"/>
    <x v="662"/>
    <x v="2"/>
    <x v="1"/>
  </r>
  <r>
    <x v="689"/>
    <x v="1"/>
    <x v="1"/>
    <x v="7"/>
    <x v="663"/>
    <x v="2"/>
    <x v="1"/>
  </r>
  <r>
    <x v="690"/>
    <x v="1"/>
    <x v="1"/>
    <x v="11"/>
    <x v="664"/>
    <x v="2"/>
    <x v="0"/>
  </r>
  <r>
    <x v="691"/>
    <x v="1"/>
    <x v="1"/>
    <x v="11"/>
    <x v="665"/>
    <x v="0"/>
    <x v="1"/>
  </r>
  <r>
    <x v="692"/>
    <x v="1"/>
    <x v="1"/>
    <x v="4"/>
    <x v="666"/>
    <x v="1"/>
    <x v="1"/>
  </r>
  <r>
    <x v="693"/>
    <x v="0"/>
    <x v="0"/>
    <x v="5"/>
    <x v="667"/>
    <x v="1"/>
    <x v="1"/>
  </r>
  <r>
    <x v="694"/>
    <x v="1"/>
    <x v="1"/>
    <x v="11"/>
    <x v="668"/>
    <x v="2"/>
    <x v="1"/>
  </r>
  <r>
    <x v="695"/>
    <x v="1"/>
    <x v="1"/>
    <x v="4"/>
    <x v="669"/>
    <x v="0"/>
    <x v="5"/>
  </r>
  <r>
    <x v="696"/>
    <x v="1"/>
    <x v="1"/>
    <x v="1"/>
    <x v="670"/>
    <x v="2"/>
    <x v="0"/>
  </r>
  <r>
    <x v="697"/>
    <x v="1"/>
    <x v="1"/>
    <x v="11"/>
    <x v="671"/>
    <x v="2"/>
    <x v="2"/>
  </r>
  <r>
    <x v="698"/>
    <x v="1"/>
    <x v="1"/>
    <x v="9"/>
    <x v="672"/>
    <x v="1"/>
    <x v="1"/>
  </r>
  <r>
    <x v="699"/>
    <x v="0"/>
    <x v="0"/>
    <x v="5"/>
    <x v="673"/>
    <x v="0"/>
    <x v="1"/>
  </r>
  <r>
    <x v="700"/>
    <x v="1"/>
    <x v="1"/>
    <x v="5"/>
    <x v="674"/>
    <x v="2"/>
    <x v="4"/>
  </r>
  <r>
    <x v="701"/>
    <x v="0"/>
    <x v="0"/>
    <x v="3"/>
    <x v="675"/>
    <x v="1"/>
    <x v="1"/>
  </r>
  <r>
    <x v="702"/>
    <x v="1"/>
    <x v="1"/>
    <x v="0"/>
    <x v="676"/>
    <x v="2"/>
    <x v="0"/>
  </r>
  <r>
    <x v="703"/>
    <x v="0"/>
    <x v="0"/>
    <x v="5"/>
    <x v="677"/>
    <x v="2"/>
    <x v="1"/>
  </r>
  <r>
    <x v="704"/>
    <x v="0"/>
    <x v="0"/>
    <x v="9"/>
    <x v="678"/>
    <x v="2"/>
    <x v="4"/>
  </r>
  <r>
    <x v="705"/>
    <x v="0"/>
    <x v="0"/>
    <x v="0"/>
    <x v="283"/>
    <x v="0"/>
    <x v="1"/>
  </r>
  <r>
    <x v="706"/>
    <x v="1"/>
    <x v="1"/>
    <x v="6"/>
    <x v="679"/>
    <x v="2"/>
    <x v="0"/>
  </r>
  <r>
    <x v="707"/>
    <x v="1"/>
    <x v="1"/>
    <x v="8"/>
    <x v="680"/>
    <x v="0"/>
    <x v="1"/>
  </r>
  <r>
    <x v="708"/>
    <x v="1"/>
    <x v="1"/>
    <x v="10"/>
    <x v="681"/>
    <x v="0"/>
    <x v="5"/>
  </r>
  <r>
    <x v="709"/>
    <x v="0"/>
    <x v="0"/>
    <x v="9"/>
    <x v="682"/>
    <x v="1"/>
    <x v="0"/>
  </r>
  <r>
    <x v="710"/>
    <x v="0"/>
    <x v="0"/>
    <x v="6"/>
    <x v="683"/>
    <x v="2"/>
    <x v="2"/>
  </r>
  <r>
    <x v="711"/>
    <x v="0"/>
    <x v="0"/>
    <x v="11"/>
    <x v="684"/>
    <x v="0"/>
    <x v="4"/>
  </r>
  <r>
    <x v="712"/>
    <x v="0"/>
    <x v="0"/>
    <x v="11"/>
    <x v="685"/>
    <x v="2"/>
    <x v="0"/>
  </r>
  <r>
    <x v="713"/>
    <x v="0"/>
    <x v="0"/>
    <x v="5"/>
    <x v="686"/>
    <x v="0"/>
    <x v="5"/>
  </r>
  <r>
    <x v="714"/>
    <x v="1"/>
    <x v="1"/>
    <x v="6"/>
    <x v="687"/>
    <x v="1"/>
    <x v="4"/>
  </r>
  <r>
    <x v="715"/>
    <x v="0"/>
    <x v="0"/>
    <x v="7"/>
    <x v="688"/>
    <x v="2"/>
    <x v="1"/>
  </r>
  <r>
    <x v="716"/>
    <x v="1"/>
    <x v="1"/>
    <x v="11"/>
    <x v="689"/>
    <x v="2"/>
    <x v="1"/>
  </r>
  <r>
    <x v="717"/>
    <x v="1"/>
    <x v="1"/>
    <x v="7"/>
    <x v="690"/>
    <x v="0"/>
    <x v="0"/>
  </r>
  <r>
    <x v="718"/>
    <x v="1"/>
    <x v="1"/>
    <x v="3"/>
    <x v="691"/>
    <x v="1"/>
    <x v="1"/>
  </r>
  <r>
    <x v="719"/>
    <x v="0"/>
    <x v="0"/>
    <x v="1"/>
    <x v="692"/>
    <x v="1"/>
    <x v="4"/>
  </r>
  <r>
    <x v="720"/>
    <x v="1"/>
    <x v="1"/>
    <x v="0"/>
    <x v="693"/>
    <x v="2"/>
    <x v="1"/>
  </r>
  <r>
    <x v="721"/>
    <x v="1"/>
    <x v="1"/>
    <x v="7"/>
    <x v="694"/>
    <x v="2"/>
    <x v="0"/>
  </r>
  <r>
    <x v="722"/>
    <x v="0"/>
    <x v="0"/>
    <x v="10"/>
    <x v="695"/>
    <x v="2"/>
    <x v="2"/>
  </r>
  <r>
    <x v="723"/>
    <x v="0"/>
    <x v="0"/>
    <x v="2"/>
    <x v="613"/>
    <x v="0"/>
    <x v="1"/>
  </r>
  <r>
    <x v="723"/>
    <x v="0"/>
    <x v="0"/>
    <x v="2"/>
    <x v="613"/>
    <x v="1"/>
    <x v="1"/>
  </r>
  <r>
    <x v="724"/>
    <x v="1"/>
    <x v="1"/>
    <x v="6"/>
    <x v="696"/>
    <x v="2"/>
    <x v="1"/>
  </r>
  <r>
    <x v="725"/>
    <x v="1"/>
    <x v="1"/>
    <x v="10"/>
    <x v="697"/>
    <x v="0"/>
    <x v="0"/>
  </r>
  <r>
    <x v="726"/>
    <x v="1"/>
    <x v="1"/>
    <x v="5"/>
    <x v="165"/>
    <x v="1"/>
    <x v="1"/>
  </r>
  <r>
    <x v="727"/>
    <x v="0"/>
    <x v="0"/>
    <x v="3"/>
    <x v="698"/>
    <x v="2"/>
    <x v="4"/>
  </r>
  <r>
    <x v="728"/>
    <x v="0"/>
    <x v="0"/>
    <x v="3"/>
    <x v="699"/>
    <x v="1"/>
    <x v="1"/>
  </r>
  <r>
    <x v="729"/>
    <x v="0"/>
    <x v="0"/>
    <x v="10"/>
    <x v="700"/>
    <x v="1"/>
    <x v="4"/>
  </r>
  <r>
    <x v="730"/>
    <x v="0"/>
    <x v="0"/>
    <x v="5"/>
    <x v="701"/>
    <x v="2"/>
    <x v="1"/>
  </r>
  <r>
    <x v="731"/>
    <x v="1"/>
    <x v="1"/>
    <x v="9"/>
    <x v="702"/>
    <x v="1"/>
    <x v="0"/>
  </r>
  <r>
    <x v="732"/>
    <x v="0"/>
    <x v="0"/>
    <x v="8"/>
    <x v="703"/>
    <x v="1"/>
    <x v="0"/>
  </r>
  <r>
    <x v="733"/>
    <x v="0"/>
    <x v="0"/>
    <x v="6"/>
    <x v="704"/>
    <x v="0"/>
    <x v="1"/>
  </r>
  <r>
    <x v="734"/>
    <x v="0"/>
    <x v="0"/>
    <x v="0"/>
    <x v="705"/>
    <x v="0"/>
    <x v="2"/>
  </r>
  <r>
    <x v="735"/>
    <x v="1"/>
    <x v="1"/>
    <x v="9"/>
    <x v="706"/>
    <x v="2"/>
    <x v="2"/>
  </r>
  <r>
    <x v="736"/>
    <x v="0"/>
    <x v="0"/>
    <x v="2"/>
    <x v="707"/>
    <x v="2"/>
    <x v="2"/>
  </r>
  <r>
    <x v="737"/>
    <x v="0"/>
    <x v="0"/>
    <x v="11"/>
    <x v="323"/>
    <x v="0"/>
    <x v="5"/>
  </r>
  <r>
    <x v="738"/>
    <x v="1"/>
    <x v="1"/>
    <x v="4"/>
    <x v="708"/>
    <x v="2"/>
    <x v="3"/>
  </r>
  <r>
    <x v="739"/>
    <x v="0"/>
    <x v="0"/>
    <x v="6"/>
    <x v="709"/>
    <x v="1"/>
    <x v="0"/>
  </r>
  <r>
    <x v="740"/>
    <x v="0"/>
    <x v="0"/>
    <x v="9"/>
    <x v="710"/>
    <x v="2"/>
    <x v="4"/>
  </r>
  <r>
    <x v="741"/>
    <x v="0"/>
    <x v="0"/>
    <x v="8"/>
    <x v="711"/>
    <x v="1"/>
    <x v="0"/>
  </r>
  <r>
    <x v="742"/>
    <x v="1"/>
    <x v="1"/>
    <x v="11"/>
    <x v="712"/>
    <x v="0"/>
    <x v="0"/>
  </r>
  <r>
    <x v="743"/>
    <x v="1"/>
    <x v="1"/>
    <x v="11"/>
    <x v="713"/>
    <x v="1"/>
    <x v="1"/>
  </r>
  <r>
    <x v="744"/>
    <x v="0"/>
    <x v="0"/>
    <x v="2"/>
    <x v="714"/>
    <x v="2"/>
    <x v="0"/>
  </r>
  <r>
    <x v="745"/>
    <x v="1"/>
    <x v="1"/>
    <x v="8"/>
    <x v="546"/>
    <x v="1"/>
    <x v="1"/>
  </r>
  <r>
    <x v="746"/>
    <x v="1"/>
    <x v="1"/>
    <x v="11"/>
    <x v="692"/>
    <x v="2"/>
    <x v="1"/>
  </r>
  <r>
    <x v="747"/>
    <x v="1"/>
    <x v="1"/>
    <x v="5"/>
    <x v="481"/>
    <x v="2"/>
    <x v="1"/>
  </r>
  <r>
    <x v="748"/>
    <x v="1"/>
    <x v="1"/>
    <x v="2"/>
    <x v="715"/>
    <x v="2"/>
    <x v="2"/>
  </r>
  <r>
    <x v="749"/>
    <x v="0"/>
    <x v="0"/>
    <x v="7"/>
    <x v="716"/>
    <x v="2"/>
    <x v="0"/>
  </r>
  <r>
    <x v="750"/>
    <x v="0"/>
    <x v="0"/>
    <x v="9"/>
    <x v="717"/>
    <x v="2"/>
    <x v="2"/>
  </r>
  <r>
    <x v="751"/>
    <x v="1"/>
    <x v="1"/>
    <x v="9"/>
    <x v="718"/>
    <x v="1"/>
    <x v="2"/>
  </r>
  <r>
    <x v="752"/>
    <x v="0"/>
    <x v="0"/>
    <x v="4"/>
    <x v="719"/>
    <x v="2"/>
    <x v="1"/>
  </r>
  <r>
    <x v="753"/>
    <x v="0"/>
    <x v="0"/>
    <x v="3"/>
    <x v="720"/>
    <x v="0"/>
    <x v="3"/>
  </r>
  <r>
    <x v="754"/>
    <x v="1"/>
    <x v="1"/>
    <x v="8"/>
    <x v="721"/>
    <x v="1"/>
    <x v="1"/>
  </r>
  <r>
    <x v="755"/>
    <x v="1"/>
    <x v="1"/>
    <x v="6"/>
    <x v="722"/>
    <x v="2"/>
    <x v="1"/>
  </r>
  <r>
    <x v="756"/>
    <x v="0"/>
    <x v="0"/>
    <x v="6"/>
    <x v="723"/>
    <x v="0"/>
    <x v="1"/>
  </r>
  <r>
    <x v="757"/>
    <x v="0"/>
    <x v="0"/>
    <x v="7"/>
    <x v="724"/>
    <x v="1"/>
    <x v="2"/>
  </r>
  <r>
    <x v="758"/>
    <x v="0"/>
    <x v="0"/>
    <x v="0"/>
    <x v="725"/>
    <x v="1"/>
    <x v="2"/>
  </r>
  <r>
    <x v="759"/>
    <x v="1"/>
    <x v="1"/>
    <x v="3"/>
    <x v="420"/>
    <x v="2"/>
    <x v="1"/>
  </r>
  <r>
    <x v="760"/>
    <x v="1"/>
    <x v="1"/>
    <x v="6"/>
    <x v="726"/>
    <x v="2"/>
    <x v="4"/>
  </r>
  <r>
    <x v="760"/>
    <x v="1"/>
    <x v="1"/>
    <x v="6"/>
    <x v="726"/>
    <x v="1"/>
    <x v="1"/>
  </r>
  <r>
    <x v="761"/>
    <x v="1"/>
    <x v="1"/>
    <x v="5"/>
    <x v="727"/>
    <x v="1"/>
    <x v="1"/>
  </r>
  <r>
    <x v="762"/>
    <x v="1"/>
    <x v="1"/>
    <x v="0"/>
    <x v="728"/>
    <x v="0"/>
    <x v="1"/>
  </r>
  <r>
    <x v="763"/>
    <x v="1"/>
    <x v="1"/>
    <x v="1"/>
    <x v="729"/>
    <x v="1"/>
    <x v="4"/>
  </r>
  <r>
    <x v="764"/>
    <x v="0"/>
    <x v="0"/>
    <x v="6"/>
    <x v="730"/>
    <x v="1"/>
    <x v="2"/>
  </r>
  <r>
    <x v="765"/>
    <x v="0"/>
    <x v="0"/>
    <x v="1"/>
    <x v="731"/>
    <x v="2"/>
    <x v="0"/>
  </r>
  <r>
    <x v="766"/>
    <x v="0"/>
    <x v="0"/>
    <x v="2"/>
    <x v="732"/>
    <x v="0"/>
    <x v="4"/>
  </r>
  <r>
    <x v="767"/>
    <x v="1"/>
    <x v="1"/>
    <x v="2"/>
    <x v="733"/>
    <x v="0"/>
    <x v="1"/>
  </r>
  <r>
    <x v="768"/>
    <x v="1"/>
    <x v="1"/>
    <x v="6"/>
    <x v="734"/>
    <x v="1"/>
    <x v="1"/>
  </r>
  <r>
    <x v="768"/>
    <x v="1"/>
    <x v="1"/>
    <x v="6"/>
    <x v="734"/>
    <x v="0"/>
    <x v="5"/>
  </r>
  <r>
    <x v="769"/>
    <x v="1"/>
    <x v="1"/>
    <x v="3"/>
    <x v="735"/>
    <x v="1"/>
    <x v="3"/>
  </r>
  <r>
    <x v="770"/>
    <x v="0"/>
    <x v="0"/>
    <x v="0"/>
    <x v="736"/>
    <x v="1"/>
    <x v="2"/>
  </r>
  <r>
    <x v="771"/>
    <x v="0"/>
    <x v="0"/>
    <x v="3"/>
    <x v="264"/>
    <x v="2"/>
    <x v="0"/>
  </r>
  <r>
    <x v="772"/>
    <x v="1"/>
    <x v="1"/>
    <x v="3"/>
    <x v="737"/>
    <x v="2"/>
    <x v="1"/>
  </r>
  <r>
    <x v="773"/>
    <x v="1"/>
    <x v="1"/>
    <x v="5"/>
    <x v="738"/>
    <x v="0"/>
    <x v="1"/>
  </r>
  <r>
    <x v="774"/>
    <x v="1"/>
    <x v="1"/>
    <x v="4"/>
    <x v="739"/>
    <x v="1"/>
    <x v="1"/>
  </r>
  <r>
    <x v="775"/>
    <x v="0"/>
    <x v="0"/>
    <x v="4"/>
    <x v="740"/>
    <x v="1"/>
    <x v="1"/>
  </r>
  <r>
    <x v="776"/>
    <x v="1"/>
    <x v="1"/>
    <x v="0"/>
    <x v="741"/>
    <x v="1"/>
    <x v="4"/>
  </r>
  <r>
    <x v="777"/>
    <x v="1"/>
    <x v="1"/>
    <x v="2"/>
    <x v="742"/>
    <x v="0"/>
    <x v="3"/>
  </r>
  <r>
    <x v="778"/>
    <x v="1"/>
    <x v="1"/>
    <x v="0"/>
    <x v="743"/>
    <x v="1"/>
    <x v="1"/>
  </r>
  <r>
    <x v="778"/>
    <x v="1"/>
    <x v="1"/>
    <x v="0"/>
    <x v="743"/>
    <x v="0"/>
    <x v="0"/>
  </r>
  <r>
    <x v="779"/>
    <x v="1"/>
    <x v="1"/>
    <x v="6"/>
    <x v="744"/>
    <x v="2"/>
    <x v="0"/>
  </r>
  <r>
    <x v="780"/>
    <x v="0"/>
    <x v="0"/>
    <x v="2"/>
    <x v="745"/>
    <x v="1"/>
    <x v="2"/>
  </r>
  <r>
    <x v="781"/>
    <x v="1"/>
    <x v="1"/>
    <x v="11"/>
    <x v="746"/>
    <x v="0"/>
    <x v="1"/>
  </r>
  <r>
    <x v="782"/>
    <x v="1"/>
    <x v="1"/>
    <x v="8"/>
    <x v="747"/>
    <x v="1"/>
    <x v="1"/>
  </r>
  <r>
    <x v="783"/>
    <x v="0"/>
    <x v="0"/>
    <x v="3"/>
    <x v="748"/>
    <x v="1"/>
    <x v="0"/>
  </r>
  <r>
    <x v="784"/>
    <x v="1"/>
    <x v="1"/>
    <x v="10"/>
    <x v="749"/>
    <x v="0"/>
    <x v="3"/>
  </r>
  <r>
    <x v="785"/>
    <x v="0"/>
    <x v="0"/>
    <x v="11"/>
    <x v="750"/>
    <x v="1"/>
    <x v="5"/>
  </r>
  <r>
    <x v="786"/>
    <x v="0"/>
    <x v="0"/>
    <x v="3"/>
    <x v="751"/>
    <x v="2"/>
    <x v="3"/>
  </r>
  <r>
    <x v="787"/>
    <x v="0"/>
    <x v="0"/>
    <x v="6"/>
    <x v="289"/>
    <x v="2"/>
    <x v="5"/>
  </r>
  <r>
    <x v="787"/>
    <x v="0"/>
    <x v="0"/>
    <x v="6"/>
    <x v="289"/>
    <x v="1"/>
    <x v="1"/>
  </r>
  <r>
    <x v="788"/>
    <x v="1"/>
    <x v="1"/>
    <x v="8"/>
    <x v="752"/>
    <x v="1"/>
    <x v="2"/>
  </r>
  <r>
    <x v="789"/>
    <x v="1"/>
    <x v="1"/>
    <x v="10"/>
    <x v="753"/>
    <x v="0"/>
    <x v="1"/>
  </r>
  <r>
    <x v="790"/>
    <x v="0"/>
    <x v="0"/>
    <x v="4"/>
    <x v="754"/>
    <x v="2"/>
    <x v="1"/>
  </r>
  <r>
    <x v="791"/>
    <x v="0"/>
    <x v="0"/>
    <x v="9"/>
    <x v="755"/>
    <x v="2"/>
    <x v="1"/>
  </r>
  <r>
    <x v="792"/>
    <x v="0"/>
    <x v="0"/>
    <x v="7"/>
    <x v="756"/>
    <x v="2"/>
    <x v="1"/>
  </r>
  <r>
    <x v="793"/>
    <x v="1"/>
    <x v="1"/>
    <x v="9"/>
    <x v="282"/>
    <x v="1"/>
    <x v="1"/>
  </r>
  <r>
    <x v="794"/>
    <x v="0"/>
    <x v="0"/>
    <x v="8"/>
    <x v="757"/>
    <x v="0"/>
    <x v="1"/>
  </r>
  <r>
    <x v="795"/>
    <x v="1"/>
    <x v="1"/>
    <x v="8"/>
    <x v="555"/>
    <x v="2"/>
    <x v="1"/>
  </r>
  <r>
    <x v="796"/>
    <x v="1"/>
    <x v="1"/>
    <x v="2"/>
    <x v="758"/>
    <x v="2"/>
    <x v="1"/>
  </r>
  <r>
    <x v="797"/>
    <x v="1"/>
    <x v="1"/>
    <x v="6"/>
    <x v="759"/>
    <x v="2"/>
    <x v="1"/>
  </r>
  <r>
    <x v="798"/>
    <x v="1"/>
    <x v="1"/>
    <x v="2"/>
    <x v="760"/>
    <x v="0"/>
    <x v="3"/>
  </r>
  <r>
    <x v="799"/>
    <x v="0"/>
    <x v="0"/>
    <x v="0"/>
    <x v="761"/>
    <x v="2"/>
    <x v="0"/>
  </r>
  <r>
    <x v="800"/>
    <x v="1"/>
    <x v="1"/>
    <x v="7"/>
    <x v="108"/>
    <x v="1"/>
    <x v="1"/>
  </r>
  <r>
    <x v="800"/>
    <x v="1"/>
    <x v="1"/>
    <x v="7"/>
    <x v="108"/>
    <x v="1"/>
    <x v="0"/>
  </r>
  <r>
    <x v="801"/>
    <x v="0"/>
    <x v="0"/>
    <x v="8"/>
    <x v="762"/>
    <x v="1"/>
    <x v="2"/>
  </r>
  <r>
    <x v="802"/>
    <x v="1"/>
    <x v="1"/>
    <x v="5"/>
    <x v="763"/>
    <x v="1"/>
    <x v="1"/>
  </r>
  <r>
    <x v="803"/>
    <x v="0"/>
    <x v="0"/>
    <x v="3"/>
    <x v="764"/>
    <x v="2"/>
    <x v="1"/>
  </r>
  <r>
    <x v="804"/>
    <x v="1"/>
    <x v="1"/>
    <x v="8"/>
    <x v="765"/>
    <x v="0"/>
    <x v="1"/>
  </r>
  <r>
    <x v="805"/>
    <x v="1"/>
    <x v="1"/>
    <x v="3"/>
    <x v="766"/>
    <x v="2"/>
    <x v="1"/>
  </r>
  <r>
    <x v="806"/>
    <x v="0"/>
    <x v="0"/>
    <x v="1"/>
    <x v="767"/>
    <x v="1"/>
    <x v="1"/>
  </r>
  <r>
    <x v="807"/>
    <x v="0"/>
    <x v="0"/>
    <x v="0"/>
    <x v="768"/>
    <x v="1"/>
    <x v="0"/>
  </r>
  <r>
    <x v="808"/>
    <x v="0"/>
    <x v="0"/>
    <x v="7"/>
    <x v="769"/>
    <x v="1"/>
    <x v="1"/>
  </r>
  <r>
    <x v="809"/>
    <x v="0"/>
    <x v="0"/>
    <x v="3"/>
    <x v="770"/>
    <x v="1"/>
    <x v="2"/>
  </r>
  <r>
    <x v="810"/>
    <x v="0"/>
    <x v="0"/>
    <x v="5"/>
    <x v="771"/>
    <x v="1"/>
    <x v="0"/>
  </r>
  <r>
    <x v="811"/>
    <x v="1"/>
    <x v="1"/>
    <x v="4"/>
    <x v="772"/>
    <x v="1"/>
    <x v="5"/>
  </r>
  <r>
    <x v="812"/>
    <x v="1"/>
    <x v="1"/>
    <x v="0"/>
    <x v="773"/>
    <x v="2"/>
    <x v="1"/>
  </r>
  <r>
    <x v="813"/>
    <x v="1"/>
    <x v="1"/>
    <x v="7"/>
    <x v="774"/>
    <x v="2"/>
    <x v="2"/>
  </r>
  <r>
    <x v="814"/>
    <x v="1"/>
    <x v="1"/>
    <x v="10"/>
    <x v="775"/>
    <x v="0"/>
    <x v="2"/>
  </r>
  <r>
    <x v="815"/>
    <x v="0"/>
    <x v="0"/>
    <x v="3"/>
    <x v="776"/>
    <x v="0"/>
    <x v="1"/>
  </r>
  <r>
    <x v="816"/>
    <x v="0"/>
    <x v="0"/>
    <x v="0"/>
    <x v="777"/>
    <x v="0"/>
    <x v="0"/>
  </r>
  <r>
    <x v="817"/>
    <x v="0"/>
    <x v="0"/>
    <x v="10"/>
    <x v="778"/>
    <x v="0"/>
    <x v="1"/>
  </r>
  <r>
    <x v="818"/>
    <x v="1"/>
    <x v="1"/>
    <x v="5"/>
    <x v="779"/>
    <x v="1"/>
    <x v="0"/>
  </r>
  <r>
    <x v="819"/>
    <x v="1"/>
    <x v="1"/>
    <x v="0"/>
    <x v="780"/>
    <x v="0"/>
    <x v="1"/>
  </r>
  <r>
    <x v="820"/>
    <x v="0"/>
    <x v="0"/>
    <x v="9"/>
    <x v="781"/>
    <x v="0"/>
    <x v="1"/>
  </r>
  <r>
    <x v="821"/>
    <x v="1"/>
    <x v="1"/>
    <x v="6"/>
    <x v="782"/>
    <x v="0"/>
    <x v="5"/>
  </r>
  <r>
    <x v="822"/>
    <x v="1"/>
    <x v="1"/>
    <x v="9"/>
    <x v="783"/>
    <x v="2"/>
    <x v="1"/>
  </r>
  <r>
    <x v="823"/>
    <x v="0"/>
    <x v="0"/>
    <x v="10"/>
    <x v="784"/>
    <x v="0"/>
    <x v="0"/>
  </r>
  <r>
    <x v="824"/>
    <x v="1"/>
    <x v="1"/>
    <x v="6"/>
    <x v="785"/>
    <x v="2"/>
    <x v="5"/>
  </r>
  <r>
    <x v="825"/>
    <x v="0"/>
    <x v="0"/>
    <x v="9"/>
    <x v="786"/>
    <x v="2"/>
    <x v="2"/>
  </r>
  <r>
    <x v="826"/>
    <x v="0"/>
    <x v="0"/>
    <x v="9"/>
    <x v="787"/>
    <x v="1"/>
    <x v="1"/>
  </r>
  <r>
    <x v="827"/>
    <x v="0"/>
    <x v="0"/>
    <x v="6"/>
    <x v="788"/>
    <x v="2"/>
    <x v="2"/>
  </r>
  <r>
    <x v="828"/>
    <x v="0"/>
    <x v="0"/>
    <x v="3"/>
    <x v="789"/>
    <x v="2"/>
    <x v="1"/>
  </r>
  <r>
    <x v="829"/>
    <x v="1"/>
    <x v="1"/>
    <x v="0"/>
    <x v="790"/>
    <x v="0"/>
    <x v="1"/>
  </r>
  <r>
    <x v="829"/>
    <x v="1"/>
    <x v="1"/>
    <x v="0"/>
    <x v="790"/>
    <x v="1"/>
    <x v="2"/>
  </r>
  <r>
    <x v="830"/>
    <x v="0"/>
    <x v="0"/>
    <x v="6"/>
    <x v="791"/>
    <x v="0"/>
    <x v="1"/>
  </r>
  <r>
    <x v="831"/>
    <x v="0"/>
    <x v="0"/>
    <x v="8"/>
    <x v="792"/>
    <x v="0"/>
    <x v="2"/>
  </r>
  <r>
    <x v="832"/>
    <x v="1"/>
    <x v="1"/>
    <x v="5"/>
    <x v="793"/>
    <x v="2"/>
    <x v="1"/>
  </r>
  <r>
    <x v="833"/>
    <x v="0"/>
    <x v="0"/>
    <x v="11"/>
    <x v="794"/>
    <x v="2"/>
    <x v="1"/>
  </r>
  <r>
    <x v="834"/>
    <x v="0"/>
    <x v="0"/>
    <x v="0"/>
    <x v="795"/>
    <x v="0"/>
    <x v="1"/>
  </r>
  <r>
    <x v="835"/>
    <x v="0"/>
    <x v="0"/>
    <x v="11"/>
    <x v="796"/>
    <x v="1"/>
    <x v="1"/>
  </r>
  <r>
    <x v="836"/>
    <x v="0"/>
    <x v="0"/>
    <x v="0"/>
    <x v="797"/>
    <x v="1"/>
    <x v="0"/>
  </r>
  <r>
    <x v="836"/>
    <x v="0"/>
    <x v="0"/>
    <x v="0"/>
    <x v="797"/>
    <x v="1"/>
    <x v="2"/>
  </r>
  <r>
    <x v="837"/>
    <x v="1"/>
    <x v="1"/>
    <x v="5"/>
    <x v="798"/>
    <x v="0"/>
    <x v="1"/>
  </r>
  <r>
    <x v="838"/>
    <x v="1"/>
    <x v="1"/>
    <x v="2"/>
    <x v="799"/>
    <x v="1"/>
    <x v="1"/>
  </r>
  <r>
    <x v="839"/>
    <x v="0"/>
    <x v="0"/>
    <x v="10"/>
    <x v="800"/>
    <x v="0"/>
    <x v="1"/>
  </r>
  <r>
    <x v="840"/>
    <x v="1"/>
    <x v="1"/>
    <x v="6"/>
    <x v="801"/>
    <x v="1"/>
    <x v="2"/>
  </r>
  <r>
    <x v="841"/>
    <x v="1"/>
    <x v="1"/>
    <x v="4"/>
    <x v="802"/>
    <x v="1"/>
    <x v="1"/>
  </r>
  <r>
    <x v="842"/>
    <x v="1"/>
    <x v="1"/>
    <x v="8"/>
    <x v="803"/>
    <x v="2"/>
    <x v="1"/>
  </r>
  <r>
    <x v="843"/>
    <x v="0"/>
    <x v="0"/>
    <x v="10"/>
    <x v="804"/>
    <x v="2"/>
    <x v="0"/>
  </r>
  <r>
    <x v="844"/>
    <x v="0"/>
    <x v="0"/>
    <x v="3"/>
    <x v="805"/>
    <x v="1"/>
    <x v="4"/>
  </r>
  <r>
    <x v="845"/>
    <x v="1"/>
    <x v="1"/>
    <x v="1"/>
    <x v="806"/>
    <x v="2"/>
    <x v="1"/>
  </r>
  <r>
    <x v="846"/>
    <x v="1"/>
    <x v="1"/>
    <x v="10"/>
    <x v="807"/>
    <x v="1"/>
    <x v="2"/>
  </r>
  <r>
    <x v="847"/>
    <x v="0"/>
    <x v="0"/>
    <x v="5"/>
    <x v="808"/>
    <x v="1"/>
    <x v="4"/>
  </r>
  <r>
    <x v="848"/>
    <x v="1"/>
    <x v="1"/>
    <x v="3"/>
    <x v="809"/>
    <x v="1"/>
    <x v="0"/>
  </r>
  <r>
    <x v="849"/>
    <x v="1"/>
    <x v="1"/>
    <x v="3"/>
    <x v="810"/>
    <x v="0"/>
    <x v="0"/>
  </r>
  <r>
    <x v="850"/>
    <x v="0"/>
    <x v="0"/>
    <x v="4"/>
    <x v="811"/>
    <x v="0"/>
    <x v="4"/>
  </r>
  <r>
    <x v="851"/>
    <x v="0"/>
    <x v="0"/>
    <x v="4"/>
    <x v="812"/>
    <x v="2"/>
    <x v="0"/>
  </r>
  <r>
    <x v="852"/>
    <x v="1"/>
    <x v="1"/>
    <x v="0"/>
    <x v="813"/>
    <x v="2"/>
    <x v="3"/>
  </r>
  <r>
    <x v="853"/>
    <x v="1"/>
    <x v="1"/>
    <x v="6"/>
    <x v="814"/>
    <x v="0"/>
    <x v="2"/>
  </r>
  <r>
    <x v="854"/>
    <x v="0"/>
    <x v="0"/>
    <x v="4"/>
    <x v="815"/>
    <x v="2"/>
    <x v="1"/>
  </r>
  <r>
    <x v="855"/>
    <x v="1"/>
    <x v="1"/>
    <x v="6"/>
    <x v="816"/>
    <x v="1"/>
    <x v="0"/>
  </r>
  <r>
    <x v="856"/>
    <x v="1"/>
    <x v="1"/>
    <x v="10"/>
    <x v="817"/>
    <x v="1"/>
    <x v="0"/>
  </r>
  <r>
    <x v="856"/>
    <x v="1"/>
    <x v="1"/>
    <x v="10"/>
    <x v="817"/>
    <x v="1"/>
    <x v="0"/>
  </r>
  <r>
    <x v="857"/>
    <x v="0"/>
    <x v="0"/>
    <x v="0"/>
    <x v="818"/>
    <x v="0"/>
    <x v="5"/>
  </r>
  <r>
    <x v="858"/>
    <x v="0"/>
    <x v="0"/>
    <x v="6"/>
    <x v="753"/>
    <x v="2"/>
    <x v="1"/>
  </r>
  <r>
    <x v="859"/>
    <x v="0"/>
    <x v="0"/>
    <x v="4"/>
    <x v="819"/>
    <x v="1"/>
    <x v="1"/>
  </r>
  <r>
    <x v="859"/>
    <x v="0"/>
    <x v="0"/>
    <x v="4"/>
    <x v="819"/>
    <x v="1"/>
    <x v="4"/>
  </r>
  <r>
    <x v="860"/>
    <x v="0"/>
    <x v="0"/>
    <x v="0"/>
    <x v="820"/>
    <x v="0"/>
    <x v="5"/>
  </r>
  <r>
    <x v="861"/>
    <x v="1"/>
    <x v="1"/>
    <x v="1"/>
    <x v="821"/>
    <x v="0"/>
    <x v="0"/>
  </r>
  <r>
    <x v="862"/>
    <x v="0"/>
    <x v="0"/>
    <x v="0"/>
    <x v="822"/>
    <x v="1"/>
    <x v="1"/>
  </r>
  <r>
    <x v="862"/>
    <x v="0"/>
    <x v="0"/>
    <x v="0"/>
    <x v="822"/>
    <x v="2"/>
    <x v="0"/>
  </r>
  <r>
    <x v="863"/>
    <x v="0"/>
    <x v="0"/>
    <x v="7"/>
    <x v="823"/>
    <x v="2"/>
    <x v="0"/>
  </r>
  <r>
    <x v="864"/>
    <x v="0"/>
    <x v="0"/>
    <x v="6"/>
    <x v="824"/>
    <x v="2"/>
    <x v="1"/>
  </r>
  <r>
    <x v="865"/>
    <x v="1"/>
    <x v="1"/>
    <x v="7"/>
    <x v="825"/>
    <x v="1"/>
    <x v="1"/>
  </r>
  <r>
    <x v="866"/>
    <x v="0"/>
    <x v="0"/>
    <x v="6"/>
    <x v="826"/>
    <x v="1"/>
    <x v="4"/>
  </r>
  <r>
    <x v="867"/>
    <x v="0"/>
    <x v="0"/>
    <x v="9"/>
    <x v="827"/>
    <x v="1"/>
    <x v="0"/>
  </r>
  <r>
    <x v="868"/>
    <x v="1"/>
    <x v="1"/>
    <x v="8"/>
    <x v="828"/>
    <x v="2"/>
    <x v="0"/>
  </r>
  <r>
    <x v="869"/>
    <x v="0"/>
    <x v="0"/>
    <x v="7"/>
    <x v="829"/>
    <x v="0"/>
    <x v="1"/>
  </r>
  <r>
    <x v="870"/>
    <x v="1"/>
    <x v="1"/>
    <x v="9"/>
    <x v="830"/>
    <x v="1"/>
    <x v="4"/>
  </r>
  <r>
    <x v="871"/>
    <x v="1"/>
    <x v="1"/>
    <x v="5"/>
    <x v="831"/>
    <x v="0"/>
    <x v="0"/>
  </r>
  <r>
    <x v="872"/>
    <x v="1"/>
    <x v="1"/>
    <x v="7"/>
    <x v="393"/>
    <x v="2"/>
    <x v="2"/>
  </r>
  <r>
    <x v="873"/>
    <x v="1"/>
    <x v="1"/>
    <x v="0"/>
    <x v="832"/>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0" dataOnRows="1"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chartFormat="1">
  <location ref="CM6:CN11" firstHeaderRow="2" firstDataRow="2" firstDataCol="1"/>
  <pivotFields count="10">
    <pivotField compact="0" outline="0" showAll="0" includeNewItemsInFilter="1">
      <items count="8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t="default"/>
      </items>
    </pivotField>
    <pivotField compact="0" outline="0" showAll="0" includeNewItemsInFilter="1"/>
    <pivotField compact="0" outline="0" showAll="0" includeNewItemsInFilter="1">
      <items count="3">
        <item x="0"/>
        <item x="1"/>
        <item t="default"/>
      </items>
    </pivotField>
    <pivotField compact="0" outline="0" showAll="0" includeNewItemsInFilter="1">
      <items count="13">
        <item x="9"/>
        <item x="0"/>
        <item x="1"/>
        <item x="5"/>
        <item x="6"/>
        <item x="7"/>
        <item x="3"/>
        <item x="2"/>
        <item x="8"/>
        <item x="11"/>
        <item x="4"/>
        <item x="10"/>
        <item t="default"/>
      </items>
    </pivotField>
    <pivotField compact="0" numFmtId="164" outline="0" showAll="0" includeNewItemsInFilter="1"/>
    <pivotField axis="axisRow" compact="0" outline="0" showAll="0" includeNewItemsInFilter="1">
      <items count="4">
        <item x="1"/>
        <item x="2"/>
        <item x="0"/>
        <item t="default"/>
      </items>
    </pivotField>
    <pivotField compact="0" outline="0" showAll="0" includeNewItemsInFilter="1">
      <items count="7">
        <item x="1"/>
        <item x="0"/>
        <item x="5"/>
        <item x="2"/>
        <item x="4"/>
        <item x="3"/>
        <item t="default"/>
      </items>
    </pivotField>
    <pivotField compact="0" outline="0" showAll="0" includeNewItemsInFilter="1"/>
    <pivotField compact="0" numFmtId="164" outline="0" showAll="0" includeNewItemsInFilter="1">
      <items count="864">
        <item x="602"/>
        <item x="415"/>
        <item x="787"/>
        <item x="170"/>
        <item x="438"/>
        <item x="671"/>
        <item x="96"/>
        <item x="160"/>
        <item x="139"/>
        <item x="14"/>
        <item x="292"/>
        <item x="428"/>
        <item x="531"/>
        <item x="186"/>
        <item x="178"/>
        <item x="564"/>
        <item x="494"/>
        <item x="190"/>
        <item x="562"/>
        <item x="203"/>
        <item x="488"/>
        <item x="841"/>
        <item x="410"/>
        <item x="106"/>
        <item x="45"/>
        <item x="483"/>
        <item x="339"/>
        <item x="5"/>
        <item x="741"/>
        <item x="609"/>
        <item x="240"/>
        <item x="64"/>
        <item x="91"/>
        <item x="588"/>
        <item x="382"/>
        <item x="416"/>
        <item x="766"/>
        <item x="534"/>
        <item x="726"/>
        <item x="775"/>
        <item x="417"/>
        <item x="182"/>
        <item x="516"/>
        <item x="242"/>
        <item x="487"/>
        <item x="133"/>
        <item x="688"/>
        <item x="207"/>
        <item x="52"/>
        <item x="441"/>
        <item x="233"/>
        <item x="558"/>
        <item x="95"/>
        <item x="758"/>
        <item x="237"/>
        <item x="739"/>
        <item x="378"/>
        <item x="90"/>
        <item x="638"/>
        <item x="511"/>
        <item x="409"/>
        <item x="19"/>
        <item x="7"/>
        <item x="526"/>
        <item x="303"/>
        <item x="774"/>
        <item x="277"/>
        <item x="102"/>
        <item x="439"/>
        <item x="363"/>
        <item x="326"/>
        <item x="146"/>
        <item x="154"/>
        <item x="759"/>
        <item x="812"/>
        <item x="670"/>
        <item x="515"/>
        <item x="622"/>
        <item x="288"/>
        <item x="492"/>
        <item x="777"/>
        <item x="402"/>
        <item x="147"/>
        <item x="392"/>
        <item x="244"/>
        <item x="734"/>
        <item x="686"/>
        <item x="74"/>
        <item x="554"/>
        <item x="293"/>
        <item x="2"/>
        <item x="168"/>
        <item x="13"/>
        <item x="601"/>
        <item x="861"/>
        <item x="743"/>
        <item x="680"/>
        <item x="235"/>
        <item x="364"/>
        <item x="361"/>
        <item x="42"/>
        <item x="359"/>
        <item x="6"/>
        <item x="193"/>
        <item x="432"/>
        <item x="446"/>
        <item x="724"/>
        <item x="524"/>
        <item x="82"/>
        <item x="696"/>
        <item x="320"/>
        <item x="468"/>
        <item x="658"/>
        <item x="786"/>
        <item x="513"/>
        <item x="204"/>
        <item x="820"/>
        <item x="429"/>
        <item x="389"/>
        <item x="135"/>
        <item x="241"/>
        <item x="519"/>
        <item x="770"/>
        <item x="117"/>
        <item x="783"/>
        <item x="598"/>
        <item x="553"/>
        <item x="252"/>
        <item x="508"/>
        <item x="17"/>
        <item x="799"/>
        <item x="213"/>
        <item x="672"/>
        <item x="159"/>
        <item x="557"/>
        <item x="596"/>
        <item x="15"/>
        <item x="657"/>
        <item x="818"/>
        <item x="751"/>
        <item x="33"/>
        <item x="388"/>
        <item x="434"/>
        <item x="815"/>
        <item x="282"/>
        <item x="542"/>
        <item x="476"/>
        <item x="167"/>
        <item x="683"/>
        <item x="572"/>
        <item x="394"/>
        <item x="608"/>
        <item x="527"/>
        <item x="57"/>
        <item x="224"/>
        <item x="119"/>
        <item x="725"/>
        <item x="262"/>
        <item x="132"/>
        <item x="50"/>
        <item x="782"/>
        <item x="327"/>
        <item x="615"/>
        <item x="821"/>
        <item x="278"/>
        <item x="248"/>
        <item x="521"/>
        <item x="316"/>
        <item x="156"/>
        <item x="157"/>
        <item x="263"/>
        <item x="283"/>
        <item x="194"/>
        <item x="431"/>
        <item x="164"/>
        <item x="340"/>
        <item x="51"/>
        <item x="666"/>
        <item x="290"/>
        <item x="803"/>
        <item x="655"/>
        <item x="185"/>
        <item x="594"/>
        <item x="161"/>
        <item x="322"/>
        <item x="41"/>
        <item x="808"/>
        <item x="563"/>
        <item x="746"/>
        <item x="450"/>
        <item x="121"/>
        <item x="88"/>
        <item x="623"/>
        <item x="338"/>
        <item x="491"/>
        <item x="585"/>
        <item x="678"/>
        <item x="497"/>
        <item x="11"/>
        <item x="100"/>
        <item x="520"/>
        <item x="618"/>
        <item x="162"/>
        <item x="376"/>
        <item x="761"/>
        <item x="536"/>
        <item x="324"/>
        <item x="4"/>
        <item x="747"/>
        <item x="502"/>
        <item x="717"/>
        <item x="257"/>
        <item x="819"/>
        <item x="467"/>
        <item x="134"/>
        <item x="35"/>
        <item x="749"/>
        <item x="499"/>
        <item x="791"/>
        <item x="677"/>
        <item x="115"/>
        <item x="221"/>
        <item x="617"/>
        <item x="18"/>
        <item x="843"/>
        <item x="847"/>
        <item x="626"/>
        <item x="105"/>
        <item x="63"/>
        <item x="592"/>
        <item x="192"/>
        <item x="381"/>
        <item x="738"/>
        <item x="53"/>
        <item x="632"/>
        <item x="862"/>
        <item x="481"/>
        <item x="742"/>
        <item x="829"/>
        <item x="26"/>
        <item x="503"/>
        <item x="462"/>
        <item x="259"/>
        <item x="776"/>
        <item x="552"/>
        <item x="153"/>
        <item x="525"/>
        <item x="142"/>
        <item x="535"/>
        <item x="707"/>
        <item x="419"/>
        <item x="196"/>
        <item x="234"/>
        <item x="104"/>
        <item x="85"/>
        <item x="329"/>
        <item x="375"/>
        <item x="646"/>
        <item x="546"/>
        <item x="644"/>
        <item x="466"/>
        <item x="654"/>
        <item x="31"/>
        <item x="540"/>
        <item x="373"/>
        <item x="222"/>
        <item x="568"/>
        <item x="498"/>
        <item x="814"/>
        <item x="630"/>
        <item x="587"/>
        <item x="460"/>
        <item x="745"/>
        <item x="245"/>
        <item x="230"/>
        <item x="69"/>
        <item x="773"/>
        <item x="509"/>
        <item x="454"/>
        <item x="379"/>
        <item x="270"/>
        <item x="239"/>
        <item x="109"/>
        <item x="802"/>
        <item x="825"/>
        <item x="300"/>
        <item x="313"/>
        <item x="256"/>
        <item x="218"/>
        <item x="698"/>
        <item x="118"/>
        <item x="477"/>
        <item x="47"/>
        <item x="287"/>
        <item x="838"/>
        <item x="478"/>
        <item x="788"/>
        <item x="647"/>
        <item x="198"/>
        <item x="857"/>
        <item x="689"/>
        <item x="795"/>
        <item x="830"/>
        <item x="673"/>
        <item x="208"/>
        <item x="586"/>
        <item x="408"/>
        <item x="232"/>
        <item x="16"/>
        <item x="549"/>
        <item x="246"/>
        <item x="202"/>
        <item x="561"/>
        <item x="798"/>
        <item x="485"/>
        <item x="395"/>
        <item x="736"/>
        <item x="437"/>
        <item x="684"/>
        <item x="649"/>
        <item x="490"/>
        <item x="763"/>
        <item x="243"/>
        <item x="785"/>
        <item x="548"/>
        <item x="356"/>
        <item x="255"/>
        <item x="110"/>
        <item x="685"/>
        <item x="34"/>
        <item x="177"/>
        <item x="368"/>
        <item x="317"/>
        <item x="723"/>
        <item x="700"/>
        <item x="80"/>
        <item x="420"/>
        <item x="664"/>
        <item x="805"/>
        <item x="427"/>
        <item x="810"/>
        <item x="116"/>
        <item x="374"/>
        <item x="850"/>
        <item x="348"/>
        <item x="668"/>
        <item x="801"/>
        <item x="126"/>
        <item x="350"/>
        <item x="274"/>
        <item x="424"/>
        <item x="457"/>
        <item x="211"/>
        <item x="383"/>
        <item x="141"/>
        <item x="173"/>
        <item x="328"/>
        <item x="296"/>
        <item x="137"/>
        <item x="93"/>
        <item x="780"/>
        <item x="732"/>
        <item x="628"/>
        <item x="258"/>
        <item x="583"/>
        <item x="136"/>
        <item x="794"/>
        <item x="771"/>
        <item x="20"/>
        <item x="709"/>
        <item x="708"/>
        <item x="333"/>
        <item x="831"/>
        <item x="405"/>
        <item x="711"/>
        <item x="249"/>
        <item x="852"/>
        <item x="600"/>
        <item x="332"/>
        <item x="175"/>
        <item x="58"/>
        <item x="99"/>
        <item x="823"/>
        <item x="784"/>
        <item x="304"/>
        <item x="559"/>
        <item x="247"/>
        <item x="279"/>
        <item x="108"/>
        <item x="729"/>
        <item x="284"/>
        <item x="298"/>
        <item x="372"/>
        <item x="32"/>
        <item x="580"/>
        <item x="528"/>
        <item x="440"/>
        <item x="111"/>
        <item x="268"/>
        <item x="214"/>
        <item x="271"/>
        <item x="216"/>
        <item x="817"/>
        <item x="733"/>
        <item x="305"/>
        <item x="23"/>
        <item x="637"/>
        <item x="523"/>
        <item x="404"/>
        <item x="201"/>
        <item x="510"/>
        <item x="551"/>
        <item x="679"/>
        <item x="514"/>
        <item x="482"/>
        <item x="762"/>
        <item x="59"/>
        <item x="712"/>
        <item x="652"/>
        <item x="576"/>
        <item x="210"/>
        <item x="809"/>
        <item x="101"/>
        <item x="624"/>
        <item x="740"/>
        <item x="297"/>
        <item x="46"/>
        <item x="731"/>
        <item x="613"/>
        <item x="458"/>
        <item x="625"/>
        <item x="753"/>
        <item x="744"/>
        <item x="70"/>
        <item x="311"/>
        <item x="757"/>
        <item x="66"/>
        <item x="352"/>
        <item x="130"/>
        <item x="414"/>
        <item x="445"/>
        <item x="169"/>
        <item x="345"/>
        <item x="370"/>
        <item x="581"/>
        <item x="846"/>
        <item x="641"/>
        <item x="444"/>
        <item x="835"/>
        <item x="281"/>
        <item x="500"/>
        <item x="627"/>
        <item x="669"/>
        <item x="67"/>
        <item x="489"/>
        <item x="8"/>
        <item x="114"/>
        <item x="471"/>
        <item x="251"/>
        <item x="291"/>
        <item x="796"/>
        <item x="767"/>
        <item x="544"/>
        <item x="331"/>
        <item x="77"/>
        <item x="735"/>
        <item x="1"/>
        <item x="842"/>
        <item x="425"/>
        <item x="68"/>
        <item x="537"/>
        <item x="265"/>
        <item x="25"/>
        <item x="472"/>
        <item x="151"/>
        <item x="39"/>
        <item x="839"/>
        <item x="55"/>
        <item x="12"/>
        <item x="447"/>
        <item x="455"/>
        <item x="38"/>
        <item x="206"/>
        <item x="449"/>
        <item x="650"/>
        <item x="506"/>
        <item x="124"/>
        <item x="849"/>
        <item x="128"/>
        <item x="772"/>
        <item x="631"/>
        <item x="209"/>
        <item x="826"/>
        <item x="197"/>
        <item x="565"/>
        <item x="813"/>
        <item x="633"/>
        <item x="750"/>
        <item x="853"/>
        <item x="344"/>
        <item x="463"/>
        <item x="690"/>
        <item x="321"/>
        <item x="215"/>
        <item x="715"/>
        <item x="475"/>
        <item x="639"/>
        <item x="403"/>
        <item x="92"/>
        <item x="593"/>
        <item x="30"/>
        <item x="97"/>
        <item x="309"/>
        <item x="479"/>
        <item x="779"/>
        <item x="94"/>
        <item x="220"/>
        <item x="713"/>
        <item x="834"/>
        <item x="140"/>
        <item x="37"/>
        <item x="397"/>
        <item x="253"/>
        <item x="195"/>
        <item x="285"/>
        <item x="377"/>
        <item x="529"/>
        <item x="260"/>
        <item x="217"/>
        <item x="54"/>
        <item x="705"/>
        <item x="86"/>
        <item x="518"/>
        <item x="722"/>
        <item x="579"/>
        <item x="665"/>
        <item x="73"/>
        <item x="396"/>
        <item x="756"/>
        <item x="165"/>
        <item x="226"/>
        <item x="254"/>
        <item x="656"/>
        <item x="789"/>
        <item x="299"/>
        <item x="112"/>
        <item x="349"/>
        <item x="227"/>
        <item x="3"/>
        <item x="737"/>
        <item x="393"/>
        <item x="816"/>
        <item x="148"/>
        <item x="323"/>
        <item x="325"/>
        <item x="607"/>
        <item x="184"/>
        <item x="358"/>
        <item x="556"/>
        <item x="603"/>
        <item x="421"/>
        <item x="858"/>
        <item x="129"/>
        <item x="752"/>
        <item x="464"/>
        <item x="9"/>
        <item x="522"/>
        <item x="792"/>
        <item x="854"/>
        <item x="199"/>
        <item x="597"/>
        <item x="692"/>
        <item x="589"/>
        <item x="547"/>
        <item x="719"/>
        <item x="355"/>
        <item x="36"/>
        <item x="398"/>
        <item x="412"/>
        <item x="385"/>
        <item x="433"/>
        <item x="764"/>
        <item x="595"/>
        <item x="219"/>
        <item x="822"/>
        <item x="699"/>
        <item x="560"/>
        <item x="84"/>
        <item x="800"/>
        <item x="694"/>
        <item x="236"/>
        <item x="512"/>
        <item x="275"/>
        <item x="781"/>
        <item x="754"/>
        <item x="342"/>
        <item x="636"/>
        <item x="793"/>
        <item x="366"/>
        <item x="620"/>
        <item x="856"/>
        <item x="171"/>
        <item x="418"/>
        <item x="674"/>
        <item x="430"/>
        <item x="550"/>
        <item x="661"/>
        <item x="261"/>
        <item x="56"/>
        <item x="530"/>
        <item x="538"/>
        <item x="855"/>
        <item x="797"/>
        <item x="653"/>
        <item x="191"/>
        <item x="103"/>
        <item x="308"/>
        <item x="250"/>
        <item x="616"/>
        <item x="228"/>
        <item x="582"/>
        <item x="453"/>
        <item x="507"/>
        <item x="845"/>
        <item x="591"/>
        <item x="496"/>
        <item x="695"/>
        <item x="335"/>
        <item x="837"/>
        <item x="660"/>
        <item x="179"/>
        <item x="451"/>
        <item x="567"/>
        <item x="486"/>
        <item x="728"/>
        <item x="848"/>
        <item x="341"/>
        <item x="307"/>
        <item x="442"/>
        <item x="40"/>
        <item x="555"/>
        <item x="60"/>
        <item x="828"/>
        <item x="71"/>
        <item x="280"/>
        <item x="804"/>
        <item x="276"/>
        <item x="599"/>
        <item x="662"/>
        <item x="10"/>
        <item x="851"/>
        <item x="79"/>
        <item x="353"/>
        <item x="456"/>
        <item x="354"/>
        <item x="72"/>
        <item x="648"/>
        <item x="493"/>
        <item x="640"/>
        <item x="844"/>
        <item x="571"/>
        <item x="760"/>
        <item x="645"/>
        <item x="391"/>
        <item x="827"/>
        <item x="229"/>
        <item x="748"/>
        <item x="163"/>
        <item x="629"/>
        <item x="575"/>
        <item x="566"/>
        <item x="704"/>
        <item x="435"/>
        <item x="205"/>
        <item x="289"/>
        <item x="212"/>
        <item x="807"/>
        <item x="682"/>
        <item x="138"/>
        <item x="315"/>
        <item x="651"/>
        <item x="422"/>
        <item x="667"/>
        <item x="426"/>
        <item x="334"/>
        <item x="539"/>
        <item x="573"/>
        <item x="267"/>
        <item x="336"/>
        <item x="61"/>
        <item x="24"/>
        <item x="642"/>
        <item x="517"/>
        <item x="606"/>
        <item x="231"/>
        <item x="634"/>
        <item x="459"/>
        <item x="371"/>
        <item x="833"/>
        <item x="238"/>
        <item x="484"/>
        <item x="721"/>
        <item x="407"/>
        <item x="264"/>
        <item x="778"/>
        <item x="367"/>
        <item x="399"/>
        <item x="107"/>
        <item x="473"/>
        <item x="495"/>
        <item x="824"/>
        <item x="578"/>
        <item x="401"/>
        <item x="78"/>
        <item x="337"/>
        <item x="461"/>
        <item x="120"/>
        <item x="681"/>
        <item x="155"/>
        <item x="859"/>
        <item x="860"/>
        <item x="790"/>
        <item x="223"/>
        <item x="29"/>
        <item x="269"/>
        <item x="200"/>
        <item x="125"/>
        <item x="122"/>
        <item x="701"/>
        <item x="465"/>
        <item x="360"/>
        <item x="687"/>
        <item x="123"/>
        <item x="768"/>
        <item x="590"/>
        <item x="152"/>
        <item x="384"/>
        <item x="611"/>
        <item x="413"/>
        <item x="158"/>
        <item x="28"/>
        <item x="474"/>
        <item x="469"/>
        <item x="273"/>
        <item x="604"/>
        <item x="614"/>
        <item x="225"/>
        <item x="806"/>
        <item x="577"/>
        <item x="541"/>
        <item x="443"/>
        <item x="127"/>
        <item x="369"/>
        <item x="187"/>
        <item x="643"/>
        <item x="380"/>
        <item x="357"/>
        <item x="312"/>
        <item x="306"/>
        <item x="545"/>
        <item x="423"/>
        <item x="769"/>
        <item x="362"/>
        <item x="706"/>
        <item x="765"/>
        <item x="452"/>
        <item x="693"/>
        <item x="533"/>
        <item x="98"/>
        <item x="386"/>
        <item x="470"/>
        <item x="319"/>
        <item x="144"/>
        <item x="351"/>
        <item x="81"/>
        <item x="710"/>
        <item x="183"/>
        <item x="612"/>
        <item x="318"/>
        <item x="272"/>
        <item x="365"/>
        <item x="436"/>
        <item x="691"/>
        <item x="390"/>
        <item x="697"/>
        <item x="635"/>
        <item x="727"/>
        <item x="149"/>
        <item x="716"/>
        <item x="840"/>
        <item x="62"/>
        <item x="811"/>
        <item x="314"/>
        <item x="574"/>
        <item x="730"/>
        <item x="44"/>
        <item x="43"/>
        <item x="113"/>
        <item x="702"/>
        <item x="346"/>
        <item x="0"/>
        <item x="836"/>
        <item x="663"/>
        <item x="543"/>
        <item x="310"/>
        <item x="131"/>
        <item x="619"/>
        <item x="166"/>
        <item x="266"/>
        <item x="174"/>
        <item x="832"/>
        <item x="659"/>
        <item x="48"/>
        <item x="714"/>
        <item x="504"/>
        <item x="718"/>
        <item x="676"/>
        <item x="411"/>
        <item x="621"/>
        <item x="505"/>
        <item x="150"/>
        <item x="330"/>
        <item x="83"/>
        <item x="448"/>
        <item x="65"/>
        <item x="294"/>
        <item x="755"/>
        <item x="569"/>
        <item x="22"/>
        <item x="87"/>
        <item x="720"/>
        <item x="301"/>
        <item x="75"/>
        <item x="703"/>
        <item x="188"/>
        <item x="27"/>
        <item x="302"/>
        <item x="570"/>
        <item x="501"/>
        <item x="343"/>
        <item x="49"/>
        <item x="584"/>
        <item x="89"/>
        <item x="605"/>
        <item x="532"/>
        <item x="189"/>
        <item x="181"/>
        <item x="675"/>
        <item x="176"/>
        <item x="286"/>
        <item x="610"/>
        <item x="347"/>
        <item x="400"/>
        <item x="172"/>
        <item x="406"/>
        <item x="143"/>
        <item x="295"/>
        <item x="145"/>
        <item x="387"/>
        <item x="480"/>
        <item x="76"/>
        <item x="180"/>
        <item x="21"/>
        <item t="default"/>
      </items>
    </pivotField>
    <pivotField dataField="1" compact="0" numFmtId="164" outline="0" showAll="0" includeNewItemsInFilter="1">
      <items count="935">
        <item x="294"/>
        <item x="653"/>
        <item x="7"/>
        <item x="424"/>
        <item x="442"/>
        <item x="166"/>
        <item x="615"/>
        <item x="413"/>
        <item x="797"/>
        <item x="448"/>
        <item x="745"/>
        <item x="884"/>
        <item x="441"/>
        <item x="853"/>
        <item x="354"/>
        <item x="889"/>
        <item x="617"/>
        <item x="675"/>
        <item x="147"/>
        <item x="770"/>
        <item x="272"/>
        <item x="545"/>
        <item x="605"/>
        <item x="184"/>
        <item x="928"/>
        <item x="908"/>
        <item x="341"/>
        <item x="473"/>
        <item x="120"/>
        <item x="854"/>
        <item x="604"/>
        <item x="121"/>
        <item x="263"/>
        <item x="756"/>
        <item x="314"/>
        <item x="392"/>
        <item x="313"/>
        <item x="748"/>
        <item x="304"/>
        <item x="138"/>
        <item x="369"/>
        <item x="923"/>
        <item x="368"/>
        <item x="317"/>
        <item x="110"/>
        <item x="58"/>
        <item x="877"/>
        <item x="92"/>
        <item x="13"/>
        <item x="759"/>
        <item x="4"/>
        <item x="795"/>
        <item x="538"/>
        <item x="764"/>
        <item x="468"/>
        <item x="676"/>
        <item x="806"/>
        <item x="823"/>
        <item x="739"/>
        <item x="84"/>
        <item x="732"/>
        <item x="627"/>
        <item x="254"/>
        <item x="872"/>
        <item x="420"/>
        <item x="404"/>
        <item x="583"/>
        <item x="511"/>
        <item x="837"/>
        <item x="825"/>
        <item x="145"/>
        <item x="702"/>
        <item x="450"/>
        <item x="131"/>
        <item x="347"/>
        <item x="536"/>
        <item x="465"/>
        <item x="144"/>
        <item x="810"/>
        <item x="31"/>
        <item x="779"/>
        <item x="127"/>
        <item x="466"/>
        <item x="480"/>
        <item x="503"/>
        <item x="189"/>
        <item x="564"/>
        <item x="40"/>
        <item x="710"/>
        <item x="907"/>
        <item x="852"/>
        <item x="646"/>
        <item x="730"/>
        <item x="592"/>
        <item x="374"/>
        <item x="349"/>
        <item x="521"/>
        <item x="165"/>
        <item x="307"/>
        <item x="111"/>
        <item x="48"/>
        <item x="452"/>
        <item x="792"/>
        <item x="814"/>
        <item x="18"/>
        <item x="729"/>
        <item x="73"/>
        <item x="321"/>
        <item x="591"/>
        <item x="421"/>
        <item x="481"/>
        <item x="527"/>
        <item x="558"/>
        <item x="731"/>
        <item x="72"/>
        <item x="245"/>
        <item x="490"/>
        <item x="105"/>
        <item x="610"/>
        <item x="849"/>
        <item x="677"/>
        <item x="463"/>
        <item x="594"/>
        <item x="727"/>
        <item x="253"/>
        <item x="136"/>
        <item x="106"/>
        <item x="207"/>
        <item x="704"/>
        <item x="493"/>
        <item x="264"/>
        <item x="550"/>
        <item x="78"/>
        <item x="834"/>
        <item x="565"/>
        <item x="546"/>
        <item x="769"/>
        <item x="742"/>
        <item x="426"/>
        <item x="11"/>
        <item x="612"/>
        <item x="551"/>
        <item x="599"/>
        <item x="553"/>
        <item x="172"/>
        <item x="598"/>
        <item x="324"/>
        <item x="282"/>
        <item x="225"/>
        <item x="12"/>
        <item x="268"/>
        <item x="153"/>
        <item x="276"/>
        <item x="43"/>
        <item x="714"/>
        <item x="80"/>
        <item x="890"/>
        <item x="887"/>
        <item x="802"/>
        <item x="502"/>
        <item x="912"/>
        <item x="173"/>
        <item x="917"/>
        <item x="415"/>
        <item x="211"/>
        <item x="151"/>
        <item x="875"/>
        <item x="476"/>
        <item x="557"/>
        <item x="222"/>
        <item x="281"/>
        <item x="278"/>
        <item x="609"/>
        <item x="721"/>
        <item x="303"/>
        <item x="381"/>
        <item x="454"/>
        <item x="815"/>
        <item x="643"/>
        <item x="475"/>
        <item x="864"/>
        <item x="800"/>
        <item x="918"/>
        <item x="355"/>
        <item x="60"/>
        <item x="642"/>
        <item x="154"/>
        <item x="671"/>
        <item x="707"/>
        <item x="348"/>
        <item x="256"/>
        <item x="229"/>
        <item x="299"/>
        <item x="755"/>
        <item x="357"/>
        <item x="150"/>
        <item x="250"/>
        <item x="395"/>
        <item x="351"/>
        <item x="221"/>
        <item x="169"/>
        <item x="100"/>
        <item x="880"/>
        <item x="791"/>
        <item x="861"/>
        <item x="14"/>
        <item x="691"/>
        <item x="10"/>
        <item x="406"/>
        <item x="311"/>
        <item x="787"/>
        <item x="316"/>
        <item x="249"/>
        <item x="472"/>
        <item x="848"/>
        <item x="552"/>
        <item x="291"/>
        <item x="722"/>
        <item x="851"/>
        <item x="174"/>
        <item x="561"/>
        <item x="736"/>
        <item x="63"/>
        <item x="667"/>
        <item x="168"/>
        <item x="467"/>
        <item x="601"/>
        <item x="926"/>
        <item x="709"/>
        <item x="408"/>
        <item x="678"/>
        <item x="462"/>
        <item x="237"/>
        <item x="881"/>
        <item x="760"/>
        <item x="309"/>
        <item x="270"/>
        <item x="377"/>
        <item x="312"/>
        <item x="562"/>
        <item x="572"/>
        <item x="668"/>
        <item x="206"/>
        <item x="364"/>
        <item x="267"/>
        <item x="528"/>
        <item x="933"/>
        <item x="843"/>
        <item x="405"/>
        <item x="724"/>
        <item x="451"/>
        <item x="485"/>
        <item x="489"/>
        <item x="232"/>
        <item x="435"/>
        <item x="932"/>
        <item x="200"/>
        <item x="631"/>
        <item x="927"/>
        <item x="159"/>
        <item x="248"/>
        <item x="920"/>
        <item x="733"/>
        <item x="56"/>
        <item x="571"/>
        <item x="464"/>
        <item x="870"/>
        <item x="600"/>
        <item x="717"/>
        <item x="149"/>
        <item x="199"/>
        <item x="192"/>
        <item x="899"/>
        <item x="866"/>
        <item x="146"/>
        <item x="141"/>
        <item x="595"/>
        <item x="914"/>
        <item x="44"/>
        <item x="606"/>
        <item x="530"/>
        <item x="182"/>
        <item x="726"/>
        <item x="812"/>
        <item x="204"/>
        <item x="743"/>
        <item x="670"/>
        <item x="114"/>
        <item x="827"/>
        <item x="542"/>
        <item x="118"/>
        <item x="618"/>
        <item x="508"/>
        <item x="680"/>
        <item x="216"/>
        <item x="394"/>
        <item x="701"/>
        <item x="115"/>
        <item x="288"/>
        <item x="335"/>
        <item x="603"/>
        <item x="556"/>
        <item x="158"/>
        <item x="809"/>
        <item x="811"/>
        <item x="27"/>
        <item x="382"/>
        <item x="581"/>
        <item x="563"/>
        <item x="700"/>
        <item x="90"/>
        <item x="33"/>
        <item x="720"/>
        <item x="686"/>
        <item x="205"/>
        <item x="744"/>
        <item x="332"/>
        <item x="841"/>
        <item x="397"/>
        <item x="774"/>
        <item x="805"/>
        <item x="29"/>
        <item x="295"/>
        <item x="230"/>
        <item x="635"/>
        <item x="236"/>
        <item x="930"/>
        <item x="786"/>
        <item x="160"/>
        <item x="479"/>
        <item x="337"/>
        <item x="231"/>
        <item x="559"/>
        <item x="279"/>
        <item x="2"/>
        <item x="842"/>
        <item x="383"/>
        <item x="187"/>
        <item x="320"/>
        <item x="139"/>
        <item x="576"/>
        <item x="130"/>
        <item x="862"/>
        <item x="706"/>
        <item x="410"/>
        <item x="87"/>
        <item x="1"/>
        <item x="235"/>
        <item x="616"/>
        <item x="863"/>
        <item x="79"/>
        <item x="587"/>
        <item x="762"/>
        <item x="32"/>
        <item x="393"/>
        <item x="501"/>
        <item x="217"/>
        <item x="363"/>
        <item x="243"/>
        <item x="524"/>
        <item x="902"/>
        <item x="361"/>
        <item x="338"/>
        <item x="297"/>
        <item x="218"/>
        <item x="340"/>
        <item x="645"/>
        <item x="689"/>
        <item x="269"/>
        <item x="898"/>
        <item x="910"/>
        <item x="386"/>
        <item x="582"/>
        <item x="76"/>
        <item x="478"/>
        <item x="8"/>
        <item x="637"/>
        <item x="271"/>
        <item x="699"/>
        <item x="36"/>
        <item x="443"/>
        <item x="652"/>
        <item x="602"/>
        <item x="913"/>
        <item x="81"/>
        <item x="66"/>
        <item x="534"/>
        <item x="255"/>
        <item x="228"/>
        <item x="116"/>
        <item x="484"/>
        <item x="436"/>
        <item x="507"/>
        <item x="102"/>
        <item x="51"/>
        <item x="684"/>
        <item x="411"/>
        <item x="128"/>
        <item x="38"/>
        <item x="437"/>
        <item x="921"/>
        <item x="817"/>
        <item x="371"/>
        <item x="547"/>
        <item x="62"/>
        <item x="685"/>
        <item x="903"/>
        <item x="868"/>
        <item x="712"/>
        <item x="257"/>
        <item x="252"/>
        <item x="519"/>
        <item x="37"/>
        <item x="758"/>
        <item x="687"/>
        <item x="53"/>
        <item x="874"/>
        <item x="220"/>
        <item x="289"/>
        <item x="498"/>
        <item x="491"/>
        <item x="122"/>
        <item x="513"/>
        <item x="483"/>
        <item x="389"/>
        <item x="922"/>
        <item x="61"/>
        <item x="728"/>
        <item x="5"/>
        <item x="593"/>
        <item x="398"/>
        <item x="803"/>
        <item x="356"/>
        <item x="227"/>
        <item x="6"/>
        <item x="258"/>
        <item x="119"/>
        <item x="223"/>
        <item x="741"/>
        <item x="34"/>
        <item x="883"/>
        <item x="693"/>
        <item x="423"/>
        <item x="94"/>
        <item x="400"/>
        <item x="82"/>
        <item x="682"/>
        <item x="634"/>
        <item x="567"/>
        <item x="826"/>
        <item x="855"/>
        <item x="378"/>
        <item x="224"/>
        <item x="167"/>
        <item x="24"/>
        <item x="771"/>
        <item x="621"/>
        <item x="804"/>
        <item x="447"/>
        <item x="829"/>
        <item x="586"/>
        <item x="661"/>
        <item x="492"/>
        <item x="28"/>
        <item x="407"/>
        <item x="310"/>
        <item x="226"/>
        <item x="129"/>
        <item x="259"/>
        <item x="683"/>
        <item x="856"/>
        <item x="390"/>
        <item x="569"/>
        <item x="751"/>
        <item x="651"/>
        <item x="648"/>
        <item x="749"/>
        <item x="388"/>
        <item x="333"/>
        <item x="302"/>
        <item x="262"/>
        <item x="101"/>
        <item x="193"/>
        <item x="142"/>
        <item x="589"/>
        <item x="152"/>
        <item x="275"/>
        <item x="929"/>
        <item x="126"/>
        <item x="835"/>
        <item x="614"/>
        <item x="819"/>
        <item x="499"/>
        <item x="219"/>
        <item x="214"/>
        <item x="636"/>
        <item x="504"/>
        <item x="178"/>
        <item x="414"/>
        <item x="137"/>
        <item x="459"/>
        <item x="17"/>
        <item x="578"/>
        <item x="3"/>
        <item x="399"/>
        <item x="265"/>
        <item x="925"/>
        <item x="342"/>
        <item x="579"/>
        <item x="669"/>
        <item x="580"/>
        <item x="449"/>
        <item x="494"/>
        <item x="453"/>
        <item x="799"/>
        <item x="403"/>
        <item x="931"/>
        <item x="391"/>
        <item x="658"/>
        <item x="906"/>
        <item x="783"/>
        <item x="239"/>
        <item x="41"/>
        <item x="469"/>
        <item x="496"/>
        <item x="456"/>
        <item x="798"/>
        <item x="125"/>
        <item x="640"/>
        <item x="164"/>
        <item x="203"/>
        <item x="630"/>
        <item x="68"/>
        <item x="260"/>
        <item x="23"/>
        <item x="894"/>
        <item x="517"/>
        <item x="892"/>
        <item x="639"/>
        <item x="905"/>
        <item x="532"/>
        <item x="350"/>
        <item x="830"/>
        <item x="713"/>
        <item x="366"/>
        <item x="322"/>
        <item x="659"/>
        <item x="698"/>
        <item x="620"/>
        <item x="878"/>
        <item x="283"/>
        <item x="208"/>
        <item x="893"/>
        <item x="818"/>
        <item x="655"/>
        <item x="860"/>
        <item x="575"/>
        <item x="20"/>
        <item x="847"/>
        <item x="54"/>
        <item x="900"/>
        <item x="533"/>
        <item x="497"/>
        <item x="438"/>
        <item x="39"/>
        <item x="458"/>
        <item x="738"/>
        <item x="895"/>
        <item x="457"/>
        <item x="789"/>
        <item x="560"/>
        <item x="840"/>
        <item x="445"/>
        <item x="752"/>
        <item x="865"/>
        <item x="839"/>
        <item x="16"/>
        <item x="622"/>
        <item x="813"/>
        <item x="590"/>
        <item x="21"/>
        <item x="632"/>
        <item x="65"/>
        <item x="103"/>
        <item x="750"/>
        <item x="845"/>
        <item x="761"/>
        <item x="897"/>
        <item x="846"/>
        <item x="644"/>
        <item x="196"/>
        <item x="233"/>
        <item x="183"/>
        <item x="461"/>
        <item x="638"/>
        <item x="788"/>
        <item x="794"/>
        <item x="446"/>
        <item x="777"/>
        <item x="697"/>
        <item x="649"/>
        <item x="109"/>
        <item x="330"/>
        <item x="241"/>
        <item x="431"/>
        <item x="306"/>
        <item x="64"/>
        <item x="379"/>
        <item x="358"/>
        <item x="526"/>
        <item x="850"/>
        <item x="663"/>
        <item x="328"/>
        <item x="725"/>
        <item x="96"/>
        <item x="525"/>
        <item x="15"/>
        <item x="824"/>
        <item x="26"/>
        <item x="300"/>
        <item x="554"/>
        <item x="509"/>
        <item x="261"/>
        <item x="831"/>
        <item x="708"/>
        <item x="191"/>
        <item x="293"/>
        <item x="343"/>
        <item x="735"/>
        <item x="619"/>
        <item x="353"/>
        <item x="568"/>
        <item x="535"/>
        <item x="656"/>
        <item x="570"/>
        <item x="523"/>
        <item x="666"/>
        <item x="737"/>
        <item x="323"/>
        <item x="768"/>
        <item x="785"/>
        <item x="25"/>
        <item x="796"/>
        <item x="380"/>
        <item x="832"/>
        <item x="543"/>
        <item x="919"/>
        <item x="623"/>
        <item x="108"/>
        <item x="418"/>
        <item x="175"/>
        <item x="240"/>
        <item x="486"/>
        <item x="97"/>
        <item x="352"/>
        <item x="156"/>
        <item x="859"/>
        <item x="362"/>
        <item x="608"/>
        <item x="83"/>
        <item x="657"/>
        <item x="518"/>
        <item x="359"/>
        <item x="428"/>
        <item x="772"/>
        <item x="179"/>
        <item x="778"/>
        <item x="181"/>
        <item x="49"/>
        <item x="773"/>
        <item x="198"/>
        <item x="190"/>
        <item x="339"/>
        <item x="597"/>
        <item x="305"/>
        <item x="705"/>
        <item x="123"/>
        <item x="77"/>
        <item x="660"/>
        <item x="821"/>
        <item x="344"/>
        <item x="47"/>
        <item x="432"/>
        <item x="387"/>
        <item x="59"/>
        <item x="336"/>
        <item x="9"/>
        <item x="888"/>
        <item x="329"/>
        <item x="807"/>
        <item x="625"/>
        <item x="477"/>
        <item x="516"/>
        <item x="820"/>
        <item x="157"/>
        <item x="215"/>
        <item x="75"/>
        <item x="251"/>
        <item x="647"/>
        <item x="544"/>
        <item x="833"/>
        <item x="482"/>
        <item x="596"/>
        <item x="287"/>
        <item x="629"/>
        <item x="857"/>
        <item x="67"/>
        <item x="266"/>
        <item x="876"/>
        <item x="301"/>
        <item x="688"/>
        <item x="401"/>
        <item x="628"/>
        <item x="52"/>
        <item x="286"/>
        <item x="879"/>
        <item x="916"/>
        <item x="487"/>
        <item x="212"/>
        <item x="858"/>
        <item x="238"/>
        <item x="664"/>
        <item x="234"/>
        <item x="828"/>
        <item x="781"/>
        <item x="506"/>
        <item x="537"/>
        <item x="372"/>
        <item x="844"/>
        <item x="641"/>
        <item x="42"/>
        <item x="91"/>
        <item x="292"/>
        <item x="117"/>
        <item x="273"/>
        <item x="780"/>
        <item x="209"/>
        <item x="360"/>
        <item x="197"/>
        <item x="746"/>
        <item x="280"/>
        <item x="822"/>
        <item x="801"/>
        <item x="471"/>
        <item x="529"/>
        <item x="88"/>
        <item x="584"/>
        <item x="46"/>
        <item x="285"/>
        <item x="409"/>
        <item x="315"/>
        <item x="626"/>
        <item x="427"/>
        <item x="692"/>
        <item x="505"/>
        <item x="163"/>
        <item x="346"/>
        <item x="757"/>
        <item x="695"/>
        <item x="133"/>
        <item x="790"/>
        <item x="665"/>
        <item x="734"/>
        <item x="548"/>
        <item x="679"/>
        <item x="45"/>
        <item x="747"/>
        <item x="690"/>
        <item x="539"/>
        <item x="98"/>
        <item x="816"/>
        <item x="718"/>
        <item x="367"/>
        <item x="345"/>
        <item x="886"/>
        <item x="753"/>
        <item x="611"/>
        <item x="766"/>
        <item x="470"/>
        <item x="574"/>
        <item x="422"/>
        <item x="19"/>
        <item x="495"/>
        <item x="89"/>
        <item x="885"/>
        <item x="808"/>
        <item x="901"/>
        <item x="194"/>
        <item x="71"/>
        <item x="650"/>
        <item x="767"/>
        <item x="754"/>
        <item x="633"/>
        <item x="776"/>
        <item x="247"/>
        <item x="549"/>
        <item x="296"/>
        <item x="871"/>
        <item x="188"/>
        <item x="185"/>
        <item x="134"/>
        <item x="140"/>
        <item x="836"/>
        <item x="93"/>
        <item x="195"/>
        <item x="624"/>
        <item x="455"/>
        <item x="715"/>
        <item x="573"/>
        <item x="607"/>
        <item x="242"/>
        <item x="274"/>
        <item x="723"/>
        <item x="674"/>
        <item x="460"/>
        <item x="711"/>
        <item x="171"/>
        <item x="500"/>
        <item x="924"/>
        <item x="95"/>
        <item x="124"/>
        <item x="50"/>
        <item x="318"/>
        <item x="869"/>
        <item x="896"/>
        <item x="540"/>
        <item x="135"/>
        <item x="904"/>
        <item x="444"/>
        <item x="177"/>
        <item x="425"/>
        <item x="577"/>
        <item x="681"/>
        <item x="696"/>
        <item x="384"/>
        <item x="673"/>
        <item x="412"/>
        <item x="555"/>
        <item x="793"/>
        <item x="376"/>
        <item x="719"/>
        <item x="566"/>
        <item x="703"/>
        <item x="694"/>
        <item x="915"/>
        <item x="585"/>
        <item x="763"/>
        <item x="375"/>
        <item x="402"/>
        <item x="396"/>
        <item x="327"/>
        <item x="838"/>
        <item x="512"/>
        <item x="186"/>
        <item x="161"/>
        <item x="85"/>
        <item x="298"/>
        <item x="911"/>
        <item x="654"/>
        <item x="765"/>
        <item x="520"/>
        <item x="429"/>
        <item x="35"/>
        <item x="246"/>
        <item x="112"/>
        <item x="107"/>
        <item x="170"/>
        <item x="57"/>
        <item x="277"/>
        <item x="515"/>
        <item x="672"/>
        <item x="416"/>
        <item x="308"/>
        <item x="104"/>
        <item x="882"/>
        <item x="775"/>
        <item x="74"/>
        <item x="474"/>
        <item x="440"/>
        <item x="373"/>
        <item x="284"/>
        <item x="148"/>
        <item x="55"/>
        <item x="522"/>
        <item x="430"/>
        <item x="113"/>
        <item x="531"/>
        <item x="867"/>
        <item x="176"/>
        <item x="417"/>
        <item x="439"/>
        <item x="909"/>
        <item x="201"/>
        <item x="510"/>
        <item x="70"/>
        <item x="434"/>
        <item x="244"/>
        <item x="213"/>
        <item x="613"/>
        <item x="662"/>
        <item x="210"/>
        <item x="784"/>
        <item x="290"/>
        <item x="588"/>
        <item x="488"/>
        <item x="891"/>
        <item x="132"/>
        <item x="385"/>
        <item x="334"/>
        <item x="370"/>
        <item x="740"/>
        <item x="22"/>
        <item x="202"/>
        <item x="331"/>
        <item x="30"/>
        <item x="716"/>
        <item x="541"/>
        <item x="433"/>
        <item x="514"/>
        <item x="0"/>
        <item x="782"/>
        <item x="365"/>
        <item x="69"/>
        <item x="325"/>
        <item x="143"/>
        <item x="180"/>
        <item x="873"/>
        <item x="86"/>
        <item x="155"/>
        <item x="419"/>
        <item x="162"/>
        <item x="99"/>
        <item x="326"/>
        <item x="319"/>
        <item t="default"/>
      </items>
    </pivotField>
  </pivotFields>
  <rowFields count="1">
    <field x="5"/>
  </rowFields>
  <rowItems count="4">
    <i>
      <x/>
    </i>
    <i>
      <x v="1"/>
    </i>
    <i>
      <x v="2"/>
    </i>
    <i t="grand">
      <x/>
    </i>
  </rowItems>
  <colItems count="1">
    <i/>
  </colItems>
  <dataFields count="1">
    <dataField name="Sum of Bonus Pay + Salary" fld="9" baseField="0" baseItem="0" numFmtId="168"/>
  </dataFields>
  <formats count="31">
    <format dxfId="249">
      <pivotArea type="all" dataOnly="0" outline="0" fieldPosition="0"/>
    </format>
    <format dxfId="248">
      <pivotArea outline="0" collapsedLevelsAreSubtotals="1" fieldPosition="0"/>
    </format>
    <format dxfId="247">
      <pivotArea type="origin" dataOnly="0" labelOnly="1" outline="0" fieldPosition="0"/>
    </format>
    <format dxfId="246">
      <pivotArea field="6" type="button" dataOnly="0" labelOnly="1" outline="0"/>
    </format>
    <format dxfId="245">
      <pivotArea type="topRight" dataOnly="0" labelOnly="1" outline="0" fieldPosition="0"/>
    </format>
    <format dxfId="244">
      <pivotArea field="5" type="button" dataOnly="0" labelOnly="1" outline="0" axis="axisRow" fieldPosition="0"/>
    </format>
    <format dxfId="243">
      <pivotArea dataOnly="0" labelOnly="1" outline="0" fieldPosition="0">
        <references count="1">
          <reference field="5" count="0"/>
        </references>
      </pivotArea>
    </format>
    <format dxfId="242">
      <pivotArea dataOnly="0" labelOnly="1" grandRow="1" outline="0" fieldPosition="0"/>
    </format>
    <format dxfId="241">
      <pivotArea dataOnly="0" labelOnly="1" grandCol="1" outline="0" fieldPosition="0"/>
    </format>
    <format dxfId="240">
      <pivotArea type="all" dataOnly="0" outline="0" fieldPosition="0"/>
    </format>
    <format dxfId="239">
      <pivotArea outline="0" collapsedLevelsAreSubtotals="1" fieldPosition="0"/>
    </format>
    <format dxfId="238">
      <pivotArea type="origin" dataOnly="0" labelOnly="1" outline="0" fieldPosition="0"/>
    </format>
    <format dxfId="237">
      <pivotArea field="6" type="button" dataOnly="0" labelOnly="1" outline="0"/>
    </format>
    <format dxfId="236">
      <pivotArea type="topRight" dataOnly="0" labelOnly="1" outline="0" fieldPosition="0"/>
    </format>
    <format dxfId="235">
      <pivotArea field="5" type="button" dataOnly="0" labelOnly="1" outline="0" axis="axisRow" fieldPosition="0"/>
    </format>
    <format dxfId="234">
      <pivotArea dataOnly="0" labelOnly="1" outline="0" fieldPosition="0">
        <references count="1">
          <reference field="5" count="0"/>
        </references>
      </pivotArea>
    </format>
    <format dxfId="233">
      <pivotArea dataOnly="0" labelOnly="1" grandRow="1" outline="0" fieldPosition="0"/>
    </format>
    <format dxfId="232">
      <pivotArea dataOnly="0" labelOnly="1" grandCol="1" outline="0" fieldPosition="0"/>
    </format>
    <format dxfId="231">
      <pivotArea type="all" dataOnly="0" outline="0" fieldPosition="0"/>
    </format>
    <format dxfId="230">
      <pivotArea outline="0" fieldPosition="0">
        <references count="1">
          <reference field="4294967294" count="1">
            <x v="0"/>
          </reference>
        </references>
      </pivotArea>
    </format>
    <format dxfId="229">
      <pivotArea type="all" dataOnly="0" outline="0" fieldPosition="0"/>
    </format>
    <format dxfId="228">
      <pivotArea field="5" type="button" dataOnly="0" labelOnly="1" outline="0" axis="axisRow" fieldPosition="0"/>
    </format>
    <format dxfId="227">
      <pivotArea field="5" type="button" dataOnly="0" labelOnly="1" outline="0" axis="axisRow" fieldPosition="0"/>
    </format>
    <format dxfId="226">
      <pivotArea field="8" type="button" dataOnly="0" labelOnly="1" outline="0"/>
    </format>
    <format dxfId="225">
      <pivotArea type="all" dataOnly="0" outline="0" fieldPosition="0"/>
    </format>
    <format dxfId="224">
      <pivotArea outline="0" collapsedLevelsAreSubtotals="1" fieldPosition="0"/>
    </format>
    <format dxfId="223">
      <pivotArea type="origin" dataOnly="0" labelOnly="1" outline="0" fieldPosition="0"/>
    </format>
    <format dxfId="222">
      <pivotArea field="5" type="button" dataOnly="0" labelOnly="1" outline="0" axis="axisRow" fieldPosition="0"/>
    </format>
    <format dxfId="221">
      <pivotArea dataOnly="0" labelOnly="1" outline="0" fieldPosition="0">
        <references count="1">
          <reference field="5" count="0"/>
        </references>
      </pivotArea>
    </format>
    <format dxfId="220">
      <pivotArea dataOnly="0" labelOnly="1" grandRow="1" outline="0" fieldPosition="0"/>
    </format>
    <format dxfId="219">
      <pivotArea type="topRight" dataOnly="0" labelOnly="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28542-DD04-496B-82C7-BC79EF59FA64}"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X6:Y13" firstHeaderRow="1" firstDataRow="1" firstDataCol="1"/>
  <pivotFields count="7">
    <pivotField showAll="0"/>
    <pivotField showAll="0"/>
    <pivotField dataField="1" subtotalTop="0" multipleItemSelectionAllowed="1" showAll="0" defaultSubtotal="0">
      <items count="2">
        <item x="0"/>
        <item x="1"/>
      </items>
    </pivotField>
    <pivotField showAll="0">
      <items count="13">
        <item x="9"/>
        <item x="0"/>
        <item x="1"/>
        <item x="5"/>
        <item x="6"/>
        <item x="7"/>
        <item x="3"/>
        <item x="2"/>
        <item x="8"/>
        <item x="11"/>
        <item x="4"/>
        <item x="10"/>
        <item t="default"/>
      </items>
    </pivotField>
    <pivotField numFmtId="164" showAll="0"/>
    <pivotField showAll="0">
      <items count="4">
        <item x="1"/>
        <item x="2"/>
        <item x="0"/>
        <item t="default"/>
      </items>
    </pivotField>
    <pivotField axis="axisRow" showAll="0">
      <items count="7">
        <item x="1"/>
        <item x="0"/>
        <item x="5"/>
        <item x="2"/>
        <item x="4"/>
        <item x="3"/>
        <item t="default"/>
      </items>
    </pivotField>
  </pivotFields>
  <rowFields count="1">
    <field x="6"/>
  </rowFields>
  <rowItems count="7">
    <i>
      <x/>
    </i>
    <i>
      <x v="1"/>
    </i>
    <i>
      <x v="2"/>
    </i>
    <i>
      <x v="3"/>
    </i>
    <i>
      <x v="4"/>
    </i>
    <i>
      <x v="5"/>
    </i>
    <i t="grand">
      <x/>
    </i>
  </rowItems>
  <colItems count="1">
    <i/>
  </colItems>
  <dataFields count="1">
    <dataField name="Count of Gender Code" fld="2" subtotal="count" baseField="0" baseItem="0"/>
  </dataFields>
  <formats count="18">
    <format dxfId="267">
      <pivotArea type="all" dataOnly="0" outline="0" fieldPosition="0"/>
    </format>
    <format dxfId="266">
      <pivotArea outline="0" collapsedLevelsAreSubtotals="1" fieldPosition="0"/>
    </format>
    <format dxfId="265">
      <pivotArea field="6" type="button" dataOnly="0" labelOnly="1" outline="0" axis="axisRow" fieldPosition="0"/>
    </format>
    <format dxfId="264">
      <pivotArea dataOnly="0" labelOnly="1" fieldPosition="0">
        <references count="1">
          <reference field="6" count="0"/>
        </references>
      </pivotArea>
    </format>
    <format dxfId="263">
      <pivotArea dataOnly="0" labelOnly="1" grandRow="1" outline="0" fieldPosition="0"/>
    </format>
    <format dxfId="262">
      <pivotArea type="all" dataOnly="0" outline="0" fieldPosition="0"/>
    </format>
    <format dxfId="261">
      <pivotArea outline="0" collapsedLevelsAreSubtotals="1" fieldPosition="0"/>
    </format>
    <format dxfId="260">
      <pivotArea field="6" type="button" dataOnly="0" labelOnly="1" outline="0" axis="axisRow" fieldPosition="0"/>
    </format>
    <format dxfId="259">
      <pivotArea dataOnly="0" labelOnly="1" fieldPosition="0">
        <references count="1">
          <reference field="6" count="0"/>
        </references>
      </pivotArea>
    </format>
    <format dxfId="258">
      <pivotArea dataOnly="0" labelOnly="1" grandRow="1" outline="0" fieldPosition="0"/>
    </format>
    <format dxfId="257">
      <pivotArea collapsedLevelsAreSubtotals="1" fieldPosition="0">
        <references count="1">
          <reference field="6" count="1">
            <x v="5"/>
          </reference>
        </references>
      </pivotArea>
    </format>
    <format dxfId="256">
      <pivotArea dataOnly="0" labelOnly="1" fieldPosition="0">
        <references count="1">
          <reference field="6" count="1">
            <x v="5"/>
          </reference>
        </references>
      </pivotArea>
    </format>
    <format dxfId="255">
      <pivotArea type="all" dataOnly="0" outline="0" fieldPosition="0"/>
    </format>
    <format dxfId="254">
      <pivotArea outline="0" collapsedLevelsAreSubtotals="1" fieldPosition="0"/>
    </format>
    <format dxfId="253">
      <pivotArea field="6" type="button" dataOnly="0" labelOnly="1" outline="0" axis="axisRow" fieldPosition="0"/>
    </format>
    <format dxfId="252">
      <pivotArea dataOnly="0" labelOnly="1" fieldPosition="0">
        <references count="1">
          <reference field="6" count="0"/>
        </references>
      </pivotArea>
    </format>
    <format dxfId="251">
      <pivotArea dataOnly="0" labelOnly="1" grandRow="1" outline="0" fieldPosition="0"/>
    </format>
    <format dxfId="250">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6" count="1" selected="0">
            <x v="0"/>
          </reference>
        </references>
      </pivotArea>
    </chartFormat>
    <chartFormat chart="3" format="2">
      <pivotArea type="data" outline="0" fieldPosition="0">
        <references count="2">
          <reference field="4294967294" count="1" selected="0">
            <x v="0"/>
          </reference>
          <reference field="6" count="1" selected="0">
            <x v="1"/>
          </reference>
        </references>
      </pivotArea>
    </chartFormat>
    <chartFormat chart="3" format="3">
      <pivotArea type="data" outline="0" fieldPosition="0">
        <references count="2">
          <reference field="4294967294" count="1" selected="0">
            <x v="0"/>
          </reference>
          <reference field="6" count="1" selected="0">
            <x v="2"/>
          </reference>
        </references>
      </pivotArea>
    </chartFormat>
    <chartFormat chart="3" format="4">
      <pivotArea type="data" outline="0" fieldPosition="0">
        <references count="2">
          <reference field="4294967294" count="1" selected="0">
            <x v="0"/>
          </reference>
          <reference field="6" count="1" selected="0">
            <x v="3"/>
          </reference>
        </references>
      </pivotArea>
    </chartFormat>
    <chartFormat chart="3" format="5">
      <pivotArea type="data" outline="0" fieldPosition="0">
        <references count="2">
          <reference field="4294967294" count="1" selected="0">
            <x v="0"/>
          </reference>
          <reference field="6" count="1" selected="0">
            <x v="4"/>
          </reference>
        </references>
      </pivotArea>
    </chartFormat>
    <chartFormat chart="3" format="6">
      <pivotArea type="data" outline="0" fieldPosition="0">
        <references count="2">
          <reference field="4294967294" count="1" selected="0">
            <x v="0"/>
          </reference>
          <reference field="6" count="1" selected="0">
            <x v="5"/>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T6:U10" firstHeaderRow="1" firstDataRow="1" firstDataCol="1"/>
  <pivotFields count="7">
    <pivotField showAll="0"/>
    <pivotField showAll="0"/>
    <pivotField dataField="1" subtotalTop="0" showAll="0" defaultSubtotal="0">
      <items count="2">
        <item x="0"/>
        <item x="1"/>
      </items>
    </pivotField>
    <pivotField showAll="0">
      <items count="13">
        <item x="9"/>
        <item x="0"/>
        <item x="1"/>
        <item x="5"/>
        <item x="6"/>
        <item x="7"/>
        <item x="3"/>
        <item x="2"/>
        <item x="8"/>
        <item x="11"/>
        <item x="4"/>
        <item x="10"/>
        <item t="default"/>
      </items>
    </pivotField>
    <pivotField numFmtId="164" showAll="0"/>
    <pivotField axis="axisRow" showAll="0">
      <items count="4">
        <item x="1"/>
        <item x="2"/>
        <item x="0"/>
        <item t="default"/>
      </items>
    </pivotField>
    <pivotField showAll="0"/>
  </pivotFields>
  <rowFields count="1">
    <field x="5"/>
  </rowFields>
  <rowItems count="4">
    <i>
      <x/>
    </i>
    <i>
      <x v="1"/>
    </i>
    <i>
      <x v="2"/>
    </i>
    <i t="grand">
      <x/>
    </i>
  </rowItems>
  <colItems count="1">
    <i/>
  </colItems>
  <dataFields count="1">
    <dataField name="Count of Gender Code" fld="2" subtotal="count" baseField="0" baseItem="0"/>
  </dataFields>
  <formats count="18">
    <format dxfId="285">
      <pivotArea type="all" dataOnly="0" outline="0" fieldPosition="0"/>
    </format>
    <format dxfId="284">
      <pivotArea outline="0" collapsedLevelsAreSubtotals="1" fieldPosition="0"/>
    </format>
    <format dxfId="283">
      <pivotArea field="5" type="button" dataOnly="0" labelOnly="1" outline="0" axis="axisRow" fieldPosition="0"/>
    </format>
    <format dxfId="282">
      <pivotArea dataOnly="0" labelOnly="1" fieldPosition="0">
        <references count="1">
          <reference field="5" count="0"/>
        </references>
      </pivotArea>
    </format>
    <format dxfId="281">
      <pivotArea dataOnly="0" labelOnly="1" grandRow="1" outline="0" fieldPosition="0"/>
    </format>
    <format dxfId="280">
      <pivotArea dataOnly="0" labelOnly="1" outline="0" axis="axisValues" fieldPosition="0"/>
    </format>
    <format dxfId="279">
      <pivotArea type="all" dataOnly="0" outline="0" fieldPosition="0"/>
    </format>
    <format dxfId="278">
      <pivotArea outline="0" collapsedLevelsAreSubtotals="1" fieldPosition="0"/>
    </format>
    <format dxfId="277">
      <pivotArea field="5" type="button" dataOnly="0" labelOnly="1" outline="0" axis="axisRow" fieldPosition="0"/>
    </format>
    <format dxfId="276">
      <pivotArea dataOnly="0" labelOnly="1" fieldPosition="0">
        <references count="1">
          <reference field="5" count="0"/>
        </references>
      </pivotArea>
    </format>
    <format dxfId="275">
      <pivotArea dataOnly="0" labelOnly="1" grandRow="1" outline="0" fieldPosition="0"/>
    </format>
    <format dxfId="274">
      <pivotArea dataOnly="0" labelOnly="1" outline="0" axis="axisValues" fieldPosition="0"/>
    </format>
    <format dxfId="273">
      <pivotArea type="all" dataOnly="0" outline="0" fieldPosition="0"/>
    </format>
    <format dxfId="272">
      <pivotArea outline="0" collapsedLevelsAreSubtotals="1" fieldPosition="0"/>
    </format>
    <format dxfId="271">
      <pivotArea field="5" type="button" dataOnly="0" labelOnly="1" outline="0" axis="axisRow" fieldPosition="0"/>
    </format>
    <format dxfId="270">
      <pivotArea dataOnly="0" labelOnly="1" fieldPosition="0">
        <references count="1">
          <reference field="5" count="0"/>
        </references>
      </pivotArea>
    </format>
    <format dxfId="269">
      <pivotArea dataOnly="0" labelOnly="1" grandRow="1" outline="0" fieldPosition="0"/>
    </format>
    <format dxfId="268">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2"/>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B3979A-A079-448F-AFA5-FE5602663F7B}"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6:K20" firstHeaderRow="1" firstDataRow="2" firstDataCol="1"/>
  <pivotFields count="7">
    <pivotField showAll="0"/>
    <pivotField showAll="0"/>
    <pivotField axis="axisCol" subtotalTop="0" showAll="0" defaultSubtotal="0">
      <items count="2">
        <item x="0"/>
        <item x="1"/>
      </items>
    </pivotField>
    <pivotField axis="axisRow" multipleItemSelectionAllowed="1" showAll="0">
      <items count="13">
        <item x="9"/>
        <item x="0"/>
        <item x="1"/>
        <item x="5"/>
        <item x="6"/>
        <item x="7"/>
        <item x="3"/>
        <item x="2"/>
        <item x="8"/>
        <item x="11"/>
        <item x="4"/>
        <item x="10"/>
        <item t="default"/>
      </items>
    </pivotField>
    <pivotField numFmtId="164" showAll="0"/>
    <pivotField dataField="1" showAll="0">
      <items count="4">
        <item x="1"/>
        <item x="2"/>
        <item x="0"/>
        <item t="default"/>
      </items>
    </pivotField>
    <pivotField showAll="0"/>
  </pivotFields>
  <rowFields count="1">
    <field x="3"/>
  </rowFields>
  <rowItems count="13">
    <i>
      <x/>
    </i>
    <i>
      <x v="1"/>
    </i>
    <i>
      <x v="2"/>
    </i>
    <i>
      <x v="3"/>
    </i>
    <i>
      <x v="4"/>
    </i>
    <i>
      <x v="5"/>
    </i>
    <i>
      <x v="6"/>
    </i>
    <i>
      <x v="7"/>
    </i>
    <i>
      <x v="8"/>
    </i>
    <i>
      <x v="9"/>
    </i>
    <i>
      <x v="10"/>
    </i>
    <i>
      <x v="11"/>
    </i>
    <i t="grand">
      <x/>
    </i>
  </rowItems>
  <colFields count="1">
    <field x="2"/>
  </colFields>
  <colItems count="3">
    <i>
      <x/>
    </i>
    <i>
      <x v="1"/>
    </i>
    <i t="grand">
      <x/>
    </i>
  </colItems>
  <dataFields count="1">
    <dataField name="Count of Location" fld="5" subtotal="count" baseField="0" baseItem="0"/>
  </dataFields>
  <formats count="32">
    <format dxfId="317">
      <pivotArea type="all" dataOnly="0" outline="0" fieldPosition="0"/>
    </format>
    <format dxfId="316">
      <pivotArea outline="0" collapsedLevelsAreSubtotals="1" fieldPosition="0"/>
    </format>
    <format dxfId="315">
      <pivotArea type="origin" dataOnly="0" labelOnly="1" outline="0" fieldPosition="0"/>
    </format>
    <format dxfId="314">
      <pivotArea field="2" type="button" dataOnly="0" labelOnly="1" outline="0" axis="axisCol" fieldPosition="0"/>
    </format>
    <format dxfId="313">
      <pivotArea type="topRight" dataOnly="0" labelOnly="1" outline="0" fieldPosition="0"/>
    </format>
    <format dxfId="312">
      <pivotArea field="3" type="button" dataOnly="0" labelOnly="1" outline="0" axis="axisRow" fieldPosition="0"/>
    </format>
    <format dxfId="311">
      <pivotArea dataOnly="0" labelOnly="1" fieldPosition="0">
        <references count="1">
          <reference field="3" count="0"/>
        </references>
      </pivotArea>
    </format>
    <format dxfId="310">
      <pivotArea dataOnly="0" labelOnly="1" grandRow="1" outline="0" fieldPosition="0"/>
    </format>
    <format dxfId="309">
      <pivotArea dataOnly="0" labelOnly="1" fieldPosition="0">
        <references count="1">
          <reference field="2" count="0"/>
        </references>
      </pivotArea>
    </format>
    <format dxfId="308">
      <pivotArea dataOnly="0" labelOnly="1" grandCol="1" outline="0" fieldPosition="0"/>
    </format>
    <format dxfId="307">
      <pivotArea type="all" dataOnly="0" outline="0" fieldPosition="0"/>
    </format>
    <format dxfId="306">
      <pivotArea outline="0" collapsedLevelsAreSubtotals="1" fieldPosition="0"/>
    </format>
    <format dxfId="305">
      <pivotArea type="origin" dataOnly="0" labelOnly="1" outline="0" fieldPosition="0"/>
    </format>
    <format dxfId="304">
      <pivotArea field="2" type="button" dataOnly="0" labelOnly="1" outline="0" axis="axisCol" fieldPosition="0"/>
    </format>
    <format dxfId="303">
      <pivotArea type="topRight" dataOnly="0" labelOnly="1" outline="0" fieldPosition="0"/>
    </format>
    <format dxfId="302">
      <pivotArea field="3" type="button" dataOnly="0" labelOnly="1" outline="0" axis="axisRow" fieldPosition="0"/>
    </format>
    <format dxfId="301">
      <pivotArea dataOnly="0" labelOnly="1" fieldPosition="0">
        <references count="1">
          <reference field="3" count="0"/>
        </references>
      </pivotArea>
    </format>
    <format dxfId="300">
      <pivotArea dataOnly="0" labelOnly="1" grandRow="1" outline="0" fieldPosition="0"/>
    </format>
    <format dxfId="299">
      <pivotArea dataOnly="0" labelOnly="1" fieldPosition="0">
        <references count="1">
          <reference field="2" count="0"/>
        </references>
      </pivotArea>
    </format>
    <format dxfId="298">
      <pivotArea dataOnly="0" labelOnly="1" grandCol="1" outline="0" fieldPosition="0"/>
    </format>
    <format dxfId="297">
      <pivotArea collapsedLevelsAreSubtotals="1" fieldPosition="0">
        <references count="1">
          <reference field="3" count="1">
            <x v="4"/>
          </reference>
        </references>
      </pivotArea>
    </format>
    <format dxfId="296">
      <pivotArea dataOnly="0" labelOnly="1" fieldPosition="0">
        <references count="1">
          <reference field="3" count="1">
            <x v="4"/>
          </reference>
        </references>
      </pivotArea>
    </format>
    <format dxfId="295">
      <pivotArea type="all" dataOnly="0" outline="0" fieldPosition="0"/>
    </format>
    <format dxfId="294">
      <pivotArea outline="0" collapsedLevelsAreSubtotals="1" fieldPosition="0"/>
    </format>
    <format dxfId="293">
      <pivotArea type="origin" dataOnly="0" labelOnly="1" outline="0" fieldPosition="0"/>
    </format>
    <format dxfId="292">
      <pivotArea field="2" type="button" dataOnly="0" labelOnly="1" outline="0" axis="axisCol" fieldPosition="0"/>
    </format>
    <format dxfId="291">
      <pivotArea type="topRight" dataOnly="0" labelOnly="1" outline="0" fieldPosition="0"/>
    </format>
    <format dxfId="290">
      <pivotArea field="3" type="button" dataOnly="0" labelOnly="1" outline="0" axis="axisRow" fieldPosition="0"/>
    </format>
    <format dxfId="289">
      <pivotArea dataOnly="0" labelOnly="1" fieldPosition="0">
        <references count="1">
          <reference field="3" count="0"/>
        </references>
      </pivotArea>
    </format>
    <format dxfId="288">
      <pivotArea dataOnly="0" labelOnly="1" grandRow="1" outline="0" fieldPosition="0"/>
    </format>
    <format dxfId="287">
      <pivotArea dataOnly="0" labelOnly="1" fieldPosition="0">
        <references count="1">
          <reference field="2" count="0"/>
        </references>
      </pivotArea>
    </format>
    <format dxfId="286">
      <pivotArea dataOnly="0" labelOnly="1" grandCol="1" outline="0" fieldPosition="0"/>
    </format>
  </format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X6:BY881" firstHeaderRow="1" firstDataRow="1" firstDataCol="1"/>
  <pivotFields count="7">
    <pivotField axis="axisRow" showAll="0">
      <items count="8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t="default"/>
      </items>
    </pivotField>
    <pivotField showAll="0"/>
    <pivotField subtotalTop="0" showAll="0" defaultSubtotal="0"/>
    <pivotField showAll="0"/>
    <pivotField dataField="1" numFmtId="164" showAll="0"/>
    <pivotField showAll="0"/>
    <pivotField showAll="0"/>
  </pivotFields>
  <rowFields count="1">
    <field x="0"/>
  </rowFields>
  <rowItems count="8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t="grand">
      <x/>
    </i>
  </rowItems>
  <colItems count="1">
    <i/>
  </colItems>
  <dataFields count="1">
    <dataField name="Sum of Salary" fld="4" baseField="0" baseItem="0"/>
  </dataFields>
  <formats count="71">
    <format dxfId="388">
      <pivotArea type="all" dataOnly="0" outline="0" fieldPosition="0"/>
    </format>
    <format dxfId="387">
      <pivotArea outline="0" collapsedLevelsAreSubtotals="1" fieldPosition="0"/>
    </format>
    <format dxfId="386">
      <pivotArea field="0" type="button" dataOnly="0" labelOnly="1" outline="0" axis="axisRow" fieldPosition="0"/>
    </format>
    <format dxfId="385">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84">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383">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382">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381">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380">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379">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378">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377">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376">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375">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374">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373">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372">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371">
      <pivotArea dataOnly="0" labelOnly="1"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370">
      <pivotArea dataOnly="0" labelOnly="1"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369">
      <pivotArea dataOnly="0" labelOnly="1"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368">
      <pivotArea dataOnly="0" labelOnly="1" fieldPosition="0">
        <references count="1">
          <reference field="0" count="24">
            <x v="850"/>
            <x v="851"/>
            <x v="852"/>
            <x v="853"/>
            <x v="854"/>
            <x v="855"/>
            <x v="856"/>
            <x v="857"/>
            <x v="858"/>
            <x v="859"/>
            <x v="860"/>
            <x v="861"/>
            <x v="862"/>
            <x v="863"/>
            <x v="864"/>
            <x v="865"/>
            <x v="866"/>
            <x v="867"/>
            <x v="868"/>
            <x v="869"/>
            <x v="870"/>
            <x v="871"/>
            <x v="872"/>
            <x v="873"/>
          </reference>
        </references>
      </pivotArea>
    </format>
    <format dxfId="367">
      <pivotArea dataOnly="0" labelOnly="1" grandRow="1" outline="0" fieldPosition="0"/>
    </format>
    <format dxfId="366">
      <pivotArea dataOnly="0" labelOnly="1" outline="0" axis="axisValues" fieldPosition="0"/>
    </format>
    <format dxfId="365">
      <pivotArea type="all" dataOnly="0" outline="0" fieldPosition="0"/>
    </format>
    <format dxfId="364">
      <pivotArea outline="0" collapsedLevelsAreSubtotals="1" fieldPosition="0"/>
    </format>
    <format dxfId="363">
      <pivotArea field="0" type="button" dataOnly="0" labelOnly="1" outline="0" axis="axisRow" fieldPosition="0"/>
    </format>
    <format dxfId="362">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61">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360">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359">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358">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357">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356">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355">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354">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353">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352">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351">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350">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349">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348">
      <pivotArea dataOnly="0" labelOnly="1"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347">
      <pivotArea dataOnly="0" labelOnly="1"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346">
      <pivotArea dataOnly="0" labelOnly="1"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345">
      <pivotArea dataOnly="0" labelOnly="1" fieldPosition="0">
        <references count="1">
          <reference field="0" count="24">
            <x v="850"/>
            <x v="851"/>
            <x v="852"/>
            <x v="853"/>
            <x v="854"/>
            <x v="855"/>
            <x v="856"/>
            <x v="857"/>
            <x v="858"/>
            <x v="859"/>
            <x v="860"/>
            <x v="861"/>
            <x v="862"/>
            <x v="863"/>
            <x v="864"/>
            <x v="865"/>
            <x v="866"/>
            <x v="867"/>
            <x v="868"/>
            <x v="869"/>
            <x v="870"/>
            <x v="871"/>
            <x v="872"/>
            <x v="873"/>
          </reference>
        </references>
      </pivotArea>
    </format>
    <format dxfId="344">
      <pivotArea dataOnly="0" labelOnly="1" grandRow="1" outline="0" fieldPosition="0"/>
    </format>
    <format dxfId="343">
      <pivotArea dataOnly="0" labelOnly="1" outline="0" axis="axisValues" fieldPosition="0"/>
    </format>
    <format dxfId="342">
      <pivotArea collapsedLevelsAreSubtotals="1" fieldPosition="0">
        <references count="1">
          <reference field="0" count="1">
            <x v="5"/>
          </reference>
        </references>
      </pivotArea>
    </format>
    <format dxfId="341">
      <pivotArea dataOnly="0" labelOnly="1" fieldPosition="0">
        <references count="1">
          <reference field="0" count="1">
            <x v="5"/>
          </reference>
        </references>
      </pivotArea>
    </format>
    <format dxfId="340">
      <pivotArea type="all" dataOnly="0" outline="0" fieldPosition="0"/>
    </format>
    <format dxfId="339">
      <pivotArea outline="0" collapsedLevelsAreSubtotals="1" fieldPosition="0"/>
    </format>
    <format dxfId="338">
      <pivotArea field="0" type="button" dataOnly="0" labelOnly="1" outline="0" axis="axisRow" fieldPosition="0"/>
    </format>
    <format dxfId="337">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36">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335">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334">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333">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332">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331">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330">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329">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328">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327">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326">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325">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324">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323">
      <pivotArea dataOnly="0" labelOnly="1"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322">
      <pivotArea dataOnly="0" labelOnly="1"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321">
      <pivotArea dataOnly="0" labelOnly="1"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320">
      <pivotArea dataOnly="0" labelOnly="1" fieldPosition="0">
        <references count="1">
          <reference field="0" count="24">
            <x v="850"/>
            <x v="851"/>
            <x v="852"/>
            <x v="853"/>
            <x v="854"/>
            <x v="855"/>
            <x v="856"/>
            <x v="857"/>
            <x v="858"/>
            <x v="859"/>
            <x v="860"/>
            <x v="861"/>
            <x v="862"/>
            <x v="863"/>
            <x v="864"/>
            <x v="865"/>
            <x v="866"/>
            <x v="867"/>
            <x v="868"/>
            <x v="869"/>
            <x v="870"/>
            <x v="871"/>
            <x v="872"/>
            <x v="873"/>
          </reference>
        </references>
      </pivotArea>
    </format>
    <format dxfId="319">
      <pivotArea dataOnly="0" labelOnly="1" grandRow="1" outline="0" fieldPosition="0"/>
    </format>
    <format dxfId="318">
      <pivotArea dataOnly="0" labelOnly="1" outline="0" axis="axisValues" fieldPosition="0"/>
    </format>
  </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I6:BT10" firstHeaderRow="1" firstDataRow="3" firstDataCol="1"/>
  <pivotFields count="7">
    <pivotField showAll="0"/>
    <pivotField showAll="0"/>
    <pivotField axis="axisCol" subtotalTop="0" showAll="0" defaultSubtotal="0">
      <items count="2">
        <item x="0"/>
        <item x="1"/>
      </items>
    </pivotField>
    <pivotField axis="axisCol" showAll="0">
      <items count="13">
        <item x="9"/>
        <item x="0"/>
        <item x="1"/>
        <item x="5"/>
        <item x="6"/>
        <item x="7"/>
        <item x="3"/>
        <item x="2"/>
        <item x="8"/>
        <item x="11"/>
        <item x="4"/>
        <item x="10"/>
        <item t="default"/>
      </items>
    </pivotField>
    <pivotField dataField="1" numFmtId="164" showAll="0">
      <items count="834">
        <item x="5"/>
        <item x="265"/>
        <item x="383"/>
        <item x="586"/>
        <item x="399"/>
        <item x="149"/>
        <item x="692"/>
        <item x="811"/>
        <item x="789"/>
        <item x="668"/>
        <item x="793"/>
        <item x="552"/>
        <item x="372"/>
        <item x="828"/>
        <item x="319"/>
        <item x="284"/>
        <item x="109"/>
        <item x="132"/>
        <item x="760"/>
        <item x="761"/>
        <item x="605"/>
        <item x="245"/>
        <item x="492"/>
        <item x="309"/>
        <item x="166"/>
        <item x="283"/>
        <item x="124"/>
        <item x="823"/>
        <item x="236"/>
        <item x="351"/>
        <item x="427"/>
        <item x="543"/>
        <item x="275"/>
        <item x="671"/>
        <item x="99"/>
        <item x="332"/>
        <item x="51"/>
        <item x="714"/>
        <item x="286"/>
        <item x="82"/>
        <item x="10"/>
        <item x="563"/>
        <item x="3"/>
        <item x="487"/>
        <item x="782"/>
        <item x="777"/>
        <item x="423"/>
        <item x="722"/>
        <item x="662"/>
        <item x="736"/>
        <item x="74"/>
        <item x="379"/>
        <item x="681"/>
        <item x="227"/>
        <item x="363"/>
        <item x="686"/>
        <item x="606"/>
        <item x="748"/>
        <item x="657"/>
        <item x="485"/>
        <item x="525"/>
        <item x="461"/>
        <item x="628"/>
        <item x="737"/>
        <item x="433"/>
        <item x="118"/>
        <item x="170"/>
        <item x="420"/>
        <item x="314"/>
        <item x="130"/>
        <item x="533"/>
        <item x="699"/>
        <item x="114"/>
        <item x="405"/>
        <item x="810"/>
        <item x="100"/>
        <item x="34"/>
        <item x="471"/>
        <item x="421"/>
        <item x="636"/>
        <item x="455"/>
        <item x="711"/>
        <item x="506"/>
        <item x="290"/>
        <item x="148"/>
        <item x="579"/>
        <item x="315"/>
        <item x="759"/>
        <item x="27"/>
        <item x="407"/>
        <item x="15"/>
        <item x="728"/>
        <item x="41"/>
        <item x="443"/>
        <item x="655"/>
        <item x="656"/>
        <item x="278"/>
        <item x="380"/>
        <item x="476"/>
        <item x="63"/>
        <item x="434"/>
        <item x="501"/>
        <item x="122"/>
        <item x="548"/>
        <item x="446"/>
        <item x="757"/>
        <item x="607"/>
        <item x="94"/>
        <item x="226"/>
        <item x="630"/>
        <item x="219"/>
        <item x="418"/>
        <item x="535"/>
        <item x="237"/>
        <item x="68"/>
        <item x="70"/>
        <item x="507"/>
        <item x="493"/>
        <item x="185"/>
        <item x="653"/>
        <item x="691"/>
        <item x="745"/>
        <item x="95"/>
        <item x="665"/>
        <item x="9"/>
        <item x="385"/>
        <item x="37"/>
        <item x="202"/>
        <item x="241"/>
        <item x="293"/>
        <item x="137"/>
        <item x="154"/>
        <item x="496"/>
        <item x="539"/>
        <item x="249"/>
        <item x="254"/>
        <item x="547"/>
        <item x="550"/>
        <item x="188"/>
        <item x="374"/>
        <item x="794"/>
        <item x="640"/>
        <item x="647"/>
        <item x="454"/>
        <item x="815"/>
        <item x="791"/>
        <item x="409"/>
        <item x="819"/>
        <item x="729"/>
        <item x="251"/>
        <item x="718"/>
        <item x="199"/>
        <item x="780"/>
        <item x="716"/>
        <item x="155"/>
        <item x="429"/>
        <item x="135"/>
        <item x="274"/>
        <item x="769"/>
        <item x="678"/>
        <item x="576"/>
        <item x="500"/>
        <item x="710"/>
        <item x="8"/>
        <item x="205"/>
        <item x="342"/>
        <item x="633"/>
        <item x="53"/>
        <item x="138"/>
        <item x="320"/>
        <item x="602"/>
        <item x="223"/>
        <item x="270"/>
        <item x="618"/>
        <item x="766"/>
        <item x="317"/>
        <item x="229"/>
        <item x="152"/>
        <item x="354"/>
        <item x="365"/>
        <item x="262"/>
        <item x="426"/>
        <item x="198"/>
        <item x="89"/>
        <item x="322"/>
        <item x="826"/>
        <item x="422"/>
        <item x="541"/>
        <item x="707"/>
        <item x="758"/>
        <item x="282"/>
        <item x="11"/>
        <item x="785"/>
        <item x="648"/>
        <item x="367"/>
        <item x="243"/>
        <item x="682"/>
        <item x="156"/>
        <item x="659"/>
        <item x="608"/>
        <item x="504"/>
        <item x="328"/>
        <item x="151"/>
        <item x="635"/>
        <item x="212"/>
        <item x="339"/>
        <item x="222"/>
        <item x="56"/>
        <item x="599"/>
        <item x="406"/>
        <item x="786"/>
        <item x="417"/>
        <item x="184"/>
        <item x="827"/>
        <item x="600"/>
        <item x="364"/>
        <item x="513"/>
        <item x="419"/>
        <item x="280"/>
        <item x="240"/>
        <item x="832"/>
        <item x="650"/>
        <item x="514"/>
        <item x="643"/>
        <item x="821"/>
        <item x="477"/>
        <item x="207"/>
        <item x="442"/>
        <item x="566"/>
        <item x="752"/>
        <item x="438"/>
        <item x="540"/>
        <item x="771"/>
        <item x="393"/>
        <item x="134"/>
        <item x="817"/>
        <item x="127"/>
        <item x="49"/>
        <item x="775"/>
        <item x="142"/>
        <item x="180"/>
        <item x="802"/>
        <item x="179"/>
        <item x="459"/>
        <item x="38"/>
        <item x="131"/>
        <item x="173"/>
        <item x="489"/>
        <item x="536"/>
        <item x="726"/>
        <item x="666"/>
        <item x="107"/>
        <item x="164"/>
        <item x="626"/>
        <item x="652"/>
        <item x="739"/>
        <item x="544"/>
        <item x="103"/>
        <item x="479"/>
        <item x="499"/>
        <item x="183"/>
        <item x="304"/>
        <item x="259"/>
        <item x="193"/>
        <item x="610"/>
        <item x="830"/>
        <item x="301"/>
        <item x="125"/>
        <item x="627"/>
        <item x="343"/>
        <item x="104"/>
        <item x="356"/>
        <item x="505"/>
        <item x="554"/>
        <item x="725"/>
        <item x="80"/>
        <item x="353"/>
        <item x="646"/>
        <item x="523"/>
        <item x="141"/>
        <item x="344"/>
        <item x="613"/>
        <item x="667"/>
        <item x="632"/>
        <item x="143"/>
        <item x="542"/>
        <item x="206"/>
        <item x="266"/>
        <item x="432"/>
        <item x="721"/>
        <item x="23"/>
        <item x="25"/>
        <item x="352"/>
        <item x="569"/>
        <item x="553"/>
        <item x="28"/>
        <item x="684"/>
        <item x="306"/>
        <item x="252"/>
        <item x="767"/>
        <item x="168"/>
        <item x="289"/>
        <item x="77"/>
        <item x="706"/>
        <item x="1"/>
        <item x="768"/>
        <item x="117"/>
        <item x="518"/>
        <item x="369"/>
        <item x="211"/>
        <item x="327"/>
        <item x="616"/>
        <item x="502"/>
        <item x="210"/>
        <item x="805"/>
        <item x="69"/>
        <item x="217"/>
        <item x="268"/>
        <item x="524"/>
        <item x="529"/>
        <item x="431"/>
        <item x="453"/>
        <item x="325"/>
        <item x="194"/>
        <item x="370"/>
        <item x="474"/>
        <item x="571"/>
        <item x="436"/>
        <item x="195"/>
        <item x="816"/>
        <item x="66"/>
        <item x="6"/>
        <item x="347"/>
        <item x="801"/>
        <item x="244"/>
        <item x="307"/>
        <item x="228"/>
        <item x="625"/>
        <item x="578"/>
        <item x="230"/>
        <item x="31"/>
        <item x="813"/>
        <item x="242"/>
        <item x="394"/>
        <item x="260"/>
        <item x="58"/>
        <item x="437"/>
        <item x="91"/>
        <item x="731"/>
        <item x="204"/>
        <item x="458"/>
        <item x="334"/>
        <item x="779"/>
        <item x="483"/>
        <item x="585"/>
        <item x="444"/>
        <item x="357"/>
        <item x="395"/>
        <item x="806"/>
        <item x="115"/>
        <item x="400"/>
        <item x="612"/>
        <item x="55"/>
        <item x="359"/>
        <item x="822"/>
        <item x="494"/>
        <item x="29"/>
        <item x="614"/>
        <item x="105"/>
        <item x="71"/>
        <item x="773"/>
        <item x="32"/>
        <item x="664"/>
        <item x="197"/>
        <item x="451"/>
        <item x="44"/>
        <item x="54"/>
        <item x="741"/>
        <item x="680"/>
        <item x="382"/>
        <item x="528"/>
        <item x="46"/>
        <item x="72"/>
        <item x="150"/>
        <item x="719"/>
        <item x="463"/>
        <item x="21"/>
        <item x="84"/>
        <item x="469"/>
        <item x="200"/>
        <item x="674"/>
        <item x="321"/>
        <item x="638"/>
        <item x="557"/>
        <item x="620"/>
        <item x="225"/>
        <item x="534"/>
        <item x="231"/>
        <item x="350"/>
        <item x="108"/>
        <item x="340"/>
        <item x="203"/>
        <item x="788"/>
        <item x="110"/>
        <item x="4"/>
        <item x="738"/>
        <item x="654"/>
        <item x="568"/>
        <item x="201"/>
        <item x="403"/>
        <item x="693"/>
        <item x="509"/>
        <item x="445"/>
        <item x="456"/>
        <item x="511"/>
        <item x="174"/>
        <item x="281"/>
        <item x="191"/>
        <item x="349"/>
        <item x="182"/>
        <item x="366"/>
        <item x="123"/>
        <item x="720"/>
        <item x="302"/>
        <item x="196"/>
        <item x="584"/>
        <item x="116"/>
        <item x="273"/>
        <item x="593"/>
        <item x="829"/>
        <item x="136"/>
        <item x="128"/>
        <item x="672"/>
        <item x="232"/>
        <item x="24"/>
        <item x="235"/>
        <item x="733"/>
        <item x="522"/>
        <item x="113"/>
        <item x="531"/>
        <item x="581"/>
        <item x="447"/>
        <item x="248"/>
        <item x="831"/>
        <item x="746"/>
        <item x="601"/>
        <item x="521"/>
        <item x="808"/>
        <item x="825"/>
        <item x="2"/>
        <item x="703"/>
        <item x="590"/>
        <item x="449"/>
        <item x="414"/>
        <item x="90"/>
        <item x="520"/>
        <item x="147"/>
        <item x="809"/>
        <item x="160"/>
        <item x="358"/>
        <item x="238"/>
        <item x="732"/>
        <item x="570"/>
        <item x="35"/>
        <item x="14"/>
        <item x="408"/>
        <item x="556"/>
        <item x="362"/>
        <item x="373"/>
        <item x="60"/>
        <item x="715"/>
        <item x="565"/>
        <item x="573"/>
        <item x="481"/>
        <item x="404"/>
        <item x="330"/>
        <item x="214"/>
        <item x="47"/>
        <item x="20"/>
        <item x="316"/>
        <item x="796"/>
        <item x="797"/>
        <item x="567"/>
        <item x="424"/>
        <item x="233"/>
        <item x="591"/>
        <item x="411"/>
        <item x="412"/>
        <item x="574"/>
        <item x="291"/>
        <item x="588"/>
        <item x="639"/>
        <item x="467"/>
        <item x="783"/>
        <item x="742"/>
        <item x="756"/>
        <item x="765"/>
        <item x="255"/>
        <item x="186"/>
        <item x="17"/>
        <item x="624"/>
        <item x="572"/>
        <item x="402"/>
        <item x="675"/>
        <item x="798"/>
        <item x="803"/>
        <item x="517"/>
        <item x="299"/>
        <item x="661"/>
        <item x="800"/>
        <item x="396"/>
        <item x="413"/>
        <item x="33"/>
        <item x="450"/>
        <item x="482"/>
        <item x="727"/>
        <item x="577"/>
        <item x="558"/>
        <item x="754"/>
        <item x="208"/>
        <item x="673"/>
        <item x="503"/>
        <item x="595"/>
        <item x="13"/>
        <item x="582"/>
        <item x="532"/>
        <item x="92"/>
        <item x="770"/>
        <item x="708"/>
        <item x="460"/>
        <item x="755"/>
        <item x="683"/>
        <item x="165"/>
        <item x="751"/>
        <item x="310"/>
        <item x="713"/>
        <item x="389"/>
        <item x="57"/>
        <item x="416"/>
        <item x="750"/>
        <item x="264"/>
        <item x="277"/>
        <item x="690"/>
        <item x="589"/>
        <item x="98"/>
        <item x="18"/>
        <item x="598"/>
        <item x="177"/>
        <item x="86"/>
        <item x="171"/>
        <item x="341"/>
        <item x="651"/>
        <item x="555"/>
        <item x="634"/>
        <item x="475"/>
        <item x="297"/>
        <item x="323"/>
        <item x="271"/>
        <item x="97"/>
        <item x="377"/>
        <item x="743"/>
        <item x="559"/>
        <item x="140"/>
        <item x="215"/>
        <item x="698"/>
        <item x="42"/>
        <item x="12"/>
        <item x="292"/>
        <item x="694"/>
        <item x="308"/>
        <item x="172"/>
        <item x="510"/>
        <item x="497"/>
        <item x="234"/>
        <item x="490"/>
        <item x="22"/>
        <item x="484"/>
        <item x="705"/>
        <item x="546"/>
        <item x="439"/>
        <item x="660"/>
        <item x="764"/>
        <item x="473"/>
        <item x="318"/>
        <item x="348"/>
        <item x="512"/>
        <item x="73"/>
        <item x="305"/>
        <item x="387"/>
        <item x="161"/>
        <item x="390"/>
        <item x="468"/>
        <item x="326"/>
        <item x="178"/>
        <item x="157"/>
        <item x="538"/>
        <item x="111"/>
        <item x="631"/>
        <item x="67"/>
        <item x="744"/>
        <item x="695"/>
        <item x="561"/>
        <item x="820"/>
        <item x="276"/>
        <item x="163"/>
        <item x="430"/>
        <item x="7"/>
        <item x="592"/>
        <item x="258"/>
        <item x="298"/>
        <item x="723"/>
        <item x="537"/>
        <item x="784"/>
        <item x="580"/>
        <item x="734"/>
        <item x="311"/>
        <item x="40"/>
        <item x="486"/>
        <item x="792"/>
        <item x="335"/>
        <item x="615"/>
        <item x="65"/>
        <item x="440"/>
        <item x="192"/>
        <item x="52"/>
        <item x="466"/>
        <item x="272"/>
        <item x="435"/>
        <item x="596"/>
        <item x="59"/>
        <item x="700"/>
        <item x="213"/>
        <item x="239"/>
        <item x="224"/>
        <item x="781"/>
        <item x="81"/>
        <item x="263"/>
        <item x="762"/>
        <item x="491"/>
        <item x="175"/>
        <item x="763"/>
        <item x="360"/>
        <item x="526"/>
        <item x="564"/>
        <item x="45"/>
        <item x="425"/>
        <item x="753"/>
        <item x="658"/>
        <item x="106"/>
        <item x="209"/>
        <item x="740"/>
        <item x="189"/>
        <item x="701"/>
        <item x="78"/>
        <item x="679"/>
        <item x="457"/>
        <item x="36"/>
        <item x="313"/>
        <item x="246"/>
        <item x="478"/>
        <item x="709"/>
        <item x="187"/>
        <item x="324"/>
        <item x="253"/>
        <item x="575"/>
        <item x="804"/>
        <item x="381"/>
        <item x="676"/>
        <item x="670"/>
        <item x="516"/>
        <item x="176"/>
        <item x="62"/>
        <item x="257"/>
        <item x="697"/>
        <item x="717"/>
        <item x="562"/>
        <item x="515"/>
        <item x="735"/>
        <item x="169"/>
        <item x="83"/>
        <item x="39"/>
        <item x="146"/>
        <item x="669"/>
        <item x="644"/>
        <item x="688"/>
        <item x="386"/>
        <item x="617"/>
        <item x="641"/>
        <item x="622"/>
        <item x="368"/>
        <item x="597"/>
        <item x="604"/>
        <item x="79"/>
        <item x="609"/>
        <item x="287"/>
        <item x="619"/>
        <item x="730"/>
        <item x="285"/>
        <item x="120"/>
        <item x="338"/>
        <item x="790"/>
        <item x="43"/>
        <item x="677"/>
        <item x="776"/>
        <item x="87"/>
        <item x="689"/>
        <item x="495"/>
        <item x="267"/>
        <item x="331"/>
        <item x="401"/>
        <item x="410"/>
        <item x="167"/>
        <item x="448"/>
        <item x="724"/>
        <item x="452"/>
        <item x="465"/>
        <item x="649"/>
        <item x="415"/>
        <item x="712"/>
        <item x="312"/>
        <item x="126"/>
        <item x="16"/>
        <item x="549"/>
        <item x="747"/>
        <item x="221"/>
        <item x="121"/>
        <item x="645"/>
        <item x="75"/>
        <item x="799"/>
        <item x="687"/>
        <item x="279"/>
        <item x="216"/>
        <item x="247"/>
        <item x="583"/>
        <item x="685"/>
        <item x="337"/>
        <item x="545"/>
        <item x="637"/>
        <item x="159"/>
        <item x="355"/>
        <item x="824"/>
        <item x="623"/>
        <item x="498"/>
        <item x="144"/>
        <item x="345"/>
        <item x="397"/>
        <item x="603"/>
        <item x="85"/>
        <item x="64"/>
        <item x="384"/>
        <item x="807"/>
        <item x="629"/>
        <item x="774"/>
        <item x="560"/>
        <item x="48"/>
        <item x="361"/>
        <item x="621"/>
        <item x="611"/>
        <item x="594"/>
        <item x="153"/>
        <item x="112"/>
        <item x="470"/>
        <item x="375"/>
        <item x="519"/>
        <item x="220"/>
        <item x="371"/>
        <item x="527"/>
        <item x="551"/>
        <item x="814"/>
        <item x="398"/>
        <item x="30"/>
        <item x="812"/>
        <item x="508"/>
        <item x="256"/>
        <item x="462"/>
        <item x="96"/>
        <item x="391"/>
        <item x="181"/>
        <item x="26"/>
        <item x="93"/>
        <item x="19"/>
        <item x="296"/>
        <item x="749"/>
        <item x="480"/>
        <item x="818"/>
        <item x="787"/>
        <item x="696"/>
        <item x="76"/>
        <item x="472"/>
        <item x="269"/>
        <item x="303"/>
        <item x="336"/>
        <item x="102"/>
        <item x="250"/>
        <item x="392"/>
        <item x="101"/>
        <item x="587"/>
        <item x="702"/>
        <item x="488"/>
        <item x="388"/>
        <item x="133"/>
        <item x="376"/>
        <item x="50"/>
        <item x="0"/>
        <item x="139"/>
        <item x="218"/>
        <item x="294"/>
        <item x="119"/>
        <item x="378"/>
        <item x="428"/>
        <item x="663"/>
        <item x="190"/>
        <item x="441"/>
        <item x="333"/>
        <item x="530"/>
        <item x="129"/>
        <item x="704"/>
        <item x="162"/>
        <item x="795"/>
        <item x="300"/>
        <item x="642"/>
        <item x="346"/>
        <item x="288"/>
        <item x="88"/>
        <item x="772"/>
        <item x="158"/>
        <item x="261"/>
        <item x="295"/>
        <item x="145"/>
        <item x="329"/>
        <item x="61"/>
        <item x="778"/>
        <item x="464"/>
        <item t="default"/>
      </items>
    </pivotField>
    <pivotField axis="axisRow" showAll="0">
      <items count="4">
        <item h="1" x="1"/>
        <item x="2"/>
        <item h="1" x="0"/>
        <item t="default"/>
      </items>
    </pivotField>
    <pivotField showAll="0"/>
  </pivotFields>
  <rowFields count="1">
    <field x="5"/>
  </rowFields>
  <rowItems count="2">
    <i>
      <x v="1"/>
    </i>
    <i t="grand">
      <x/>
    </i>
  </rowItems>
  <colFields count="2">
    <field x="3"/>
    <field x="2"/>
  </colFields>
  <colItems count="37">
    <i>
      <x/>
      <x/>
    </i>
    <i r="1">
      <x v="1"/>
    </i>
    <i t="default">
      <x/>
    </i>
    <i>
      <x v="1"/>
      <x/>
    </i>
    <i r="1">
      <x v="1"/>
    </i>
    <i t="default">
      <x v="1"/>
    </i>
    <i>
      <x v="2"/>
      <x/>
    </i>
    <i r="1">
      <x v="1"/>
    </i>
    <i t="default">
      <x v="2"/>
    </i>
    <i>
      <x v="3"/>
      <x/>
    </i>
    <i r="1">
      <x v="1"/>
    </i>
    <i t="default">
      <x v="3"/>
    </i>
    <i>
      <x v="4"/>
      <x/>
    </i>
    <i r="1">
      <x v="1"/>
    </i>
    <i t="default">
      <x v="4"/>
    </i>
    <i>
      <x v="5"/>
      <x/>
    </i>
    <i r="1">
      <x v="1"/>
    </i>
    <i t="default">
      <x v="5"/>
    </i>
    <i>
      <x v="6"/>
      <x/>
    </i>
    <i r="1">
      <x v="1"/>
    </i>
    <i t="default">
      <x v="6"/>
    </i>
    <i>
      <x v="7"/>
      <x/>
    </i>
    <i r="1">
      <x v="1"/>
    </i>
    <i t="default">
      <x v="7"/>
    </i>
    <i>
      <x v="8"/>
      <x/>
    </i>
    <i r="1">
      <x v="1"/>
    </i>
    <i t="default">
      <x v="8"/>
    </i>
    <i>
      <x v="9"/>
      <x/>
    </i>
    <i r="1">
      <x v="1"/>
    </i>
    <i t="default">
      <x v="9"/>
    </i>
    <i>
      <x v="10"/>
      <x/>
    </i>
    <i r="1">
      <x v="1"/>
    </i>
    <i t="default">
      <x v="10"/>
    </i>
    <i>
      <x v="11"/>
      <x/>
    </i>
    <i r="1">
      <x v="1"/>
    </i>
    <i t="default">
      <x v="11"/>
    </i>
    <i t="grand">
      <x/>
    </i>
  </colItems>
  <dataFields count="1">
    <dataField name="Sum of Salary" fld="4" baseField="0" baseItem="0" numFmtId="168"/>
  </dataFields>
  <formats count="78">
    <format dxfId="466">
      <pivotArea type="all" dataOnly="0" outline="0" fieldPosition="0"/>
    </format>
    <format dxfId="465">
      <pivotArea outline="0" collapsedLevelsAreSubtotals="1" fieldPosition="0"/>
    </format>
    <format dxfId="464">
      <pivotArea type="origin" dataOnly="0" labelOnly="1" outline="0" fieldPosition="0"/>
    </format>
    <format dxfId="463">
      <pivotArea field="3" type="button" dataOnly="0" labelOnly="1" outline="0" axis="axisCol" fieldPosition="0"/>
    </format>
    <format dxfId="462">
      <pivotArea type="topRight" dataOnly="0" labelOnly="1" outline="0" fieldPosition="0"/>
    </format>
    <format dxfId="461">
      <pivotArea field="5" type="button" dataOnly="0" labelOnly="1" outline="0" axis="axisRow" fieldPosition="0"/>
    </format>
    <format dxfId="460">
      <pivotArea dataOnly="0" labelOnly="1" fieldPosition="0">
        <references count="1">
          <reference field="5" count="0"/>
        </references>
      </pivotArea>
    </format>
    <format dxfId="459">
      <pivotArea dataOnly="0" labelOnly="1" grandRow="1" outline="0" fieldPosition="0"/>
    </format>
    <format dxfId="458">
      <pivotArea dataOnly="0" labelOnly="1" fieldPosition="0">
        <references count="1">
          <reference field="3" count="0"/>
        </references>
      </pivotArea>
    </format>
    <format dxfId="457">
      <pivotArea dataOnly="0" labelOnly="1" grandCol="1" outline="0" fieldPosition="0"/>
    </format>
    <format dxfId="456">
      <pivotArea type="all" dataOnly="0" outline="0" fieldPosition="0"/>
    </format>
    <format dxfId="455">
      <pivotArea outline="0" collapsedLevelsAreSubtotals="1" fieldPosition="0"/>
    </format>
    <format dxfId="454">
      <pivotArea type="origin" dataOnly="0" labelOnly="1" outline="0" fieldPosition="0"/>
    </format>
    <format dxfId="453">
      <pivotArea field="3" type="button" dataOnly="0" labelOnly="1" outline="0" axis="axisCol" fieldPosition="0"/>
    </format>
    <format dxfId="452">
      <pivotArea type="topRight" dataOnly="0" labelOnly="1" outline="0" fieldPosition="0"/>
    </format>
    <format dxfId="451">
      <pivotArea field="5" type="button" dataOnly="0" labelOnly="1" outline="0" axis="axisRow" fieldPosition="0"/>
    </format>
    <format dxfId="450">
      <pivotArea dataOnly="0" labelOnly="1" fieldPosition="0">
        <references count="1">
          <reference field="5" count="0"/>
        </references>
      </pivotArea>
    </format>
    <format dxfId="449">
      <pivotArea dataOnly="0" labelOnly="1" grandRow="1" outline="0" fieldPosition="0"/>
    </format>
    <format dxfId="448">
      <pivotArea dataOnly="0" labelOnly="1" fieldPosition="0">
        <references count="1">
          <reference field="3" count="0"/>
        </references>
      </pivotArea>
    </format>
    <format dxfId="447">
      <pivotArea dataOnly="0" labelOnly="1" grandCol="1" outline="0" fieldPosition="0"/>
    </format>
    <format dxfId="446">
      <pivotArea outline="0" fieldPosition="0">
        <references count="1">
          <reference field="4294967294" count="1">
            <x v="0"/>
          </reference>
        </references>
      </pivotArea>
    </format>
    <format dxfId="445">
      <pivotArea type="all" dataOnly="0" outline="0" fieldPosition="0"/>
    </format>
    <format dxfId="444">
      <pivotArea dataOnly="0" labelOnly="1" grandRow="1" outline="0" fieldPosition="0"/>
    </format>
    <format dxfId="443">
      <pivotArea dataOnly="0" labelOnly="1" fieldPosition="0">
        <references count="1">
          <reference field="3" count="0"/>
        </references>
      </pivotArea>
    </format>
    <format dxfId="442">
      <pivotArea dataOnly="0" labelOnly="1" grandCol="1" outline="0" fieldPosition="0"/>
    </format>
    <format dxfId="441">
      <pivotArea dataOnly="0" labelOnly="1" fieldPosition="0">
        <references count="1">
          <reference field="3" count="1">
            <x v="0"/>
          </reference>
        </references>
      </pivotArea>
    </format>
    <format dxfId="440">
      <pivotArea dataOnly="0" labelOnly="1" fieldPosition="0">
        <references count="1">
          <reference field="3" count="1" defaultSubtotal="1">
            <x v="0"/>
          </reference>
        </references>
      </pivotArea>
    </format>
    <format dxfId="439">
      <pivotArea dataOnly="0" labelOnly="1" fieldPosition="0">
        <references count="1">
          <reference field="3" count="1">
            <x v="1"/>
          </reference>
        </references>
      </pivotArea>
    </format>
    <format dxfId="438">
      <pivotArea dataOnly="0" labelOnly="1" fieldPosition="0">
        <references count="1">
          <reference field="3" count="1" defaultSubtotal="1">
            <x v="1"/>
          </reference>
        </references>
      </pivotArea>
    </format>
    <format dxfId="437">
      <pivotArea dataOnly="0" labelOnly="1" fieldPosition="0">
        <references count="1">
          <reference field="3" count="1">
            <x v="2"/>
          </reference>
        </references>
      </pivotArea>
    </format>
    <format dxfId="436">
      <pivotArea dataOnly="0" labelOnly="1" fieldPosition="0">
        <references count="1">
          <reference field="3" count="1" defaultSubtotal="1">
            <x v="2"/>
          </reference>
        </references>
      </pivotArea>
    </format>
    <format dxfId="435">
      <pivotArea dataOnly="0" labelOnly="1" fieldPosition="0">
        <references count="1">
          <reference field="3" count="1">
            <x v="3"/>
          </reference>
        </references>
      </pivotArea>
    </format>
    <format dxfId="434">
      <pivotArea dataOnly="0" labelOnly="1" fieldPosition="0">
        <references count="1">
          <reference field="3" count="1" defaultSubtotal="1">
            <x v="3"/>
          </reference>
        </references>
      </pivotArea>
    </format>
    <format dxfId="433">
      <pivotArea dataOnly="0" labelOnly="1" fieldPosition="0">
        <references count="1">
          <reference field="3" count="1">
            <x v="4"/>
          </reference>
        </references>
      </pivotArea>
    </format>
    <format dxfId="432">
      <pivotArea dataOnly="0" labelOnly="1" fieldPosition="0">
        <references count="1">
          <reference field="3" count="1" defaultSubtotal="1">
            <x v="4"/>
          </reference>
        </references>
      </pivotArea>
    </format>
    <format dxfId="431">
      <pivotArea dataOnly="0" labelOnly="1" fieldPosition="0">
        <references count="1">
          <reference field="3" count="1">
            <x v="5"/>
          </reference>
        </references>
      </pivotArea>
    </format>
    <format dxfId="430">
      <pivotArea dataOnly="0" labelOnly="1" fieldPosition="0">
        <references count="1">
          <reference field="3" count="1" defaultSubtotal="1">
            <x v="5"/>
          </reference>
        </references>
      </pivotArea>
    </format>
    <format dxfId="429">
      <pivotArea dataOnly="0" labelOnly="1" fieldPosition="0">
        <references count="1">
          <reference field="3" count="1">
            <x v="6"/>
          </reference>
        </references>
      </pivotArea>
    </format>
    <format dxfId="428">
      <pivotArea dataOnly="0" labelOnly="1" fieldPosition="0">
        <references count="1">
          <reference field="3" count="1" defaultSubtotal="1">
            <x v="6"/>
          </reference>
        </references>
      </pivotArea>
    </format>
    <format dxfId="427">
      <pivotArea dataOnly="0" labelOnly="1" fieldPosition="0">
        <references count="1">
          <reference field="3" count="1">
            <x v="7"/>
          </reference>
        </references>
      </pivotArea>
    </format>
    <format dxfId="426">
      <pivotArea dataOnly="0" labelOnly="1" fieldPosition="0">
        <references count="1">
          <reference field="3" count="1" defaultSubtotal="1">
            <x v="7"/>
          </reference>
        </references>
      </pivotArea>
    </format>
    <format dxfId="425">
      <pivotArea dataOnly="0" labelOnly="1" fieldPosition="0">
        <references count="1">
          <reference field="3" count="1">
            <x v="8"/>
          </reference>
        </references>
      </pivotArea>
    </format>
    <format dxfId="424">
      <pivotArea dataOnly="0" labelOnly="1" fieldPosition="0">
        <references count="1">
          <reference field="3" count="1" defaultSubtotal="1">
            <x v="8"/>
          </reference>
        </references>
      </pivotArea>
    </format>
    <format dxfId="423">
      <pivotArea dataOnly="0" labelOnly="1" fieldPosition="0">
        <references count="1">
          <reference field="3" count="1">
            <x v="9"/>
          </reference>
        </references>
      </pivotArea>
    </format>
    <format dxfId="422">
      <pivotArea dataOnly="0" labelOnly="1" fieldPosition="0">
        <references count="1">
          <reference field="3" count="1" defaultSubtotal="1">
            <x v="9"/>
          </reference>
        </references>
      </pivotArea>
    </format>
    <format dxfId="421">
      <pivotArea dataOnly="0" labelOnly="1" fieldPosition="0">
        <references count="1">
          <reference field="3" count="1">
            <x v="10"/>
          </reference>
        </references>
      </pivotArea>
    </format>
    <format dxfId="420">
      <pivotArea dataOnly="0" labelOnly="1" fieldPosition="0">
        <references count="1">
          <reference field="3" count="1" defaultSubtotal="1">
            <x v="10"/>
          </reference>
        </references>
      </pivotArea>
    </format>
    <format dxfId="419">
      <pivotArea dataOnly="0" labelOnly="1" fieldPosition="0">
        <references count="1">
          <reference field="3" count="1">
            <x v="11"/>
          </reference>
        </references>
      </pivotArea>
    </format>
    <format dxfId="418">
      <pivotArea dataOnly="0" labelOnly="1" fieldPosition="0">
        <references count="1">
          <reference field="3" count="1" defaultSubtotal="1">
            <x v="11"/>
          </reference>
        </references>
      </pivotArea>
    </format>
    <format dxfId="417">
      <pivotArea dataOnly="0" labelOnly="1" grandCol="1" outline="0" fieldPosition="0"/>
    </format>
    <format dxfId="416">
      <pivotArea grandRow="1" outline="0" collapsedLevelsAreSubtotals="1" fieldPosition="0"/>
    </format>
    <format dxfId="415">
      <pivotArea dataOnly="0" labelOnly="1" grandRow="1" outline="0" fieldPosition="0"/>
    </format>
    <format dxfId="414">
      <pivotArea field="3" grandRow="1" outline="0" collapsedLevelsAreSubtotals="1" axis="axisCol" fieldPosition="0">
        <references count="1">
          <reference field="3" count="1" selected="0" defaultSubtotal="1">
            <x v="1"/>
          </reference>
        </references>
      </pivotArea>
    </format>
    <format dxfId="413">
      <pivotArea field="3" grandRow="1" outline="0" collapsedLevelsAreSubtotals="1" axis="axisCol" fieldPosition="0">
        <references count="1">
          <reference field="3" count="1" selected="0" defaultSubtotal="1">
            <x v="1"/>
          </reference>
        </references>
      </pivotArea>
    </format>
    <format dxfId="412">
      <pivotArea type="all" dataOnly="0" outline="0" fieldPosition="0"/>
    </format>
    <format dxfId="411">
      <pivotArea outline="0" collapsedLevelsAreSubtotals="1" fieldPosition="0"/>
    </format>
    <format dxfId="410">
      <pivotArea type="origin" dataOnly="0" labelOnly="1" outline="0" fieldPosition="0"/>
    </format>
    <format dxfId="409">
      <pivotArea field="3" type="button" dataOnly="0" labelOnly="1" outline="0" axis="axisCol" fieldPosition="0"/>
    </format>
    <format dxfId="408">
      <pivotArea field="2" type="button" dataOnly="0" labelOnly="1" outline="0" axis="axisCol" fieldPosition="1"/>
    </format>
    <format dxfId="407">
      <pivotArea type="topRight" dataOnly="0" labelOnly="1" outline="0" fieldPosition="0"/>
    </format>
    <format dxfId="406">
      <pivotArea field="5" type="button" dataOnly="0" labelOnly="1" outline="0" axis="axisRow" fieldPosition="0"/>
    </format>
    <format dxfId="405">
      <pivotArea dataOnly="0" labelOnly="1" fieldPosition="0">
        <references count="1">
          <reference field="5" count="0"/>
        </references>
      </pivotArea>
    </format>
    <format dxfId="404">
      <pivotArea dataOnly="0" labelOnly="1" grandRow="1" outline="0" fieldPosition="0"/>
    </format>
    <format dxfId="403">
      <pivotArea dataOnly="0" labelOnly="1" fieldPosition="0">
        <references count="1">
          <reference field="3" count="0"/>
        </references>
      </pivotArea>
    </format>
    <format dxfId="402">
      <pivotArea dataOnly="0" labelOnly="1" fieldPosition="0">
        <references count="1">
          <reference field="3" count="0" defaultSubtotal="1"/>
        </references>
      </pivotArea>
    </format>
    <format dxfId="401">
      <pivotArea dataOnly="0" labelOnly="1" grandCol="1" outline="0" fieldPosition="0"/>
    </format>
    <format dxfId="400">
      <pivotArea dataOnly="0" labelOnly="1" fieldPosition="0">
        <references count="2">
          <reference field="2" count="0"/>
          <reference field="3" count="1" selected="0">
            <x v="0"/>
          </reference>
        </references>
      </pivotArea>
    </format>
    <format dxfId="399">
      <pivotArea dataOnly="0" labelOnly="1" fieldPosition="0">
        <references count="2">
          <reference field="2" count="0"/>
          <reference field="3" count="1" selected="0">
            <x v="1"/>
          </reference>
        </references>
      </pivotArea>
    </format>
    <format dxfId="398">
      <pivotArea dataOnly="0" labelOnly="1" fieldPosition="0">
        <references count="2">
          <reference field="2" count="0"/>
          <reference field="3" count="1" selected="0">
            <x v="2"/>
          </reference>
        </references>
      </pivotArea>
    </format>
    <format dxfId="397">
      <pivotArea dataOnly="0" labelOnly="1" fieldPosition="0">
        <references count="2">
          <reference field="2" count="0"/>
          <reference field="3" count="1" selected="0">
            <x v="3"/>
          </reference>
        </references>
      </pivotArea>
    </format>
    <format dxfId="396">
      <pivotArea dataOnly="0" labelOnly="1" fieldPosition="0">
        <references count="2">
          <reference field="2" count="0"/>
          <reference field="3" count="1" selected="0">
            <x v="4"/>
          </reference>
        </references>
      </pivotArea>
    </format>
    <format dxfId="395">
      <pivotArea dataOnly="0" labelOnly="1" fieldPosition="0">
        <references count="2">
          <reference field="2" count="0"/>
          <reference field="3" count="1" selected="0">
            <x v="5"/>
          </reference>
        </references>
      </pivotArea>
    </format>
    <format dxfId="394">
      <pivotArea dataOnly="0" labelOnly="1" fieldPosition="0">
        <references count="2">
          <reference field="2" count="0"/>
          <reference field="3" count="1" selected="0">
            <x v="6"/>
          </reference>
        </references>
      </pivotArea>
    </format>
    <format dxfId="393">
      <pivotArea dataOnly="0" labelOnly="1" fieldPosition="0">
        <references count="2">
          <reference field="2" count="0"/>
          <reference field="3" count="1" selected="0">
            <x v="7"/>
          </reference>
        </references>
      </pivotArea>
    </format>
    <format dxfId="392">
      <pivotArea dataOnly="0" labelOnly="1" fieldPosition="0">
        <references count="2">
          <reference field="2" count="0"/>
          <reference field="3" count="1" selected="0">
            <x v="8"/>
          </reference>
        </references>
      </pivotArea>
    </format>
    <format dxfId="391">
      <pivotArea dataOnly="0" labelOnly="1" fieldPosition="0">
        <references count="2">
          <reference field="2" count="0"/>
          <reference field="3" count="1" selected="0">
            <x v="9"/>
          </reference>
        </references>
      </pivotArea>
    </format>
    <format dxfId="390">
      <pivotArea dataOnly="0" labelOnly="1" fieldPosition="0">
        <references count="2">
          <reference field="2" count="0"/>
          <reference field="3" count="1" selected="0">
            <x v="10"/>
          </reference>
        </references>
      </pivotArea>
    </format>
    <format dxfId="389">
      <pivotArea dataOnly="0" labelOnly="1" fieldPosition="0">
        <references count="2">
          <reference field="2" count="0"/>
          <reference field="3" count="1" selected="0">
            <x v="11"/>
          </reference>
        </references>
      </pivotArea>
    </format>
  </formats>
  <chartFormats count="3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3">
          <reference field="4294967294" count="1" selected="0">
            <x v="0"/>
          </reference>
          <reference field="2" count="1" selected="0">
            <x v="1"/>
          </reference>
          <reference field="3" count="1" selected="0">
            <x v="6"/>
          </reference>
        </references>
      </pivotArea>
    </chartFormat>
    <chartFormat chart="0" format="13" series="1">
      <pivotArea type="data" outline="0" fieldPosition="0">
        <references count="3">
          <reference field="4294967294" count="1" selected="0">
            <x v="0"/>
          </reference>
          <reference field="2" count="1" selected="0">
            <x v="0"/>
          </reference>
          <reference field="3" count="1" selected="0">
            <x v="1"/>
          </reference>
        </references>
      </pivotArea>
    </chartFormat>
    <chartFormat chart="0" format="14" series="1">
      <pivotArea type="data" outline="0" fieldPosition="0">
        <references count="3">
          <reference field="4294967294" count="1" selected="0">
            <x v="0"/>
          </reference>
          <reference field="2" count="1" selected="0">
            <x v="1"/>
          </reference>
          <reference field="3" count="1" selected="0">
            <x v="1"/>
          </reference>
        </references>
      </pivotArea>
    </chartFormat>
    <chartFormat chart="0" format="15" series="1">
      <pivotArea type="data" outline="0" fieldPosition="0">
        <references count="3">
          <reference field="4294967294" count="1" selected="0">
            <x v="0"/>
          </reference>
          <reference field="2" count="1" selected="0">
            <x v="0"/>
          </reference>
          <reference field="3" count="1" selected="0">
            <x v="2"/>
          </reference>
        </references>
      </pivotArea>
    </chartFormat>
    <chartFormat chart="0" format="16" series="1">
      <pivotArea type="data" outline="0" fieldPosition="0">
        <references count="3">
          <reference field="4294967294" count="1" selected="0">
            <x v="0"/>
          </reference>
          <reference field="2" count="1" selected="0">
            <x v="1"/>
          </reference>
          <reference field="3" count="1" selected="0">
            <x v="2"/>
          </reference>
        </references>
      </pivotArea>
    </chartFormat>
    <chartFormat chart="0" format="17" series="1">
      <pivotArea type="data" outline="0" fieldPosition="0">
        <references count="3">
          <reference field="4294967294" count="1" selected="0">
            <x v="0"/>
          </reference>
          <reference field="2" count="1" selected="0">
            <x v="0"/>
          </reference>
          <reference field="3" count="1" selected="0">
            <x v="3"/>
          </reference>
        </references>
      </pivotArea>
    </chartFormat>
    <chartFormat chart="0" format="18" series="1">
      <pivotArea type="data" outline="0" fieldPosition="0">
        <references count="3">
          <reference field="4294967294" count="1" selected="0">
            <x v="0"/>
          </reference>
          <reference field="2" count="1" selected="0">
            <x v="1"/>
          </reference>
          <reference field="3" count="1" selected="0">
            <x v="3"/>
          </reference>
        </references>
      </pivotArea>
    </chartFormat>
    <chartFormat chart="0" format="19" series="1">
      <pivotArea type="data" outline="0" fieldPosition="0">
        <references count="3">
          <reference field="4294967294" count="1" selected="0">
            <x v="0"/>
          </reference>
          <reference field="2" count="1" selected="0">
            <x v="0"/>
          </reference>
          <reference field="3" count="1" selected="0">
            <x v="4"/>
          </reference>
        </references>
      </pivotArea>
    </chartFormat>
    <chartFormat chart="0" format="20" series="1">
      <pivotArea type="data" outline="0" fieldPosition="0">
        <references count="3">
          <reference field="4294967294" count="1" selected="0">
            <x v="0"/>
          </reference>
          <reference field="2" count="1" selected="0">
            <x v="1"/>
          </reference>
          <reference field="3" count="1" selected="0">
            <x v="4"/>
          </reference>
        </references>
      </pivotArea>
    </chartFormat>
    <chartFormat chart="0" format="21" series="1">
      <pivotArea type="data" outline="0" fieldPosition="0">
        <references count="3">
          <reference field="4294967294" count="1" selected="0">
            <x v="0"/>
          </reference>
          <reference field="2" count="1" selected="0">
            <x v="0"/>
          </reference>
          <reference field="3" count="1" selected="0">
            <x v="5"/>
          </reference>
        </references>
      </pivotArea>
    </chartFormat>
    <chartFormat chart="0" format="22" series="1">
      <pivotArea type="data" outline="0" fieldPosition="0">
        <references count="3">
          <reference field="4294967294" count="1" selected="0">
            <x v="0"/>
          </reference>
          <reference field="2" count="1" selected="0">
            <x v="1"/>
          </reference>
          <reference field="3" count="1" selected="0">
            <x v="5"/>
          </reference>
        </references>
      </pivotArea>
    </chartFormat>
    <chartFormat chart="0" format="23" series="1">
      <pivotArea type="data" outline="0" fieldPosition="0">
        <references count="3">
          <reference field="4294967294" count="1" selected="0">
            <x v="0"/>
          </reference>
          <reference field="2" count="1" selected="0">
            <x v="0"/>
          </reference>
          <reference field="3" count="1" selected="0">
            <x v="10"/>
          </reference>
        </references>
      </pivotArea>
    </chartFormat>
    <chartFormat chart="0" format="24" series="1">
      <pivotArea type="data" outline="0" fieldPosition="0">
        <references count="3">
          <reference field="4294967294" count="1" selected="0">
            <x v="0"/>
          </reference>
          <reference field="2" count="1" selected="0">
            <x v="1"/>
          </reference>
          <reference field="3" count="1" selected="0">
            <x v="10"/>
          </reference>
        </references>
      </pivotArea>
    </chartFormat>
    <chartFormat chart="0" format="25" series="1">
      <pivotArea type="data" outline="0" fieldPosition="0">
        <references count="3">
          <reference field="4294967294" count="1" selected="0">
            <x v="0"/>
          </reference>
          <reference field="2" count="1" selected="0">
            <x v="0"/>
          </reference>
          <reference field="3" count="1" selected="0">
            <x v="11"/>
          </reference>
        </references>
      </pivotArea>
    </chartFormat>
    <chartFormat chart="0" format="26" series="1">
      <pivotArea type="data" outline="0" fieldPosition="0">
        <references count="3">
          <reference field="4294967294" count="1" selected="0">
            <x v="0"/>
          </reference>
          <reference field="2" count="1" selected="0">
            <x v="1"/>
          </reference>
          <reference field="3" count="1" selected="0">
            <x v="11"/>
          </reference>
        </references>
      </pivotArea>
    </chartFormat>
    <chartFormat chart="0" format="27" series="1">
      <pivotArea type="data" outline="0" fieldPosition="0">
        <references count="3">
          <reference field="4294967294" count="1" selected="0">
            <x v="0"/>
          </reference>
          <reference field="2" count="1" selected="0">
            <x v="0"/>
          </reference>
          <reference field="3" count="1" selected="0">
            <x v="6"/>
          </reference>
        </references>
      </pivotArea>
    </chartFormat>
    <chartFormat chart="0" format="28" series="1">
      <pivotArea type="data" outline="0" fieldPosition="0">
        <references count="3">
          <reference field="4294967294" count="1" selected="0">
            <x v="0"/>
          </reference>
          <reference field="2" count="1" selected="0">
            <x v="0"/>
          </reference>
          <reference field="3" count="1" selected="0">
            <x v="7"/>
          </reference>
        </references>
      </pivotArea>
    </chartFormat>
    <chartFormat chart="0" format="29" series="1">
      <pivotArea type="data" outline="0" fieldPosition="0">
        <references count="3">
          <reference field="4294967294" count="1" selected="0">
            <x v="0"/>
          </reference>
          <reference field="2" count="1" selected="0">
            <x v="1"/>
          </reference>
          <reference field="3" count="1" selected="0">
            <x v="7"/>
          </reference>
        </references>
      </pivotArea>
    </chartFormat>
    <chartFormat chart="0" format="30" series="1">
      <pivotArea type="data" outline="0" fieldPosition="0">
        <references count="3">
          <reference field="4294967294" count="1" selected="0">
            <x v="0"/>
          </reference>
          <reference field="2" count="1" selected="0">
            <x v="0"/>
          </reference>
          <reference field="3" count="1" selected="0">
            <x v="8"/>
          </reference>
        </references>
      </pivotArea>
    </chartFormat>
    <chartFormat chart="0" format="31" series="1">
      <pivotArea type="data" outline="0" fieldPosition="0">
        <references count="3">
          <reference field="4294967294" count="1" selected="0">
            <x v="0"/>
          </reference>
          <reference field="2" count="1" selected="0">
            <x v="1"/>
          </reference>
          <reference field="3" count="1" selected="0">
            <x v="8"/>
          </reference>
        </references>
      </pivotArea>
    </chartFormat>
    <chartFormat chart="0" format="32" series="1">
      <pivotArea type="data" outline="0" fieldPosition="0">
        <references count="3">
          <reference field="4294967294" count="1" selected="0">
            <x v="0"/>
          </reference>
          <reference field="2" count="1" selected="0">
            <x v="0"/>
          </reference>
          <reference field="3" count="1" selected="0">
            <x v="9"/>
          </reference>
        </references>
      </pivotArea>
    </chartFormat>
    <chartFormat chart="0" format="33" series="1">
      <pivotArea type="data" outline="0" fieldPosition="0">
        <references count="3">
          <reference field="4294967294" count="1" selected="0">
            <x v="0"/>
          </reference>
          <reference field="2" count="1" selected="0">
            <x v="1"/>
          </reference>
          <reference field="3" count="1" selected="0">
            <x v="9"/>
          </reference>
        </references>
      </pivotArea>
    </chartFormat>
    <chartFormat chart="0" format="34" series="1">
      <pivotArea type="data" outline="0" fieldPosition="0">
        <references count="3">
          <reference field="4294967294" count="1" selected="0">
            <x v="0"/>
          </reference>
          <reference field="2" count="1" selected="0">
            <x v="0"/>
          </reference>
          <reference field="3" count="1" selected="0">
            <x v="0"/>
          </reference>
        </references>
      </pivotArea>
    </chartFormat>
    <chartFormat chart="0" format="35" series="1">
      <pivotArea type="data" outline="0" fieldPosition="0">
        <references count="3">
          <reference field="4294967294" count="1" selected="0">
            <x v="0"/>
          </reference>
          <reference field="2" count="1" selected="0">
            <x v="1"/>
          </reference>
          <reference field="3" count="1" selected="0">
            <x v="0"/>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9A9A37F-DC14-474D-8527-BA9C87DD21E0}"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4:C7" firstHeaderRow="1" firstDataRow="1" firstDataCol="1"/>
  <pivotFields count="7">
    <pivotField showAll="0"/>
    <pivotField showAll="0"/>
    <pivotField axis="axisRow" subtotalTop="0" showAll="0" defaultSubtotal="0">
      <items count="2">
        <item x="0"/>
        <item x="1"/>
      </items>
    </pivotField>
    <pivotField showAll="0">
      <items count="13">
        <item x="9"/>
        <item x="0"/>
        <item x="1"/>
        <item x="5"/>
        <item x="6"/>
        <item x="7"/>
        <item x="3"/>
        <item x="2"/>
        <item x="8"/>
        <item x="11"/>
        <item x="4"/>
        <item x="10"/>
        <item t="default"/>
      </items>
    </pivotField>
    <pivotField numFmtId="164" showAll="0"/>
    <pivotField dataField="1" showAll="0">
      <items count="4">
        <item x="1"/>
        <item x="2"/>
        <item x="0"/>
        <item t="default"/>
      </items>
    </pivotField>
    <pivotField showAll="0"/>
  </pivotFields>
  <rowFields count="1">
    <field x="2"/>
  </rowFields>
  <rowItems count="3">
    <i>
      <x/>
    </i>
    <i>
      <x v="1"/>
    </i>
    <i t="grand">
      <x/>
    </i>
  </rowItems>
  <colItems count="1">
    <i/>
  </colItems>
  <dataFields count="1">
    <dataField name="Count of Location" fld="5" subtotal="count" baseField="0" baseItem="0"/>
  </dataFields>
  <formats count="18">
    <format dxfId="484">
      <pivotArea type="all" dataOnly="0" outline="0" fieldPosition="0"/>
    </format>
    <format dxfId="483">
      <pivotArea outline="0" collapsedLevelsAreSubtotals="1" fieldPosition="0"/>
    </format>
    <format dxfId="482">
      <pivotArea field="2" type="button" dataOnly="0" labelOnly="1" outline="0" axis="axisRow" fieldPosition="0"/>
    </format>
    <format dxfId="481">
      <pivotArea dataOnly="0" labelOnly="1" fieldPosition="0">
        <references count="1">
          <reference field="2" count="0"/>
        </references>
      </pivotArea>
    </format>
    <format dxfId="480">
      <pivotArea dataOnly="0" labelOnly="1" grandRow="1" outline="0" fieldPosition="0"/>
    </format>
    <format dxfId="479">
      <pivotArea dataOnly="0" labelOnly="1" outline="0" axis="axisValues" fieldPosition="0"/>
    </format>
    <format dxfId="478">
      <pivotArea type="all" dataOnly="0" outline="0" fieldPosition="0"/>
    </format>
    <format dxfId="477">
      <pivotArea outline="0" collapsedLevelsAreSubtotals="1" fieldPosition="0"/>
    </format>
    <format dxfId="476">
      <pivotArea field="2" type="button" dataOnly="0" labelOnly="1" outline="0" axis="axisRow" fieldPosition="0"/>
    </format>
    <format dxfId="475">
      <pivotArea dataOnly="0" labelOnly="1" fieldPosition="0">
        <references count="1">
          <reference field="2" count="0"/>
        </references>
      </pivotArea>
    </format>
    <format dxfId="474">
      <pivotArea dataOnly="0" labelOnly="1" grandRow="1" outline="0" fieldPosition="0"/>
    </format>
    <format dxfId="473">
      <pivotArea dataOnly="0" labelOnly="1" outline="0" axis="axisValues" fieldPosition="0"/>
    </format>
    <format dxfId="472">
      <pivotArea type="all" dataOnly="0" outline="0" fieldPosition="0"/>
    </format>
    <format dxfId="471">
      <pivotArea outline="0" collapsedLevelsAreSubtotals="1" fieldPosition="0"/>
    </format>
    <format dxfId="470">
      <pivotArea field="2" type="button" dataOnly="0" labelOnly="1" outline="0" axis="axisRow" fieldPosition="0"/>
    </format>
    <format dxfId="469">
      <pivotArea dataOnly="0" labelOnly="1" fieldPosition="0">
        <references count="1">
          <reference field="2" count="0"/>
        </references>
      </pivotArea>
    </format>
    <format dxfId="468">
      <pivotArea dataOnly="0" labelOnly="1" grandRow="1" outline="0" fieldPosition="0"/>
    </format>
    <format dxfId="467">
      <pivotArea dataOnly="0" labelOnly="1" outline="0" axis="axisValues" fieldPosition="0"/>
    </format>
  </format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3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A6:CB16" firstHeaderRow="1" firstDataRow="1" firstDataCol="1" rowPageCount="1" colPageCount="1"/>
  <pivotFields count="4">
    <pivotField dataField="1" showAll="0"/>
    <pivotField numFmtId="164" showAll="0">
      <items count="843">
        <item x="5"/>
        <item x="264"/>
        <item x="384"/>
        <item x="590"/>
        <item x="149"/>
        <item x="696"/>
        <item x="820"/>
        <item x="798"/>
        <item x="672"/>
        <item x="802"/>
        <item x="555"/>
        <item x="373"/>
        <item x="837"/>
        <item x="318"/>
        <item x="283"/>
        <item x="132"/>
        <item x="768"/>
        <item x="769"/>
        <item x="609"/>
        <item x="244"/>
        <item x="494"/>
        <item x="308"/>
        <item x="166"/>
        <item x="282"/>
        <item x="124"/>
        <item x="832"/>
        <item x="352"/>
        <item x="428"/>
        <item x="546"/>
        <item x="274"/>
        <item x="675"/>
        <item x="99"/>
        <item x="331"/>
        <item x="51"/>
        <item x="720"/>
        <item x="285"/>
        <item x="82"/>
        <item x="10"/>
        <item x="567"/>
        <item x="3"/>
        <item x="488"/>
        <item x="791"/>
        <item x="786"/>
        <item x="424"/>
        <item x="728"/>
        <item x="666"/>
        <item x="742"/>
        <item x="74"/>
        <item x="380"/>
        <item x="685"/>
        <item x="226"/>
        <item x="364"/>
        <item x="690"/>
        <item x="610"/>
        <item x="754"/>
        <item x="661"/>
        <item x="486"/>
        <item x="528"/>
        <item x="462"/>
        <item x="632"/>
        <item x="743"/>
        <item x="434"/>
        <item x="118"/>
        <item x="170"/>
        <item x="421"/>
        <item x="313"/>
        <item x="336"/>
        <item x="704"/>
        <item x="114"/>
        <item x="406"/>
        <item x="819"/>
        <item x="100"/>
        <item x="34"/>
        <item x="472"/>
        <item x="422"/>
        <item x="640"/>
        <item x="456"/>
        <item x="717"/>
        <item x="509"/>
        <item x="289"/>
        <item x="148"/>
        <item x="583"/>
        <item x="314"/>
        <item x="767"/>
        <item x="27"/>
        <item x="408"/>
        <item x="15"/>
        <item x="734"/>
        <item x="41"/>
        <item x="444"/>
        <item x="660"/>
        <item x="277"/>
        <item x="381"/>
        <item x="477"/>
        <item x="435"/>
        <item x="504"/>
        <item x="122"/>
        <item x="551"/>
        <item x="447"/>
        <item x="765"/>
        <item x="611"/>
        <item x="94"/>
        <item x="225"/>
        <item x="634"/>
        <item x="219"/>
        <item x="419"/>
        <item x="538"/>
        <item x="236"/>
        <item x="68"/>
        <item x="70"/>
        <item x="510"/>
        <item x="495"/>
        <item x="185"/>
        <item x="657"/>
        <item x="695"/>
        <item x="751"/>
        <item x="95"/>
        <item x="669"/>
        <item x="386"/>
        <item x="37"/>
        <item x="202"/>
        <item x="240"/>
        <item x="292"/>
        <item x="137"/>
        <item x="154"/>
        <item x="499"/>
        <item x="248"/>
        <item x="550"/>
        <item x="553"/>
        <item x="188"/>
        <item x="375"/>
        <item x="803"/>
        <item x="644"/>
        <item x="651"/>
        <item x="455"/>
        <item x="824"/>
        <item x="800"/>
        <item x="410"/>
        <item x="735"/>
        <item x="250"/>
        <item x="724"/>
        <item x="199"/>
        <item x="789"/>
        <item x="722"/>
        <item x="155"/>
        <item x="273"/>
        <item x="778"/>
        <item x="682"/>
        <item x="503"/>
        <item x="716"/>
        <item x="8"/>
        <item x="205"/>
        <item x="342"/>
        <item x="637"/>
        <item x="53"/>
        <item x="138"/>
        <item x="319"/>
        <item x="606"/>
        <item x="269"/>
        <item x="622"/>
        <item x="775"/>
        <item x="316"/>
        <item x="228"/>
        <item x="152"/>
        <item x="355"/>
        <item x="366"/>
        <item x="261"/>
        <item x="427"/>
        <item x="198"/>
        <item x="89"/>
        <item x="321"/>
        <item x="835"/>
        <item x="423"/>
        <item x="544"/>
        <item x="712"/>
        <item x="766"/>
        <item x="764"/>
        <item x="11"/>
        <item x="794"/>
        <item x="652"/>
        <item x="368"/>
        <item x="242"/>
        <item x="686"/>
        <item x="156"/>
        <item x="663"/>
        <item x="612"/>
        <item x="327"/>
        <item x="151"/>
        <item x="639"/>
        <item x="212"/>
        <item x="339"/>
        <item x="222"/>
        <item x="56"/>
        <item x="603"/>
        <item x="407"/>
        <item x="795"/>
        <item x="418"/>
        <item x="184"/>
        <item x="836"/>
        <item x="604"/>
        <item x="365"/>
        <item x="516"/>
        <item x="420"/>
        <item x="279"/>
        <item x="239"/>
        <item x="841"/>
        <item x="654"/>
        <item x="517"/>
        <item x="647"/>
        <item x="830"/>
        <item x="478"/>
        <item x="207"/>
        <item x="759"/>
        <item x="439"/>
        <item x="543"/>
        <item x="780"/>
        <item x="394"/>
        <item x="134"/>
        <item x="127"/>
        <item x="49"/>
        <item x="784"/>
        <item x="142"/>
        <item x="180"/>
        <item x="811"/>
        <item x="179"/>
        <item x="460"/>
        <item x="38"/>
        <item x="131"/>
        <item x="173"/>
        <item x="491"/>
        <item x="539"/>
        <item x="670"/>
        <item x="107"/>
        <item x="164"/>
        <item x="630"/>
        <item x="656"/>
        <item x="745"/>
        <item x="400"/>
        <item x="547"/>
        <item x="103"/>
        <item x="480"/>
        <item x="502"/>
        <item x="303"/>
        <item x="258"/>
        <item x="193"/>
        <item x="614"/>
        <item x="839"/>
        <item x="300"/>
        <item x="125"/>
        <item x="631"/>
        <item x="343"/>
        <item x="104"/>
        <item x="357"/>
        <item x="508"/>
        <item x="557"/>
        <item x="731"/>
        <item x="80"/>
        <item x="354"/>
        <item x="526"/>
        <item x="141"/>
        <item x="344"/>
        <item x="617"/>
        <item x="109"/>
        <item x="671"/>
        <item x="636"/>
        <item x="143"/>
        <item x="545"/>
        <item x="265"/>
        <item x="433"/>
        <item x="727"/>
        <item x="23"/>
        <item x="25"/>
        <item x="353"/>
        <item x="573"/>
        <item x="556"/>
        <item x="688"/>
        <item x="305"/>
        <item x="251"/>
        <item x="776"/>
        <item x="168"/>
        <item x="288"/>
        <item x="77"/>
        <item x="711"/>
        <item x="777"/>
        <item x="117"/>
        <item x="521"/>
        <item x="370"/>
        <item x="211"/>
        <item x="326"/>
        <item x="235"/>
        <item x="620"/>
        <item x="505"/>
        <item x="210"/>
        <item x="814"/>
        <item x="69"/>
        <item x="217"/>
        <item x="267"/>
        <item x="527"/>
        <item x="532"/>
        <item x="432"/>
        <item x="454"/>
        <item x="324"/>
        <item x="194"/>
        <item x="371"/>
        <item x="475"/>
        <item x="575"/>
        <item x="437"/>
        <item x="195"/>
        <item x="825"/>
        <item x="6"/>
        <item x="347"/>
        <item x="810"/>
        <item x="243"/>
        <item x="306"/>
        <item x="629"/>
        <item x="582"/>
        <item x="229"/>
        <item x="31"/>
        <item x="822"/>
        <item x="241"/>
        <item x="395"/>
        <item x="259"/>
        <item x="58"/>
        <item x="438"/>
        <item x="91"/>
        <item x="737"/>
        <item x="204"/>
        <item x="459"/>
        <item x="333"/>
        <item x="788"/>
        <item x="484"/>
        <item x="589"/>
        <item x="445"/>
        <item x="358"/>
        <item x="396"/>
        <item x="815"/>
        <item x="115"/>
        <item x="401"/>
        <item x="360"/>
        <item x="496"/>
        <item x="29"/>
        <item x="618"/>
        <item x="105"/>
        <item x="71"/>
        <item x="782"/>
        <item x="668"/>
        <item x="197"/>
        <item x="452"/>
        <item x="44"/>
        <item x="54"/>
        <item x="747"/>
        <item x="684"/>
        <item x="383"/>
        <item x="531"/>
        <item x="46"/>
        <item x="72"/>
        <item x="150"/>
        <item x="725"/>
        <item x="464"/>
        <item x="21"/>
        <item x="84"/>
        <item x="470"/>
        <item x="200"/>
        <item x="678"/>
        <item x="320"/>
        <item x="642"/>
        <item x="560"/>
        <item x="624"/>
        <item x="224"/>
        <item x="537"/>
        <item x="230"/>
        <item x="130"/>
        <item x="350"/>
        <item x="536"/>
        <item x="108"/>
        <item x="340"/>
        <item x="797"/>
        <item x="110"/>
        <item x="744"/>
        <item x="658"/>
        <item x="572"/>
        <item x="404"/>
        <item x="697"/>
        <item x="512"/>
        <item x="446"/>
        <item x="457"/>
        <item x="514"/>
        <item x="174"/>
        <item x="280"/>
        <item x="191"/>
        <item x="349"/>
        <item x="182"/>
        <item x="367"/>
        <item x="123"/>
        <item x="726"/>
        <item x="301"/>
        <item x="196"/>
        <item x="588"/>
        <item x="116"/>
        <item x="272"/>
        <item x="597"/>
        <item x="838"/>
        <item x="136"/>
        <item x="128"/>
        <item x="676"/>
        <item x="231"/>
        <item x="24"/>
        <item x="659"/>
        <item x="234"/>
        <item x="739"/>
        <item x="525"/>
        <item x="534"/>
        <item x="585"/>
        <item x="247"/>
        <item x="840"/>
        <item x="752"/>
        <item x="605"/>
        <item x="524"/>
        <item x="63"/>
        <item x="817"/>
        <item x="834"/>
        <item x="2"/>
        <item x="708"/>
        <item x="594"/>
        <item x="450"/>
        <item x="415"/>
        <item x="90"/>
        <item x="523"/>
        <item x="147"/>
        <item x="818"/>
        <item x="160"/>
        <item x="359"/>
        <item x="237"/>
        <item x="738"/>
        <item x="574"/>
        <item x="35"/>
        <item x="14"/>
        <item x="409"/>
        <item x="559"/>
        <item x="363"/>
        <item x="374"/>
        <item x="60"/>
        <item x="721"/>
        <item x="569"/>
        <item x="577"/>
        <item x="482"/>
        <item x="405"/>
        <item x="329"/>
        <item x="214"/>
        <item x="47"/>
        <item x="20"/>
        <item x="315"/>
        <item x="805"/>
        <item x="571"/>
        <item x="425"/>
        <item x="232"/>
        <item x="595"/>
        <item x="412"/>
        <item x="413"/>
        <item x="578"/>
        <item x="290"/>
        <item x="592"/>
        <item x="643"/>
        <item x="468"/>
        <item x="9"/>
        <item x="792"/>
        <item x="748"/>
        <item x="763"/>
        <item x="774"/>
        <item x="498"/>
        <item x="254"/>
        <item x="186"/>
        <item x="17"/>
        <item x="542"/>
        <item x="576"/>
        <item x="253"/>
        <item x="679"/>
        <item x="807"/>
        <item x="812"/>
        <item x="520"/>
        <item x="298"/>
        <item x="665"/>
        <item x="809"/>
        <item x="397"/>
        <item x="414"/>
        <item x="33"/>
        <item x="451"/>
        <item x="483"/>
        <item x="733"/>
        <item x="581"/>
        <item x="561"/>
        <item x="761"/>
        <item x="208"/>
        <item x="677"/>
        <item x="506"/>
        <item x="599"/>
        <item x="13"/>
        <item x="586"/>
        <item x="535"/>
        <item x="92"/>
        <item x="779"/>
        <item x="714"/>
        <item x="461"/>
        <item x="828"/>
        <item x="762"/>
        <item x="687"/>
        <item x="165"/>
        <item x="757"/>
        <item x="309"/>
        <item x="719"/>
        <item x="390"/>
        <item x="417"/>
        <item x="756"/>
        <item x="263"/>
        <item x="276"/>
        <item x="694"/>
        <item x="98"/>
        <item x="18"/>
        <item x="602"/>
        <item x="177"/>
        <item x="171"/>
        <item x="655"/>
        <item x="558"/>
        <item x="638"/>
        <item x="296"/>
        <item x="430"/>
        <item x="713"/>
        <item x="135"/>
        <item x="270"/>
        <item x="97"/>
        <item x="378"/>
        <item x="562"/>
        <item x="703"/>
        <item x="42"/>
        <item x="12"/>
        <item x="291"/>
        <item x="580"/>
        <item x="698"/>
        <item x="307"/>
        <item x="172"/>
        <item x="513"/>
        <item x="500"/>
        <item x="233"/>
        <item x="492"/>
        <item x="485"/>
        <item x="710"/>
        <item x="549"/>
        <item x="440"/>
        <item x="664"/>
        <item x="773"/>
        <item x="474"/>
        <item x="348"/>
        <item x="515"/>
        <item x="73"/>
        <item x="304"/>
        <item x="388"/>
        <item x="161"/>
        <item x="391"/>
        <item x="469"/>
        <item x="325"/>
        <item x="178"/>
        <item x="157"/>
        <item x="541"/>
        <item x="111"/>
        <item x="635"/>
        <item x="67"/>
        <item x="750"/>
        <item x="699"/>
        <item x="564"/>
        <item x="829"/>
        <item x="275"/>
        <item x="163"/>
        <item x="431"/>
        <item x="7"/>
        <item x="596"/>
        <item x="297"/>
        <item x="729"/>
        <item x="540"/>
        <item x="793"/>
        <item x="584"/>
        <item x="310"/>
        <item x="40"/>
        <item x="487"/>
        <item x="801"/>
        <item x="334"/>
        <item x="619"/>
        <item x="65"/>
        <item x="441"/>
        <item x="192"/>
        <item x="52"/>
        <item x="467"/>
        <item x="281"/>
        <item x="271"/>
        <item x="436"/>
        <item x="600"/>
        <item x="59"/>
        <item x="705"/>
        <item x="213"/>
        <item x="238"/>
        <item x="223"/>
        <item x="790"/>
        <item x="81"/>
        <item x="262"/>
        <item x="771"/>
        <item x="493"/>
        <item x="175"/>
        <item x="507"/>
        <item x="772"/>
        <item x="361"/>
        <item x="529"/>
        <item x="45"/>
        <item x="426"/>
        <item x="760"/>
        <item x="662"/>
        <item x="106"/>
        <item x="209"/>
        <item x="746"/>
        <item x="189"/>
        <item x="706"/>
        <item x="78"/>
        <item x="683"/>
        <item x="36"/>
        <item x="312"/>
        <item x="245"/>
        <item x="479"/>
        <item x="715"/>
        <item x="187"/>
        <item x="323"/>
        <item x="252"/>
        <item x="579"/>
        <item x="813"/>
        <item x="382"/>
        <item x="680"/>
        <item x="674"/>
        <item x="519"/>
        <item x="176"/>
        <item x="62"/>
        <item x="256"/>
        <item x="702"/>
        <item x="723"/>
        <item x="566"/>
        <item x="518"/>
        <item x="741"/>
        <item x="169"/>
        <item x="83"/>
        <item x="146"/>
        <item x="673"/>
        <item x="648"/>
        <item x="692"/>
        <item x="387"/>
        <item x="621"/>
        <item x="645"/>
        <item x="626"/>
        <item x="369"/>
        <item x="601"/>
        <item x="443"/>
        <item x="608"/>
        <item x="79"/>
        <item x="570"/>
        <item x="613"/>
        <item x="286"/>
        <item x="623"/>
        <item x="736"/>
        <item x="284"/>
        <item x="338"/>
        <item x="43"/>
        <item x="681"/>
        <item x="785"/>
        <item x="87"/>
        <item x="693"/>
        <item x="565"/>
        <item x="266"/>
        <item x="330"/>
        <item x="402"/>
        <item x="411"/>
        <item x="449"/>
        <item x="730"/>
        <item x="453"/>
        <item x="466"/>
        <item x="826"/>
        <item x="653"/>
        <item x="416"/>
        <item x="718"/>
        <item x="311"/>
        <item x="126"/>
        <item x="16"/>
        <item x="552"/>
        <item x="753"/>
        <item x="221"/>
        <item x="121"/>
        <item x="649"/>
        <item x="75"/>
        <item x="808"/>
        <item x="691"/>
        <item x="278"/>
        <item x="216"/>
        <item x="246"/>
        <item x="587"/>
        <item x="689"/>
        <item x="337"/>
        <item x="548"/>
        <item x="641"/>
        <item x="159"/>
        <item x="356"/>
        <item x="833"/>
        <item x="627"/>
        <item x="501"/>
        <item x="144"/>
        <item x="345"/>
        <item x="398"/>
        <item x="85"/>
        <item x="64"/>
        <item x="385"/>
        <item x="816"/>
        <item x="633"/>
        <item x="783"/>
        <item x="563"/>
        <item x="48"/>
        <item x="362"/>
        <item x="625"/>
        <item x="615"/>
        <item x="598"/>
        <item x="112"/>
        <item x="471"/>
        <item x="376"/>
        <item x="522"/>
        <item x="220"/>
        <item x="372"/>
        <item x="732"/>
        <item x="530"/>
        <item x="554"/>
        <item x="823"/>
        <item x="399"/>
        <item x="30"/>
        <item x="821"/>
        <item x="511"/>
        <item x="255"/>
        <item x="463"/>
        <item x="96"/>
        <item x="392"/>
        <item x="26"/>
        <item x="93"/>
        <item x="19"/>
        <item x="295"/>
        <item x="755"/>
        <item x="481"/>
        <item x="827"/>
        <item x="796"/>
        <item x="701"/>
        <item x="76"/>
        <item x="473"/>
        <item x="268"/>
        <item x="302"/>
        <item x="183"/>
        <item x="335"/>
        <item x="102"/>
        <item x="249"/>
        <item x="393"/>
        <item x="101"/>
        <item x="591"/>
        <item x="707"/>
        <item x="490"/>
        <item x="133"/>
        <item x="377"/>
        <item x="50"/>
        <item x="0"/>
        <item x="139"/>
        <item x="218"/>
        <item x="293"/>
        <item x="119"/>
        <item x="379"/>
        <item x="429"/>
        <item x="667"/>
        <item x="190"/>
        <item x="442"/>
        <item x="332"/>
        <item x="533"/>
        <item x="129"/>
        <item x="650"/>
        <item x="709"/>
        <item x="162"/>
        <item x="804"/>
        <item x="299"/>
        <item x="646"/>
        <item x="346"/>
        <item x="287"/>
        <item x="88"/>
        <item x="781"/>
        <item x="700"/>
        <item x="158"/>
        <item x="260"/>
        <item x="294"/>
        <item x="145"/>
        <item x="206"/>
        <item x="328"/>
        <item x="787"/>
        <item x="465"/>
        <item x="28"/>
        <item x="758"/>
        <item x="1"/>
        <item x="66"/>
        <item x="227"/>
        <item x="616"/>
        <item x="55"/>
        <item x="831"/>
        <item x="32"/>
        <item x="770"/>
        <item x="203"/>
        <item x="4"/>
        <item x="201"/>
        <item x="113"/>
        <item x="448"/>
        <item x="351"/>
        <item x="806"/>
        <item x="628"/>
        <item x="403"/>
        <item x="57"/>
        <item x="593"/>
        <item x="86"/>
        <item x="341"/>
        <item x="476"/>
        <item x="322"/>
        <item x="749"/>
        <item x="140"/>
        <item x="215"/>
        <item x="22"/>
        <item x="317"/>
        <item x="257"/>
        <item x="740"/>
        <item x="568"/>
        <item x="458"/>
        <item x="39"/>
        <item x="120"/>
        <item x="799"/>
        <item x="489"/>
        <item x="497"/>
        <item x="167"/>
        <item x="607"/>
        <item x="153"/>
        <item x="181"/>
        <item x="389"/>
        <item x="61"/>
        <item t="default"/>
      </items>
    </pivotField>
    <pivotField axis="axisRow" showAll="0">
      <items count="10">
        <item x="0"/>
        <item x="5"/>
        <item x="3"/>
        <item x="2"/>
        <item x="6"/>
        <item x="8"/>
        <item x="4"/>
        <item x="1"/>
        <item x="7"/>
        <item t="default"/>
      </items>
    </pivotField>
    <pivotField axis="axisPage" multipleItemSelectionAllowed="1" showAll="0">
      <items count="4">
        <item x="1"/>
        <item x="2"/>
        <item x="0"/>
        <item t="default"/>
      </items>
    </pivotField>
  </pivotFields>
  <rowFields count="1">
    <field x="2"/>
  </rowFields>
  <rowItems count="10">
    <i>
      <x/>
    </i>
    <i>
      <x v="1"/>
    </i>
    <i>
      <x v="2"/>
    </i>
    <i>
      <x v="3"/>
    </i>
    <i>
      <x v="4"/>
    </i>
    <i>
      <x v="5"/>
    </i>
    <i>
      <x v="6"/>
    </i>
    <i>
      <x v="7"/>
    </i>
    <i>
      <x v="8"/>
    </i>
    <i t="grand">
      <x/>
    </i>
  </rowItems>
  <colItems count="1">
    <i/>
  </colItems>
  <pageFields count="1">
    <pageField fld="3" hier="0"/>
  </pageFields>
  <dataFields count="1">
    <dataField name="Count of Names" fld="0" subtotal="count" baseField="0" baseItem="0"/>
  </dataFields>
  <formats count="20">
    <format dxfId="504">
      <pivotArea type="all" dataOnly="0" outline="0" fieldPosition="0"/>
    </format>
    <format dxfId="503">
      <pivotArea outline="0" collapsedLevelsAreSubtotals="1" fieldPosition="0"/>
    </format>
    <format dxfId="502">
      <pivotArea field="2" type="button" dataOnly="0" labelOnly="1" outline="0" axis="axisRow" fieldPosition="0"/>
    </format>
    <format dxfId="501">
      <pivotArea dataOnly="0" labelOnly="1" fieldPosition="0">
        <references count="1">
          <reference field="2" count="0"/>
        </references>
      </pivotArea>
    </format>
    <format dxfId="500">
      <pivotArea dataOnly="0" labelOnly="1" grandRow="1" outline="0" fieldPosition="0"/>
    </format>
    <format dxfId="499">
      <pivotArea dataOnly="0" labelOnly="1" outline="0" axis="axisValues" fieldPosition="0"/>
    </format>
    <format dxfId="498">
      <pivotArea type="all" dataOnly="0" outline="0" fieldPosition="0"/>
    </format>
    <format dxfId="497">
      <pivotArea outline="0" collapsedLevelsAreSubtotals="1" fieldPosition="0"/>
    </format>
    <format dxfId="496">
      <pivotArea field="2" type="button" dataOnly="0" labelOnly="1" outline="0" axis="axisRow" fieldPosition="0"/>
    </format>
    <format dxfId="495">
      <pivotArea dataOnly="0" labelOnly="1" fieldPosition="0">
        <references count="1">
          <reference field="2" count="0"/>
        </references>
      </pivotArea>
    </format>
    <format dxfId="494">
      <pivotArea dataOnly="0" labelOnly="1" grandRow="1" outline="0" fieldPosition="0"/>
    </format>
    <format dxfId="493">
      <pivotArea dataOnly="0" labelOnly="1" outline="0" axis="axisValues" fieldPosition="0"/>
    </format>
    <format dxfId="492">
      <pivotArea collapsedLevelsAreSubtotals="1" fieldPosition="0">
        <references count="1">
          <reference field="2" count="1">
            <x v="5"/>
          </reference>
        </references>
      </pivotArea>
    </format>
    <format dxfId="491">
      <pivotArea dataOnly="0" labelOnly="1" fieldPosition="0">
        <references count="1">
          <reference field="2" count="1">
            <x v="5"/>
          </reference>
        </references>
      </pivotArea>
    </format>
    <format dxfId="490">
      <pivotArea type="all" dataOnly="0" outline="0" fieldPosition="0"/>
    </format>
    <format dxfId="489">
      <pivotArea outline="0" collapsedLevelsAreSubtotals="1" fieldPosition="0"/>
    </format>
    <format dxfId="488">
      <pivotArea field="2" type="button" dataOnly="0" labelOnly="1" outline="0" axis="axisRow" fieldPosition="0"/>
    </format>
    <format dxfId="487">
      <pivotArea dataOnly="0" labelOnly="1" fieldPosition="0">
        <references count="1">
          <reference field="2" count="0"/>
        </references>
      </pivotArea>
    </format>
    <format dxfId="486">
      <pivotArea dataOnly="0" labelOnly="1" grandRow="1" outline="0" fieldPosition="0"/>
    </format>
    <format dxfId="485">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C39AC78-1ED1-40BA-9E92-BB85DF663A6B}" name="PivotTable3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X7:AY17" firstHeaderRow="1" firstDataRow="1" firstDataCol="1" rowPageCount="1" colPageCount="1"/>
  <pivotFields count="4">
    <pivotField dataField="1" showAll="0"/>
    <pivotField numFmtId="164" showAll="0">
      <items count="843">
        <item x="5"/>
        <item x="264"/>
        <item x="384"/>
        <item x="590"/>
        <item x="149"/>
        <item x="696"/>
        <item x="820"/>
        <item x="798"/>
        <item x="672"/>
        <item x="802"/>
        <item x="555"/>
        <item x="373"/>
        <item x="837"/>
        <item x="318"/>
        <item x="283"/>
        <item x="132"/>
        <item x="768"/>
        <item x="769"/>
        <item x="609"/>
        <item x="244"/>
        <item x="494"/>
        <item x="308"/>
        <item x="166"/>
        <item x="282"/>
        <item x="124"/>
        <item x="832"/>
        <item x="352"/>
        <item x="428"/>
        <item x="546"/>
        <item x="274"/>
        <item x="675"/>
        <item x="99"/>
        <item x="331"/>
        <item x="51"/>
        <item x="720"/>
        <item x="285"/>
        <item x="82"/>
        <item x="10"/>
        <item x="567"/>
        <item x="3"/>
        <item x="488"/>
        <item x="791"/>
        <item x="786"/>
        <item x="424"/>
        <item x="728"/>
        <item x="666"/>
        <item x="742"/>
        <item x="74"/>
        <item x="380"/>
        <item x="685"/>
        <item x="226"/>
        <item x="364"/>
        <item x="690"/>
        <item x="610"/>
        <item x="754"/>
        <item x="661"/>
        <item x="486"/>
        <item x="528"/>
        <item x="462"/>
        <item x="632"/>
        <item x="743"/>
        <item x="434"/>
        <item x="118"/>
        <item x="170"/>
        <item x="421"/>
        <item x="313"/>
        <item x="336"/>
        <item x="704"/>
        <item x="114"/>
        <item x="406"/>
        <item x="819"/>
        <item x="100"/>
        <item x="34"/>
        <item x="472"/>
        <item x="422"/>
        <item x="640"/>
        <item x="456"/>
        <item x="717"/>
        <item x="509"/>
        <item x="289"/>
        <item x="148"/>
        <item x="583"/>
        <item x="314"/>
        <item x="767"/>
        <item x="27"/>
        <item x="408"/>
        <item x="15"/>
        <item x="734"/>
        <item x="41"/>
        <item x="444"/>
        <item x="660"/>
        <item x="277"/>
        <item x="381"/>
        <item x="477"/>
        <item x="435"/>
        <item x="504"/>
        <item x="122"/>
        <item x="551"/>
        <item x="447"/>
        <item x="765"/>
        <item x="611"/>
        <item x="94"/>
        <item x="225"/>
        <item x="634"/>
        <item x="219"/>
        <item x="419"/>
        <item x="538"/>
        <item x="236"/>
        <item x="68"/>
        <item x="70"/>
        <item x="510"/>
        <item x="495"/>
        <item x="185"/>
        <item x="657"/>
        <item x="695"/>
        <item x="751"/>
        <item x="95"/>
        <item x="669"/>
        <item x="386"/>
        <item x="37"/>
        <item x="202"/>
        <item x="240"/>
        <item x="292"/>
        <item x="137"/>
        <item x="154"/>
        <item x="499"/>
        <item x="248"/>
        <item x="550"/>
        <item x="553"/>
        <item x="188"/>
        <item x="375"/>
        <item x="803"/>
        <item x="644"/>
        <item x="651"/>
        <item x="455"/>
        <item x="824"/>
        <item x="800"/>
        <item x="410"/>
        <item x="735"/>
        <item x="250"/>
        <item x="724"/>
        <item x="199"/>
        <item x="789"/>
        <item x="722"/>
        <item x="155"/>
        <item x="273"/>
        <item x="778"/>
        <item x="682"/>
        <item x="503"/>
        <item x="716"/>
        <item x="8"/>
        <item x="205"/>
        <item x="342"/>
        <item x="637"/>
        <item x="53"/>
        <item x="138"/>
        <item x="319"/>
        <item x="606"/>
        <item x="269"/>
        <item x="622"/>
        <item x="775"/>
        <item x="316"/>
        <item x="228"/>
        <item x="152"/>
        <item x="355"/>
        <item x="366"/>
        <item x="261"/>
        <item x="427"/>
        <item x="198"/>
        <item x="89"/>
        <item x="321"/>
        <item x="835"/>
        <item x="423"/>
        <item x="544"/>
        <item x="712"/>
        <item x="766"/>
        <item x="764"/>
        <item x="11"/>
        <item x="794"/>
        <item x="652"/>
        <item x="368"/>
        <item x="242"/>
        <item x="686"/>
        <item x="156"/>
        <item x="663"/>
        <item x="612"/>
        <item x="327"/>
        <item x="151"/>
        <item x="639"/>
        <item x="212"/>
        <item x="339"/>
        <item x="222"/>
        <item x="56"/>
        <item x="603"/>
        <item x="407"/>
        <item x="795"/>
        <item x="418"/>
        <item x="184"/>
        <item x="836"/>
        <item x="604"/>
        <item x="365"/>
        <item x="516"/>
        <item x="420"/>
        <item x="279"/>
        <item x="239"/>
        <item x="841"/>
        <item x="654"/>
        <item x="517"/>
        <item x="647"/>
        <item x="830"/>
        <item x="478"/>
        <item x="207"/>
        <item x="759"/>
        <item x="439"/>
        <item x="543"/>
        <item x="780"/>
        <item x="394"/>
        <item x="134"/>
        <item x="127"/>
        <item x="49"/>
        <item x="784"/>
        <item x="142"/>
        <item x="180"/>
        <item x="811"/>
        <item x="179"/>
        <item x="460"/>
        <item x="38"/>
        <item x="131"/>
        <item x="173"/>
        <item x="491"/>
        <item x="539"/>
        <item x="670"/>
        <item x="107"/>
        <item x="164"/>
        <item x="630"/>
        <item x="656"/>
        <item x="745"/>
        <item x="400"/>
        <item x="547"/>
        <item x="103"/>
        <item x="480"/>
        <item x="502"/>
        <item x="303"/>
        <item x="258"/>
        <item x="193"/>
        <item x="614"/>
        <item x="839"/>
        <item x="300"/>
        <item x="125"/>
        <item x="631"/>
        <item x="343"/>
        <item x="104"/>
        <item x="357"/>
        <item x="508"/>
        <item x="557"/>
        <item x="731"/>
        <item x="80"/>
        <item x="354"/>
        <item x="526"/>
        <item x="141"/>
        <item x="344"/>
        <item x="617"/>
        <item x="109"/>
        <item x="671"/>
        <item x="636"/>
        <item x="143"/>
        <item x="545"/>
        <item x="265"/>
        <item x="433"/>
        <item x="727"/>
        <item x="23"/>
        <item x="25"/>
        <item x="353"/>
        <item x="573"/>
        <item x="556"/>
        <item x="688"/>
        <item x="305"/>
        <item x="251"/>
        <item x="776"/>
        <item x="168"/>
        <item x="288"/>
        <item x="77"/>
        <item x="711"/>
        <item x="777"/>
        <item x="117"/>
        <item x="521"/>
        <item x="370"/>
        <item x="211"/>
        <item x="326"/>
        <item x="235"/>
        <item x="620"/>
        <item x="505"/>
        <item x="210"/>
        <item x="814"/>
        <item x="69"/>
        <item x="217"/>
        <item x="267"/>
        <item x="527"/>
        <item x="532"/>
        <item x="432"/>
        <item x="454"/>
        <item x="324"/>
        <item x="194"/>
        <item x="371"/>
        <item x="475"/>
        <item x="575"/>
        <item x="437"/>
        <item x="195"/>
        <item x="825"/>
        <item x="6"/>
        <item x="347"/>
        <item x="810"/>
        <item x="243"/>
        <item x="306"/>
        <item x="629"/>
        <item x="582"/>
        <item x="229"/>
        <item x="31"/>
        <item x="822"/>
        <item x="241"/>
        <item x="395"/>
        <item x="259"/>
        <item x="58"/>
        <item x="438"/>
        <item x="91"/>
        <item x="737"/>
        <item x="204"/>
        <item x="459"/>
        <item x="333"/>
        <item x="788"/>
        <item x="484"/>
        <item x="589"/>
        <item x="445"/>
        <item x="358"/>
        <item x="396"/>
        <item x="815"/>
        <item x="115"/>
        <item x="401"/>
        <item x="360"/>
        <item x="496"/>
        <item x="29"/>
        <item x="618"/>
        <item x="105"/>
        <item x="71"/>
        <item x="782"/>
        <item x="668"/>
        <item x="197"/>
        <item x="452"/>
        <item x="44"/>
        <item x="54"/>
        <item x="747"/>
        <item x="684"/>
        <item x="383"/>
        <item x="531"/>
        <item x="46"/>
        <item x="72"/>
        <item x="150"/>
        <item x="725"/>
        <item x="464"/>
        <item x="21"/>
        <item x="84"/>
        <item x="470"/>
        <item x="200"/>
        <item x="678"/>
        <item x="320"/>
        <item x="642"/>
        <item x="560"/>
        <item x="624"/>
        <item x="224"/>
        <item x="537"/>
        <item x="230"/>
        <item x="130"/>
        <item x="350"/>
        <item x="536"/>
        <item x="108"/>
        <item x="340"/>
        <item x="797"/>
        <item x="110"/>
        <item x="744"/>
        <item x="658"/>
        <item x="572"/>
        <item x="404"/>
        <item x="697"/>
        <item x="512"/>
        <item x="446"/>
        <item x="457"/>
        <item x="514"/>
        <item x="174"/>
        <item x="280"/>
        <item x="191"/>
        <item x="349"/>
        <item x="182"/>
        <item x="367"/>
        <item x="123"/>
        <item x="726"/>
        <item x="301"/>
        <item x="196"/>
        <item x="588"/>
        <item x="116"/>
        <item x="272"/>
        <item x="597"/>
        <item x="838"/>
        <item x="136"/>
        <item x="128"/>
        <item x="676"/>
        <item x="231"/>
        <item x="24"/>
        <item x="659"/>
        <item x="234"/>
        <item x="739"/>
        <item x="525"/>
        <item x="534"/>
        <item x="585"/>
        <item x="247"/>
        <item x="840"/>
        <item x="752"/>
        <item x="605"/>
        <item x="524"/>
        <item x="63"/>
        <item x="817"/>
        <item x="834"/>
        <item x="2"/>
        <item x="708"/>
        <item x="594"/>
        <item x="450"/>
        <item x="415"/>
        <item x="90"/>
        <item x="523"/>
        <item x="147"/>
        <item x="818"/>
        <item x="160"/>
        <item x="359"/>
        <item x="237"/>
        <item x="738"/>
        <item x="574"/>
        <item x="35"/>
        <item x="14"/>
        <item x="409"/>
        <item x="559"/>
        <item x="363"/>
        <item x="374"/>
        <item x="60"/>
        <item x="721"/>
        <item x="569"/>
        <item x="577"/>
        <item x="482"/>
        <item x="405"/>
        <item x="329"/>
        <item x="214"/>
        <item x="47"/>
        <item x="20"/>
        <item x="315"/>
        <item x="805"/>
        <item x="571"/>
        <item x="425"/>
        <item x="232"/>
        <item x="595"/>
        <item x="412"/>
        <item x="413"/>
        <item x="578"/>
        <item x="290"/>
        <item x="592"/>
        <item x="643"/>
        <item x="468"/>
        <item x="9"/>
        <item x="792"/>
        <item x="748"/>
        <item x="763"/>
        <item x="774"/>
        <item x="498"/>
        <item x="254"/>
        <item x="186"/>
        <item x="17"/>
        <item x="542"/>
        <item x="576"/>
        <item x="253"/>
        <item x="679"/>
        <item x="807"/>
        <item x="812"/>
        <item x="520"/>
        <item x="298"/>
        <item x="665"/>
        <item x="809"/>
        <item x="397"/>
        <item x="414"/>
        <item x="33"/>
        <item x="451"/>
        <item x="483"/>
        <item x="733"/>
        <item x="581"/>
        <item x="561"/>
        <item x="761"/>
        <item x="208"/>
        <item x="677"/>
        <item x="506"/>
        <item x="599"/>
        <item x="13"/>
        <item x="586"/>
        <item x="535"/>
        <item x="92"/>
        <item x="779"/>
        <item x="714"/>
        <item x="461"/>
        <item x="828"/>
        <item x="762"/>
        <item x="687"/>
        <item x="165"/>
        <item x="757"/>
        <item x="309"/>
        <item x="719"/>
        <item x="390"/>
        <item x="417"/>
        <item x="756"/>
        <item x="263"/>
        <item x="276"/>
        <item x="694"/>
        <item x="98"/>
        <item x="18"/>
        <item x="602"/>
        <item x="177"/>
        <item x="171"/>
        <item x="655"/>
        <item x="558"/>
        <item x="638"/>
        <item x="296"/>
        <item x="430"/>
        <item x="713"/>
        <item x="135"/>
        <item x="270"/>
        <item x="97"/>
        <item x="378"/>
        <item x="562"/>
        <item x="703"/>
        <item x="42"/>
        <item x="12"/>
        <item x="291"/>
        <item x="580"/>
        <item x="698"/>
        <item x="307"/>
        <item x="172"/>
        <item x="513"/>
        <item x="500"/>
        <item x="233"/>
        <item x="492"/>
        <item x="485"/>
        <item x="710"/>
        <item x="549"/>
        <item x="440"/>
        <item x="664"/>
        <item x="773"/>
        <item x="474"/>
        <item x="348"/>
        <item x="515"/>
        <item x="73"/>
        <item x="304"/>
        <item x="388"/>
        <item x="161"/>
        <item x="391"/>
        <item x="469"/>
        <item x="325"/>
        <item x="178"/>
        <item x="157"/>
        <item x="541"/>
        <item x="111"/>
        <item x="635"/>
        <item x="67"/>
        <item x="750"/>
        <item x="699"/>
        <item x="564"/>
        <item x="829"/>
        <item x="275"/>
        <item x="163"/>
        <item x="431"/>
        <item x="7"/>
        <item x="596"/>
        <item x="297"/>
        <item x="729"/>
        <item x="540"/>
        <item x="793"/>
        <item x="584"/>
        <item x="310"/>
        <item x="40"/>
        <item x="487"/>
        <item x="801"/>
        <item x="334"/>
        <item x="619"/>
        <item x="65"/>
        <item x="441"/>
        <item x="192"/>
        <item x="52"/>
        <item x="467"/>
        <item x="281"/>
        <item x="271"/>
        <item x="436"/>
        <item x="600"/>
        <item x="59"/>
        <item x="705"/>
        <item x="213"/>
        <item x="238"/>
        <item x="223"/>
        <item x="790"/>
        <item x="81"/>
        <item x="262"/>
        <item x="771"/>
        <item x="493"/>
        <item x="175"/>
        <item x="507"/>
        <item x="772"/>
        <item x="361"/>
        <item x="529"/>
        <item x="45"/>
        <item x="426"/>
        <item x="760"/>
        <item x="662"/>
        <item x="106"/>
        <item x="209"/>
        <item x="746"/>
        <item x="189"/>
        <item x="706"/>
        <item x="78"/>
        <item x="683"/>
        <item x="36"/>
        <item x="312"/>
        <item x="245"/>
        <item x="479"/>
        <item x="715"/>
        <item x="187"/>
        <item x="323"/>
        <item x="252"/>
        <item x="579"/>
        <item x="813"/>
        <item x="382"/>
        <item x="680"/>
        <item x="674"/>
        <item x="519"/>
        <item x="176"/>
        <item x="62"/>
        <item x="256"/>
        <item x="702"/>
        <item x="723"/>
        <item x="566"/>
        <item x="518"/>
        <item x="741"/>
        <item x="169"/>
        <item x="83"/>
        <item x="146"/>
        <item x="673"/>
        <item x="648"/>
        <item x="692"/>
        <item x="387"/>
        <item x="621"/>
        <item x="645"/>
        <item x="626"/>
        <item x="369"/>
        <item x="601"/>
        <item x="443"/>
        <item x="608"/>
        <item x="79"/>
        <item x="570"/>
        <item x="613"/>
        <item x="286"/>
        <item x="623"/>
        <item x="736"/>
        <item x="284"/>
        <item x="338"/>
        <item x="43"/>
        <item x="681"/>
        <item x="785"/>
        <item x="87"/>
        <item x="693"/>
        <item x="565"/>
        <item x="266"/>
        <item x="330"/>
        <item x="402"/>
        <item x="411"/>
        <item x="449"/>
        <item x="730"/>
        <item x="453"/>
        <item x="466"/>
        <item x="826"/>
        <item x="653"/>
        <item x="416"/>
        <item x="718"/>
        <item x="311"/>
        <item x="126"/>
        <item x="16"/>
        <item x="552"/>
        <item x="753"/>
        <item x="221"/>
        <item x="121"/>
        <item x="649"/>
        <item x="75"/>
        <item x="808"/>
        <item x="691"/>
        <item x="278"/>
        <item x="216"/>
        <item x="246"/>
        <item x="587"/>
        <item x="689"/>
        <item x="337"/>
        <item x="548"/>
        <item x="641"/>
        <item x="159"/>
        <item x="356"/>
        <item x="833"/>
        <item x="627"/>
        <item x="501"/>
        <item x="144"/>
        <item x="345"/>
        <item x="398"/>
        <item x="85"/>
        <item x="64"/>
        <item x="385"/>
        <item x="816"/>
        <item x="633"/>
        <item x="783"/>
        <item x="563"/>
        <item x="48"/>
        <item x="362"/>
        <item x="625"/>
        <item x="615"/>
        <item x="598"/>
        <item x="112"/>
        <item x="471"/>
        <item x="376"/>
        <item x="522"/>
        <item x="220"/>
        <item x="372"/>
        <item x="732"/>
        <item x="530"/>
        <item x="554"/>
        <item x="823"/>
        <item x="399"/>
        <item x="30"/>
        <item x="821"/>
        <item x="511"/>
        <item x="255"/>
        <item x="463"/>
        <item x="96"/>
        <item x="392"/>
        <item x="26"/>
        <item x="93"/>
        <item x="19"/>
        <item x="295"/>
        <item x="755"/>
        <item x="481"/>
        <item x="827"/>
        <item x="796"/>
        <item x="701"/>
        <item x="76"/>
        <item x="473"/>
        <item x="268"/>
        <item x="302"/>
        <item x="183"/>
        <item x="335"/>
        <item x="102"/>
        <item x="249"/>
        <item x="393"/>
        <item x="101"/>
        <item x="591"/>
        <item x="707"/>
        <item x="490"/>
        <item x="133"/>
        <item x="377"/>
        <item x="50"/>
        <item x="0"/>
        <item x="139"/>
        <item x="218"/>
        <item x="293"/>
        <item x="119"/>
        <item x="379"/>
        <item x="429"/>
        <item x="667"/>
        <item x="190"/>
        <item x="442"/>
        <item x="332"/>
        <item x="533"/>
        <item x="129"/>
        <item x="650"/>
        <item x="709"/>
        <item x="162"/>
        <item x="804"/>
        <item x="299"/>
        <item x="646"/>
        <item x="346"/>
        <item x="287"/>
        <item x="88"/>
        <item x="781"/>
        <item x="700"/>
        <item x="158"/>
        <item x="260"/>
        <item x="294"/>
        <item x="145"/>
        <item x="206"/>
        <item x="328"/>
        <item x="787"/>
        <item x="465"/>
        <item x="28"/>
        <item x="758"/>
        <item x="1"/>
        <item x="66"/>
        <item x="227"/>
        <item x="616"/>
        <item x="55"/>
        <item x="831"/>
        <item x="32"/>
        <item x="770"/>
        <item x="203"/>
        <item x="4"/>
        <item x="201"/>
        <item x="113"/>
        <item x="448"/>
        <item x="351"/>
        <item x="806"/>
        <item x="628"/>
        <item x="403"/>
        <item x="57"/>
        <item x="593"/>
        <item x="86"/>
        <item x="341"/>
        <item x="476"/>
        <item x="322"/>
        <item x="749"/>
        <item x="140"/>
        <item x="215"/>
        <item x="22"/>
        <item x="317"/>
        <item x="257"/>
        <item x="740"/>
        <item x="568"/>
        <item x="458"/>
        <item x="39"/>
        <item x="120"/>
        <item x="799"/>
        <item x="489"/>
        <item x="497"/>
        <item x="167"/>
        <item x="607"/>
        <item x="153"/>
        <item x="181"/>
        <item x="389"/>
        <item x="61"/>
        <item t="default"/>
      </items>
    </pivotField>
    <pivotField axis="axisRow" showAll="0">
      <items count="10">
        <item x="0"/>
        <item x="5"/>
        <item x="3"/>
        <item x="2"/>
        <item x="6"/>
        <item x="8"/>
        <item x="4"/>
        <item x="1"/>
        <item x="7"/>
        <item t="default"/>
      </items>
    </pivotField>
    <pivotField axis="axisPage" multipleItemSelectionAllowed="1" showAll="0">
      <items count="4">
        <item x="1"/>
        <item x="2"/>
        <item x="0"/>
        <item t="default"/>
      </items>
    </pivotField>
  </pivotFields>
  <rowFields count="1">
    <field x="2"/>
  </rowFields>
  <rowItems count="10">
    <i>
      <x/>
    </i>
    <i>
      <x v="1"/>
    </i>
    <i>
      <x v="2"/>
    </i>
    <i>
      <x v="3"/>
    </i>
    <i>
      <x v="4"/>
    </i>
    <i>
      <x v="5"/>
    </i>
    <i>
      <x v="6"/>
    </i>
    <i>
      <x v="7"/>
    </i>
    <i>
      <x v="8"/>
    </i>
    <i t="grand">
      <x/>
    </i>
  </rowItems>
  <colItems count="1">
    <i/>
  </colItems>
  <pageFields count="1">
    <pageField fld="3" hier="0"/>
  </pageFields>
  <dataFields count="1">
    <dataField name="Count of Names" fld="0" subtotal="count" baseField="0" baseItem="0"/>
  </dataFields>
  <formats count="14">
    <format dxfId="13">
      <pivotArea type="all" dataOnly="0" outline="0" fieldPosition="0"/>
    </format>
    <format dxfId="12">
      <pivotArea outline="0" collapsedLevelsAreSubtotals="1" fieldPosition="0"/>
    </format>
    <format dxfId="11">
      <pivotArea field="2" type="button" dataOnly="0" labelOnly="1" outline="0" axis="axisRow" fieldPosition="0"/>
    </format>
    <format dxfId="10">
      <pivotArea dataOnly="0" labelOnly="1" fieldPosition="0">
        <references count="1">
          <reference field="2" count="0"/>
        </references>
      </pivotArea>
    </format>
    <format dxfId="9">
      <pivotArea dataOnly="0" labelOnly="1" grandRow="1" outline="0" fieldPosition="0"/>
    </format>
    <format dxfId="8">
      <pivotArea dataOnly="0" labelOnly="1" outline="0" axis="axisValues" fieldPosition="0"/>
    </format>
    <format dxfId="7">
      <pivotArea type="all" dataOnly="0" outline="0" fieldPosition="0"/>
    </format>
    <format dxfId="6">
      <pivotArea outline="0" collapsedLevelsAreSubtotals="1" fieldPosition="0"/>
    </format>
    <format dxfId="5">
      <pivotArea field="2" type="button" dataOnly="0" labelOnly="1" outline="0" axis="axisRow" fieldPosition="0"/>
    </format>
    <format dxfId="4">
      <pivotArea dataOnly="0" labelOnly="1" fieldPosition="0">
        <references count="1">
          <reference field="2" count="0"/>
        </references>
      </pivotArea>
    </format>
    <format dxfId="3">
      <pivotArea dataOnly="0" labelOnly="1" grandRow="1" outline="0" fieldPosition="0"/>
    </format>
    <format dxfId="2">
      <pivotArea dataOnly="0" labelOnly="1" outline="0" axis="axisValues" fieldPosition="0"/>
    </format>
    <format dxfId="1">
      <pivotArea collapsedLevelsAreSubtotals="1" fieldPosition="0">
        <references count="1">
          <reference field="2" count="1">
            <x v="5"/>
          </reference>
        </references>
      </pivotArea>
    </format>
    <format dxfId="0">
      <pivotArea dataOnly="0" labelOnly="1" fieldPosition="0">
        <references count="1">
          <reference field="2" count="1">
            <x v="5"/>
          </reference>
        </references>
      </pivotArea>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FABBEBF-028F-4229-88C4-4095CA0E93C5}"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H7:K21" firstHeaderRow="1" firstDataRow="2" firstDataCol="1"/>
  <pivotFields count="7">
    <pivotField showAll="0"/>
    <pivotField showAll="0"/>
    <pivotField axis="axisCol" subtotalTop="0" showAll="0" defaultSubtotal="0">
      <items count="2">
        <item x="0"/>
        <item x="1"/>
      </items>
    </pivotField>
    <pivotField axis="axisRow" multipleItemSelectionAllowed="1" showAll="0">
      <items count="13">
        <item x="9"/>
        <item x="0"/>
        <item x="1"/>
        <item x="5"/>
        <item x="6"/>
        <item x="7"/>
        <item x="3"/>
        <item x="2"/>
        <item x="8"/>
        <item x="11"/>
        <item x="4"/>
        <item x="10"/>
        <item t="default"/>
      </items>
    </pivotField>
    <pivotField numFmtId="164" showAll="0"/>
    <pivotField dataField="1" showAll="0">
      <items count="4">
        <item x="1"/>
        <item x="2"/>
        <item x="0"/>
        <item t="default"/>
      </items>
    </pivotField>
    <pivotField showAll="0"/>
  </pivotFields>
  <rowFields count="1">
    <field x="3"/>
  </rowFields>
  <rowItems count="13">
    <i>
      <x/>
    </i>
    <i>
      <x v="1"/>
    </i>
    <i>
      <x v="2"/>
    </i>
    <i>
      <x v="3"/>
    </i>
    <i>
      <x v="4"/>
    </i>
    <i>
      <x v="5"/>
    </i>
    <i>
      <x v="6"/>
    </i>
    <i>
      <x v="7"/>
    </i>
    <i>
      <x v="8"/>
    </i>
    <i>
      <x v="9"/>
    </i>
    <i>
      <x v="10"/>
    </i>
    <i>
      <x v="11"/>
    </i>
    <i t="grand">
      <x/>
    </i>
  </rowItems>
  <colFields count="1">
    <field x="2"/>
  </colFields>
  <colItems count="3">
    <i>
      <x/>
    </i>
    <i>
      <x v="1"/>
    </i>
    <i t="grand">
      <x/>
    </i>
  </colItems>
  <dataFields count="1">
    <dataField name="Count of Location" fld="5" subtotal="count" baseField="0" baseItem="0"/>
  </dataFields>
  <formats count="22">
    <format dxfId="35">
      <pivotArea type="all" dataOnly="0" outline="0" fieldPosition="0"/>
    </format>
    <format dxfId="34">
      <pivotArea outline="0" collapsedLevelsAreSubtotals="1" fieldPosition="0"/>
    </format>
    <format dxfId="33">
      <pivotArea type="origin" dataOnly="0" labelOnly="1" outline="0" fieldPosition="0"/>
    </format>
    <format dxfId="32">
      <pivotArea field="2" type="button" dataOnly="0" labelOnly="1" outline="0" axis="axisCol" fieldPosition="0"/>
    </format>
    <format dxfId="31">
      <pivotArea type="topRight" dataOnly="0" labelOnly="1" outline="0" fieldPosition="0"/>
    </format>
    <format dxfId="30">
      <pivotArea field="3" type="button" dataOnly="0" labelOnly="1" outline="0" axis="axisRow" fieldPosition="0"/>
    </format>
    <format dxfId="29">
      <pivotArea dataOnly="0" labelOnly="1" fieldPosition="0">
        <references count="1">
          <reference field="3" count="0"/>
        </references>
      </pivotArea>
    </format>
    <format dxfId="28">
      <pivotArea dataOnly="0" labelOnly="1" grandRow="1" outline="0" fieldPosition="0"/>
    </format>
    <format dxfId="27">
      <pivotArea dataOnly="0" labelOnly="1" fieldPosition="0">
        <references count="1">
          <reference field="2" count="0"/>
        </references>
      </pivotArea>
    </format>
    <format dxfId="26">
      <pivotArea dataOnly="0" labelOnly="1" grandCol="1" outline="0" fieldPosition="0"/>
    </format>
    <format dxfId="25">
      <pivotArea type="all" dataOnly="0" outline="0" fieldPosition="0"/>
    </format>
    <format dxfId="24">
      <pivotArea outline="0" collapsedLevelsAreSubtotals="1" fieldPosition="0"/>
    </format>
    <format dxfId="23">
      <pivotArea type="origin" dataOnly="0" labelOnly="1" outline="0" fieldPosition="0"/>
    </format>
    <format dxfId="22">
      <pivotArea field="2" type="button" dataOnly="0" labelOnly="1" outline="0" axis="axisCol" fieldPosition="0"/>
    </format>
    <format dxfId="21">
      <pivotArea type="topRight" dataOnly="0" labelOnly="1" outline="0" fieldPosition="0"/>
    </format>
    <format dxfId="20">
      <pivotArea field="3" type="button" dataOnly="0" labelOnly="1" outline="0" axis="axisRow" fieldPosition="0"/>
    </format>
    <format dxfId="19">
      <pivotArea dataOnly="0" labelOnly="1" fieldPosition="0">
        <references count="1">
          <reference field="3" count="0"/>
        </references>
      </pivotArea>
    </format>
    <format dxfId="18">
      <pivotArea dataOnly="0" labelOnly="1" grandRow="1" outline="0" fieldPosition="0"/>
    </format>
    <format dxfId="17">
      <pivotArea dataOnly="0" labelOnly="1" fieldPosition="0">
        <references count="1">
          <reference field="2" count="0"/>
        </references>
      </pivotArea>
    </format>
    <format dxfId="16">
      <pivotArea dataOnly="0" labelOnly="1" grandCol="1" outline="0" fieldPosition="0"/>
    </format>
    <format dxfId="15">
      <pivotArea collapsedLevelsAreSubtotals="1" fieldPosition="0">
        <references count="1">
          <reference field="3" count="1">
            <x v="4"/>
          </reference>
        </references>
      </pivotArea>
    </format>
    <format dxfId="14">
      <pivotArea dataOnly="0" labelOnly="1" fieldPosition="0">
        <references count="1">
          <reference field="3" count="1">
            <x v="4"/>
          </reference>
        </references>
      </pivotArea>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3CD3A9B-1BB8-4D01-99C1-3B553CD808DF}"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5:C8" firstHeaderRow="1" firstDataRow="1" firstDataCol="1"/>
  <pivotFields count="7">
    <pivotField showAll="0"/>
    <pivotField showAll="0"/>
    <pivotField axis="axisRow" subtotalTop="0" showAll="0" defaultSubtotal="0">
      <items count="2">
        <item x="0"/>
        <item x="1"/>
      </items>
    </pivotField>
    <pivotField showAll="0">
      <items count="13">
        <item x="9"/>
        <item x="0"/>
        <item x="1"/>
        <item x="5"/>
        <item x="6"/>
        <item x="7"/>
        <item x="3"/>
        <item x="2"/>
        <item x="8"/>
        <item x="11"/>
        <item x="4"/>
        <item x="10"/>
        <item t="default"/>
      </items>
    </pivotField>
    <pivotField numFmtId="164" showAll="0"/>
    <pivotField dataField="1" showAll="0">
      <items count="4">
        <item x="1"/>
        <item x="2"/>
        <item x="0"/>
        <item t="default"/>
      </items>
    </pivotField>
    <pivotField showAll="0"/>
  </pivotFields>
  <rowFields count="1">
    <field x="2"/>
  </rowFields>
  <rowItems count="3">
    <i>
      <x/>
    </i>
    <i>
      <x v="1"/>
    </i>
    <i t="grand">
      <x/>
    </i>
  </rowItems>
  <colItems count="1">
    <i/>
  </colItems>
  <dataFields count="1">
    <dataField name="Count of Location" fld="5" subtotal="count" baseField="0" baseItem="0"/>
  </dataFields>
  <formats count="12">
    <format dxfId="47">
      <pivotArea type="all" dataOnly="0" outline="0" fieldPosition="0"/>
    </format>
    <format dxfId="46">
      <pivotArea outline="0" collapsedLevelsAreSubtotals="1" fieldPosition="0"/>
    </format>
    <format dxfId="45">
      <pivotArea field="2" type="button" dataOnly="0" labelOnly="1" outline="0" axis="axisRow" fieldPosition="0"/>
    </format>
    <format dxfId="44">
      <pivotArea dataOnly="0" labelOnly="1" fieldPosition="0">
        <references count="1">
          <reference field="2" count="0"/>
        </references>
      </pivotArea>
    </format>
    <format dxfId="43">
      <pivotArea dataOnly="0" labelOnly="1" grandRow="1" outline="0"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2" type="button" dataOnly="0" labelOnly="1" outline="0" axis="axisRow" fieldPosition="0"/>
    </format>
    <format dxfId="38">
      <pivotArea dataOnly="0" labelOnly="1" fieldPosition="0">
        <references count="1">
          <reference field="2" count="0"/>
        </references>
      </pivotArea>
    </format>
    <format dxfId="37">
      <pivotArea dataOnly="0" labelOnly="1" grandRow="1" outline="0" fieldPosition="0"/>
    </format>
    <format dxfId="36">
      <pivotArea dataOnly="0" labelOnly="1" outline="0" axis="axisValues" fieldPosition="0"/>
    </format>
  </format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2" count="1" selected="0">
            <x v="0"/>
          </reference>
        </references>
      </pivotArea>
    </chartFormat>
    <chartFormat chart="2" format="5">
      <pivotArea type="data" outline="0" fieldPosition="0">
        <references count="2">
          <reference field="4294967294" count="1" selected="0">
            <x v="0"/>
          </reference>
          <reference field="2" count="1" selected="0">
            <x v="1"/>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33035F-B42C-428C-BBE5-EF74563FE52D}"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X7:Y14" firstHeaderRow="1" firstDataRow="1" firstDataCol="1"/>
  <pivotFields count="7">
    <pivotField showAll="0"/>
    <pivotField showAll="0"/>
    <pivotField dataField="1" subtotalTop="0" multipleItemSelectionAllowed="1" showAll="0" defaultSubtotal="0">
      <items count="2">
        <item x="0"/>
        <item x="1"/>
      </items>
    </pivotField>
    <pivotField showAll="0">
      <items count="13">
        <item x="9"/>
        <item x="0"/>
        <item x="1"/>
        <item x="5"/>
        <item x="6"/>
        <item x="7"/>
        <item x="3"/>
        <item x="2"/>
        <item x="8"/>
        <item x="11"/>
        <item x="4"/>
        <item x="10"/>
        <item t="default"/>
      </items>
    </pivotField>
    <pivotField numFmtId="164" showAll="0"/>
    <pivotField showAll="0">
      <items count="4">
        <item x="1"/>
        <item x="2"/>
        <item x="0"/>
        <item t="default"/>
      </items>
    </pivotField>
    <pivotField axis="axisRow" showAll="0">
      <items count="7">
        <item x="1"/>
        <item x="0"/>
        <item x="5"/>
        <item x="2"/>
        <item x="4"/>
        <item x="3"/>
        <item t="default"/>
      </items>
    </pivotField>
  </pivotFields>
  <rowFields count="1">
    <field x="6"/>
  </rowFields>
  <rowItems count="7">
    <i>
      <x/>
    </i>
    <i>
      <x v="1"/>
    </i>
    <i>
      <x v="2"/>
    </i>
    <i>
      <x v="3"/>
    </i>
    <i>
      <x v="4"/>
    </i>
    <i>
      <x v="5"/>
    </i>
    <i t="grand">
      <x/>
    </i>
  </rowItems>
  <colItems count="1">
    <i/>
  </colItems>
  <dataFields count="1">
    <dataField name="Count of Gender Code" fld="2" subtotal="count" baseField="0" baseItem="0"/>
  </dataFields>
  <formats count="13">
    <format dxfId="60">
      <pivotArea type="all" dataOnly="0" outline="0" fieldPosition="0"/>
    </format>
    <format dxfId="59">
      <pivotArea outline="0" collapsedLevelsAreSubtotals="1" fieldPosition="0"/>
    </format>
    <format dxfId="58">
      <pivotArea field="6" type="button" dataOnly="0" labelOnly="1" outline="0" axis="axisRow" fieldPosition="0"/>
    </format>
    <format dxfId="57">
      <pivotArea dataOnly="0" labelOnly="1" fieldPosition="0">
        <references count="1">
          <reference field="6" count="0"/>
        </references>
      </pivotArea>
    </format>
    <format dxfId="56">
      <pivotArea dataOnly="0" labelOnly="1" grandRow="1" outline="0" fieldPosition="0"/>
    </format>
    <format dxfId="55">
      <pivotArea dataOnly="0" labelOnly="1" outline="0" axis="axisValues" fieldPosition="0"/>
    </format>
    <format dxfId="54">
      <pivotArea type="all" dataOnly="0" outline="0" fieldPosition="0"/>
    </format>
    <format dxfId="53">
      <pivotArea outline="0" collapsedLevelsAreSubtotals="1" fieldPosition="0"/>
    </format>
    <format dxfId="52">
      <pivotArea field="6" type="button" dataOnly="0" labelOnly="1" outline="0" axis="axisRow" fieldPosition="0"/>
    </format>
    <format dxfId="51">
      <pivotArea dataOnly="0" labelOnly="1" fieldPosition="0">
        <references count="1">
          <reference field="6" count="0"/>
        </references>
      </pivotArea>
    </format>
    <format dxfId="50">
      <pivotArea dataOnly="0" labelOnly="1" grandRow="1" outline="0" fieldPosition="0"/>
    </format>
    <format dxfId="49">
      <pivotArea collapsedLevelsAreSubtotals="1" fieldPosition="0">
        <references count="1">
          <reference field="6" count="1">
            <x v="5"/>
          </reference>
        </references>
      </pivotArea>
    </format>
    <format dxfId="48">
      <pivotArea dataOnly="0" labelOnly="1" fieldPosition="0">
        <references count="1">
          <reference field="6" count="1">
            <x v="5"/>
          </reference>
        </references>
      </pivotArea>
    </format>
  </formats>
  <chartFormats count="1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6" count="1" selected="0">
            <x v="0"/>
          </reference>
        </references>
      </pivotArea>
    </chartFormat>
    <chartFormat chart="3" format="2">
      <pivotArea type="data" outline="0" fieldPosition="0">
        <references count="2">
          <reference field="4294967294" count="1" selected="0">
            <x v="0"/>
          </reference>
          <reference field="6" count="1" selected="0">
            <x v="1"/>
          </reference>
        </references>
      </pivotArea>
    </chartFormat>
    <chartFormat chart="3" format="3">
      <pivotArea type="data" outline="0" fieldPosition="0">
        <references count="2">
          <reference field="4294967294" count="1" selected="0">
            <x v="0"/>
          </reference>
          <reference field="6" count="1" selected="0">
            <x v="2"/>
          </reference>
        </references>
      </pivotArea>
    </chartFormat>
    <chartFormat chart="3" format="4">
      <pivotArea type="data" outline="0" fieldPosition="0">
        <references count="2">
          <reference field="4294967294" count="1" selected="0">
            <x v="0"/>
          </reference>
          <reference field="6" count="1" selected="0">
            <x v="3"/>
          </reference>
        </references>
      </pivotArea>
    </chartFormat>
    <chartFormat chart="3" format="5">
      <pivotArea type="data" outline="0" fieldPosition="0">
        <references count="2">
          <reference field="4294967294" count="1" selected="0">
            <x v="0"/>
          </reference>
          <reference field="6" count="1" selected="0">
            <x v="4"/>
          </reference>
        </references>
      </pivotArea>
    </chartFormat>
    <chartFormat chart="3" format="6">
      <pivotArea type="data" outline="0" fieldPosition="0">
        <references count="2">
          <reference field="4294967294" count="1" selected="0">
            <x v="0"/>
          </reference>
          <reference field="6" count="1" selected="0">
            <x v="5"/>
          </reference>
        </references>
      </pivotArea>
    </chartFormat>
    <chartFormat chart="5" format="1"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6" count="1" selected="0">
            <x v="0"/>
          </reference>
        </references>
      </pivotArea>
    </chartFormat>
    <chartFormat chart="6" format="9">
      <pivotArea type="data" outline="0" fieldPosition="0">
        <references count="2">
          <reference field="4294967294" count="1" selected="0">
            <x v="0"/>
          </reference>
          <reference field="6" count="1" selected="0">
            <x v="1"/>
          </reference>
        </references>
      </pivotArea>
    </chartFormat>
    <chartFormat chart="6" format="10">
      <pivotArea type="data" outline="0" fieldPosition="0">
        <references count="2">
          <reference field="4294967294" count="1" selected="0">
            <x v="0"/>
          </reference>
          <reference field="6" count="1" selected="0">
            <x v="2"/>
          </reference>
        </references>
      </pivotArea>
    </chartFormat>
    <chartFormat chart="6" format="11">
      <pivotArea type="data" outline="0" fieldPosition="0">
        <references count="2">
          <reference field="4294967294" count="1" selected="0">
            <x v="0"/>
          </reference>
          <reference field="6" count="1" selected="0">
            <x v="3"/>
          </reference>
        </references>
      </pivotArea>
    </chartFormat>
    <chartFormat chart="6" format="12">
      <pivotArea type="data" outline="0" fieldPosition="0">
        <references count="2">
          <reference field="4294967294" count="1" selected="0">
            <x v="0"/>
          </reference>
          <reference field="6" count="1" selected="0">
            <x v="4"/>
          </reference>
        </references>
      </pivotArea>
    </chartFormat>
    <chartFormat chart="6" format="13">
      <pivotArea type="data" outline="0" fieldPosition="0">
        <references count="2">
          <reference field="4294967294" count="1" selected="0">
            <x v="0"/>
          </reference>
          <reference field="6" count="1" selected="0">
            <x v="5"/>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DB32A63-B585-46B6-A441-4BD5936DBDE3}"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F6:AI21" firstHeaderRow="1" firstDataRow="2" firstDataCol="1"/>
  <pivotFields count="7">
    <pivotField showAll="0"/>
    <pivotField showAll="0"/>
    <pivotField axis="axisCol" subtotalTop="0" showAll="0" defaultSubtotal="0">
      <items count="2">
        <item x="0"/>
        <item x="1"/>
      </items>
    </pivotField>
    <pivotField axis="axisRow" showAll="0">
      <items count="13">
        <item x="9"/>
        <item x="0"/>
        <item x="1"/>
        <item x="5"/>
        <item x="6"/>
        <item x="7"/>
        <item x="3"/>
        <item x="2"/>
        <item x="8"/>
        <item x="11"/>
        <item x="4"/>
        <item x="10"/>
        <item t="default"/>
      </items>
    </pivotField>
    <pivotField dataField="1" numFmtId="164" showAll="0">
      <items count="834">
        <item x="5"/>
        <item x="265"/>
        <item x="383"/>
        <item x="586"/>
        <item x="399"/>
        <item x="149"/>
        <item x="692"/>
        <item x="811"/>
        <item x="789"/>
        <item x="668"/>
        <item x="793"/>
        <item x="552"/>
        <item x="372"/>
        <item x="828"/>
        <item x="319"/>
        <item x="284"/>
        <item x="109"/>
        <item x="132"/>
        <item x="760"/>
        <item x="761"/>
        <item x="605"/>
        <item x="245"/>
        <item x="492"/>
        <item x="309"/>
        <item x="166"/>
        <item x="283"/>
        <item x="124"/>
        <item x="823"/>
        <item x="236"/>
        <item x="351"/>
        <item x="427"/>
        <item x="543"/>
        <item x="275"/>
        <item x="671"/>
        <item x="99"/>
        <item x="332"/>
        <item x="51"/>
        <item x="714"/>
        <item x="286"/>
        <item x="82"/>
        <item x="10"/>
        <item x="563"/>
        <item x="3"/>
        <item x="487"/>
        <item x="782"/>
        <item x="777"/>
        <item x="423"/>
        <item x="722"/>
        <item x="662"/>
        <item x="736"/>
        <item x="74"/>
        <item x="379"/>
        <item x="681"/>
        <item x="227"/>
        <item x="363"/>
        <item x="686"/>
        <item x="606"/>
        <item x="748"/>
        <item x="657"/>
        <item x="485"/>
        <item x="525"/>
        <item x="461"/>
        <item x="628"/>
        <item x="737"/>
        <item x="433"/>
        <item x="118"/>
        <item x="170"/>
        <item x="420"/>
        <item x="314"/>
        <item x="130"/>
        <item x="533"/>
        <item x="699"/>
        <item x="114"/>
        <item x="405"/>
        <item x="810"/>
        <item x="100"/>
        <item x="34"/>
        <item x="471"/>
        <item x="421"/>
        <item x="636"/>
        <item x="455"/>
        <item x="711"/>
        <item x="506"/>
        <item x="290"/>
        <item x="148"/>
        <item x="579"/>
        <item x="315"/>
        <item x="759"/>
        <item x="27"/>
        <item x="407"/>
        <item x="15"/>
        <item x="728"/>
        <item x="41"/>
        <item x="443"/>
        <item x="655"/>
        <item x="656"/>
        <item x="278"/>
        <item x="380"/>
        <item x="476"/>
        <item x="63"/>
        <item x="434"/>
        <item x="501"/>
        <item x="122"/>
        <item x="548"/>
        <item x="446"/>
        <item x="757"/>
        <item x="607"/>
        <item x="94"/>
        <item x="226"/>
        <item x="630"/>
        <item x="219"/>
        <item x="418"/>
        <item x="535"/>
        <item x="237"/>
        <item x="68"/>
        <item x="70"/>
        <item x="507"/>
        <item x="493"/>
        <item x="185"/>
        <item x="653"/>
        <item x="691"/>
        <item x="745"/>
        <item x="95"/>
        <item x="665"/>
        <item x="9"/>
        <item x="385"/>
        <item x="37"/>
        <item x="202"/>
        <item x="241"/>
        <item x="293"/>
        <item x="137"/>
        <item x="154"/>
        <item x="496"/>
        <item x="539"/>
        <item x="249"/>
        <item x="254"/>
        <item x="547"/>
        <item x="550"/>
        <item x="188"/>
        <item x="374"/>
        <item x="794"/>
        <item x="640"/>
        <item x="647"/>
        <item x="454"/>
        <item x="815"/>
        <item x="791"/>
        <item x="409"/>
        <item x="819"/>
        <item x="729"/>
        <item x="251"/>
        <item x="718"/>
        <item x="199"/>
        <item x="780"/>
        <item x="716"/>
        <item x="155"/>
        <item x="429"/>
        <item x="135"/>
        <item x="274"/>
        <item x="769"/>
        <item x="678"/>
        <item x="576"/>
        <item x="500"/>
        <item x="710"/>
        <item x="8"/>
        <item x="205"/>
        <item x="342"/>
        <item x="633"/>
        <item x="53"/>
        <item x="138"/>
        <item x="320"/>
        <item x="602"/>
        <item x="223"/>
        <item x="270"/>
        <item x="618"/>
        <item x="766"/>
        <item x="317"/>
        <item x="229"/>
        <item x="152"/>
        <item x="354"/>
        <item x="365"/>
        <item x="262"/>
        <item x="426"/>
        <item x="198"/>
        <item x="89"/>
        <item x="322"/>
        <item x="826"/>
        <item x="422"/>
        <item x="541"/>
        <item x="707"/>
        <item x="758"/>
        <item x="282"/>
        <item x="11"/>
        <item x="785"/>
        <item x="648"/>
        <item x="367"/>
        <item x="243"/>
        <item x="682"/>
        <item x="156"/>
        <item x="659"/>
        <item x="608"/>
        <item x="504"/>
        <item x="328"/>
        <item x="151"/>
        <item x="635"/>
        <item x="212"/>
        <item x="339"/>
        <item x="222"/>
        <item x="56"/>
        <item x="599"/>
        <item x="406"/>
        <item x="786"/>
        <item x="417"/>
        <item x="184"/>
        <item x="827"/>
        <item x="600"/>
        <item x="364"/>
        <item x="513"/>
        <item x="419"/>
        <item x="280"/>
        <item x="240"/>
        <item x="832"/>
        <item x="650"/>
        <item x="514"/>
        <item x="643"/>
        <item x="821"/>
        <item x="477"/>
        <item x="207"/>
        <item x="442"/>
        <item x="566"/>
        <item x="752"/>
        <item x="438"/>
        <item x="540"/>
        <item x="771"/>
        <item x="393"/>
        <item x="134"/>
        <item x="817"/>
        <item x="127"/>
        <item x="49"/>
        <item x="775"/>
        <item x="142"/>
        <item x="180"/>
        <item x="802"/>
        <item x="179"/>
        <item x="459"/>
        <item x="38"/>
        <item x="131"/>
        <item x="173"/>
        <item x="489"/>
        <item x="536"/>
        <item x="726"/>
        <item x="666"/>
        <item x="107"/>
        <item x="164"/>
        <item x="626"/>
        <item x="652"/>
        <item x="739"/>
        <item x="544"/>
        <item x="103"/>
        <item x="479"/>
        <item x="499"/>
        <item x="183"/>
        <item x="304"/>
        <item x="259"/>
        <item x="193"/>
        <item x="610"/>
        <item x="830"/>
        <item x="301"/>
        <item x="125"/>
        <item x="627"/>
        <item x="343"/>
        <item x="104"/>
        <item x="356"/>
        <item x="505"/>
        <item x="554"/>
        <item x="725"/>
        <item x="80"/>
        <item x="353"/>
        <item x="646"/>
        <item x="523"/>
        <item x="141"/>
        <item x="344"/>
        <item x="613"/>
        <item x="667"/>
        <item x="632"/>
        <item x="143"/>
        <item x="542"/>
        <item x="206"/>
        <item x="266"/>
        <item x="432"/>
        <item x="721"/>
        <item x="23"/>
        <item x="25"/>
        <item x="352"/>
        <item x="569"/>
        <item x="553"/>
        <item x="28"/>
        <item x="684"/>
        <item x="306"/>
        <item x="252"/>
        <item x="767"/>
        <item x="168"/>
        <item x="289"/>
        <item x="77"/>
        <item x="706"/>
        <item x="1"/>
        <item x="768"/>
        <item x="117"/>
        <item x="518"/>
        <item x="369"/>
        <item x="211"/>
        <item x="327"/>
        <item x="616"/>
        <item x="502"/>
        <item x="210"/>
        <item x="805"/>
        <item x="69"/>
        <item x="217"/>
        <item x="268"/>
        <item x="524"/>
        <item x="529"/>
        <item x="431"/>
        <item x="453"/>
        <item x="325"/>
        <item x="194"/>
        <item x="370"/>
        <item x="474"/>
        <item x="571"/>
        <item x="436"/>
        <item x="195"/>
        <item x="816"/>
        <item x="66"/>
        <item x="6"/>
        <item x="347"/>
        <item x="801"/>
        <item x="244"/>
        <item x="307"/>
        <item x="228"/>
        <item x="625"/>
        <item x="578"/>
        <item x="230"/>
        <item x="31"/>
        <item x="813"/>
        <item x="242"/>
        <item x="394"/>
        <item x="260"/>
        <item x="58"/>
        <item x="437"/>
        <item x="91"/>
        <item x="731"/>
        <item x="204"/>
        <item x="458"/>
        <item x="334"/>
        <item x="779"/>
        <item x="483"/>
        <item x="585"/>
        <item x="444"/>
        <item x="357"/>
        <item x="395"/>
        <item x="806"/>
        <item x="115"/>
        <item x="400"/>
        <item x="612"/>
        <item x="55"/>
        <item x="359"/>
        <item x="822"/>
        <item x="494"/>
        <item x="29"/>
        <item x="614"/>
        <item x="105"/>
        <item x="71"/>
        <item x="773"/>
        <item x="32"/>
        <item x="664"/>
        <item x="197"/>
        <item x="451"/>
        <item x="44"/>
        <item x="54"/>
        <item x="741"/>
        <item x="680"/>
        <item x="382"/>
        <item x="528"/>
        <item x="46"/>
        <item x="72"/>
        <item x="150"/>
        <item x="719"/>
        <item x="463"/>
        <item x="21"/>
        <item x="84"/>
        <item x="469"/>
        <item x="200"/>
        <item x="674"/>
        <item x="321"/>
        <item x="638"/>
        <item x="557"/>
        <item x="620"/>
        <item x="225"/>
        <item x="534"/>
        <item x="231"/>
        <item x="350"/>
        <item x="108"/>
        <item x="340"/>
        <item x="203"/>
        <item x="788"/>
        <item x="110"/>
        <item x="4"/>
        <item x="738"/>
        <item x="654"/>
        <item x="568"/>
        <item x="201"/>
        <item x="403"/>
        <item x="693"/>
        <item x="509"/>
        <item x="445"/>
        <item x="456"/>
        <item x="511"/>
        <item x="174"/>
        <item x="281"/>
        <item x="191"/>
        <item x="349"/>
        <item x="182"/>
        <item x="366"/>
        <item x="123"/>
        <item x="720"/>
        <item x="302"/>
        <item x="196"/>
        <item x="584"/>
        <item x="116"/>
        <item x="273"/>
        <item x="593"/>
        <item x="829"/>
        <item x="136"/>
        <item x="128"/>
        <item x="672"/>
        <item x="232"/>
        <item x="24"/>
        <item x="235"/>
        <item x="733"/>
        <item x="522"/>
        <item x="113"/>
        <item x="531"/>
        <item x="581"/>
        <item x="447"/>
        <item x="248"/>
        <item x="831"/>
        <item x="746"/>
        <item x="601"/>
        <item x="521"/>
        <item x="808"/>
        <item x="825"/>
        <item x="2"/>
        <item x="703"/>
        <item x="590"/>
        <item x="449"/>
        <item x="414"/>
        <item x="90"/>
        <item x="520"/>
        <item x="147"/>
        <item x="809"/>
        <item x="160"/>
        <item x="358"/>
        <item x="238"/>
        <item x="732"/>
        <item x="570"/>
        <item x="35"/>
        <item x="14"/>
        <item x="408"/>
        <item x="556"/>
        <item x="362"/>
        <item x="373"/>
        <item x="60"/>
        <item x="715"/>
        <item x="565"/>
        <item x="573"/>
        <item x="481"/>
        <item x="404"/>
        <item x="330"/>
        <item x="214"/>
        <item x="47"/>
        <item x="20"/>
        <item x="316"/>
        <item x="796"/>
        <item x="797"/>
        <item x="567"/>
        <item x="424"/>
        <item x="233"/>
        <item x="591"/>
        <item x="411"/>
        <item x="412"/>
        <item x="574"/>
        <item x="291"/>
        <item x="588"/>
        <item x="639"/>
        <item x="467"/>
        <item x="783"/>
        <item x="742"/>
        <item x="756"/>
        <item x="765"/>
        <item x="255"/>
        <item x="186"/>
        <item x="17"/>
        <item x="624"/>
        <item x="572"/>
        <item x="402"/>
        <item x="675"/>
        <item x="798"/>
        <item x="803"/>
        <item x="517"/>
        <item x="299"/>
        <item x="661"/>
        <item x="800"/>
        <item x="396"/>
        <item x="413"/>
        <item x="33"/>
        <item x="450"/>
        <item x="482"/>
        <item x="727"/>
        <item x="577"/>
        <item x="558"/>
        <item x="754"/>
        <item x="208"/>
        <item x="673"/>
        <item x="503"/>
        <item x="595"/>
        <item x="13"/>
        <item x="582"/>
        <item x="532"/>
        <item x="92"/>
        <item x="770"/>
        <item x="708"/>
        <item x="460"/>
        <item x="755"/>
        <item x="683"/>
        <item x="165"/>
        <item x="751"/>
        <item x="310"/>
        <item x="713"/>
        <item x="389"/>
        <item x="57"/>
        <item x="416"/>
        <item x="750"/>
        <item x="264"/>
        <item x="277"/>
        <item x="690"/>
        <item x="589"/>
        <item x="98"/>
        <item x="18"/>
        <item x="598"/>
        <item x="177"/>
        <item x="86"/>
        <item x="171"/>
        <item x="341"/>
        <item x="651"/>
        <item x="555"/>
        <item x="634"/>
        <item x="475"/>
        <item x="297"/>
        <item x="323"/>
        <item x="271"/>
        <item x="97"/>
        <item x="377"/>
        <item x="743"/>
        <item x="559"/>
        <item x="140"/>
        <item x="215"/>
        <item x="698"/>
        <item x="42"/>
        <item x="12"/>
        <item x="292"/>
        <item x="694"/>
        <item x="308"/>
        <item x="172"/>
        <item x="510"/>
        <item x="497"/>
        <item x="234"/>
        <item x="490"/>
        <item x="22"/>
        <item x="484"/>
        <item x="705"/>
        <item x="546"/>
        <item x="439"/>
        <item x="660"/>
        <item x="764"/>
        <item x="473"/>
        <item x="318"/>
        <item x="348"/>
        <item x="512"/>
        <item x="73"/>
        <item x="305"/>
        <item x="387"/>
        <item x="161"/>
        <item x="390"/>
        <item x="468"/>
        <item x="326"/>
        <item x="178"/>
        <item x="157"/>
        <item x="538"/>
        <item x="111"/>
        <item x="631"/>
        <item x="67"/>
        <item x="744"/>
        <item x="695"/>
        <item x="561"/>
        <item x="820"/>
        <item x="276"/>
        <item x="163"/>
        <item x="430"/>
        <item x="7"/>
        <item x="592"/>
        <item x="258"/>
        <item x="298"/>
        <item x="723"/>
        <item x="537"/>
        <item x="784"/>
        <item x="580"/>
        <item x="734"/>
        <item x="311"/>
        <item x="40"/>
        <item x="486"/>
        <item x="792"/>
        <item x="335"/>
        <item x="615"/>
        <item x="65"/>
        <item x="440"/>
        <item x="192"/>
        <item x="52"/>
        <item x="466"/>
        <item x="272"/>
        <item x="435"/>
        <item x="596"/>
        <item x="59"/>
        <item x="700"/>
        <item x="213"/>
        <item x="239"/>
        <item x="224"/>
        <item x="781"/>
        <item x="81"/>
        <item x="263"/>
        <item x="762"/>
        <item x="491"/>
        <item x="175"/>
        <item x="763"/>
        <item x="360"/>
        <item x="526"/>
        <item x="564"/>
        <item x="45"/>
        <item x="425"/>
        <item x="753"/>
        <item x="658"/>
        <item x="106"/>
        <item x="209"/>
        <item x="740"/>
        <item x="189"/>
        <item x="701"/>
        <item x="78"/>
        <item x="679"/>
        <item x="457"/>
        <item x="36"/>
        <item x="313"/>
        <item x="246"/>
        <item x="478"/>
        <item x="709"/>
        <item x="187"/>
        <item x="324"/>
        <item x="253"/>
        <item x="575"/>
        <item x="804"/>
        <item x="381"/>
        <item x="676"/>
        <item x="670"/>
        <item x="516"/>
        <item x="176"/>
        <item x="62"/>
        <item x="257"/>
        <item x="697"/>
        <item x="717"/>
        <item x="562"/>
        <item x="515"/>
        <item x="735"/>
        <item x="169"/>
        <item x="83"/>
        <item x="39"/>
        <item x="146"/>
        <item x="669"/>
        <item x="644"/>
        <item x="688"/>
        <item x="386"/>
        <item x="617"/>
        <item x="641"/>
        <item x="622"/>
        <item x="368"/>
        <item x="597"/>
        <item x="604"/>
        <item x="79"/>
        <item x="609"/>
        <item x="287"/>
        <item x="619"/>
        <item x="730"/>
        <item x="285"/>
        <item x="120"/>
        <item x="338"/>
        <item x="790"/>
        <item x="43"/>
        <item x="677"/>
        <item x="776"/>
        <item x="87"/>
        <item x="689"/>
        <item x="495"/>
        <item x="267"/>
        <item x="331"/>
        <item x="401"/>
        <item x="410"/>
        <item x="167"/>
        <item x="448"/>
        <item x="724"/>
        <item x="452"/>
        <item x="465"/>
        <item x="649"/>
        <item x="415"/>
        <item x="712"/>
        <item x="312"/>
        <item x="126"/>
        <item x="16"/>
        <item x="549"/>
        <item x="747"/>
        <item x="221"/>
        <item x="121"/>
        <item x="645"/>
        <item x="75"/>
        <item x="799"/>
        <item x="687"/>
        <item x="279"/>
        <item x="216"/>
        <item x="247"/>
        <item x="583"/>
        <item x="685"/>
        <item x="337"/>
        <item x="545"/>
        <item x="637"/>
        <item x="159"/>
        <item x="355"/>
        <item x="824"/>
        <item x="623"/>
        <item x="498"/>
        <item x="144"/>
        <item x="345"/>
        <item x="397"/>
        <item x="603"/>
        <item x="85"/>
        <item x="64"/>
        <item x="384"/>
        <item x="807"/>
        <item x="629"/>
        <item x="774"/>
        <item x="560"/>
        <item x="48"/>
        <item x="361"/>
        <item x="621"/>
        <item x="611"/>
        <item x="594"/>
        <item x="153"/>
        <item x="112"/>
        <item x="470"/>
        <item x="375"/>
        <item x="519"/>
        <item x="220"/>
        <item x="371"/>
        <item x="527"/>
        <item x="551"/>
        <item x="814"/>
        <item x="398"/>
        <item x="30"/>
        <item x="812"/>
        <item x="508"/>
        <item x="256"/>
        <item x="462"/>
        <item x="96"/>
        <item x="391"/>
        <item x="181"/>
        <item x="26"/>
        <item x="93"/>
        <item x="19"/>
        <item x="296"/>
        <item x="749"/>
        <item x="480"/>
        <item x="818"/>
        <item x="787"/>
        <item x="696"/>
        <item x="76"/>
        <item x="472"/>
        <item x="269"/>
        <item x="303"/>
        <item x="336"/>
        <item x="102"/>
        <item x="250"/>
        <item x="392"/>
        <item x="101"/>
        <item x="587"/>
        <item x="702"/>
        <item x="488"/>
        <item x="388"/>
        <item x="133"/>
        <item x="376"/>
        <item x="50"/>
        <item x="0"/>
        <item x="139"/>
        <item x="218"/>
        <item x="294"/>
        <item x="119"/>
        <item x="378"/>
        <item x="428"/>
        <item x="663"/>
        <item x="190"/>
        <item x="441"/>
        <item x="333"/>
        <item x="530"/>
        <item x="129"/>
        <item x="704"/>
        <item x="162"/>
        <item x="795"/>
        <item x="300"/>
        <item x="642"/>
        <item x="346"/>
        <item x="288"/>
        <item x="88"/>
        <item x="772"/>
        <item x="158"/>
        <item x="261"/>
        <item x="295"/>
        <item x="145"/>
        <item x="329"/>
        <item x="61"/>
        <item x="778"/>
        <item x="464"/>
        <item t="default"/>
      </items>
    </pivotField>
    <pivotField axis="axisRow" showAll="0">
      <items count="4">
        <item h="1" x="1"/>
        <item x="2"/>
        <item h="1" x="0"/>
        <item t="default"/>
      </items>
    </pivotField>
    <pivotField showAll="0"/>
  </pivotFields>
  <rowFields count="2">
    <field x="5"/>
    <field x="3"/>
  </rowFields>
  <rowItems count="14">
    <i>
      <x v="1"/>
    </i>
    <i r="1">
      <x/>
    </i>
    <i r="1">
      <x v="1"/>
    </i>
    <i r="1">
      <x v="2"/>
    </i>
    <i r="1">
      <x v="3"/>
    </i>
    <i r="1">
      <x v="4"/>
    </i>
    <i r="1">
      <x v="5"/>
    </i>
    <i r="1">
      <x v="6"/>
    </i>
    <i r="1">
      <x v="7"/>
    </i>
    <i r="1">
      <x v="8"/>
    </i>
    <i r="1">
      <x v="9"/>
    </i>
    <i r="1">
      <x v="10"/>
    </i>
    <i r="1">
      <x v="11"/>
    </i>
    <i t="grand">
      <x/>
    </i>
  </rowItems>
  <colFields count="1">
    <field x="2"/>
  </colFields>
  <colItems count="3">
    <i>
      <x/>
    </i>
    <i>
      <x v="1"/>
    </i>
    <i t="grand">
      <x/>
    </i>
  </colItems>
  <dataFields count="1">
    <dataField name="Sum of Salary" fld="4" baseField="0" baseItem="0" numFmtId="168"/>
  </dataFields>
  <formats count="64">
    <format dxfId="124">
      <pivotArea type="all" dataOnly="0" outline="0" fieldPosition="0"/>
    </format>
    <format dxfId="123">
      <pivotArea outline="0" collapsedLevelsAreSubtotals="1" fieldPosition="0"/>
    </format>
    <format dxfId="122">
      <pivotArea type="origin" dataOnly="0" labelOnly="1" outline="0" fieldPosition="0"/>
    </format>
    <format dxfId="121">
      <pivotArea field="3" type="button" dataOnly="0" labelOnly="1" outline="0" axis="axisRow" fieldPosition="1"/>
    </format>
    <format dxfId="120">
      <pivotArea type="topRight" dataOnly="0" labelOnly="1" outline="0" fieldPosition="0"/>
    </format>
    <format dxfId="119">
      <pivotArea field="5" type="button" dataOnly="0" labelOnly="1" outline="0" axis="axisRow" fieldPosition="0"/>
    </format>
    <format dxfId="118">
      <pivotArea dataOnly="0" labelOnly="1" fieldPosition="0">
        <references count="1">
          <reference field="5" count="0"/>
        </references>
      </pivotArea>
    </format>
    <format dxfId="117">
      <pivotArea dataOnly="0" labelOnly="1" grandRow="1" outline="0" fieldPosition="0"/>
    </format>
    <format dxfId="116">
      <pivotArea dataOnly="0" labelOnly="1" fieldPosition="0">
        <references count="1">
          <reference field="3" count="0"/>
        </references>
      </pivotArea>
    </format>
    <format dxfId="115">
      <pivotArea dataOnly="0" labelOnly="1" grandCol="1" outline="0" fieldPosition="0"/>
    </format>
    <format dxfId="114">
      <pivotArea type="all" dataOnly="0" outline="0" fieldPosition="0"/>
    </format>
    <format dxfId="113">
      <pivotArea outline="0" collapsedLevelsAreSubtotals="1" fieldPosition="0"/>
    </format>
    <format dxfId="112">
      <pivotArea type="origin" dataOnly="0" labelOnly="1" outline="0" fieldPosition="0"/>
    </format>
    <format dxfId="111">
      <pivotArea field="3" type="button" dataOnly="0" labelOnly="1" outline="0" axis="axisRow" fieldPosition="1"/>
    </format>
    <format dxfId="110">
      <pivotArea type="topRight" dataOnly="0" labelOnly="1" outline="0" fieldPosition="0"/>
    </format>
    <format dxfId="109">
      <pivotArea field="5" type="button" dataOnly="0" labelOnly="1" outline="0" axis="axisRow" fieldPosition="0"/>
    </format>
    <format dxfId="108">
      <pivotArea dataOnly="0" labelOnly="1" fieldPosition="0">
        <references count="1">
          <reference field="5" count="0"/>
        </references>
      </pivotArea>
    </format>
    <format dxfId="107">
      <pivotArea dataOnly="0" labelOnly="1" grandRow="1" outline="0" fieldPosition="0"/>
    </format>
    <format dxfId="106">
      <pivotArea dataOnly="0" labelOnly="1" fieldPosition="0">
        <references count="1">
          <reference field="3" count="0"/>
        </references>
      </pivotArea>
    </format>
    <format dxfId="105">
      <pivotArea dataOnly="0" labelOnly="1" grandCol="1" outline="0" fieldPosition="0"/>
    </format>
    <format dxfId="104">
      <pivotArea outline="0" fieldPosition="0">
        <references count="1">
          <reference field="4294967294" count="1">
            <x v="0"/>
          </reference>
        </references>
      </pivotArea>
    </format>
    <format dxfId="103">
      <pivotArea type="all" dataOnly="0" outline="0" fieldPosition="0"/>
    </format>
    <format dxfId="102">
      <pivotArea outline="0" collapsedLevelsAreSubtotals="1" fieldPosition="0"/>
    </format>
    <format dxfId="101">
      <pivotArea type="origin" dataOnly="0" labelOnly="1" outline="0" fieldPosition="0"/>
    </format>
    <format dxfId="100">
      <pivotArea field="3" type="button" dataOnly="0" labelOnly="1" outline="0" axis="axisRow" fieldPosition="1"/>
    </format>
    <format dxfId="99">
      <pivotArea type="topRight" dataOnly="0" labelOnly="1" outline="0" fieldPosition="0"/>
    </format>
    <format dxfId="98">
      <pivotArea field="5" type="button" dataOnly="0" labelOnly="1" outline="0" axis="axisRow" fieldPosition="0"/>
    </format>
    <format dxfId="97">
      <pivotArea dataOnly="0" labelOnly="1" fieldPosition="0">
        <references count="1">
          <reference field="5" count="0"/>
        </references>
      </pivotArea>
    </format>
    <format dxfId="96">
      <pivotArea dataOnly="0" labelOnly="1" grandRow="1" outline="0" fieldPosition="0"/>
    </format>
    <format dxfId="95">
      <pivotArea dataOnly="0" labelOnly="1" fieldPosition="0">
        <references count="1">
          <reference field="3" count="0"/>
        </references>
      </pivotArea>
    </format>
    <format dxfId="94">
      <pivotArea dataOnly="0" labelOnly="1" grandCol="1" outline="0" fieldPosition="0"/>
    </format>
    <format dxfId="93">
      <pivotArea dataOnly="0" labelOnly="1" fieldPosition="0">
        <references count="1">
          <reference field="3" count="1">
            <x v="0"/>
          </reference>
        </references>
      </pivotArea>
    </format>
    <format dxfId="92">
      <pivotArea dataOnly="0" labelOnly="1" fieldPosition="0">
        <references count="1">
          <reference field="3" count="1" defaultSubtotal="1">
            <x v="0"/>
          </reference>
        </references>
      </pivotArea>
    </format>
    <format dxfId="91">
      <pivotArea dataOnly="0" labelOnly="1" fieldPosition="0">
        <references count="1">
          <reference field="3" count="1">
            <x v="1"/>
          </reference>
        </references>
      </pivotArea>
    </format>
    <format dxfId="90">
      <pivotArea dataOnly="0" labelOnly="1" fieldPosition="0">
        <references count="1">
          <reference field="3" count="1" defaultSubtotal="1">
            <x v="1"/>
          </reference>
        </references>
      </pivotArea>
    </format>
    <format dxfId="89">
      <pivotArea dataOnly="0" labelOnly="1" fieldPosition="0">
        <references count="1">
          <reference field="3" count="1">
            <x v="2"/>
          </reference>
        </references>
      </pivotArea>
    </format>
    <format dxfId="88">
      <pivotArea dataOnly="0" labelOnly="1" fieldPosition="0">
        <references count="1">
          <reference field="3" count="1" defaultSubtotal="1">
            <x v="2"/>
          </reference>
        </references>
      </pivotArea>
    </format>
    <format dxfId="87">
      <pivotArea dataOnly="0" labelOnly="1" fieldPosition="0">
        <references count="1">
          <reference field="3" count="1">
            <x v="3"/>
          </reference>
        </references>
      </pivotArea>
    </format>
    <format dxfId="86">
      <pivotArea dataOnly="0" labelOnly="1" fieldPosition="0">
        <references count="1">
          <reference field="3" count="1" defaultSubtotal="1">
            <x v="3"/>
          </reference>
        </references>
      </pivotArea>
    </format>
    <format dxfId="85">
      <pivotArea dataOnly="0" labelOnly="1" fieldPosition="0">
        <references count="1">
          <reference field="3" count="1">
            <x v="4"/>
          </reference>
        </references>
      </pivotArea>
    </format>
    <format dxfId="84">
      <pivotArea dataOnly="0" labelOnly="1" fieldPosition="0">
        <references count="1">
          <reference field="3" count="1" defaultSubtotal="1">
            <x v="4"/>
          </reference>
        </references>
      </pivotArea>
    </format>
    <format dxfId="83">
      <pivotArea dataOnly="0" labelOnly="1" fieldPosition="0">
        <references count="1">
          <reference field="3" count="1">
            <x v="5"/>
          </reference>
        </references>
      </pivotArea>
    </format>
    <format dxfId="82">
      <pivotArea dataOnly="0" labelOnly="1" fieldPosition="0">
        <references count="1">
          <reference field="3" count="1" defaultSubtotal="1">
            <x v="5"/>
          </reference>
        </references>
      </pivotArea>
    </format>
    <format dxfId="81">
      <pivotArea dataOnly="0" labelOnly="1" fieldPosition="0">
        <references count="1">
          <reference field="3" count="1">
            <x v="6"/>
          </reference>
        </references>
      </pivotArea>
    </format>
    <format dxfId="80">
      <pivotArea dataOnly="0" labelOnly="1" fieldPosition="0">
        <references count="1">
          <reference field="3" count="1" defaultSubtotal="1">
            <x v="6"/>
          </reference>
        </references>
      </pivotArea>
    </format>
    <format dxfId="79">
      <pivotArea dataOnly="0" labelOnly="1" fieldPosition="0">
        <references count="1">
          <reference field="3" count="1">
            <x v="7"/>
          </reference>
        </references>
      </pivotArea>
    </format>
    <format dxfId="78">
      <pivotArea dataOnly="0" labelOnly="1" fieldPosition="0">
        <references count="1">
          <reference field="3" count="1" defaultSubtotal="1">
            <x v="7"/>
          </reference>
        </references>
      </pivotArea>
    </format>
    <format dxfId="77">
      <pivotArea dataOnly="0" labelOnly="1" fieldPosition="0">
        <references count="1">
          <reference field="3" count="1">
            <x v="8"/>
          </reference>
        </references>
      </pivotArea>
    </format>
    <format dxfId="76">
      <pivotArea dataOnly="0" labelOnly="1" fieldPosition="0">
        <references count="1">
          <reference field="3" count="1" defaultSubtotal="1">
            <x v="8"/>
          </reference>
        </references>
      </pivotArea>
    </format>
    <format dxfId="75">
      <pivotArea dataOnly="0" labelOnly="1" fieldPosition="0">
        <references count="1">
          <reference field="3" count="1">
            <x v="9"/>
          </reference>
        </references>
      </pivotArea>
    </format>
    <format dxfId="74">
      <pivotArea dataOnly="0" labelOnly="1" fieldPosition="0">
        <references count="1">
          <reference field="3" count="1" defaultSubtotal="1">
            <x v="9"/>
          </reference>
        </references>
      </pivotArea>
    </format>
    <format dxfId="73">
      <pivotArea dataOnly="0" labelOnly="1" fieldPosition="0">
        <references count="1">
          <reference field="3" count="1">
            <x v="10"/>
          </reference>
        </references>
      </pivotArea>
    </format>
    <format dxfId="72">
      <pivotArea dataOnly="0" labelOnly="1" fieldPosition="0">
        <references count="1">
          <reference field="3" count="1" defaultSubtotal="1">
            <x v="10"/>
          </reference>
        </references>
      </pivotArea>
    </format>
    <format dxfId="71">
      <pivotArea dataOnly="0" labelOnly="1" fieldPosition="0">
        <references count="1">
          <reference field="3" count="1">
            <x v="11"/>
          </reference>
        </references>
      </pivotArea>
    </format>
    <format dxfId="70">
      <pivotArea dataOnly="0" labelOnly="1" fieldPosition="0">
        <references count="1">
          <reference field="3" count="1" defaultSubtotal="1">
            <x v="11"/>
          </reference>
        </references>
      </pivotArea>
    </format>
    <format dxfId="69">
      <pivotArea dataOnly="0" labelOnly="1" grandCol="1" outline="0" fieldPosition="0"/>
    </format>
    <format dxfId="68">
      <pivotArea grandRow="1" outline="0" collapsedLevelsAreSubtotals="1" fieldPosition="0"/>
    </format>
    <format dxfId="67">
      <pivotArea dataOnly="0" labelOnly="1" grandRow="1" outline="0" fieldPosition="0"/>
    </format>
    <format dxfId="66">
      <pivotArea field="3" grandCol="1" outline="0" collapsedLevelsAreSubtotals="1" axis="axisRow" fieldPosition="1">
        <references count="1">
          <reference field="3" count="1" selected="0" defaultSubtotal="1">
            <x v="1"/>
          </reference>
        </references>
      </pivotArea>
    </format>
    <format dxfId="65">
      <pivotArea field="3" grandCol="1" outline="0" collapsedLevelsAreSubtotals="1" axis="axisRow" fieldPosition="1">
        <references count="1">
          <reference field="3" count="1" selected="0" defaultSubtotal="1">
            <x v="1"/>
          </reference>
        </references>
      </pivotArea>
    </format>
    <format dxfId="64">
      <pivotArea collapsedLevelsAreSubtotals="1" fieldPosition="0">
        <references count="2">
          <reference field="3" count="1">
            <x v="11"/>
          </reference>
          <reference field="5" count="0" selected="0"/>
        </references>
      </pivotArea>
    </format>
    <format dxfId="63">
      <pivotArea grandRow="1" outline="0" collapsedLevelsAreSubtotals="1" fieldPosition="0"/>
    </format>
    <format dxfId="62">
      <pivotArea dataOnly="0" labelOnly="1" grandRow="1" outline="0" fieldPosition="0"/>
    </format>
    <format dxfId="61">
      <pivotArea dataOnly="0" labelOnly="1" fieldPosition="0">
        <references count="2">
          <reference field="3" count="1">
            <x v="11"/>
          </reference>
          <reference field="5" count="0" selected="0"/>
        </references>
      </pivotArea>
    </format>
  </formats>
  <chartFormats count="6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3">
          <reference field="4294967294" count="1" selected="0">
            <x v="0"/>
          </reference>
          <reference field="2" count="1" selected="0">
            <x v="1"/>
          </reference>
          <reference field="3" count="1" selected="0">
            <x v="6"/>
          </reference>
        </references>
      </pivotArea>
    </chartFormat>
    <chartFormat chart="0" format="13" series="1">
      <pivotArea type="data" outline="0" fieldPosition="0">
        <references count="3">
          <reference field="4294967294" count="1" selected="0">
            <x v="0"/>
          </reference>
          <reference field="2" count="1" selected="0">
            <x v="0"/>
          </reference>
          <reference field="3" count="1" selected="0">
            <x v="1"/>
          </reference>
        </references>
      </pivotArea>
    </chartFormat>
    <chartFormat chart="0" format="14" series="1">
      <pivotArea type="data" outline="0" fieldPosition="0">
        <references count="3">
          <reference field="4294967294" count="1" selected="0">
            <x v="0"/>
          </reference>
          <reference field="2" count="1" selected="0">
            <x v="1"/>
          </reference>
          <reference field="3" count="1" selected="0">
            <x v="1"/>
          </reference>
        </references>
      </pivotArea>
    </chartFormat>
    <chartFormat chart="0" format="15" series="1">
      <pivotArea type="data" outline="0" fieldPosition="0">
        <references count="3">
          <reference field="4294967294" count="1" selected="0">
            <x v="0"/>
          </reference>
          <reference field="2" count="1" selected="0">
            <x v="0"/>
          </reference>
          <reference field="3" count="1" selected="0">
            <x v="2"/>
          </reference>
        </references>
      </pivotArea>
    </chartFormat>
    <chartFormat chart="0" format="16" series="1">
      <pivotArea type="data" outline="0" fieldPosition="0">
        <references count="3">
          <reference field="4294967294" count="1" selected="0">
            <x v="0"/>
          </reference>
          <reference field="2" count="1" selected="0">
            <x v="1"/>
          </reference>
          <reference field="3" count="1" selected="0">
            <x v="2"/>
          </reference>
        </references>
      </pivotArea>
    </chartFormat>
    <chartFormat chart="0" format="17" series="1">
      <pivotArea type="data" outline="0" fieldPosition="0">
        <references count="3">
          <reference field="4294967294" count="1" selected="0">
            <x v="0"/>
          </reference>
          <reference field="2" count="1" selected="0">
            <x v="0"/>
          </reference>
          <reference field="3" count="1" selected="0">
            <x v="3"/>
          </reference>
        </references>
      </pivotArea>
    </chartFormat>
    <chartFormat chart="0" format="18" series="1">
      <pivotArea type="data" outline="0" fieldPosition="0">
        <references count="3">
          <reference field="4294967294" count="1" selected="0">
            <x v="0"/>
          </reference>
          <reference field="2" count="1" selected="0">
            <x v="1"/>
          </reference>
          <reference field="3" count="1" selected="0">
            <x v="3"/>
          </reference>
        </references>
      </pivotArea>
    </chartFormat>
    <chartFormat chart="0" format="19" series="1">
      <pivotArea type="data" outline="0" fieldPosition="0">
        <references count="3">
          <reference field="4294967294" count="1" selected="0">
            <x v="0"/>
          </reference>
          <reference field="2" count="1" selected="0">
            <x v="0"/>
          </reference>
          <reference field="3" count="1" selected="0">
            <x v="4"/>
          </reference>
        </references>
      </pivotArea>
    </chartFormat>
    <chartFormat chart="0" format="20" series="1">
      <pivotArea type="data" outline="0" fieldPosition="0">
        <references count="3">
          <reference field="4294967294" count="1" selected="0">
            <x v="0"/>
          </reference>
          <reference field="2" count="1" selected="0">
            <x v="1"/>
          </reference>
          <reference field="3" count="1" selected="0">
            <x v="4"/>
          </reference>
        </references>
      </pivotArea>
    </chartFormat>
    <chartFormat chart="0" format="21" series="1">
      <pivotArea type="data" outline="0" fieldPosition="0">
        <references count="3">
          <reference field="4294967294" count="1" selected="0">
            <x v="0"/>
          </reference>
          <reference field="2" count="1" selected="0">
            <x v="0"/>
          </reference>
          <reference field="3" count="1" selected="0">
            <x v="5"/>
          </reference>
        </references>
      </pivotArea>
    </chartFormat>
    <chartFormat chart="0" format="22" series="1">
      <pivotArea type="data" outline="0" fieldPosition="0">
        <references count="3">
          <reference field="4294967294" count="1" selected="0">
            <x v="0"/>
          </reference>
          <reference field="2" count="1" selected="0">
            <x v="1"/>
          </reference>
          <reference field="3" count="1" selected="0">
            <x v="5"/>
          </reference>
        </references>
      </pivotArea>
    </chartFormat>
    <chartFormat chart="0" format="23" series="1">
      <pivotArea type="data" outline="0" fieldPosition="0">
        <references count="3">
          <reference field="4294967294" count="1" selected="0">
            <x v="0"/>
          </reference>
          <reference field="2" count="1" selected="0">
            <x v="0"/>
          </reference>
          <reference field="3" count="1" selected="0">
            <x v="10"/>
          </reference>
        </references>
      </pivotArea>
    </chartFormat>
    <chartFormat chart="0" format="24" series="1">
      <pivotArea type="data" outline="0" fieldPosition="0">
        <references count="3">
          <reference field="4294967294" count="1" selected="0">
            <x v="0"/>
          </reference>
          <reference field="2" count="1" selected="0">
            <x v="1"/>
          </reference>
          <reference field="3" count="1" selected="0">
            <x v="10"/>
          </reference>
        </references>
      </pivotArea>
    </chartFormat>
    <chartFormat chart="0" format="25" series="1">
      <pivotArea type="data" outline="0" fieldPosition="0">
        <references count="3">
          <reference field="4294967294" count="1" selected="0">
            <x v="0"/>
          </reference>
          <reference field="2" count="1" selected="0">
            <x v="0"/>
          </reference>
          <reference field="3" count="1" selected="0">
            <x v="11"/>
          </reference>
        </references>
      </pivotArea>
    </chartFormat>
    <chartFormat chart="0" format="26" series="1">
      <pivotArea type="data" outline="0" fieldPosition="0">
        <references count="3">
          <reference field="4294967294" count="1" selected="0">
            <x v="0"/>
          </reference>
          <reference field="2" count="1" selected="0">
            <x v="1"/>
          </reference>
          <reference field="3" count="1" selected="0">
            <x v="11"/>
          </reference>
        </references>
      </pivotArea>
    </chartFormat>
    <chartFormat chart="0" format="27" series="1">
      <pivotArea type="data" outline="0" fieldPosition="0">
        <references count="3">
          <reference field="4294967294" count="1" selected="0">
            <x v="0"/>
          </reference>
          <reference field="2" count="1" selected="0">
            <x v="0"/>
          </reference>
          <reference field="3" count="1" selected="0">
            <x v="6"/>
          </reference>
        </references>
      </pivotArea>
    </chartFormat>
    <chartFormat chart="0" format="28" series="1">
      <pivotArea type="data" outline="0" fieldPosition="0">
        <references count="3">
          <reference field="4294967294" count="1" selected="0">
            <x v="0"/>
          </reference>
          <reference field="2" count="1" selected="0">
            <x v="0"/>
          </reference>
          <reference field="3" count="1" selected="0">
            <x v="7"/>
          </reference>
        </references>
      </pivotArea>
    </chartFormat>
    <chartFormat chart="0" format="29" series="1">
      <pivotArea type="data" outline="0" fieldPosition="0">
        <references count="3">
          <reference field="4294967294" count="1" selected="0">
            <x v="0"/>
          </reference>
          <reference field="2" count="1" selected="0">
            <x v="1"/>
          </reference>
          <reference field="3" count="1" selected="0">
            <x v="7"/>
          </reference>
        </references>
      </pivotArea>
    </chartFormat>
    <chartFormat chart="0" format="30" series="1">
      <pivotArea type="data" outline="0" fieldPosition="0">
        <references count="3">
          <reference field="4294967294" count="1" selected="0">
            <x v="0"/>
          </reference>
          <reference field="2" count="1" selected="0">
            <x v="0"/>
          </reference>
          <reference field="3" count="1" selected="0">
            <x v="8"/>
          </reference>
        </references>
      </pivotArea>
    </chartFormat>
    <chartFormat chart="0" format="31" series="1">
      <pivotArea type="data" outline="0" fieldPosition="0">
        <references count="3">
          <reference field="4294967294" count="1" selected="0">
            <x v="0"/>
          </reference>
          <reference field="2" count="1" selected="0">
            <x v="1"/>
          </reference>
          <reference field="3" count="1" selected="0">
            <x v="8"/>
          </reference>
        </references>
      </pivotArea>
    </chartFormat>
    <chartFormat chart="0" format="32" series="1">
      <pivotArea type="data" outline="0" fieldPosition="0">
        <references count="3">
          <reference field="4294967294" count="1" selected="0">
            <x v="0"/>
          </reference>
          <reference field="2" count="1" selected="0">
            <x v="0"/>
          </reference>
          <reference field="3" count="1" selected="0">
            <x v="9"/>
          </reference>
        </references>
      </pivotArea>
    </chartFormat>
    <chartFormat chart="0" format="33" series="1">
      <pivotArea type="data" outline="0" fieldPosition="0">
        <references count="3">
          <reference field="4294967294" count="1" selected="0">
            <x v="0"/>
          </reference>
          <reference field="2" count="1" selected="0">
            <x v="1"/>
          </reference>
          <reference field="3" count="1" selected="0">
            <x v="9"/>
          </reference>
        </references>
      </pivotArea>
    </chartFormat>
    <chartFormat chart="0" format="34" series="1">
      <pivotArea type="data" outline="0" fieldPosition="0">
        <references count="3">
          <reference field="4294967294" count="1" selected="0">
            <x v="0"/>
          </reference>
          <reference field="2" count="1" selected="0">
            <x v="0"/>
          </reference>
          <reference field="3" count="1" selected="0">
            <x v="0"/>
          </reference>
        </references>
      </pivotArea>
    </chartFormat>
    <chartFormat chart="0" format="35" series="1">
      <pivotArea type="data" outline="0" fieldPosition="0">
        <references count="3">
          <reference field="4294967294" count="1" selected="0">
            <x v="0"/>
          </reference>
          <reference field="2" count="1" selected="0">
            <x v="1"/>
          </reference>
          <reference field="3" count="1" selected="0">
            <x v="0"/>
          </reference>
        </references>
      </pivotArea>
    </chartFormat>
    <chartFormat chart="2" format="36" series="1">
      <pivotArea type="data" outline="0" fieldPosition="0">
        <references count="3">
          <reference field="4294967294" count="1" selected="0">
            <x v="0"/>
          </reference>
          <reference field="2" count="1" selected="0">
            <x v="0"/>
          </reference>
          <reference field="3" count="1" selected="0">
            <x v="0"/>
          </reference>
        </references>
      </pivotArea>
    </chartFormat>
    <chartFormat chart="2" format="37" series="1">
      <pivotArea type="data" outline="0" fieldPosition="0">
        <references count="3">
          <reference field="4294967294" count="1" selected="0">
            <x v="0"/>
          </reference>
          <reference field="2" count="1" selected="0">
            <x v="1"/>
          </reference>
          <reference field="3" count="1" selected="0">
            <x v="0"/>
          </reference>
        </references>
      </pivotArea>
    </chartFormat>
    <chartFormat chart="2" format="38" series="1">
      <pivotArea type="data" outline="0" fieldPosition="0">
        <references count="3">
          <reference field="4294967294" count="1" selected="0">
            <x v="0"/>
          </reference>
          <reference field="2" count="1" selected="0">
            <x v="0"/>
          </reference>
          <reference field="3" count="1" selected="0">
            <x v="1"/>
          </reference>
        </references>
      </pivotArea>
    </chartFormat>
    <chartFormat chart="2" format="39" series="1">
      <pivotArea type="data" outline="0" fieldPosition="0">
        <references count="3">
          <reference field="4294967294" count="1" selected="0">
            <x v="0"/>
          </reference>
          <reference field="2" count="1" selected="0">
            <x v="1"/>
          </reference>
          <reference field="3" count="1" selected="0">
            <x v="1"/>
          </reference>
        </references>
      </pivotArea>
    </chartFormat>
    <chartFormat chart="2" format="40" series="1">
      <pivotArea type="data" outline="0" fieldPosition="0">
        <references count="3">
          <reference field="4294967294" count="1" selected="0">
            <x v="0"/>
          </reference>
          <reference field="2" count="1" selected="0">
            <x v="0"/>
          </reference>
          <reference field="3" count="1" selected="0">
            <x v="2"/>
          </reference>
        </references>
      </pivotArea>
    </chartFormat>
    <chartFormat chart="2" format="41" series="1">
      <pivotArea type="data" outline="0" fieldPosition="0">
        <references count="3">
          <reference field="4294967294" count="1" selected="0">
            <x v="0"/>
          </reference>
          <reference field="2" count="1" selected="0">
            <x v="1"/>
          </reference>
          <reference field="3" count="1" selected="0">
            <x v="2"/>
          </reference>
        </references>
      </pivotArea>
    </chartFormat>
    <chartFormat chart="2" format="42" series="1">
      <pivotArea type="data" outline="0" fieldPosition="0">
        <references count="3">
          <reference field="4294967294" count="1" selected="0">
            <x v="0"/>
          </reference>
          <reference field="2" count="1" selected="0">
            <x v="0"/>
          </reference>
          <reference field="3" count="1" selected="0">
            <x v="3"/>
          </reference>
        </references>
      </pivotArea>
    </chartFormat>
    <chartFormat chart="2" format="43" series="1">
      <pivotArea type="data" outline="0" fieldPosition="0">
        <references count="3">
          <reference field="4294967294" count="1" selected="0">
            <x v="0"/>
          </reference>
          <reference field="2" count="1" selected="0">
            <x v="1"/>
          </reference>
          <reference field="3" count="1" selected="0">
            <x v="3"/>
          </reference>
        </references>
      </pivotArea>
    </chartFormat>
    <chartFormat chart="2" format="44" series="1">
      <pivotArea type="data" outline="0" fieldPosition="0">
        <references count="3">
          <reference field="4294967294" count="1" selected="0">
            <x v="0"/>
          </reference>
          <reference field="2" count="1" selected="0">
            <x v="0"/>
          </reference>
          <reference field="3" count="1" selected="0">
            <x v="4"/>
          </reference>
        </references>
      </pivotArea>
    </chartFormat>
    <chartFormat chart="2" format="45" series="1">
      <pivotArea type="data" outline="0" fieldPosition="0">
        <references count="3">
          <reference field="4294967294" count="1" selected="0">
            <x v="0"/>
          </reference>
          <reference field="2" count="1" selected="0">
            <x v="1"/>
          </reference>
          <reference field="3" count="1" selected="0">
            <x v="4"/>
          </reference>
        </references>
      </pivotArea>
    </chartFormat>
    <chartFormat chart="2" format="46" series="1">
      <pivotArea type="data" outline="0" fieldPosition="0">
        <references count="3">
          <reference field="4294967294" count="1" selected="0">
            <x v="0"/>
          </reference>
          <reference field="2" count="1" selected="0">
            <x v="0"/>
          </reference>
          <reference field="3" count="1" selected="0">
            <x v="5"/>
          </reference>
        </references>
      </pivotArea>
    </chartFormat>
    <chartFormat chart="2" format="47" series="1">
      <pivotArea type="data" outline="0" fieldPosition="0">
        <references count="3">
          <reference field="4294967294" count="1" selected="0">
            <x v="0"/>
          </reference>
          <reference field="2" count="1" selected="0">
            <x v="1"/>
          </reference>
          <reference field="3" count="1" selected="0">
            <x v="5"/>
          </reference>
        </references>
      </pivotArea>
    </chartFormat>
    <chartFormat chart="2" format="48" series="1">
      <pivotArea type="data" outline="0" fieldPosition="0">
        <references count="3">
          <reference field="4294967294" count="1" selected="0">
            <x v="0"/>
          </reference>
          <reference field="2" count="1" selected="0">
            <x v="0"/>
          </reference>
          <reference field="3" count="1" selected="0">
            <x v="6"/>
          </reference>
        </references>
      </pivotArea>
    </chartFormat>
    <chartFormat chart="2" format="49" series="1">
      <pivotArea type="data" outline="0" fieldPosition="0">
        <references count="3">
          <reference field="4294967294" count="1" selected="0">
            <x v="0"/>
          </reference>
          <reference field="2" count="1" selected="0">
            <x v="1"/>
          </reference>
          <reference field="3" count="1" selected="0">
            <x v="6"/>
          </reference>
        </references>
      </pivotArea>
    </chartFormat>
    <chartFormat chart="2" format="50" series="1">
      <pivotArea type="data" outline="0" fieldPosition="0">
        <references count="3">
          <reference field="4294967294" count="1" selected="0">
            <x v="0"/>
          </reference>
          <reference field="2" count="1" selected="0">
            <x v="0"/>
          </reference>
          <reference field="3" count="1" selected="0">
            <x v="7"/>
          </reference>
        </references>
      </pivotArea>
    </chartFormat>
    <chartFormat chart="2" format="51" series="1">
      <pivotArea type="data" outline="0" fieldPosition="0">
        <references count="3">
          <reference field="4294967294" count="1" selected="0">
            <x v="0"/>
          </reference>
          <reference field="2" count="1" selected="0">
            <x v="1"/>
          </reference>
          <reference field="3" count="1" selected="0">
            <x v="7"/>
          </reference>
        </references>
      </pivotArea>
    </chartFormat>
    <chartFormat chart="2" format="52" series="1">
      <pivotArea type="data" outline="0" fieldPosition="0">
        <references count="3">
          <reference field="4294967294" count="1" selected="0">
            <x v="0"/>
          </reference>
          <reference field="2" count="1" selected="0">
            <x v="0"/>
          </reference>
          <reference field="3" count="1" selected="0">
            <x v="8"/>
          </reference>
        </references>
      </pivotArea>
    </chartFormat>
    <chartFormat chart="2" format="53" series="1">
      <pivotArea type="data" outline="0" fieldPosition="0">
        <references count="3">
          <reference field="4294967294" count="1" selected="0">
            <x v="0"/>
          </reference>
          <reference field="2" count="1" selected="0">
            <x v="1"/>
          </reference>
          <reference field="3" count="1" selected="0">
            <x v="8"/>
          </reference>
        </references>
      </pivotArea>
    </chartFormat>
    <chartFormat chart="2" format="54" series="1">
      <pivotArea type="data" outline="0" fieldPosition="0">
        <references count="3">
          <reference field="4294967294" count="1" selected="0">
            <x v="0"/>
          </reference>
          <reference field="2" count="1" selected="0">
            <x v="0"/>
          </reference>
          <reference field="3" count="1" selected="0">
            <x v="9"/>
          </reference>
        </references>
      </pivotArea>
    </chartFormat>
    <chartFormat chart="2" format="55" series="1">
      <pivotArea type="data" outline="0" fieldPosition="0">
        <references count="3">
          <reference field="4294967294" count="1" selected="0">
            <x v="0"/>
          </reference>
          <reference field="2" count="1" selected="0">
            <x v="1"/>
          </reference>
          <reference field="3" count="1" selected="0">
            <x v="9"/>
          </reference>
        </references>
      </pivotArea>
    </chartFormat>
    <chartFormat chart="2" format="56" series="1">
      <pivotArea type="data" outline="0" fieldPosition="0">
        <references count="3">
          <reference field="4294967294" count="1" selected="0">
            <x v="0"/>
          </reference>
          <reference field="2" count="1" selected="0">
            <x v="0"/>
          </reference>
          <reference field="3" count="1" selected="0">
            <x v="10"/>
          </reference>
        </references>
      </pivotArea>
    </chartFormat>
    <chartFormat chart="2" format="57" series="1">
      <pivotArea type="data" outline="0" fieldPosition="0">
        <references count="3">
          <reference field="4294967294" count="1" selected="0">
            <x v="0"/>
          </reference>
          <reference field="2" count="1" selected="0">
            <x v="1"/>
          </reference>
          <reference field="3" count="1" selected="0">
            <x v="10"/>
          </reference>
        </references>
      </pivotArea>
    </chartFormat>
    <chartFormat chart="2" format="58" series="1">
      <pivotArea type="data" outline="0" fieldPosition="0">
        <references count="3">
          <reference field="4294967294" count="1" selected="0">
            <x v="0"/>
          </reference>
          <reference field="2" count="1" selected="0">
            <x v="0"/>
          </reference>
          <reference field="3" count="1" selected="0">
            <x v="11"/>
          </reference>
        </references>
      </pivotArea>
    </chartFormat>
    <chartFormat chart="2" format="59" series="1">
      <pivotArea type="data" outline="0" fieldPosition="0">
        <references count="3">
          <reference field="4294967294" count="1" selected="0">
            <x v="0"/>
          </reference>
          <reference field="2" count="1" selected="0">
            <x v="1"/>
          </reference>
          <reference field="3" count="1" selected="0">
            <x v="11"/>
          </reference>
        </references>
      </pivotArea>
    </chartFormat>
    <chartFormat chart="2" format="60" series="1">
      <pivotArea type="data" outline="0" fieldPosition="0">
        <references count="2">
          <reference field="4294967294" count="1" selected="0">
            <x v="0"/>
          </reference>
          <reference field="2" count="1" selected="0">
            <x v="0"/>
          </reference>
        </references>
      </pivotArea>
    </chartFormat>
    <chartFormat chart="2" format="61" series="1">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116AE4E-D2A2-4FC4-8124-37BD759DD8D2}"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U7:AV882" firstHeaderRow="1" firstDataRow="1" firstDataCol="1"/>
  <pivotFields count="7">
    <pivotField axis="axisRow" showAll="0">
      <items count="8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t="default"/>
      </items>
    </pivotField>
    <pivotField showAll="0"/>
    <pivotField subtotalTop="0" showAll="0" defaultSubtotal="0"/>
    <pivotField showAll="0"/>
    <pivotField dataField="1" numFmtId="164" showAll="0"/>
    <pivotField showAll="0"/>
    <pivotField showAll="0"/>
  </pivotFields>
  <rowFields count="1">
    <field x="0"/>
  </rowFields>
  <rowItems count="8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t="grand">
      <x/>
    </i>
  </rowItems>
  <colItems count="1">
    <i/>
  </colItems>
  <dataFields count="1">
    <dataField name="Sum of Salary" fld="4" baseField="0" baseItem="0"/>
  </dataFields>
  <formats count="48">
    <format dxfId="172">
      <pivotArea type="all" dataOnly="0" outline="0" fieldPosition="0"/>
    </format>
    <format dxfId="171">
      <pivotArea outline="0" collapsedLevelsAreSubtotals="1" fieldPosition="0"/>
    </format>
    <format dxfId="170">
      <pivotArea field="0" type="button" dataOnly="0" labelOnly="1" outline="0" axis="axisRow" fieldPosition="0"/>
    </format>
    <format dxfId="169">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68">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67">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66">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65">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64">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63">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162">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161">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160">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159">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158">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157">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156">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155">
      <pivotArea dataOnly="0" labelOnly="1"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154">
      <pivotArea dataOnly="0" labelOnly="1"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153">
      <pivotArea dataOnly="0" labelOnly="1"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152">
      <pivotArea dataOnly="0" labelOnly="1" fieldPosition="0">
        <references count="1">
          <reference field="0" count="24">
            <x v="850"/>
            <x v="851"/>
            <x v="852"/>
            <x v="853"/>
            <x v="854"/>
            <x v="855"/>
            <x v="856"/>
            <x v="857"/>
            <x v="858"/>
            <x v="859"/>
            <x v="860"/>
            <x v="861"/>
            <x v="862"/>
            <x v="863"/>
            <x v="864"/>
            <x v="865"/>
            <x v="866"/>
            <x v="867"/>
            <x v="868"/>
            <x v="869"/>
            <x v="870"/>
            <x v="871"/>
            <x v="872"/>
            <x v="873"/>
          </reference>
        </references>
      </pivotArea>
    </format>
    <format dxfId="151">
      <pivotArea dataOnly="0" labelOnly="1" grandRow="1" outline="0" fieldPosition="0"/>
    </format>
    <format dxfId="150">
      <pivotArea dataOnly="0" labelOnly="1" outline="0" axis="axisValues" fieldPosition="0"/>
    </format>
    <format dxfId="149">
      <pivotArea type="all" dataOnly="0" outline="0" fieldPosition="0"/>
    </format>
    <format dxfId="148">
      <pivotArea outline="0" collapsedLevelsAreSubtotals="1" fieldPosition="0"/>
    </format>
    <format dxfId="147">
      <pivotArea field="0" type="button" dataOnly="0" labelOnly="1" outline="0" axis="axisRow" fieldPosition="0"/>
    </format>
    <format dxfId="146">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45">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44">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43">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42">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41">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40">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139">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138">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137">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136">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135">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134">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133">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132">
      <pivotArea dataOnly="0" labelOnly="1"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131">
      <pivotArea dataOnly="0" labelOnly="1"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130">
      <pivotArea dataOnly="0" labelOnly="1"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129">
      <pivotArea dataOnly="0" labelOnly="1" fieldPosition="0">
        <references count="1">
          <reference field="0" count="24">
            <x v="850"/>
            <x v="851"/>
            <x v="852"/>
            <x v="853"/>
            <x v="854"/>
            <x v="855"/>
            <x v="856"/>
            <x v="857"/>
            <x v="858"/>
            <x v="859"/>
            <x v="860"/>
            <x v="861"/>
            <x v="862"/>
            <x v="863"/>
            <x v="864"/>
            <x v="865"/>
            <x v="866"/>
            <x v="867"/>
            <x v="868"/>
            <x v="869"/>
            <x v="870"/>
            <x v="871"/>
            <x v="872"/>
            <x v="873"/>
          </reference>
        </references>
      </pivotArea>
    </format>
    <format dxfId="128">
      <pivotArea dataOnly="0" labelOnly="1" grandRow="1" outline="0" fieldPosition="0"/>
    </format>
    <format dxfId="127">
      <pivotArea dataOnly="0" labelOnly="1" outline="0" axis="axisValues" fieldPosition="0"/>
    </format>
    <format dxfId="126">
      <pivotArea collapsedLevelsAreSubtotals="1" fieldPosition="0">
        <references count="1">
          <reference field="0" count="1">
            <x v="5"/>
          </reference>
        </references>
      </pivotArea>
    </format>
    <format dxfId="125">
      <pivotArea dataOnly="0" labelOnly="1" fieldPosition="0">
        <references count="1">
          <reference field="0" count="1">
            <x v="5"/>
          </reference>
        </references>
      </pivotArea>
    </format>
  </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CE38BF1-60BE-47AA-ABCD-10CA9E808AD4}"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T7:U11" firstHeaderRow="1" firstDataRow="1" firstDataCol="1"/>
  <pivotFields count="7">
    <pivotField showAll="0"/>
    <pivotField showAll="0"/>
    <pivotField dataField="1" subtotalTop="0" showAll="0" defaultSubtotal="0">
      <items count="2">
        <item x="0"/>
        <item x="1"/>
      </items>
    </pivotField>
    <pivotField showAll="0">
      <items count="13">
        <item x="9"/>
        <item x="0"/>
        <item x="1"/>
        <item x="5"/>
        <item x="6"/>
        <item x="7"/>
        <item x="3"/>
        <item x="2"/>
        <item x="8"/>
        <item x="11"/>
        <item x="4"/>
        <item x="10"/>
        <item t="default"/>
      </items>
    </pivotField>
    <pivotField numFmtId="164" showAll="0"/>
    <pivotField axis="axisRow" showAll="0">
      <items count="4">
        <item x="1"/>
        <item x="2"/>
        <item x="0"/>
        <item t="default"/>
      </items>
    </pivotField>
    <pivotField showAll="0"/>
  </pivotFields>
  <rowFields count="1">
    <field x="5"/>
  </rowFields>
  <rowItems count="4">
    <i>
      <x/>
    </i>
    <i>
      <x v="1"/>
    </i>
    <i>
      <x v="2"/>
    </i>
    <i t="grand">
      <x/>
    </i>
  </rowItems>
  <colItems count="1">
    <i/>
  </colItems>
  <dataFields count="1">
    <dataField name="Count of Gender Code" fld="2" subtotal="count" baseField="0" baseItem="0"/>
  </dataFields>
  <formats count="15">
    <format dxfId="187">
      <pivotArea type="all" dataOnly="0" outline="0" fieldPosition="0"/>
    </format>
    <format dxfId="186">
      <pivotArea outline="0" collapsedLevelsAreSubtotals="1" fieldPosition="0"/>
    </format>
    <format dxfId="185">
      <pivotArea field="5" type="button" dataOnly="0" labelOnly="1" outline="0" axis="axisRow" fieldPosition="0"/>
    </format>
    <format dxfId="184">
      <pivotArea dataOnly="0" labelOnly="1" fieldPosition="0">
        <references count="1">
          <reference field="5" count="0"/>
        </references>
      </pivotArea>
    </format>
    <format dxfId="183">
      <pivotArea dataOnly="0" labelOnly="1" grandRow="1" outline="0" fieldPosition="0"/>
    </format>
    <format dxfId="182">
      <pivotArea dataOnly="0" labelOnly="1" outline="0" axis="axisValues" fieldPosition="0"/>
    </format>
    <format dxfId="181">
      <pivotArea type="all" dataOnly="0" outline="0" fieldPosition="0"/>
    </format>
    <format dxfId="180">
      <pivotArea outline="0" collapsedLevelsAreSubtotals="1" fieldPosition="0"/>
    </format>
    <format dxfId="179">
      <pivotArea field="5" type="button" dataOnly="0" labelOnly="1" outline="0" axis="axisRow" fieldPosition="0"/>
    </format>
    <format dxfId="178">
      <pivotArea dataOnly="0" labelOnly="1" fieldPosition="0">
        <references count="1">
          <reference field="5" count="0"/>
        </references>
      </pivotArea>
    </format>
    <format dxfId="177">
      <pivotArea dataOnly="0" labelOnly="1" grandRow="1" outline="0" fieldPosition="0"/>
    </format>
    <format dxfId="176">
      <pivotArea dataOnly="0" labelOnly="1" outline="0" axis="axisValues" fieldPosition="0"/>
    </format>
    <format dxfId="175">
      <pivotArea outline="0" collapsedLevelsAreSubtotals="1" fieldPosition="0"/>
    </format>
    <format dxfId="174">
      <pivotArea dataOnly="0" labelOnly="1" fieldPosition="0">
        <references count="1">
          <reference field="5" count="0"/>
        </references>
      </pivotArea>
    </format>
    <format dxfId="173">
      <pivotArea dataOnly="0" labelOnly="1" grandRow="1" outline="0"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2"/>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5" count="1" selected="0">
            <x v="0"/>
          </reference>
        </references>
      </pivotArea>
    </chartFormat>
    <chartFormat chart="1" format="6">
      <pivotArea type="data" outline="0" fieldPosition="0">
        <references count="2">
          <reference field="4294967294" count="1" selected="0">
            <x v="0"/>
          </reference>
          <reference field="5" count="1" selected="0">
            <x v="1"/>
          </reference>
        </references>
      </pivotArea>
    </chartFormat>
    <chartFormat chart="1" format="7">
      <pivotArea type="data" outline="0" fieldPosition="0">
        <references count="2">
          <reference field="4294967294" count="1" selected="0">
            <x v="0"/>
          </reference>
          <reference field="5" count="1" selected="0">
            <x v="2"/>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F5A30CC-FAF7-4A70-AD8F-2449FDA74BD2}" name="PivotTable3" cacheId="0" dataOnRows="1"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chartFormat="2">
  <location ref="BJ7:BK12" firstHeaderRow="2" firstDataRow="2" firstDataCol="1"/>
  <pivotFields count="10">
    <pivotField compact="0" outline="0" showAll="0" includeNewItemsInFilter="1">
      <items count="8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t="default"/>
      </items>
    </pivotField>
    <pivotField compact="0" outline="0" showAll="0" includeNewItemsInFilter="1"/>
    <pivotField compact="0" outline="0" showAll="0" includeNewItemsInFilter="1">
      <items count="3">
        <item x="0"/>
        <item x="1"/>
        <item t="default"/>
      </items>
    </pivotField>
    <pivotField compact="0" outline="0" showAll="0" includeNewItemsInFilter="1">
      <items count="13">
        <item x="9"/>
        <item x="0"/>
        <item x="1"/>
        <item x="5"/>
        <item x="6"/>
        <item x="7"/>
        <item x="3"/>
        <item x="2"/>
        <item x="8"/>
        <item x="11"/>
        <item x="4"/>
        <item x="10"/>
        <item t="default"/>
      </items>
    </pivotField>
    <pivotField compact="0" numFmtId="164" outline="0" showAll="0" includeNewItemsInFilter="1"/>
    <pivotField axis="axisRow" compact="0" outline="0" showAll="0" includeNewItemsInFilter="1">
      <items count="4">
        <item x="1"/>
        <item x="2"/>
        <item x="0"/>
        <item t="default"/>
      </items>
    </pivotField>
    <pivotField compact="0" outline="0" showAll="0" includeNewItemsInFilter="1">
      <items count="7">
        <item x="1"/>
        <item x="0"/>
        <item x="5"/>
        <item x="2"/>
        <item x="4"/>
        <item x="3"/>
        <item t="default"/>
      </items>
    </pivotField>
    <pivotField compact="0" outline="0" showAll="0" includeNewItemsInFilter="1"/>
    <pivotField compact="0" numFmtId="164" outline="0" showAll="0" includeNewItemsInFilter="1">
      <items count="864">
        <item x="602"/>
        <item x="415"/>
        <item x="787"/>
        <item x="170"/>
        <item x="438"/>
        <item x="671"/>
        <item x="96"/>
        <item x="160"/>
        <item x="139"/>
        <item x="14"/>
        <item x="292"/>
        <item x="428"/>
        <item x="531"/>
        <item x="186"/>
        <item x="178"/>
        <item x="564"/>
        <item x="494"/>
        <item x="190"/>
        <item x="562"/>
        <item x="203"/>
        <item x="488"/>
        <item x="841"/>
        <item x="410"/>
        <item x="106"/>
        <item x="45"/>
        <item x="483"/>
        <item x="339"/>
        <item x="5"/>
        <item x="741"/>
        <item x="609"/>
        <item x="240"/>
        <item x="64"/>
        <item x="91"/>
        <item x="588"/>
        <item x="382"/>
        <item x="416"/>
        <item x="766"/>
        <item x="534"/>
        <item x="726"/>
        <item x="775"/>
        <item x="417"/>
        <item x="182"/>
        <item x="516"/>
        <item x="242"/>
        <item x="487"/>
        <item x="133"/>
        <item x="688"/>
        <item x="207"/>
        <item x="52"/>
        <item x="441"/>
        <item x="233"/>
        <item x="558"/>
        <item x="95"/>
        <item x="758"/>
        <item x="237"/>
        <item x="739"/>
        <item x="378"/>
        <item x="90"/>
        <item x="638"/>
        <item x="511"/>
        <item x="409"/>
        <item x="19"/>
        <item x="7"/>
        <item x="526"/>
        <item x="303"/>
        <item x="774"/>
        <item x="277"/>
        <item x="102"/>
        <item x="439"/>
        <item x="363"/>
        <item x="326"/>
        <item x="146"/>
        <item x="154"/>
        <item x="759"/>
        <item x="812"/>
        <item x="670"/>
        <item x="515"/>
        <item x="622"/>
        <item x="288"/>
        <item x="492"/>
        <item x="777"/>
        <item x="402"/>
        <item x="147"/>
        <item x="392"/>
        <item x="244"/>
        <item x="734"/>
        <item x="686"/>
        <item x="74"/>
        <item x="554"/>
        <item x="293"/>
        <item x="2"/>
        <item x="168"/>
        <item x="13"/>
        <item x="601"/>
        <item x="861"/>
        <item x="743"/>
        <item x="680"/>
        <item x="235"/>
        <item x="364"/>
        <item x="361"/>
        <item x="42"/>
        <item x="359"/>
        <item x="6"/>
        <item x="193"/>
        <item x="432"/>
        <item x="446"/>
        <item x="724"/>
        <item x="524"/>
        <item x="82"/>
        <item x="696"/>
        <item x="320"/>
        <item x="468"/>
        <item x="658"/>
        <item x="786"/>
        <item x="513"/>
        <item x="204"/>
        <item x="820"/>
        <item x="429"/>
        <item x="389"/>
        <item x="135"/>
        <item x="241"/>
        <item x="519"/>
        <item x="770"/>
        <item x="117"/>
        <item x="783"/>
        <item x="598"/>
        <item x="553"/>
        <item x="252"/>
        <item x="508"/>
        <item x="17"/>
        <item x="799"/>
        <item x="213"/>
        <item x="672"/>
        <item x="159"/>
        <item x="557"/>
        <item x="596"/>
        <item x="15"/>
        <item x="657"/>
        <item x="818"/>
        <item x="751"/>
        <item x="33"/>
        <item x="388"/>
        <item x="434"/>
        <item x="815"/>
        <item x="282"/>
        <item x="542"/>
        <item x="476"/>
        <item x="167"/>
        <item x="683"/>
        <item x="572"/>
        <item x="394"/>
        <item x="608"/>
        <item x="527"/>
        <item x="57"/>
        <item x="224"/>
        <item x="119"/>
        <item x="725"/>
        <item x="262"/>
        <item x="132"/>
        <item x="50"/>
        <item x="782"/>
        <item x="327"/>
        <item x="615"/>
        <item x="821"/>
        <item x="278"/>
        <item x="248"/>
        <item x="521"/>
        <item x="316"/>
        <item x="156"/>
        <item x="157"/>
        <item x="263"/>
        <item x="283"/>
        <item x="194"/>
        <item x="431"/>
        <item x="164"/>
        <item x="340"/>
        <item x="51"/>
        <item x="666"/>
        <item x="290"/>
        <item x="803"/>
        <item x="655"/>
        <item x="185"/>
        <item x="594"/>
        <item x="161"/>
        <item x="322"/>
        <item x="41"/>
        <item x="808"/>
        <item x="563"/>
        <item x="746"/>
        <item x="450"/>
        <item x="121"/>
        <item x="88"/>
        <item x="623"/>
        <item x="338"/>
        <item x="491"/>
        <item x="585"/>
        <item x="678"/>
        <item x="497"/>
        <item x="11"/>
        <item x="100"/>
        <item x="520"/>
        <item x="618"/>
        <item x="162"/>
        <item x="376"/>
        <item x="761"/>
        <item x="536"/>
        <item x="324"/>
        <item x="4"/>
        <item x="747"/>
        <item x="502"/>
        <item x="717"/>
        <item x="257"/>
        <item x="819"/>
        <item x="467"/>
        <item x="134"/>
        <item x="35"/>
        <item x="749"/>
        <item x="499"/>
        <item x="791"/>
        <item x="677"/>
        <item x="115"/>
        <item x="221"/>
        <item x="617"/>
        <item x="18"/>
        <item x="843"/>
        <item x="847"/>
        <item x="626"/>
        <item x="105"/>
        <item x="63"/>
        <item x="592"/>
        <item x="192"/>
        <item x="381"/>
        <item x="738"/>
        <item x="53"/>
        <item x="632"/>
        <item x="862"/>
        <item x="481"/>
        <item x="742"/>
        <item x="829"/>
        <item x="26"/>
        <item x="503"/>
        <item x="462"/>
        <item x="259"/>
        <item x="776"/>
        <item x="552"/>
        <item x="153"/>
        <item x="525"/>
        <item x="142"/>
        <item x="535"/>
        <item x="707"/>
        <item x="419"/>
        <item x="196"/>
        <item x="234"/>
        <item x="104"/>
        <item x="85"/>
        <item x="329"/>
        <item x="375"/>
        <item x="646"/>
        <item x="546"/>
        <item x="644"/>
        <item x="466"/>
        <item x="654"/>
        <item x="31"/>
        <item x="540"/>
        <item x="373"/>
        <item x="222"/>
        <item x="568"/>
        <item x="498"/>
        <item x="814"/>
        <item x="630"/>
        <item x="587"/>
        <item x="460"/>
        <item x="745"/>
        <item x="245"/>
        <item x="230"/>
        <item x="69"/>
        <item x="773"/>
        <item x="509"/>
        <item x="454"/>
        <item x="379"/>
        <item x="270"/>
        <item x="239"/>
        <item x="109"/>
        <item x="802"/>
        <item x="825"/>
        <item x="300"/>
        <item x="313"/>
        <item x="256"/>
        <item x="218"/>
        <item x="698"/>
        <item x="118"/>
        <item x="477"/>
        <item x="47"/>
        <item x="287"/>
        <item x="838"/>
        <item x="478"/>
        <item x="788"/>
        <item x="647"/>
        <item x="198"/>
        <item x="857"/>
        <item x="689"/>
        <item x="795"/>
        <item x="830"/>
        <item x="673"/>
        <item x="208"/>
        <item x="586"/>
        <item x="408"/>
        <item x="232"/>
        <item x="16"/>
        <item x="549"/>
        <item x="246"/>
        <item x="202"/>
        <item x="561"/>
        <item x="798"/>
        <item x="485"/>
        <item x="395"/>
        <item x="736"/>
        <item x="437"/>
        <item x="684"/>
        <item x="649"/>
        <item x="490"/>
        <item x="763"/>
        <item x="243"/>
        <item x="785"/>
        <item x="548"/>
        <item x="356"/>
        <item x="255"/>
        <item x="110"/>
        <item x="685"/>
        <item x="34"/>
        <item x="177"/>
        <item x="368"/>
        <item x="317"/>
        <item x="723"/>
        <item x="700"/>
        <item x="80"/>
        <item x="420"/>
        <item x="664"/>
        <item x="805"/>
        <item x="427"/>
        <item x="810"/>
        <item x="116"/>
        <item x="374"/>
        <item x="850"/>
        <item x="348"/>
        <item x="668"/>
        <item x="801"/>
        <item x="126"/>
        <item x="350"/>
        <item x="274"/>
        <item x="424"/>
        <item x="457"/>
        <item x="211"/>
        <item x="383"/>
        <item x="141"/>
        <item x="173"/>
        <item x="328"/>
        <item x="296"/>
        <item x="137"/>
        <item x="93"/>
        <item x="780"/>
        <item x="732"/>
        <item x="628"/>
        <item x="258"/>
        <item x="583"/>
        <item x="136"/>
        <item x="794"/>
        <item x="771"/>
        <item x="20"/>
        <item x="709"/>
        <item x="708"/>
        <item x="333"/>
        <item x="831"/>
        <item x="405"/>
        <item x="711"/>
        <item x="249"/>
        <item x="852"/>
        <item x="600"/>
        <item x="332"/>
        <item x="175"/>
        <item x="58"/>
        <item x="99"/>
        <item x="823"/>
        <item x="784"/>
        <item x="304"/>
        <item x="559"/>
        <item x="247"/>
        <item x="279"/>
        <item x="108"/>
        <item x="729"/>
        <item x="284"/>
        <item x="298"/>
        <item x="372"/>
        <item x="32"/>
        <item x="580"/>
        <item x="528"/>
        <item x="440"/>
        <item x="111"/>
        <item x="268"/>
        <item x="214"/>
        <item x="271"/>
        <item x="216"/>
        <item x="817"/>
        <item x="733"/>
        <item x="305"/>
        <item x="23"/>
        <item x="637"/>
        <item x="523"/>
        <item x="404"/>
        <item x="201"/>
        <item x="510"/>
        <item x="551"/>
        <item x="679"/>
        <item x="514"/>
        <item x="482"/>
        <item x="762"/>
        <item x="59"/>
        <item x="712"/>
        <item x="652"/>
        <item x="576"/>
        <item x="210"/>
        <item x="809"/>
        <item x="101"/>
        <item x="624"/>
        <item x="740"/>
        <item x="297"/>
        <item x="46"/>
        <item x="731"/>
        <item x="613"/>
        <item x="458"/>
        <item x="625"/>
        <item x="753"/>
        <item x="744"/>
        <item x="70"/>
        <item x="311"/>
        <item x="757"/>
        <item x="66"/>
        <item x="352"/>
        <item x="130"/>
        <item x="414"/>
        <item x="445"/>
        <item x="169"/>
        <item x="345"/>
        <item x="370"/>
        <item x="581"/>
        <item x="846"/>
        <item x="641"/>
        <item x="444"/>
        <item x="835"/>
        <item x="281"/>
        <item x="500"/>
        <item x="627"/>
        <item x="669"/>
        <item x="67"/>
        <item x="489"/>
        <item x="8"/>
        <item x="114"/>
        <item x="471"/>
        <item x="251"/>
        <item x="291"/>
        <item x="796"/>
        <item x="767"/>
        <item x="544"/>
        <item x="331"/>
        <item x="77"/>
        <item x="735"/>
        <item x="1"/>
        <item x="842"/>
        <item x="425"/>
        <item x="68"/>
        <item x="537"/>
        <item x="265"/>
        <item x="25"/>
        <item x="472"/>
        <item x="151"/>
        <item x="39"/>
        <item x="839"/>
        <item x="55"/>
        <item x="12"/>
        <item x="447"/>
        <item x="455"/>
        <item x="38"/>
        <item x="206"/>
        <item x="449"/>
        <item x="650"/>
        <item x="506"/>
        <item x="124"/>
        <item x="849"/>
        <item x="128"/>
        <item x="772"/>
        <item x="631"/>
        <item x="209"/>
        <item x="826"/>
        <item x="197"/>
        <item x="565"/>
        <item x="813"/>
        <item x="633"/>
        <item x="750"/>
        <item x="853"/>
        <item x="344"/>
        <item x="463"/>
        <item x="690"/>
        <item x="321"/>
        <item x="215"/>
        <item x="715"/>
        <item x="475"/>
        <item x="639"/>
        <item x="403"/>
        <item x="92"/>
        <item x="593"/>
        <item x="30"/>
        <item x="97"/>
        <item x="309"/>
        <item x="479"/>
        <item x="779"/>
        <item x="94"/>
        <item x="220"/>
        <item x="713"/>
        <item x="834"/>
        <item x="140"/>
        <item x="37"/>
        <item x="397"/>
        <item x="253"/>
        <item x="195"/>
        <item x="285"/>
        <item x="377"/>
        <item x="529"/>
        <item x="260"/>
        <item x="217"/>
        <item x="54"/>
        <item x="705"/>
        <item x="86"/>
        <item x="518"/>
        <item x="722"/>
        <item x="579"/>
        <item x="665"/>
        <item x="73"/>
        <item x="396"/>
        <item x="756"/>
        <item x="165"/>
        <item x="226"/>
        <item x="254"/>
        <item x="656"/>
        <item x="789"/>
        <item x="299"/>
        <item x="112"/>
        <item x="349"/>
        <item x="227"/>
        <item x="3"/>
        <item x="737"/>
        <item x="393"/>
        <item x="816"/>
        <item x="148"/>
        <item x="323"/>
        <item x="325"/>
        <item x="607"/>
        <item x="184"/>
        <item x="358"/>
        <item x="556"/>
        <item x="603"/>
        <item x="421"/>
        <item x="858"/>
        <item x="129"/>
        <item x="752"/>
        <item x="464"/>
        <item x="9"/>
        <item x="522"/>
        <item x="792"/>
        <item x="854"/>
        <item x="199"/>
        <item x="597"/>
        <item x="692"/>
        <item x="589"/>
        <item x="547"/>
        <item x="719"/>
        <item x="355"/>
        <item x="36"/>
        <item x="398"/>
        <item x="412"/>
        <item x="385"/>
        <item x="433"/>
        <item x="764"/>
        <item x="595"/>
        <item x="219"/>
        <item x="822"/>
        <item x="699"/>
        <item x="560"/>
        <item x="84"/>
        <item x="800"/>
        <item x="694"/>
        <item x="236"/>
        <item x="512"/>
        <item x="275"/>
        <item x="781"/>
        <item x="754"/>
        <item x="342"/>
        <item x="636"/>
        <item x="793"/>
        <item x="366"/>
        <item x="620"/>
        <item x="856"/>
        <item x="171"/>
        <item x="418"/>
        <item x="674"/>
        <item x="430"/>
        <item x="550"/>
        <item x="661"/>
        <item x="261"/>
        <item x="56"/>
        <item x="530"/>
        <item x="538"/>
        <item x="855"/>
        <item x="797"/>
        <item x="653"/>
        <item x="191"/>
        <item x="103"/>
        <item x="308"/>
        <item x="250"/>
        <item x="616"/>
        <item x="228"/>
        <item x="582"/>
        <item x="453"/>
        <item x="507"/>
        <item x="845"/>
        <item x="591"/>
        <item x="496"/>
        <item x="695"/>
        <item x="335"/>
        <item x="837"/>
        <item x="660"/>
        <item x="179"/>
        <item x="451"/>
        <item x="567"/>
        <item x="486"/>
        <item x="728"/>
        <item x="848"/>
        <item x="341"/>
        <item x="307"/>
        <item x="442"/>
        <item x="40"/>
        <item x="555"/>
        <item x="60"/>
        <item x="828"/>
        <item x="71"/>
        <item x="280"/>
        <item x="804"/>
        <item x="276"/>
        <item x="599"/>
        <item x="662"/>
        <item x="10"/>
        <item x="851"/>
        <item x="79"/>
        <item x="353"/>
        <item x="456"/>
        <item x="354"/>
        <item x="72"/>
        <item x="648"/>
        <item x="493"/>
        <item x="640"/>
        <item x="844"/>
        <item x="571"/>
        <item x="760"/>
        <item x="645"/>
        <item x="391"/>
        <item x="827"/>
        <item x="229"/>
        <item x="748"/>
        <item x="163"/>
        <item x="629"/>
        <item x="575"/>
        <item x="566"/>
        <item x="704"/>
        <item x="435"/>
        <item x="205"/>
        <item x="289"/>
        <item x="212"/>
        <item x="807"/>
        <item x="682"/>
        <item x="138"/>
        <item x="315"/>
        <item x="651"/>
        <item x="422"/>
        <item x="667"/>
        <item x="426"/>
        <item x="334"/>
        <item x="539"/>
        <item x="573"/>
        <item x="267"/>
        <item x="336"/>
        <item x="61"/>
        <item x="24"/>
        <item x="642"/>
        <item x="517"/>
        <item x="606"/>
        <item x="231"/>
        <item x="634"/>
        <item x="459"/>
        <item x="371"/>
        <item x="833"/>
        <item x="238"/>
        <item x="484"/>
        <item x="721"/>
        <item x="407"/>
        <item x="264"/>
        <item x="778"/>
        <item x="367"/>
        <item x="399"/>
        <item x="107"/>
        <item x="473"/>
        <item x="495"/>
        <item x="824"/>
        <item x="578"/>
        <item x="401"/>
        <item x="78"/>
        <item x="337"/>
        <item x="461"/>
        <item x="120"/>
        <item x="681"/>
        <item x="155"/>
        <item x="859"/>
        <item x="860"/>
        <item x="790"/>
        <item x="223"/>
        <item x="29"/>
        <item x="269"/>
        <item x="200"/>
        <item x="125"/>
        <item x="122"/>
        <item x="701"/>
        <item x="465"/>
        <item x="360"/>
        <item x="687"/>
        <item x="123"/>
        <item x="768"/>
        <item x="590"/>
        <item x="152"/>
        <item x="384"/>
        <item x="611"/>
        <item x="413"/>
        <item x="158"/>
        <item x="28"/>
        <item x="474"/>
        <item x="469"/>
        <item x="273"/>
        <item x="604"/>
        <item x="614"/>
        <item x="225"/>
        <item x="806"/>
        <item x="577"/>
        <item x="541"/>
        <item x="443"/>
        <item x="127"/>
        <item x="369"/>
        <item x="187"/>
        <item x="643"/>
        <item x="380"/>
        <item x="357"/>
        <item x="312"/>
        <item x="306"/>
        <item x="545"/>
        <item x="423"/>
        <item x="769"/>
        <item x="362"/>
        <item x="706"/>
        <item x="765"/>
        <item x="452"/>
        <item x="693"/>
        <item x="533"/>
        <item x="98"/>
        <item x="386"/>
        <item x="470"/>
        <item x="319"/>
        <item x="144"/>
        <item x="351"/>
        <item x="81"/>
        <item x="710"/>
        <item x="183"/>
        <item x="612"/>
        <item x="318"/>
        <item x="272"/>
        <item x="365"/>
        <item x="436"/>
        <item x="691"/>
        <item x="390"/>
        <item x="697"/>
        <item x="635"/>
        <item x="727"/>
        <item x="149"/>
        <item x="716"/>
        <item x="840"/>
        <item x="62"/>
        <item x="811"/>
        <item x="314"/>
        <item x="574"/>
        <item x="730"/>
        <item x="44"/>
        <item x="43"/>
        <item x="113"/>
        <item x="702"/>
        <item x="346"/>
        <item x="0"/>
        <item x="836"/>
        <item x="663"/>
        <item x="543"/>
        <item x="310"/>
        <item x="131"/>
        <item x="619"/>
        <item x="166"/>
        <item x="266"/>
        <item x="174"/>
        <item x="832"/>
        <item x="659"/>
        <item x="48"/>
        <item x="714"/>
        <item x="504"/>
        <item x="718"/>
        <item x="676"/>
        <item x="411"/>
        <item x="621"/>
        <item x="505"/>
        <item x="150"/>
        <item x="330"/>
        <item x="83"/>
        <item x="448"/>
        <item x="65"/>
        <item x="294"/>
        <item x="755"/>
        <item x="569"/>
        <item x="22"/>
        <item x="87"/>
        <item x="720"/>
        <item x="301"/>
        <item x="75"/>
        <item x="703"/>
        <item x="188"/>
        <item x="27"/>
        <item x="302"/>
        <item x="570"/>
        <item x="501"/>
        <item x="343"/>
        <item x="49"/>
        <item x="584"/>
        <item x="89"/>
        <item x="605"/>
        <item x="532"/>
        <item x="189"/>
        <item x="181"/>
        <item x="675"/>
        <item x="176"/>
        <item x="286"/>
        <item x="610"/>
        <item x="347"/>
        <item x="400"/>
        <item x="172"/>
        <item x="406"/>
        <item x="143"/>
        <item x="295"/>
        <item x="145"/>
        <item x="387"/>
        <item x="480"/>
        <item x="76"/>
        <item x="180"/>
        <item x="21"/>
        <item t="default"/>
      </items>
    </pivotField>
    <pivotField dataField="1" compact="0" numFmtId="164" outline="0" showAll="0" includeNewItemsInFilter="1">
      <items count="935">
        <item x="294"/>
        <item x="653"/>
        <item x="7"/>
        <item x="424"/>
        <item x="442"/>
        <item x="166"/>
        <item x="615"/>
        <item x="413"/>
        <item x="797"/>
        <item x="448"/>
        <item x="745"/>
        <item x="884"/>
        <item x="441"/>
        <item x="853"/>
        <item x="354"/>
        <item x="889"/>
        <item x="617"/>
        <item x="675"/>
        <item x="147"/>
        <item x="770"/>
        <item x="272"/>
        <item x="545"/>
        <item x="605"/>
        <item x="184"/>
        <item x="928"/>
        <item x="908"/>
        <item x="341"/>
        <item x="473"/>
        <item x="120"/>
        <item x="854"/>
        <item x="604"/>
        <item x="121"/>
        <item x="263"/>
        <item x="756"/>
        <item x="314"/>
        <item x="392"/>
        <item x="313"/>
        <item x="748"/>
        <item x="304"/>
        <item x="138"/>
        <item x="369"/>
        <item x="923"/>
        <item x="368"/>
        <item x="317"/>
        <item x="110"/>
        <item x="58"/>
        <item x="877"/>
        <item x="92"/>
        <item x="13"/>
        <item x="759"/>
        <item x="4"/>
        <item x="795"/>
        <item x="538"/>
        <item x="764"/>
        <item x="468"/>
        <item x="676"/>
        <item x="806"/>
        <item x="823"/>
        <item x="739"/>
        <item x="84"/>
        <item x="732"/>
        <item x="627"/>
        <item x="254"/>
        <item x="872"/>
        <item x="420"/>
        <item x="404"/>
        <item x="583"/>
        <item x="511"/>
        <item x="837"/>
        <item x="825"/>
        <item x="145"/>
        <item x="702"/>
        <item x="450"/>
        <item x="131"/>
        <item x="347"/>
        <item x="536"/>
        <item x="465"/>
        <item x="144"/>
        <item x="810"/>
        <item x="31"/>
        <item x="779"/>
        <item x="127"/>
        <item x="466"/>
        <item x="480"/>
        <item x="503"/>
        <item x="189"/>
        <item x="564"/>
        <item x="40"/>
        <item x="710"/>
        <item x="907"/>
        <item x="852"/>
        <item x="646"/>
        <item x="730"/>
        <item x="592"/>
        <item x="374"/>
        <item x="349"/>
        <item x="521"/>
        <item x="165"/>
        <item x="307"/>
        <item x="111"/>
        <item x="48"/>
        <item x="452"/>
        <item x="792"/>
        <item x="814"/>
        <item x="18"/>
        <item x="729"/>
        <item x="73"/>
        <item x="321"/>
        <item x="591"/>
        <item x="421"/>
        <item x="481"/>
        <item x="527"/>
        <item x="558"/>
        <item x="731"/>
        <item x="72"/>
        <item x="245"/>
        <item x="490"/>
        <item x="105"/>
        <item x="610"/>
        <item x="849"/>
        <item x="677"/>
        <item x="463"/>
        <item x="594"/>
        <item x="727"/>
        <item x="253"/>
        <item x="136"/>
        <item x="106"/>
        <item x="207"/>
        <item x="704"/>
        <item x="493"/>
        <item x="264"/>
        <item x="550"/>
        <item x="78"/>
        <item x="834"/>
        <item x="565"/>
        <item x="546"/>
        <item x="769"/>
        <item x="742"/>
        <item x="426"/>
        <item x="11"/>
        <item x="612"/>
        <item x="551"/>
        <item x="599"/>
        <item x="553"/>
        <item x="172"/>
        <item x="598"/>
        <item x="324"/>
        <item x="282"/>
        <item x="225"/>
        <item x="12"/>
        <item x="268"/>
        <item x="153"/>
        <item x="276"/>
        <item x="43"/>
        <item x="714"/>
        <item x="80"/>
        <item x="890"/>
        <item x="887"/>
        <item x="802"/>
        <item x="502"/>
        <item x="912"/>
        <item x="173"/>
        <item x="917"/>
        <item x="415"/>
        <item x="211"/>
        <item x="151"/>
        <item x="875"/>
        <item x="476"/>
        <item x="557"/>
        <item x="222"/>
        <item x="281"/>
        <item x="278"/>
        <item x="609"/>
        <item x="721"/>
        <item x="303"/>
        <item x="381"/>
        <item x="454"/>
        <item x="815"/>
        <item x="643"/>
        <item x="475"/>
        <item x="864"/>
        <item x="800"/>
        <item x="918"/>
        <item x="355"/>
        <item x="60"/>
        <item x="642"/>
        <item x="154"/>
        <item x="671"/>
        <item x="707"/>
        <item x="348"/>
        <item x="256"/>
        <item x="229"/>
        <item x="299"/>
        <item x="755"/>
        <item x="357"/>
        <item x="150"/>
        <item x="250"/>
        <item x="395"/>
        <item x="351"/>
        <item x="221"/>
        <item x="169"/>
        <item x="100"/>
        <item x="880"/>
        <item x="791"/>
        <item x="861"/>
        <item x="14"/>
        <item x="691"/>
        <item x="10"/>
        <item x="406"/>
        <item x="311"/>
        <item x="787"/>
        <item x="316"/>
        <item x="249"/>
        <item x="472"/>
        <item x="848"/>
        <item x="552"/>
        <item x="291"/>
        <item x="722"/>
        <item x="851"/>
        <item x="174"/>
        <item x="561"/>
        <item x="736"/>
        <item x="63"/>
        <item x="667"/>
        <item x="168"/>
        <item x="467"/>
        <item x="601"/>
        <item x="926"/>
        <item x="709"/>
        <item x="408"/>
        <item x="678"/>
        <item x="462"/>
        <item x="237"/>
        <item x="881"/>
        <item x="760"/>
        <item x="309"/>
        <item x="270"/>
        <item x="377"/>
        <item x="312"/>
        <item x="562"/>
        <item x="572"/>
        <item x="668"/>
        <item x="206"/>
        <item x="364"/>
        <item x="267"/>
        <item x="528"/>
        <item x="933"/>
        <item x="843"/>
        <item x="405"/>
        <item x="724"/>
        <item x="451"/>
        <item x="485"/>
        <item x="489"/>
        <item x="232"/>
        <item x="435"/>
        <item x="932"/>
        <item x="200"/>
        <item x="631"/>
        <item x="927"/>
        <item x="159"/>
        <item x="248"/>
        <item x="920"/>
        <item x="733"/>
        <item x="56"/>
        <item x="571"/>
        <item x="464"/>
        <item x="870"/>
        <item x="600"/>
        <item x="717"/>
        <item x="149"/>
        <item x="199"/>
        <item x="192"/>
        <item x="899"/>
        <item x="866"/>
        <item x="146"/>
        <item x="141"/>
        <item x="595"/>
        <item x="914"/>
        <item x="44"/>
        <item x="606"/>
        <item x="530"/>
        <item x="182"/>
        <item x="726"/>
        <item x="812"/>
        <item x="204"/>
        <item x="743"/>
        <item x="670"/>
        <item x="114"/>
        <item x="827"/>
        <item x="542"/>
        <item x="118"/>
        <item x="618"/>
        <item x="508"/>
        <item x="680"/>
        <item x="216"/>
        <item x="394"/>
        <item x="701"/>
        <item x="115"/>
        <item x="288"/>
        <item x="335"/>
        <item x="603"/>
        <item x="556"/>
        <item x="158"/>
        <item x="809"/>
        <item x="811"/>
        <item x="27"/>
        <item x="382"/>
        <item x="581"/>
        <item x="563"/>
        <item x="700"/>
        <item x="90"/>
        <item x="33"/>
        <item x="720"/>
        <item x="686"/>
        <item x="205"/>
        <item x="744"/>
        <item x="332"/>
        <item x="841"/>
        <item x="397"/>
        <item x="774"/>
        <item x="805"/>
        <item x="29"/>
        <item x="295"/>
        <item x="230"/>
        <item x="635"/>
        <item x="236"/>
        <item x="930"/>
        <item x="786"/>
        <item x="160"/>
        <item x="479"/>
        <item x="337"/>
        <item x="231"/>
        <item x="559"/>
        <item x="279"/>
        <item x="2"/>
        <item x="842"/>
        <item x="383"/>
        <item x="187"/>
        <item x="320"/>
        <item x="139"/>
        <item x="576"/>
        <item x="130"/>
        <item x="862"/>
        <item x="706"/>
        <item x="410"/>
        <item x="87"/>
        <item x="1"/>
        <item x="235"/>
        <item x="616"/>
        <item x="863"/>
        <item x="79"/>
        <item x="587"/>
        <item x="762"/>
        <item x="32"/>
        <item x="393"/>
        <item x="501"/>
        <item x="217"/>
        <item x="363"/>
        <item x="243"/>
        <item x="524"/>
        <item x="902"/>
        <item x="361"/>
        <item x="338"/>
        <item x="297"/>
        <item x="218"/>
        <item x="340"/>
        <item x="645"/>
        <item x="689"/>
        <item x="269"/>
        <item x="898"/>
        <item x="910"/>
        <item x="386"/>
        <item x="582"/>
        <item x="76"/>
        <item x="478"/>
        <item x="8"/>
        <item x="637"/>
        <item x="271"/>
        <item x="699"/>
        <item x="36"/>
        <item x="443"/>
        <item x="652"/>
        <item x="602"/>
        <item x="913"/>
        <item x="81"/>
        <item x="66"/>
        <item x="534"/>
        <item x="255"/>
        <item x="228"/>
        <item x="116"/>
        <item x="484"/>
        <item x="436"/>
        <item x="507"/>
        <item x="102"/>
        <item x="51"/>
        <item x="684"/>
        <item x="411"/>
        <item x="128"/>
        <item x="38"/>
        <item x="437"/>
        <item x="921"/>
        <item x="817"/>
        <item x="371"/>
        <item x="547"/>
        <item x="62"/>
        <item x="685"/>
        <item x="903"/>
        <item x="868"/>
        <item x="712"/>
        <item x="257"/>
        <item x="252"/>
        <item x="519"/>
        <item x="37"/>
        <item x="758"/>
        <item x="687"/>
        <item x="53"/>
        <item x="874"/>
        <item x="220"/>
        <item x="289"/>
        <item x="498"/>
        <item x="491"/>
        <item x="122"/>
        <item x="513"/>
        <item x="483"/>
        <item x="389"/>
        <item x="922"/>
        <item x="61"/>
        <item x="728"/>
        <item x="5"/>
        <item x="593"/>
        <item x="398"/>
        <item x="803"/>
        <item x="356"/>
        <item x="227"/>
        <item x="6"/>
        <item x="258"/>
        <item x="119"/>
        <item x="223"/>
        <item x="741"/>
        <item x="34"/>
        <item x="883"/>
        <item x="693"/>
        <item x="423"/>
        <item x="94"/>
        <item x="400"/>
        <item x="82"/>
        <item x="682"/>
        <item x="634"/>
        <item x="567"/>
        <item x="826"/>
        <item x="855"/>
        <item x="378"/>
        <item x="224"/>
        <item x="167"/>
        <item x="24"/>
        <item x="771"/>
        <item x="621"/>
        <item x="804"/>
        <item x="447"/>
        <item x="829"/>
        <item x="586"/>
        <item x="661"/>
        <item x="492"/>
        <item x="28"/>
        <item x="407"/>
        <item x="310"/>
        <item x="226"/>
        <item x="129"/>
        <item x="259"/>
        <item x="683"/>
        <item x="856"/>
        <item x="390"/>
        <item x="569"/>
        <item x="751"/>
        <item x="651"/>
        <item x="648"/>
        <item x="749"/>
        <item x="388"/>
        <item x="333"/>
        <item x="302"/>
        <item x="262"/>
        <item x="101"/>
        <item x="193"/>
        <item x="142"/>
        <item x="589"/>
        <item x="152"/>
        <item x="275"/>
        <item x="929"/>
        <item x="126"/>
        <item x="835"/>
        <item x="614"/>
        <item x="819"/>
        <item x="499"/>
        <item x="219"/>
        <item x="214"/>
        <item x="636"/>
        <item x="504"/>
        <item x="178"/>
        <item x="414"/>
        <item x="137"/>
        <item x="459"/>
        <item x="17"/>
        <item x="578"/>
        <item x="3"/>
        <item x="399"/>
        <item x="265"/>
        <item x="925"/>
        <item x="342"/>
        <item x="579"/>
        <item x="669"/>
        <item x="580"/>
        <item x="449"/>
        <item x="494"/>
        <item x="453"/>
        <item x="799"/>
        <item x="403"/>
        <item x="931"/>
        <item x="391"/>
        <item x="658"/>
        <item x="906"/>
        <item x="783"/>
        <item x="239"/>
        <item x="41"/>
        <item x="469"/>
        <item x="496"/>
        <item x="456"/>
        <item x="798"/>
        <item x="125"/>
        <item x="640"/>
        <item x="164"/>
        <item x="203"/>
        <item x="630"/>
        <item x="68"/>
        <item x="260"/>
        <item x="23"/>
        <item x="894"/>
        <item x="517"/>
        <item x="892"/>
        <item x="639"/>
        <item x="905"/>
        <item x="532"/>
        <item x="350"/>
        <item x="830"/>
        <item x="713"/>
        <item x="366"/>
        <item x="322"/>
        <item x="659"/>
        <item x="698"/>
        <item x="620"/>
        <item x="878"/>
        <item x="283"/>
        <item x="208"/>
        <item x="893"/>
        <item x="818"/>
        <item x="655"/>
        <item x="860"/>
        <item x="575"/>
        <item x="20"/>
        <item x="847"/>
        <item x="54"/>
        <item x="900"/>
        <item x="533"/>
        <item x="497"/>
        <item x="438"/>
        <item x="39"/>
        <item x="458"/>
        <item x="738"/>
        <item x="895"/>
        <item x="457"/>
        <item x="789"/>
        <item x="560"/>
        <item x="840"/>
        <item x="445"/>
        <item x="752"/>
        <item x="865"/>
        <item x="839"/>
        <item x="16"/>
        <item x="622"/>
        <item x="813"/>
        <item x="590"/>
        <item x="21"/>
        <item x="632"/>
        <item x="65"/>
        <item x="103"/>
        <item x="750"/>
        <item x="845"/>
        <item x="761"/>
        <item x="897"/>
        <item x="846"/>
        <item x="644"/>
        <item x="196"/>
        <item x="233"/>
        <item x="183"/>
        <item x="461"/>
        <item x="638"/>
        <item x="788"/>
        <item x="794"/>
        <item x="446"/>
        <item x="777"/>
        <item x="697"/>
        <item x="649"/>
        <item x="109"/>
        <item x="330"/>
        <item x="241"/>
        <item x="431"/>
        <item x="306"/>
        <item x="64"/>
        <item x="379"/>
        <item x="358"/>
        <item x="526"/>
        <item x="850"/>
        <item x="663"/>
        <item x="328"/>
        <item x="725"/>
        <item x="96"/>
        <item x="525"/>
        <item x="15"/>
        <item x="824"/>
        <item x="26"/>
        <item x="300"/>
        <item x="554"/>
        <item x="509"/>
        <item x="261"/>
        <item x="831"/>
        <item x="708"/>
        <item x="191"/>
        <item x="293"/>
        <item x="343"/>
        <item x="735"/>
        <item x="619"/>
        <item x="353"/>
        <item x="568"/>
        <item x="535"/>
        <item x="656"/>
        <item x="570"/>
        <item x="523"/>
        <item x="666"/>
        <item x="737"/>
        <item x="323"/>
        <item x="768"/>
        <item x="785"/>
        <item x="25"/>
        <item x="796"/>
        <item x="380"/>
        <item x="832"/>
        <item x="543"/>
        <item x="919"/>
        <item x="623"/>
        <item x="108"/>
        <item x="418"/>
        <item x="175"/>
        <item x="240"/>
        <item x="486"/>
        <item x="97"/>
        <item x="352"/>
        <item x="156"/>
        <item x="859"/>
        <item x="362"/>
        <item x="608"/>
        <item x="83"/>
        <item x="657"/>
        <item x="518"/>
        <item x="359"/>
        <item x="428"/>
        <item x="772"/>
        <item x="179"/>
        <item x="778"/>
        <item x="181"/>
        <item x="49"/>
        <item x="773"/>
        <item x="198"/>
        <item x="190"/>
        <item x="339"/>
        <item x="597"/>
        <item x="305"/>
        <item x="705"/>
        <item x="123"/>
        <item x="77"/>
        <item x="660"/>
        <item x="821"/>
        <item x="344"/>
        <item x="47"/>
        <item x="432"/>
        <item x="387"/>
        <item x="59"/>
        <item x="336"/>
        <item x="9"/>
        <item x="888"/>
        <item x="329"/>
        <item x="807"/>
        <item x="625"/>
        <item x="477"/>
        <item x="516"/>
        <item x="820"/>
        <item x="157"/>
        <item x="215"/>
        <item x="75"/>
        <item x="251"/>
        <item x="647"/>
        <item x="544"/>
        <item x="833"/>
        <item x="482"/>
        <item x="596"/>
        <item x="287"/>
        <item x="629"/>
        <item x="857"/>
        <item x="67"/>
        <item x="266"/>
        <item x="876"/>
        <item x="301"/>
        <item x="688"/>
        <item x="401"/>
        <item x="628"/>
        <item x="52"/>
        <item x="286"/>
        <item x="879"/>
        <item x="916"/>
        <item x="487"/>
        <item x="212"/>
        <item x="858"/>
        <item x="238"/>
        <item x="664"/>
        <item x="234"/>
        <item x="828"/>
        <item x="781"/>
        <item x="506"/>
        <item x="537"/>
        <item x="372"/>
        <item x="844"/>
        <item x="641"/>
        <item x="42"/>
        <item x="91"/>
        <item x="292"/>
        <item x="117"/>
        <item x="273"/>
        <item x="780"/>
        <item x="209"/>
        <item x="360"/>
        <item x="197"/>
        <item x="746"/>
        <item x="280"/>
        <item x="822"/>
        <item x="801"/>
        <item x="471"/>
        <item x="529"/>
        <item x="88"/>
        <item x="584"/>
        <item x="46"/>
        <item x="285"/>
        <item x="409"/>
        <item x="315"/>
        <item x="626"/>
        <item x="427"/>
        <item x="692"/>
        <item x="505"/>
        <item x="163"/>
        <item x="346"/>
        <item x="757"/>
        <item x="695"/>
        <item x="133"/>
        <item x="790"/>
        <item x="665"/>
        <item x="734"/>
        <item x="548"/>
        <item x="679"/>
        <item x="45"/>
        <item x="747"/>
        <item x="690"/>
        <item x="539"/>
        <item x="98"/>
        <item x="816"/>
        <item x="718"/>
        <item x="367"/>
        <item x="345"/>
        <item x="886"/>
        <item x="753"/>
        <item x="611"/>
        <item x="766"/>
        <item x="470"/>
        <item x="574"/>
        <item x="422"/>
        <item x="19"/>
        <item x="495"/>
        <item x="89"/>
        <item x="885"/>
        <item x="808"/>
        <item x="901"/>
        <item x="194"/>
        <item x="71"/>
        <item x="650"/>
        <item x="767"/>
        <item x="754"/>
        <item x="633"/>
        <item x="776"/>
        <item x="247"/>
        <item x="549"/>
        <item x="296"/>
        <item x="871"/>
        <item x="188"/>
        <item x="185"/>
        <item x="134"/>
        <item x="140"/>
        <item x="836"/>
        <item x="93"/>
        <item x="195"/>
        <item x="624"/>
        <item x="455"/>
        <item x="715"/>
        <item x="573"/>
        <item x="607"/>
        <item x="242"/>
        <item x="274"/>
        <item x="723"/>
        <item x="674"/>
        <item x="460"/>
        <item x="711"/>
        <item x="171"/>
        <item x="500"/>
        <item x="924"/>
        <item x="95"/>
        <item x="124"/>
        <item x="50"/>
        <item x="318"/>
        <item x="869"/>
        <item x="896"/>
        <item x="540"/>
        <item x="135"/>
        <item x="904"/>
        <item x="444"/>
        <item x="177"/>
        <item x="425"/>
        <item x="577"/>
        <item x="681"/>
        <item x="696"/>
        <item x="384"/>
        <item x="673"/>
        <item x="412"/>
        <item x="555"/>
        <item x="793"/>
        <item x="376"/>
        <item x="719"/>
        <item x="566"/>
        <item x="703"/>
        <item x="694"/>
        <item x="915"/>
        <item x="585"/>
        <item x="763"/>
        <item x="375"/>
        <item x="402"/>
        <item x="396"/>
        <item x="327"/>
        <item x="838"/>
        <item x="512"/>
        <item x="186"/>
        <item x="161"/>
        <item x="85"/>
        <item x="298"/>
        <item x="911"/>
        <item x="654"/>
        <item x="765"/>
        <item x="520"/>
        <item x="429"/>
        <item x="35"/>
        <item x="246"/>
        <item x="112"/>
        <item x="107"/>
        <item x="170"/>
        <item x="57"/>
        <item x="277"/>
        <item x="515"/>
        <item x="672"/>
        <item x="416"/>
        <item x="308"/>
        <item x="104"/>
        <item x="882"/>
        <item x="775"/>
        <item x="74"/>
        <item x="474"/>
        <item x="440"/>
        <item x="373"/>
        <item x="284"/>
        <item x="148"/>
        <item x="55"/>
        <item x="522"/>
        <item x="430"/>
        <item x="113"/>
        <item x="531"/>
        <item x="867"/>
        <item x="176"/>
        <item x="417"/>
        <item x="439"/>
        <item x="909"/>
        <item x="201"/>
        <item x="510"/>
        <item x="70"/>
        <item x="434"/>
        <item x="244"/>
        <item x="213"/>
        <item x="613"/>
        <item x="662"/>
        <item x="210"/>
        <item x="784"/>
        <item x="290"/>
        <item x="588"/>
        <item x="488"/>
        <item x="891"/>
        <item x="132"/>
        <item x="385"/>
        <item x="334"/>
        <item x="370"/>
        <item x="740"/>
        <item x="22"/>
        <item x="202"/>
        <item x="331"/>
        <item x="30"/>
        <item x="716"/>
        <item x="541"/>
        <item x="433"/>
        <item x="514"/>
        <item x="0"/>
        <item x="782"/>
        <item x="365"/>
        <item x="69"/>
        <item x="325"/>
        <item x="143"/>
        <item x="180"/>
        <item x="873"/>
        <item x="86"/>
        <item x="155"/>
        <item x="419"/>
        <item x="162"/>
        <item x="99"/>
        <item x="326"/>
        <item x="319"/>
        <item t="default"/>
      </items>
    </pivotField>
  </pivotFields>
  <rowFields count="1">
    <field x="5"/>
  </rowFields>
  <rowItems count="4">
    <i>
      <x/>
    </i>
    <i>
      <x v="1"/>
    </i>
    <i>
      <x v="2"/>
    </i>
    <i t="grand">
      <x/>
    </i>
  </rowItems>
  <colItems count="1">
    <i/>
  </colItems>
  <dataFields count="1">
    <dataField name="Sum of Bonus Pay + Salary" fld="9" baseField="0" baseItem="0" numFmtId="168"/>
  </dataFields>
  <formats count="31">
    <format dxfId="218">
      <pivotArea type="all" dataOnly="0" outline="0" fieldPosition="0"/>
    </format>
    <format dxfId="217">
      <pivotArea outline="0" collapsedLevelsAreSubtotals="1" fieldPosition="0"/>
    </format>
    <format dxfId="216">
      <pivotArea type="origin" dataOnly="0" labelOnly="1" outline="0" fieldPosition="0"/>
    </format>
    <format dxfId="215">
      <pivotArea field="6" type="button" dataOnly="0" labelOnly="1" outline="0"/>
    </format>
    <format dxfId="214">
      <pivotArea type="topRight" dataOnly="0" labelOnly="1" outline="0" fieldPosition="0"/>
    </format>
    <format dxfId="213">
      <pivotArea field="5" type="button" dataOnly="0" labelOnly="1" outline="0" axis="axisRow" fieldPosition="0"/>
    </format>
    <format dxfId="212">
      <pivotArea dataOnly="0" labelOnly="1" outline="0" fieldPosition="0">
        <references count="1">
          <reference field="5" count="0"/>
        </references>
      </pivotArea>
    </format>
    <format dxfId="211">
      <pivotArea dataOnly="0" labelOnly="1" grandRow="1" outline="0" fieldPosition="0"/>
    </format>
    <format dxfId="210">
      <pivotArea dataOnly="0" labelOnly="1" grandCol="1" outline="0" fieldPosition="0"/>
    </format>
    <format dxfId="209">
      <pivotArea type="all" dataOnly="0" outline="0" fieldPosition="0"/>
    </format>
    <format dxfId="208">
      <pivotArea outline="0" collapsedLevelsAreSubtotals="1" fieldPosition="0"/>
    </format>
    <format dxfId="207">
      <pivotArea type="origin" dataOnly="0" labelOnly="1" outline="0" fieldPosition="0"/>
    </format>
    <format dxfId="206">
      <pivotArea field="6" type="button" dataOnly="0" labelOnly="1" outline="0"/>
    </format>
    <format dxfId="205">
      <pivotArea type="topRight" dataOnly="0" labelOnly="1" outline="0" fieldPosition="0"/>
    </format>
    <format dxfId="204">
      <pivotArea field="5" type="button" dataOnly="0" labelOnly="1" outline="0" axis="axisRow" fieldPosition="0"/>
    </format>
    <format dxfId="203">
      <pivotArea dataOnly="0" labelOnly="1" outline="0" fieldPosition="0">
        <references count="1">
          <reference field="5" count="0"/>
        </references>
      </pivotArea>
    </format>
    <format dxfId="202">
      <pivotArea dataOnly="0" labelOnly="1" grandRow="1" outline="0" fieldPosition="0"/>
    </format>
    <format dxfId="201">
      <pivotArea dataOnly="0" labelOnly="1" grandCol="1" outline="0" fieldPosition="0"/>
    </format>
    <format dxfId="200">
      <pivotArea type="all" dataOnly="0" outline="0" fieldPosition="0"/>
    </format>
    <format dxfId="199">
      <pivotArea outline="0" fieldPosition="0">
        <references count="1">
          <reference field="4294967294" count="1">
            <x v="0"/>
          </reference>
        </references>
      </pivotArea>
    </format>
    <format dxfId="198">
      <pivotArea type="all" dataOnly="0" outline="0" fieldPosition="0"/>
    </format>
    <format dxfId="197">
      <pivotArea field="5" type="button" dataOnly="0" labelOnly="1" outline="0" axis="axisRow" fieldPosition="0"/>
    </format>
    <format dxfId="196">
      <pivotArea field="5" type="button" dataOnly="0" labelOnly="1" outline="0" axis="axisRow" fieldPosition="0"/>
    </format>
    <format dxfId="195">
      <pivotArea field="8" type="button" dataOnly="0" labelOnly="1" outline="0"/>
    </format>
    <format dxfId="194">
      <pivotArea type="all" dataOnly="0" outline="0" fieldPosition="0"/>
    </format>
    <format dxfId="193">
      <pivotArea outline="0" collapsedLevelsAreSubtotals="1" fieldPosition="0"/>
    </format>
    <format dxfId="192">
      <pivotArea type="origin" dataOnly="0" labelOnly="1" outline="0" fieldPosition="0"/>
    </format>
    <format dxfId="191">
      <pivotArea field="5" type="button" dataOnly="0" labelOnly="1" outline="0" axis="axisRow" fieldPosition="0"/>
    </format>
    <format dxfId="190">
      <pivotArea dataOnly="0" labelOnly="1" outline="0" fieldPosition="0">
        <references count="1">
          <reference field="5" count="0"/>
        </references>
      </pivotArea>
    </format>
    <format dxfId="189">
      <pivotArea dataOnly="0" labelOnly="1" grandRow="1" outline="0" fieldPosition="0"/>
    </format>
    <format dxfId="188">
      <pivotArea type="topRight" dataOnly="0" labelOnly="1" outline="0" fieldPosition="0"/>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_Code" xr10:uid="{98A162E1-7FAD-42C8-869C-958FF0DB1279}" sourceName="Gender Code">
  <pivotTables>
    <pivotTable tabId="6" name="PivotTable2"/>
    <pivotTable tabId="6" name="PivotTable5"/>
    <pivotTable tabId="6" name="PivotTable6"/>
    <pivotTable tabId="8" name="PivotTable6"/>
    <pivotTable tabId="8" name="PivotTable5"/>
    <pivotTable tabId="8" name="PivotTable2"/>
  </pivotTables>
  <data>
    <tabular pivotCacheId="7653210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1" xr10:uid="{555A2910-3E1C-4DD3-BE29-BBE3EEA9512B}" sourceName="Location">
  <pivotTables>
    <pivotTable tabId="6" name="PivotTable2"/>
    <pivotTable tabId="6" name="PivotTable5"/>
    <pivotTable tabId="6" name="PivotTable6"/>
    <pivotTable tabId="8" name="PivotTable6"/>
    <pivotTable tabId="8" name="PivotTable5"/>
    <pivotTable tabId="8" name="PivotTable2"/>
  </pivotTables>
  <data>
    <tabular pivotCacheId="765321044">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_Code1" xr10:uid="{61C951ED-CDB4-494D-BBC0-1BAA3EB7C0C1}" sourceName="Gender Code">
  <pivotTables>
    <pivotTable tabId="6" name="PivotTable1"/>
    <pivotTable tabId="8" name="PivotTable1"/>
  </pivotTables>
  <data>
    <tabular pivotCacheId="76532104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6C423E3F-C66D-468F-80E5-6538859961D9}" sourceName="Department">
  <pivotTables>
    <pivotTable tabId="6" name="PivotTable1"/>
    <pivotTable tabId="8" name="PivotTable1"/>
  </pivotTables>
  <data>
    <tabular pivotCacheId="765321044">
      <items count="12">
        <i x="9" s="1"/>
        <i x="0" s="1"/>
        <i x="1" s="1"/>
        <i x="5" s="1"/>
        <i x="6" s="1"/>
        <i x="7" s="1"/>
        <i x="3" s="1"/>
        <i x="2" s="1"/>
        <i x="8" s="1"/>
        <i x="11" s="1"/>
        <i x="4" s="1"/>
        <i x="1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2" xr10:uid="{F630CE23-C78F-4863-8DD2-32701A630E4A}" sourceName="Location">
  <pivotTables>
    <pivotTable tabId="6" name="PivotTable1"/>
    <pivotTable tabId="8" name="PivotTable1"/>
  </pivotTables>
  <data>
    <tabular pivotCacheId="765321044">
      <items count="3">
        <i x="1"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A7310DEC-5CD0-4269-BEA3-9981D60D4767}" sourceName="Rating">
  <pivotTables>
    <pivotTable tabId="6" name="PivotTable6"/>
    <pivotTable tabId="8" name="PivotTable6"/>
  </pivotTables>
  <data>
    <tabular pivotCacheId="765321044">
      <items count="6">
        <i x="1" s="1"/>
        <i x="0" s="1"/>
        <i x="5" s="1"/>
        <i x="2" s="1"/>
        <i x="4"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_Code2" xr10:uid="{AF852622-2EB6-4887-B819-DE042BF9992D}" sourceName="Gender Code">
  <pivotTables>
    <pivotTable tabId="6" name="PivotTable7"/>
    <pivotTable tabId="8" name="PivotTable7"/>
  </pivotTables>
  <data>
    <tabular pivotCacheId="765321044">
      <items count="2">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2" xr10:uid="{9DA7CEDC-1177-4D7B-A2CF-1E1A2EA2BBB9}" sourceName="Department">
  <pivotTables>
    <pivotTable tabId="6" name="PivotTable7"/>
    <pivotTable tabId="8" name="PivotTable7"/>
  </pivotTables>
  <data>
    <tabular pivotCacheId="765321044">
      <items count="12">
        <i x="9" s="1"/>
        <i x="0" s="1"/>
        <i x="1" s="1"/>
        <i x="5" s="1"/>
        <i x="6" s="1"/>
        <i x="7" s="1"/>
        <i x="3" s="1"/>
        <i x="2" s="1"/>
        <i x="8" s="1"/>
        <i x="11" s="1"/>
        <i x="4" s="1"/>
        <i x="1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3" xr10:uid="{DE4527AA-8E3F-47D9-B6C9-A38F94DFFD3F}" sourceName="Location">
  <pivotTables>
    <pivotTable tabId="6" name="PivotTable7"/>
    <pivotTable tabId="8" name="PivotTable7"/>
  </pivotTables>
  <data>
    <tabular pivotCacheId="765321044">
      <items count="3">
        <i x="1"/>
        <i x="2" s="1"/>
        <i x="0"/>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bution" xr10:uid="{5A277AE5-3C2A-4647-8A97-9A27ED71E5D8}" sourceName="Districbution">
  <pivotTables>
    <pivotTable tabId="6" name="PivotTable31"/>
    <pivotTable tabId="8" name="PivotTable31"/>
  </pivotTables>
  <data>
    <tabular pivotCacheId="1532054768">
      <items count="9">
        <i x="0" s="1"/>
        <i x="5" s="1"/>
        <i x="3" s="1"/>
        <i x="2" s="1"/>
        <i x="6" s="1"/>
        <i x="8" s="1"/>
        <i x="4" s="1"/>
        <i x="1" s="1"/>
        <i x="7"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4" xr10:uid="{88FF64BB-C137-47E3-A722-16510B3C5452}" sourceName="Location">
  <pivotTables>
    <pivotTable tabId="6" name="PivotTable31"/>
    <pivotTable tabId="8" name="PivotTable31"/>
  </pivotTables>
  <data>
    <tabular pivotCacheId="1532054768">
      <items count="3">
        <i x="1" s="1"/>
        <i x="2" s="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2BD25778-655B-4699-9AD9-F1B5AAC6AB6A}" sourceName="Location">
  <pivotTables>
    <pivotTable tabId="6" name="PivotTable3"/>
    <pivotTable tabId="8" name="PivotTable3"/>
  </pivotTables>
  <data>
    <tabular pivotCacheId="1768975068">
      <items count="3">
        <i x="1" s="1"/>
        <i x="2" s="1"/>
        <i x="0"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1" xr10:uid="{5D3796AF-1C38-47F4-A467-C57B60DBCF81}" sourceName="Rating">
  <pivotTables>
    <pivotTable tabId="6" name="PivotTable3"/>
    <pivotTable tabId="8" name="PivotTable3"/>
  </pivotTables>
  <data>
    <tabular pivotCacheId="1768975068">
      <items count="6">
        <i x="1" s="1"/>
        <i x="0" s="1"/>
        <i x="5"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Code" xr10:uid="{66809C83-077E-4FD4-BCC9-071495E8755A}" cache="Slicer_Gender_Code" caption="Gender Code" columnCount="3" showCaption="0" rowHeight="241300"/>
  <slicer name="Gender Code 2" xr10:uid="{0DFFDF6F-AA64-4764-A85D-B545916B6360}" cache="Slicer_Gender_Code" caption="Gender Code" columnCount="2" showCaption="0" rowHeight="241300"/>
  <slicer name="Gender Code 3" xr10:uid="{963CC13C-5BAC-4670-9FF0-0CBAD4855151}" cache="Slicer_Gender_Code" caption="Gender Code" columnCount="3" showCaption="0" rowHeight="241300"/>
  <slicer name="Location 1" xr10:uid="{A03790EB-3A9C-4866-9A9A-591EDCD27BE9}" cache="Slicer_Location1" caption="Location" columnCount="3" showCaption="0" rowHeight="241300"/>
  <slicer name="Location 3" xr10:uid="{B932896D-4B96-48B0-8A9E-D88F707FE883}" cache="Slicer_Location1" caption="Location" columnCount="3" showCaption="0" rowHeight="241300"/>
  <slicer name="Gender Code 1" xr10:uid="{27F6B5EE-82DF-474A-9115-207812DAC089}" cache="Slicer_Gender_Code1" caption="Gender Code" columnCount="3" showCaption="0" rowHeight="241300"/>
  <slicer name="Department 1" xr10:uid="{D51AA474-EC1E-44D5-8996-DBB042E9D7DC}" cache="Slicer_Department1" caption="Department" columnCount="3" showCaption="0" rowHeight="241300"/>
  <slicer name="Location 2" xr10:uid="{39F05037-478B-4BAE-A859-2B146B65E522}" cache="Slicer_Location2" caption="Location" columnCount="3" showCaption="0" rowHeight="241300"/>
  <slicer name="Rating" xr10:uid="{EECF84CC-8239-4206-90BD-55AEEC760CDD}" cache="Slicer_Rating" caption="Rating" columnCount="3" showCaption="0" rowHeight="241300"/>
  <slicer name="Gender Code 4" xr10:uid="{178F8891-4C0E-465D-B265-3059046168CD}" cache="Slicer_Gender_Code2" caption="Gender Code" columnCount="2" showCaption="0" rowHeight="241300"/>
  <slicer name="Department 2" xr10:uid="{32763584-9AF8-45AF-81B4-23D67D57495C}" cache="Slicer_Department2" caption="Department" columnCount="6" showCaption="0" rowHeight="241300"/>
  <slicer name="Location 4" xr10:uid="{B60B587A-6EBA-4D3E-B2A1-BFA5E01F3AD7}" cache="Slicer_Location3" caption="Location" columnCount="3" showCaption="0" rowHeight="241300"/>
  <slicer name="Districbution" xr10:uid="{47284984-EF94-47D9-83FD-812882AA25D3}" cache="Slicer_Districbution" caption="Districbution" columnCount="3" showCaption="0" rowHeight="241300"/>
  <slicer name="Location 5" xr10:uid="{EA550B80-994C-4B1C-BA8D-59032D8FB66E}" cache="Slicer_Location4" caption="Location" columnCount="3" showCaption="0" rowHeight="241300"/>
  <slicer name="Location" xr10:uid="{9C934E6B-0C11-476A-9A51-2C25526DDCA3}" cache="Slicer_Location" caption="Location" columnCount="3" showCaption="0" rowHeight="241300"/>
  <slicer name="Rating 1" xr10:uid="{96123034-7DF5-4E5A-9FDE-C8205E8B7EAA}" cache="Slicer_Rating1" caption="Rating" columnCount="2" showCaption="0"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Code 7" xr10:uid="{002BD943-9961-4D2E-BCD4-B2105F41695C}" cache="Slicer_Gender_Code" caption="Gender Code" columnCount="2" showCaption="0" rowHeight="241300"/>
  <slicer name="Department 3" xr10:uid="{4093D80F-98E5-4B86-A649-65267D742534}" cache="Slicer_Department1" caption="Department" columnCount="3" showCaption="0" rowHeight="241300"/>
  <slicer name="Location 7" xr10:uid="{24FA1298-A40E-487A-999E-1805A8DF88C2}" cache="Slicer_Location2" caption="Location" columnCount="3" showCaption="0" rowHeight="241300"/>
  <slicer name="Rating 2" xr10:uid="{DC67AAB2-CC6C-42A5-8E6A-6E6C2D918E33}" cache="Slicer_Rating" caption="Rating" columnCount="3" showCaption="0" rowHeight="241300"/>
  <slicer name="Department 4" xr10:uid="{13B78F79-A94A-4AF7-B78D-2F33F2B272AC}" cache="Slicer_Department2" caption="Department" columnCount="4" showCaption="0" rowHeight="241300"/>
  <slicer name="Districbution 1" xr10:uid="{ED1E0807-E568-4980-9294-66FDDC57989A}" cache="Slicer_Districbution" caption="Districbution" columnCount="3" showCaption="0" rowHeight="241300"/>
  <slicer name="Rating 3" xr10:uid="{721CD62D-23C6-423B-A5F7-DAAFC9C6B958}" cache="Slicer_Rating1" caption="Rating" columnCount="2" showCaption="0"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6.xml"/><Relationship Id="rId3" Type="http://schemas.openxmlformats.org/officeDocument/2006/relationships/pivotTable" Target="../pivotTables/pivotTable11.xml"/><Relationship Id="rId7" Type="http://schemas.openxmlformats.org/officeDocument/2006/relationships/pivotTable" Target="../pivotTables/pivotTable15.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11" Type="http://schemas.microsoft.com/office/2007/relationships/slicer" Target="../slicers/slicer2.xml"/><Relationship Id="rId5" Type="http://schemas.openxmlformats.org/officeDocument/2006/relationships/pivotTable" Target="../pivotTables/pivotTable13.xml"/><Relationship Id="rId10" Type="http://schemas.openxmlformats.org/officeDocument/2006/relationships/drawing" Target="../drawings/drawing3.xml"/><Relationship Id="rId4" Type="http://schemas.openxmlformats.org/officeDocument/2006/relationships/pivotTable" Target="../pivotTables/pivotTable12.xm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6"/>
  <sheetViews>
    <sheetView zoomScale="110" zoomScaleNormal="110" workbookViewId="0">
      <selection activeCell="C1029" sqref="C1029"/>
    </sheetView>
  </sheetViews>
  <sheetFormatPr defaultRowHeight="15" x14ac:dyDescent="0.25"/>
  <cols>
    <col min="1" max="1" width="23.28515625" bestFit="1" customWidth="1"/>
    <col min="2" max="2" width="7" bestFit="1" customWidth="1"/>
    <col min="3" max="3" width="23.85546875" bestFit="1" customWidth="1"/>
    <col min="4" max="4" width="6.85546875" bestFit="1" customWidth="1"/>
    <col min="5" max="5" width="7.85546875" bestFit="1" customWidth="1"/>
    <col min="6" max="6" width="9.5703125" bestFit="1" customWidth="1"/>
  </cols>
  <sheetData>
    <row r="1" spans="1:6" x14ac:dyDescent="0.25">
      <c r="A1" t="s">
        <v>0</v>
      </c>
      <c r="B1" t="s">
        <v>1</v>
      </c>
      <c r="C1" t="s">
        <v>2</v>
      </c>
      <c r="D1" t="s">
        <v>3</v>
      </c>
      <c r="E1" t="s">
        <v>4</v>
      </c>
      <c r="F1" t="s">
        <v>5</v>
      </c>
    </row>
    <row r="2" spans="1:6" x14ac:dyDescent="0.25">
      <c r="A2" t="s">
        <v>6</v>
      </c>
      <c r="B2" t="s">
        <v>7</v>
      </c>
      <c r="C2" t="s">
        <v>8</v>
      </c>
      <c r="D2">
        <v>88050</v>
      </c>
      <c r="E2" t="s">
        <v>9</v>
      </c>
      <c r="F2" t="s">
        <v>10</v>
      </c>
    </row>
    <row r="3" spans="1:6" x14ac:dyDescent="0.25">
      <c r="A3" t="s">
        <v>11</v>
      </c>
      <c r="B3" t="s">
        <v>12</v>
      </c>
      <c r="C3" t="s">
        <v>13</v>
      </c>
      <c r="D3">
        <v>68220</v>
      </c>
      <c r="E3" t="s">
        <v>9</v>
      </c>
      <c r="F3" t="s">
        <v>14</v>
      </c>
    </row>
    <row r="4" spans="1:6" x14ac:dyDescent="0.25">
      <c r="A4" t="s">
        <v>15</v>
      </c>
      <c r="B4" t="s">
        <v>12</v>
      </c>
      <c r="C4" t="s">
        <v>16</v>
      </c>
      <c r="D4">
        <v>118440</v>
      </c>
      <c r="E4" t="s">
        <v>17</v>
      </c>
      <c r="F4" t="s">
        <v>18</v>
      </c>
    </row>
    <row r="5" spans="1:6" x14ac:dyDescent="0.25">
      <c r="A5" t="s">
        <v>19</v>
      </c>
      <c r="C5" t="s">
        <v>20</v>
      </c>
      <c r="D5">
        <v>56370</v>
      </c>
      <c r="E5" t="s">
        <v>21</v>
      </c>
      <c r="F5" t="s">
        <v>10</v>
      </c>
    </row>
    <row r="6" spans="1:6" x14ac:dyDescent="0.25">
      <c r="A6" t="s">
        <v>22</v>
      </c>
      <c r="B6" t="s">
        <v>12</v>
      </c>
      <c r="C6" t="s">
        <v>23</v>
      </c>
      <c r="D6">
        <v>107090</v>
      </c>
      <c r="E6" t="s">
        <v>21</v>
      </c>
      <c r="F6" t="s">
        <v>24</v>
      </c>
    </row>
    <row r="7" spans="1:6" x14ac:dyDescent="0.25">
      <c r="A7" t="s">
        <v>25</v>
      </c>
      <c r="B7" t="s">
        <v>7</v>
      </c>
      <c r="C7" t="s">
        <v>23</v>
      </c>
      <c r="D7">
        <v>108450</v>
      </c>
      <c r="E7" t="s">
        <v>17</v>
      </c>
      <c r="F7" t="s">
        <v>24</v>
      </c>
    </row>
    <row r="8" spans="1:6" x14ac:dyDescent="0.25">
      <c r="A8" t="s">
        <v>26</v>
      </c>
      <c r="B8" t="s">
        <v>12</v>
      </c>
      <c r="C8" t="s">
        <v>27</v>
      </c>
      <c r="D8">
        <v>41160</v>
      </c>
      <c r="E8" t="s">
        <v>9</v>
      </c>
      <c r="F8" t="s">
        <v>28</v>
      </c>
    </row>
    <row r="9" spans="1:6" x14ac:dyDescent="0.25">
      <c r="A9" t="s">
        <v>29</v>
      </c>
      <c r="B9" t="s">
        <v>7</v>
      </c>
      <c r="C9" t="s">
        <v>20</v>
      </c>
      <c r="D9">
        <v>109000</v>
      </c>
      <c r="E9" t="s">
        <v>17</v>
      </c>
      <c r="F9" t="s">
        <v>10</v>
      </c>
    </row>
    <row r="10" spans="1:6" x14ac:dyDescent="0.25">
      <c r="A10" t="s">
        <v>30</v>
      </c>
      <c r="C10" t="s">
        <v>31</v>
      </c>
      <c r="E10" t="s">
        <v>17</v>
      </c>
      <c r="F10" t="s">
        <v>28</v>
      </c>
    </row>
    <row r="11" spans="1:6" x14ac:dyDescent="0.25">
      <c r="A11" t="s">
        <v>32</v>
      </c>
      <c r="B11" t="s">
        <v>12</v>
      </c>
      <c r="C11" t="s">
        <v>23</v>
      </c>
      <c r="D11">
        <v>43020</v>
      </c>
      <c r="E11" t="s">
        <v>21</v>
      </c>
      <c r="F11" t="s">
        <v>28</v>
      </c>
    </row>
    <row r="12" spans="1:6" x14ac:dyDescent="0.25">
      <c r="A12" t="s">
        <v>33</v>
      </c>
      <c r="B12" t="s">
        <v>7</v>
      </c>
      <c r="C12" t="s">
        <v>34</v>
      </c>
      <c r="D12">
        <v>37800</v>
      </c>
      <c r="E12" t="s">
        <v>9</v>
      </c>
      <c r="F12" t="s">
        <v>28</v>
      </c>
    </row>
    <row r="13" spans="1:6" x14ac:dyDescent="0.25">
      <c r="A13" t="s">
        <v>35</v>
      </c>
      <c r="B13" t="s">
        <v>7</v>
      </c>
      <c r="C13" t="s">
        <v>8</v>
      </c>
      <c r="D13">
        <v>88380</v>
      </c>
      <c r="E13" t="s">
        <v>21</v>
      </c>
      <c r="F13" t="s">
        <v>28</v>
      </c>
    </row>
    <row r="14" spans="1:6" x14ac:dyDescent="0.25">
      <c r="A14" t="s">
        <v>36</v>
      </c>
      <c r="B14" t="s">
        <v>12</v>
      </c>
      <c r="C14" t="s">
        <v>37</v>
      </c>
      <c r="D14">
        <v>84420</v>
      </c>
      <c r="E14" t="s">
        <v>17</v>
      </c>
      <c r="F14" t="s">
        <v>28</v>
      </c>
    </row>
    <row r="15" spans="1:6" x14ac:dyDescent="0.25">
      <c r="A15" t="s">
        <v>38</v>
      </c>
      <c r="B15" t="s">
        <v>12</v>
      </c>
      <c r="C15" t="s">
        <v>20</v>
      </c>
      <c r="D15">
        <v>101760</v>
      </c>
      <c r="E15" t="s">
        <v>17</v>
      </c>
      <c r="F15" t="s">
        <v>14</v>
      </c>
    </row>
    <row r="16" spans="1:6" x14ac:dyDescent="0.25">
      <c r="A16" t="s">
        <v>39</v>
      </c>
      <c r="B16" t="s">
        <v>7</v>
      </c>
      <c r="C16" t="s">
        <v>8</v>
      </c>
      <c r="D16">
        <v>110780</v>
      </c>
      <c r="E16" t="s">
        <v>17</v>
      </c>
      <c r="F16" t="s">
        <v>24</v>
      </c>
    </row>
    <row r="17" spans="1:6" x14ac:dyDescent="0.25">
      <c r="A17" t="s">
        <v>40</v>
      </c>
      <c r="B17" t="s">
        <v>7</v>
      </c>
      <c r="C17" t="s">
        <v>27</v>
      </c>
      <c r="D17">
        <v>68430</v>
      </c>
      <c r="E17" t="s">
        <v>17</v>
      </c>
      <c r="F17" t="s">
        <v>14</v>
      </c>
    </row>
    <row r="18" spans="1:6" x14ac:dyDescent="0.25">
      <c r="A18" t="s">
        <v>41</v>
      </c>
      <c r="B18" t="s">
        <v>12</v>
      </c>
      <c r="C18" t="s">
        <v>42</v>
      </c>
      <c r="D18">
        <v>105370</v>
      </c>
      <c r="E18" t="s">
        <v>21</v>
      </c>
      <c r="F18" t="s">
        <v>14</v>
      </c>
    </row>
    <row r="19" spans="1:6" x14ac:dyDescent="0.25">
      <c r="A19" t="s">
        <v>43</v>
      </c>
      <c r="B19" t="s">
        <v>7</v>
      </c>
      <c r="C19" t="s">
        <v>13</v>
      </c>
      <c r="D19">
        <v>113800</v>
      </c>
      <c r="E19" t="s">
        <v>9</v>
      </c>
      <c r="F19" t="s">
        <v>28</v>
      </c>
    </row>
    <row r="20" spans="1:6" x14ac:dyDescent="0.25">
      <c r="A20" t="s">
        <v>44</v>
      </c>
      <c r="B20" t="s">
        <v>12</v>
      </c>
      <c r="C20" t="s">
        <v>8</v>
      </c>
      <c r="D20">
        <v>76300</v>
      </c>
      <c r="E20" t="s">
        <v>21</v>
      </c>
      <c r="F20" t="s">
        <v>28</v>
      </c>
    </row>
    <row r="21" spans="1:6" x14ac:dyDescent="0.25">
      <c r="A21" t="s">
        <v>45</v>
      </c>
      <c r="B21" t="s">
        <v>12</v>
      </c>
      <c r="C21" t="s">
        <v>8</v>
      </c>
      <c r="D21">
        <v>44530</v>
      </c>
      <c r="E21" t="s">
        <v>21</v>
      </c>
      <c r="F21" t="s">
        <v>28</v>
      </c>
    </row>
    <row r="22" spans="1:6" x14ac:dyDescent="0.25">
      <c r="A22" t="s">
        <v>46</v>
      </c>
      <c r="B22" t="s">
        <v>12</v>
      </c>
      <c r="C22" t="s">
        <v>20</v>
      </c>
      <c r="D22">
        <v>63710</v>
      </c>
      <c r="E22" t="s">
        <v>9</v>
      </c>
      <c r="F22" t="s">
        <v>28</v>
      </c>
    </row>
    <row r="23" spans="1:6" x14ac:dyDescent="0.25">
      <c r="A23" t="s">
        <v>47</v>
      </c>
      <c r="B23" t="s">
        <v>12</v>
      </c>
      <c r="C23" t="s">
        <v>37</v>
      </c>
      <c r="D23">
        <v>62780</v>
      </c>
      <c r="E23" t="s">
        <v>17</v>
      </c>
      <c r="F23" t="s">
        <v>10</v>
      </c>
    </row>
    <row r="24" spans="1:6" x14ac:dyDescent="0.25">
      <c r="A24" t="s">
        <v>48</v>
      </c>
      <c r="B24" t="s">
        <v>12</v>
      </c>
      <c r="C24" t="s">
        <v>42</v>
      </c>
      <c r="D24">
        <v>119750</v>
      </c>
      <c r="E24" t="s">
        <v>9</v>
      </c>
      <c r="F24" t="s">
        <v>28</v>
      </c>
    </row>
    <row r="25" spans="1:6" x14ac:dyDescent="0.25">
      <c r="A25" t="s">
        <v>49</v>
      </c>
      <c r="B25" t="s">
        <v>7</v>
      </c>
      <c r="C25" t="s">
        <v>50</v>
      </c>
      <c r="D25">
        <v>116980</v>
      </c>
      <c r="E25" t="s">
        <v>21</v>
      </c>
      <c r="F25" t="s">
        <v>51</v>
      </c>
    </row>
    <row r="26" spans="1:6" x14ac:dyDescent="0.25">
      <c r="A26" t="s">
        <v>52</v>
      </c>
      <c r="B26" t="s">
        <v>7</v>
      </c>
      <c r="C26" t="s">
        <v>53</v>
      </c>
      <c r="D26">
        <v>35940</v>
      </c>
      <c r="E26" t="s">
        <v>17</v>
      </c>
      <c r="F26" t="s">
        <v>14</v>
      </c>
    </row>
    <row r="27" spans="1:6" x14ac:dyDescent="0.25">
      <c r="A27" t="s">
        <v>54</v>
      </c>
      <c r="B27" t="s">
        <v>7</v>
      </c>
      <c r="C27" t="s">
        <v>31</v>
      </c>
      <c r="D27">
        <v>109040</v>
      </c>
      <c r="E27" t="s">
        <v>9</v>
      </c>
      <c r="F27" t="s">
        <v>28</v>
      </c>
    </row>
    <row r="28" spans="1:6" x14ac:dyDescent="0.25">
      <c r="A28" t="s">
        <v>55</v>
      </c>
      <c r="B28" t="s">
        <v>12</v>
      </c>
      <c r="C28" t="s">
        <v>31</v>
      </c>
      <c r="D28">
        <v>109160</v>
      </c>
      <c r="E28" t="s">
        <v>21</v>
      </c>
      <c r="F28" t="s">
        <v>14</v>
      </c>
    </row>
    <row r="29" spans="1:6" x14ac:dyDescent="0.25">
      <c r="A29" t="s">
        <v>56</v>
      </c>
      <c r="B29" t="s">
        <v>7</v>
      </c>
      <c r="C29" t="s">
        <v>27</v>
      </c>
      <c r="D29">
        <v>75540</v>
      </c>
      <c r="E29" t="s">
        <v>17</v>
      </c>
      <c r="F29" t="s">
        <v>28</v>
      </c>
    </row>
    <row r="30" spans="1:6" x14ac:dyDescent="0.25">
      <c r="A30" t="s">
        <v>57</v>
      </c>
      <c r="B30" t="s">
        <v>12</v>
      </c>
      <c r="C30" t="s">
        <v>13</v>
      </c>
      <c r="D30">
        <v>30000</v>
      </c>
      <c r="E30" t="s">
        <v>21</v>
      </c>
      <c r="F30" t="s">
        <v>28</v>
      </c>
    </row>
    <row r="31" spans="1:6" x14ac:dyDescent="0.25">
      <c r="A31" t="s">
        <v>58</v>
      </c>
      <c r="B31" t="s">
        <v>12</v>
      </c>
      <c r="C31" t="s">
        <v>8</v>
      </c>
      <c r="D31">
        <v>76210</v>
      </c>
      <c r="E31" t="s">
        <v>17</v>
      </c>
      <c r="F31" t="s">
        <v>14</v>
      </c>
    </row>
    <row r="32" spans="1:6" x14ac:dyDescent="0.25">
      <c r="A32" t="s">
        <v>59</v>
      </c>
      <c r="B32" t="s">
        <v>7</v>
      </c>
      <c r="C32" t="s">
        <v>16</v>
      </c>
      <c r="D32">
        <v>112650</v>
      </c>
      <c r="E32" t="s">
        <v>9</v>
      </c>
      <c r="F32" t="s">
        <v>28</v>
      </c>
    </row>
    <row r="33" spans="1:6" x14ac:dyDescent="0.25">
      <c r="A33" t="s">
        <v>60</v>
      </c>
      <c r="B33" t="s">
        <v>7</v>
      </c>
      <c r="C33" t="s">
        <v>20</v>
      </c>
      <c r="D33">
        <v>108460</v>
      </c>
      <c r="E33" t="s">
        <v>21</v>
      </c>
      <c r="F33" t="s">
        <v>14</v>
      </c>
    </row>
    <row r="34" spans="1:6" x14ac:dyDescent="0.25">
      <c r="A34" t="s">
        <v>61</v>
      </c>
      <c r="B34" t="s">
        <v>7</v>
      </c>
      <c r="C34" t="s">
        <v>50</v>
      </c>
      <c r="D34">
        <v>69070</v>
      </c>
      <c r="E34" t="s">
        <v>21</v>
      </c>
      <c r="F34" t="s">
        <v>24</v>
      </c>
    </row>
    <row r="35" spans="1:6" x14ac:dyDescent="0.25">
      <c r="A35" t="s">
        <v>62</v>
      </c>
      <c r="B35" t="s">
        <v>12</v>
      </c>
      <c r="C35" t="s">
        <v>34</v>
      </c>
      <c r="D35">
        <v>116520</v>
      </c>
      <c r="E35" t="s">
        <v>9</v>
      </c>
      <c r="F35" t="s">
        <v>14</v>
      </c>
    </row>
    <row r="36" spans="1:6" x14ac:dyDescent="0.25">
      <c r="A36" t="s">
        <v>63</v>
      </c>
      <c r="B36" t="s">
        <v>12</v>
      </c>
      <c r="C36" t="s">
        <v>50</v>
      </c>
      <c r="D36">
        <v>96560</v>
      </c>
      <c r="E36" t="s">
        <v>21</v>
      </c>
      <c r="F36" t="s">
        <v>18</v>
      </c>
    </row>
    <row r="37" spans="1:6" x14ac:dyDescent="0.25">
      <c r="A37" t="s">
        <v>64</v>
      </c>
      <c r="B37" t="s">
        <v>12</v>
      </c>
      <c r="C37" t="s">
        <v>27</v>
      </c>
      <c r="D37">
        <v>36460</v>
      </c>
      <c r="E37" t="s">
        <v>17</v>
      </c>
      <c r="F37" t="s">
        <v>14</v>
      </c>
    </row>
    <row r="38" spans="1:6" x14ac:dyDescent="0.25">
      <c r="A38" t="s">
        <v>65</v>
      </c>
      <c r="B38" t="s">
        <v>12</v>
      </c>
      <c r="C38" t="s">
        <v>42</v>
      </c>
      <c r="D38">
        <v>50950</v>
      </c>
      <c r="E38" t="s">
        <v>21</v>
      </c>
      <c r="F38" t="s">
        <v>14</v>
      </c>
    </row>
    <row r="39" spans="1:6" x14ac:dyDescent="0.25">
      <c r="A39" t="s">
        <v>66</v>
      </c>
      <c r="B39" t="s">
        <v>12</v>
      </c>
      <c r="C39" t="s">
        <v>67</v>
      </c>
      <c r="D39">
        <v>75440</v>
      </c>
      <c r="E39" t="s">
        <v>9</v>
      </c>
      <c r="F39" t="s">
        <v>28</v>
      </c>
    </row>
    <row r="40" spans="1:6" x14ac:dyDescent="0.25">
      <c r="A40" t="s">
        <v>68</v>
      </c>
      <c r="B40" t="s">
        <v>12</v>
      </c>
      <c r="C40" t="s">
        <v>8</v>
      </c>
      <c r="D40">
        <v>84760</v>
      </c>
      <c r="E40" t="s">
        <v>21</v>
      </c>
      <c r="F40" t="s">
        <v>28</v>
      </c>
    </row>
    <row r="41" spans="1:6" x14ac:dyDescent="0.25">
      <c r="A41" t="s">
        <v>69</v>
      </c>
      <c r="B41" t="s">
        <v>7</v>
      </c>
      <c r="C41" t="s">
        <v>13</v>
      </c>
      <c r="D41">
        <v>82240</v>
      </c>
      <c r="E41" t="s">
        <v>21</v>
      </c>
      <c r="F41" t="s">
        <v>24</v>
      </c>
    </row>
    <row r="42" spans="1:6" x14ac:dyDescent="0.25">
      <c r="A42" t="s">
        <v>70</v>
      </c>
      <c r="B42" t="s">
        <v>7</v>
      </c>
      <c r="C42" t="s">
        <v>27</v>
      </c>
      <c r="D42">
        <v>28330</v>
      </c>
      <c r="E42" t="s">
        <v>9</v>
      </c>
      <c r="F42" t="s">
        <v>51</v>
      </c>
    </row>
    <row r="43" spans="1:6" x14ac:dyDescent="0.25">
      <c r="A43" t="s">
        <v>71</v>
      </c>
      <c r="B43" t="s">
        <v>12</v>
      </c>
      <c r="C43" t="s">
        <v>27</v>
      </c>
      <c r="D43">
        <v>60580</v>
      </c>
      <c r="E43" t="s">
        <v>9</v>
      </c>
      <c r="F43" t="s">
        <v>10</v>
      </c>
    </row>
    <row r="44" spans="1:6" x14ac:dyDescent="0.25">
      <c r="A44" t="s">
        <v>72</v>
      </c>
      <c r="B44" t="s">
        <v>7</v>
      </c>
      <c r="C44" t="s">
        <v>23</v>
      </c>
      <c r="D44">
        <v>45510</v>
      </c>
      <c r="E44" t="s">
        <v>21</v>
      </c>
      <c r="F44" t="s">
        <v>10</v>
      </c>
    </row>
    <row r="45" spans="1:6" x14ac:dyDescent="0.25">
      <c r="A45" t="s">
        <v>73</v>
      </c>
      <c r="B45" t="s">
        <v>12</v>
      </c>
      <c r="C45" t="s">
        <v>27</v>
      </c>
      <c r="D45">
        <v>110770</v>
      </c>
      <c r="E45" t="s">
        <v>17</v>
      </c>
      <c r="F45" t="s">
        <v>14</v>
      </c>
    </row>
    <row r="46" spans="1:6" x14ac:dyDescent="0.25">
      <c r="A46" t="s">
        <v>74</v>
      </c>
      <c r="B46" t="s">
        <v>12</v>
      </c>
      <c r="C46" t="s">
        <v>37</v>
      </c>
      <c r="D46">
        <v>86920</v>
      </c>
      <c r="E46" t="s">
        <v>17</v>
      </c>
      <c r="F46" t="s">
        <v>28</v>
      </c>
    </row>
    <row r="47" spans="1:6" x14ac:dyDescent="0.25">
      <c r="A47" t="s">
        <v>75</v>
      </c>
      <c r="C47" t="s">
        <v>42</v>
      </c>
      <c r="D47">
        <v>84680</v>
      </c>
      <c r="E47" t="s">
        <v>9</v>
      </c>
      <c r="F47" t="s">
        <v>14</v>
      </c>
    </row>
    <row r="48" spans="1:6" x14ac:dyDescent="0.25">
      <c r="A48" t="s">
        <v>76</v>
      </c>
      <c r="B48" t="s">
        <v>12</v>
      </c>
      <c r="C48" t="s">
        <v>50</v>
      </c>
      <c r="D48">
        <v>36860</v>
      </c>
      <c r="E48" t="s">
        <v>9</v>
      </c>
      <c r="F48" t="s">
        <v>24</v>
      </c>
    </row>
    <row r="49" spans="1:6" x14ac:dyDescent="0.25">
      <c r="A49" t="s">
        <v>77</v>
      </c>
      <c r="C49" t="s">
        <v>8</v>
      </c>
      <c r="D49">
        <v>114010</v>
      </c>
      <c r="E49" t="s">
        <v>21</v>
      </c>
      <c r="F49" t="s">
        <v>28</v>
      </c>
    </row>
    <row r="50" spans="1:6" x14ac:dyDescent="0.25">
      <c r="A50" t="s">
        <v>78</v>
      </c>
      <c r="C50" t="s">
        <v>31</v>
      </c>
      <c r="D50">
        <v>54130</v>
      </c>
      <c r="E50" t="s">
        <v>21</v>
      </c>
      <c r="F50" t="s">
        <v>51</v>
      </c>
    </row>
    <row r="51" spans="1:6" x14ac:dyDescent="0.25">
      <c r="A51" t="s">
        <v>79</v>
      </c>
      <c r="B51" t="s">
        <v>12</v>
      </c>
      <c r="C51" t="s">
        <v>37</v>
      </c>
      <c r="D51">
        <v>81720</v>
      </c>
      <c r="E51" t="s">
        <v>17</v>
      </c>
      <c r="F51" t="s">
        <v>10</v>
      </c>
    </row>
    <row r="52" spans="1:6" x14ac:dyDescent="0.25">
      <c r="A52" t="s">
        <v>80</v>
      </c>
      <c r="B52" t="s">
        <v>7</v>
      </c>
      <c r="C52" t="s">
        <v>27</v>
      </c>
      <c r="D52">
        <v>84470</v>
      </c>
      <c r="E52" t="s">
        <v>9</v>
      </c>
      <c r="F52" t="s">
        <v>28</v>
      </c>
    </row>
    <row r="53" spans="1:6" x14ac:dyDescent="0.25">
      <c r="A53" t="s">
        <v>81</v>
      </c>
      <c r="B53" t="s">
        <v>12</v>
      </c>
      <c r="C53" t="s">
        <v>67</v>
      </c>
      <c r="D53">
        <v>114600</v>
      </c>
      <c r="E53" t="s">
        <v>9</v>
      </c>
      <c r="F53" t="s">
        <v>14</v>
      </c>
    </row>
    <row r="54" spans="1:6" x14ac:dyDescent="0.25">
      <c r="A54" t="s">
        <v>82</v>
      </c>
      <c r="B54" t="s">
        <v>7</v>
      </c>
      <c r="C54" t="s">
        <v>42</v>
      </c>
      <c r="D54">
        <v>114690</v>
      </c>
      <c r="E54" t="s">
        <v>9</v>
      </c>
      <c r="F54" t="s">
        <v>51</v>
      </c>
    </row>
    <row r="55" spans="1:6" x14ac:dyDescent="0.25">
      <c r="A55" t="s">
        <v>83</v>
      </c>
      <c r="B55" t="s">
        <v>7</v>
      </c>
      <c r="C55" t="s">
        <v>13</v>
      </c>
      <c r="D55">
        <v>57350</v>
      </c>
      <c r="E55" t="s">
        <v>21</v>
      </c>
      <c r="F55" t="s">
        <v>14</v>
      </c>
    </row>
    <row r="56" spans="1:6" x14ac:dyDescent="0.25">
      <c r="A56" t="s">
        <v>84</v>
      </c>
      <c r="B56" t="s">
        <v>12</v>
      </c>
      <c r="C56" t="s">
        <v>53</v>
      </c>
      <c r="D56">
        <v>51200</v>
      </c>
      <c r="E56" t="s">
        <v>21</v>
      </c>
      <c r="F56" t="s">
        <v>24</v>
      </c>
    </row>
    <row r="57" spans="1:6" x14ac:dyDescent="0.25">
      <c r="A57" t="s">
        <v>85</v>
      </c>
      <c r="B57" t="s">
        <v>12</v>
      </c>
      <c r="C57" t="s">
        <v>27</v>
      </c>
      <c r="D57">
        <v>85260</v>
      </c>
      <c r="E57" t="s">
        <v>9</v>
      </c>
      <c r="F57" t="s">
        <v>24</v>
      </c>
    </row>
    <row r="58" spans="1:6" x14ac:dyDescent="0.25">
      <c r="A58" t="s">
        <v>86</v>
      </c>
      <c r="B58" t="s">
        <v>12</v>
      </c>
      <c r="C58" t="s">
        <v>31</v>
      </c>
      <c r="D58">
        <v>71230</v>
      </c>
      <c r="E58" t="s">
        <v>21</v>
      </c>
      <c r="F58" t="s">
        <v>51</v>
      </c>
    </row>
    <row r="59" spans="1:6" x14ac:dyDescent="0.25">
      <c r="A59" t="s">
        <v>87</v>
      </c>
      <c r="B59" t="s">
        <v>12</v>
      </c>
      <c r="C59" t="s">
        <v>37</v>
      </c>
      <c r="D59">
        <v>107660</v>
      </c>
      <c r="E59" t="s">
        <v>17</v>
      </c>
      <c r="F59" t="s">
        <v>14</v>
      </c>
    </row>
    <row r="60" spans="1:6" x14ac:dyDescent="0.25">
      <c r="A60" t="s">
        <v>88</v>
      </c>
      <c r="B60" t="s">
        <v>12</v>
      </c>
      <c r="C60" t="s">
        <v>13</v>
      </c>
      <c r="D60">
        <v>75230</v>
      </c>
      <c r="E60" t="s">
        <v>21</v>
      </c>
      <c r="F60" t="s">
        <v>24</v>
      </c>
    </row>
    <row r="61" spans="1:6" x14ac:dyDescent="0.25">
      <c r="A61" t="s">
        <v>89</v>
      </c>
      <c r="B61" t="s">
        <v>12</v>
      </c>
      <c r="C61" t="s">
        <v>67</v>
      </c>
      <c r="D61">
        <v>108080</v>
      </c>
      <c r="E61" t="s">
        <v>17</v>
      </c>
      <c r="F61" t="s">
        <v>28</v>
      </c>
    </row>
    <row r="62" spans="1:6" x14ac:dyDescent="0.25">
      <c r="A62" t="s">
        <v>90</v>
      </c>
      <c r="B62" t="s">
        <v>7</v>
      </c>
      <c r="C62" t="s">
        <v>20</v>
      </c>
      <c r="D62">
        <v>28480</v>
      </c>
      <c r="E62" t="s">
        <v>21</v>
      </c>
      <c r="F62" t="s">
        <v>14</v>
      </c>
    </row>
    <row r="63" spans="1:6" x14ac:dyDescent="0.25">
      <c r="A63" t="s">
        <v>91</v>
      </c>
      <c r="B63" t="s">
        <v>7</v>
      </c>
      <c r="C63" t="s">
        <v>23</v>
      </c>
      <c r="D63">
        <v>56620</v>
      </c>
      <c r="E63" t="s">
        <v>17</v>
      </c>
      <c r="F63" t="s">
        <v>28</v>
      </c>
    </row>
    <row r="64" spans="1:6" x14ac:dyDescent="0.25">
      <c r="A64" t="s">
        <v>92</v>
      </c>
      <c r="B64" t="s">
        <v>7</v>
      </c>
      <c r="C64" t="s">
        <v>16</v>
      </c>
      <c r="D64">
        <v>87900</v>
      </c>
      <c r="E64" t="s">
        <v>21</v>
      </c>
      <c r="F64" t="s">
        <v>28</v>
      </c>
    </row>
    <row r="65" spans="1:6" x14ac:dyDescent="0.25">
      <c r="A65" t="s">
        <v>93</v>
      </c>
      <c r="B65" t="s">
        <v>7</v>
      </c>
      <c r="C65" t="s">
        <v>8</v>
      </c>
      <c r="D65">
        <v>103550</v>
      </c>
      <c r="E65" t="s">
        <v>17</v>
      </c>
      <c r="F65" t="s">
        <v>28</v>
      </c>
    </row>
    <row r="66" spans="1:6" x14ac:dyDescent="0.25">
      <c r="A66" t="s">
        <v>94</v>
      </c>
      <c r="B66" t="s">
        <v>12</v>
      </c>
      <c r="C66" t="s">
        <v>34</v>
      </c>
      <c r="D66">
        <v>78500</v>
      </c>
      <c r="E66" t="s">
        <v>21</v>
      </c>
      <c r="F66" t="s">
        <v>10</v>
      </c>
    </row>
    <row r="67" spans="1:6" x14ac:dyDescent="0.25">
      <c r="A67" t="s">
        <v>95</v>
      </c>
      <c r="B67" t="s">
        <v>7</v>
      </c>
      <c r="C67" t="s">
        <v>20</v>
      </c>
      <c r="D67">
        <v>93930</v>
      </c>
      <c r="E67" t="s">
        <v>21</v>
      </c>
      <c r="F67" t="s">
        <v>14</v>
      </c>
    </row>
    <row r="68" spans="1:6" x14ac:dyDescent="0.25">
      <c r="A68" t="s">
        <v>96</v>
      </c>
      <c r="B68" t="s">
        <v>12</v>
      </c>
      <c r="C68" t="s">
        <v>16</v>
      </c>
      <c r="D68">
        <v>114770</v>
      </c>
      <c r="E68" t="s">
        <v>17</v>
      </c>
      <c r="F68" t="s">
        <v>28</v>
      </c>
    </row>
    <row r="69" spans="1:6" x14ac:dyDescent="0.25">
      <c r="A69" t="s">
        <v>97</v>
      </c>
      <c r="B69" t="s">
        <v>7</v>
      </c>
      <c r="C69" t="s">
        <v>16</v>
      </c>
      <c r="D69">
        <v>73530</v>
      </c>
      <c r="E69" t="s">
        <v>9</v>
      </c>
      <c r="F69" t="s">
        <v>28</v>
      </c>
    </row>
    <row r="70" spans="1:6" x14ac:dyDescent="0.25">
      <c r="A70" t="s">
        <v>98</v>
      </c>
      <c r="B70" t="s">
        <v>7</v>
      </c>
      <c r="C70" t="s">
        <v>42</v>
      </c>
      <c r="D70">
        <v>55310</v>
      </c>
      <c r="E70" t="s">
        <v>21</v>
      </c>
      <c r="F70" t="s">
        <v>51</v>
      </c>
    </row>
    <row r="71" spans="1:6" x14ac:dyDescent="0.25">
      <c r="A71" t="s">
        <v>99</v>
      </c>
      <c r="B71" t="s">
        <v>7</v>
      </c>
      <c r="C71" t="s">
        <v>50</v>
      </c>
      <c r="D71">
        <v>49670</v>
      </c>
      <c r="E71" t="s">
        <v>17</v>
      </c>
      <c r="F71" t="s">
        <v>24</v>
      </c>
    </row>
    <row r="72" spans="1:6" x14ac:dyDescent="0.25">
      <c r="A72" t="s">
        <v>100</v>
      </c>
      <c r="B72" t="s">
        <v>12</v>
      </c>
      <c r="C72" t="s">
        <v>23</v>
      </c>
      <c r="E72" t="s">
        <v>17</v>
      </c>
      <c r="F72" t="s">
        <v>14</v>
      </c>
    </row>
    <row r="73" spans="1:6" x14ac:dyDescent="0.25">
      <c r="A73" t="s">
        <v>101</v>
      </c>
      <c r="B73" t="s">
        <v>7</v>
      </c>
      <c r="C73" t="s">
        <v>37</v>
      </c>
      <c r="D73">
        <v>40770</v>
      </c>
      <c r="E73" t="s">
        <v>17</v>
      </c>
      <c r="F73" t="s">
        <v>28</v>
      </c>
    </row>
    <row r="74" spans="1:6" x14ac:dyDescent="0.25">
      <c r="A74" t="s">
        <v>102</v>
      </c>
      <c r="B74" t="s">
        <v>7</v>
      </c>
      <c r="C74" t="s">
        <v>37</v>
      </c>
      <c r="D74">
        <v>106780</v>
      </c>
      <c r="E74" t="s">
        <v>21</v>
      </c>
      <c r="F74" t="s">
        <v>24</v>
      </c>
    </row>
    <row r="75" spans="1:6" x14ac:dyDescent="0.25">
      <c r="A75" t="s">
        <v>103</v>
      </c>
      <c r="B75" t="s">
        <v>12</v>
      </c>
      <c r="C75" t="s">
        <v>27</v>
      </c>
      <c r="D75">
        <v>100730</v>
      </c>
      <c r="E75" t="s">
        <v>21</v>
      </c>
      <c r="F75" t="s">
        <v>28</v>
      </c>
    </row>
    <row r="76" spans="1:6" x14ac:dyDescent="0.25">
      <c r="A76" t="s">
        <v>104</v>
      </c>
      <c r="C76" t="s">
        <v>31</v>
      </c>
      <c r="D76">
        <v>74620</v>
      </c>
      <c r="E76" t="s">
        <v>21</v>
      </c>
      <c r="F76" t="s">
        <v>24</v>
      </c>
    </row>
    <row r="77" spans="1:6" x14ac:dyDescent="0.25">
      <c r="A77" t="s">
        <v>105</v>
      </c>
      <c r="B77" t="s">
        <v>7</v>
      </c>
      <c r="C77" t="s">
        <v>37</v>
      </c>
      <c r="D77">
        <v>40450</v>
      </c>
      <c r="E77" t="s">
        <v>21</v>
      </c>
      <c r="F77" t="s">
        <v>28</v>
      </c>
    </row>
    <row r="78" spans="1:6" x14ac:dyDescent="0.25">
      <c r="A78" t="s">
        <v>106</v>
      </c>
      <c r="B78" t="s">
        <v>7</v>
      </c>
      <c r="C78" t="s">
        <v>31</v>
      </c>
      <c r="D78">
        <v>60560</v>
      </c>
      <c r="E78" t="s">
        <v>17</v>
      </c>
      <c r="F78" t="s">
        <v>28</v>
      </c>
    </row>
    <row r="79" spans="1:6" x14ac:dyDescent="0.25">
      <c r="A79" t="s">
        <v>107</v>
      </c>
      <c r="B79" t="s">
        <v>7</v>
      </c>
      <c r="C79" t="s">
        <v>20</v>
      </c>
      <c r="D79">
        <v>114900</v>
      </c>
      <c r="E79" t="s">
        <v>21</v>
      </c>
      <c r="F79" t="s">
        <v>28</v>
      </c>
    </row>
    <row r="80" spans="1:6" x14ac:dyDescent="0.25">
      <c r="A80" t="s">
        <v>108</v>
      </c>
      <c r="B80" t="s">
        <v>7</v>
      </c>
      <c r="C80" t="s">
        <v>27</v>
      </c>
      <c r="D80">
        <v>69860</v>
      </c>
      <c r="E80" t="s">
        <v>21</v>
      </c>
      <c r="F80" t="s">
        <v>28</v>
      </c>
    </row>
    <row r="81" spans="1:6" x14ac:dyDescent="0.25">
      <c r="A81" t="s">
        <v>109</v>
      </c>
      <c r="B81" t="s">
        <v>12</v>
      </c>
      <c r="C81" t="s">
        <v>31</v>
      </c>
      <c r="D81">
        <v>51320</v>
      </c>
      <c r="E81" t="s">
        <v>21</v>
      </c>
      <c r="F81" t="s">
        <v>51</v>
      </c>
    </row>
    <row r="82" spans="1:6" x14ac:dyDescent="0.25">
      <c r="A82" t="s">
        <v>110</v>
      </c>
      <c r="B82" t="s">
        <v>7</v>
      </c>
      <c r="C82" t="s">
        <v>42</v>
      </c>
      <c r="D82">
        <v>103600</v>
      </c>
      <c r="E82" t="s">
        <v>9</v>
      </c>
      <c r="F82" t="s">
        <v>14</v>
      </c>
    </row>
    <row r="83" spans="1:6" x14ac:dyDescent="0.25">
      <c r="A83" t="s">
        <v>111</v>
      </c>
      <c r="B83" t="s">
        <v>7</v>
      </c>
      <c r="C83" t="s">
        <v>67</v>
      </c>
      <c r="D83">
        <v>53540</v>
      </c>
      <c r="E83" t="s">
        <v>21</v>
      </c>
      <c r="F83" t="s">
        <v>24</v>
      </c>
    </row>
    <row r="84" spans="1:6" x14ac:dyDescent="0.25">
      <c r="A84" t="s">
        <v>112</v>
      </c>
      <c r="B84" t="s">
        <v>12</v>
      </c>
      <c r="C84" t="s">
        <v>8</v>
      </c>
      <c r="D84">
        <v>98740</v>
      </c>
      <c r="E84" t="s">
        <v>17</v>
      </c>
      <c r="F84" t="s">
        <v>24</v>
      </c>
    </row>
    <row r="85" spans="1:6" x14ac:dyDescent="0.25">
      <c r="A85" t="s">
        <v>113</v>
      </c>
      <c r="B85" t="s">
        <v>7</v>
      </c>
      <c r="C85" t="s">
        <v>23</v>
      </c>
      <c r="D85">
        <v>115090</v>
      </c>
      <c r="E85" t="s">
        <v>21</v>
      </c>
      <c r="F85" t="s">
        <v>28</v>
      </c>
    </row>
    <row r="86" spans="1:6" x14ac:dyDescent="0.25">
      <c r="A86" t="s">
        <v>114</v>
      </c>
      <c r="B86" t="s">
        <v>7</v>
      </c>
      <c r="C86" t="s">
        <v>67</v>
      </c>
      <c r="D86">
        <v>51910</v>
      </c>
      <c r="E86" t="s">
        <v>21</v>
      </c>
      <c r="F86" t="s">
        <v>14</v>
      </c>
    </row>
    <row r="87" spans="1:6" x14ac:dyDescent="0.25">
      <c r="A87" t="s">
        <v>115</v>
      </c>
      <c r="B87" t="s">
        <v>7</v>
      </c>
      <c r="C87" t="s">
        <v>53</v>
      </c>
      <c r="D87">
        <v>34080</v>
      </c>
      <c r="E87" t="s">
        <v>21</v>
      </c>
      <c r="F87" t="s">
        <v>18</v>
      </c>
    </row>
    <row r="88" spans="1:6" x14ac:dyDescent="0.25">
      <c r="A88" t="s">
        <v>116</v>
      </c>
      <c r="B88" t="s">
        <v>7</v>
      </c>
      <c r="C88" t="s">
        <v>31</v>
      </c>
      <c r="D88">
        <v>88690</v>
      </c>
      <c r="E88" t="s">
        <v>9</v>
      </c>
      <c r="F88" t="s">
        <v>24</v>
      </c>
    </row>
    <row r="89" spans="1:6" x14ac:dyDescent="0.25">
      <c r="A89" t="s">
        <v>117</v>
      </c>
      <c r="B89" t="s">
        <v>12</v>
      </c>
      <c r="C89" t="s">
        <v>27</v>
      </c>
      <c r="D89">
        <v>35940</v>
      </c>
      <c r="E89" t="s">
        <v>21</v>
      </c>
      <c r="F89" t="s">
        <v>28</v>
      </c>
    </row>
    <row r="90" spans="1:6" x14ac:dyDescent="0.25">
      <c r="A90" t="s">
        <v>118</v>
      </c>
      <c r="B90" t="s">
        <v>7</v>
      </c>
      <c r="C90" t="s">
        <v>20</v>
      </c>
      <c r="D90">
        <v>109190</v>
      </c>
      <c r="E90" t="s">
        <v>17</v>
      </c>
      <c r="F90" t="s">
        <v>28</v>
      </c>
    </row>
    <row r="91" spans="1:6" x14ac:dyDescent="0.25">
      <c r="A91" t="s">
        <v>119</v>
      </c>
      <c r="B91" t="s">
        <v>7</v>
      </c>
      <c r="C91" t="s">
        <v>67</v>
      </c>
      <c r="D91">
        <v>89610</v>
      </c>
      <c r="E91" t="s">
        <v>9</v>
      </c>
      <c r="F91" t="s">
        <v>14</v>
      </c>
    </row>
    <row r="92" spans="1:6" x14ac:dyDescent="0.25">
      <c r="A92" t="s">
        <v>120</v>
      </c>
      <c r="B92" t="s">
        <v>12</v>
      </c>
      <c r="C92" t="s">
        <v>23</v>
      </c>
      <c r="D92">
        <v>109760</v>
      </c>
      <c r="E92" t="s">
        <v>17</v>
      </c>
      <c r="F92" t="s">
        <v>14</v>
      </c>
    </row>
    <row r="93" spans="1:6" x14ac:dyDescent="0.25">
      <c r="A93" t="s">
        <v>121</v>
      </c>
      <c r="B93" t="s">
        <v>12</v>
      </c>
      <c r="C93" t="s">
        <v>67</v>
      </c>
      <c r="D93">
        <v>108390</v>
      </c>
      <c r="E93" t="s">
        <v>9</v>
      </c>
      <c r="F93" t="s">
        <v>24</v>
      </c>
    </row>
    <row r="94" spans="1:6" x14ac:dyDescent="0.25">
      <c r="A94" t="s">
        <v>122</v>
      </c>
      <c r="B94" t="s">
        <v>7</v>
      </c>
      <c r="C94" t="s">
        <v>50</v>
      </c>
      <c r="D94">
        <v>29880</v>
      </c>
      <c r="E94" t="s">
        <v>9</v>
      </c>
      <c r="F94" t="s">
        <v>51</v>
      </c>
    </row>
    <row r="95" spans="1:6" x14ac:dyDescent="0.25">
      <c r="A95" t="s">
        <v>123</v>
      </c>
      <c r="B95" t="s">
        <v>7</v>
      </c>
      <c r="C95" t="s">
        <v>23</v>
      </c>
      <c r="D95">
        <v>68090</v>
      </c>
      <c r="E95" t="s">
        <v>21</v>
      </c>
      <c r="F95" t="s">
        <v>28</v>
      </c>
    </row>
    <row r="96" spans="1:6" x14ac:dyDescent="0.25">
      <c r="A96" t="s">
        <v>124</v>
      </c>
      <c r="B96" t="s">
        <v>12</v>
      </c>
      <c r="C96" t="s">
        <v>31</v>
      </c>
      <c r="D96">
        <v>87210</v>
      </c>
      <c r="E96" t="s">
        <v>17</v>
      </c>
      <c r="F96" t="s">
        <v>18</v>
      </c>
    </row>
    <row r="97" spans="1:6" x14ac:dyDescent="0.25">
      <c r="A97" t="s">
        <v>125</v>
      </c>
      <c r="B97" t="s">
        <v>7</v>
      </c>
      <c r="C97" t="s">
        <v>13</v>
      </c>
      <c r="D97">
        <v>90800</v>
      </c>
      <c r="E97" t="s">
        <v>17</v>
      </c>
      <c r="F97" t="s">
        <v>28</v>
      </c>
    </row>
    <row r="98" spans="1:6" x14ac:dyDescent="0.25">
      <c r="A98" t="s">
        <v>126</v>
      </c>
      <c r="B98" t="s">
        <v>12</v>
      </c>
      <c r="C98" t="s">
        <v>42</v>
      </c>
      <c r="D98">
        <v>102930</v>
      </c>
      <c r="E98" t="s">
        <v>21</v>
      </c>
      <c r="F98" t="s">
        <v>14</v>
      </c>
    </row>
    <row r="99" spans="1:6" x14ac:dyDescent="0.25">
      <c r="A99" t="s">
        <v>127</v>
      </c>
      <c r="B99" t="s">
        <v>7</v>
      </c>
      <c r="C99" t="s">
        <v>13</v>
      </c>
      <c r="E99" t="s">
        <v>9</v>
      </c>
      <c r="F99" t="s">
        <v>28</v>
      </c>
    </row>
    <row r="100" spans="1:6" x14ac:dyDescent="0.25">
      <c r="A100" t="s">
        <v>128</v>
      </c>
      <c r="B100" t="s">
        <v>12</v>
      </c>
      <c r="C100" t="s">
        <v>37</v>
      </c>
      <c r="D100">
        <v>29080</v>
      </c>
      <c r="E100" t="s">
        <v>21</v>
      </c>
      <c r="F100" t="s">
        <v>28</v>
      </c>
    </row>
    <row r="101" spans="1:6" x14ac:dyDescent="0.25">
      <c r="A101" t="s">
        <v>129</v>
      </c>
      <c r="B101" t="s">
        <v>12</v>
      </c>
      <c r="C101" t="s">
        <v>50</v>
      </c>
      <c r="D101">
        <v>44450</v>
      </c>
      <c r="E101" t="s">
        <v>17</v>
      </c>
      <c r="F101" t="s">
        <v>10</v>
      </c>
    </row>
    <row r="102" spans="1:6" x14ac:dyDescent="0.25">
      <c r="A102" t="s">
        <v>130</v>
      </c>
      <c r="B102" t="s">
        <v>12</v>
      </c>
      <c r="C102" t="s">
        <v>31</v>
      </c>
      <c r="D102">
        <v>97120</v>
      </c>
      <c r="E102" t="s">
        <v>21</v>
      </c>
      <c r="F102" t="s">
        <v>28</v>
      </c>
    </row>
    <row r="103" spans="1:6" x14ac:dyDescent="0.25">
      <c r="A103" t="s">
        <v>131</v>
      </c>
      <c r="B103" t="s">
        <v>7</v>
      </c>
      <c r="C103" t="s">
        <v>23</v>
      </c>
      <c r="D103">
        <v>58840</v>
      </c>
      <c r="E103" t="s">
        <v>17</v>
      </c>
      <c r="F103" t="s">
        <v>28</v>
      </c>
    </row>
    <row r="104" spans="1:6" x14ac:dyDescent="0.25">
      <c r="A104" t="s">
        <v>132</v>
      </c>
      <c r="B104" t="s">
        <v>12</v>
      </c>
      <c r="C104" t="s">
        <v>34</v>
      </c>
      <c r="D104">
        <v>77060</v>
      </c>
      <c r="E104" t="s">
        <v>21</v>
      </c>
      <c r="F104" t="s">
        <v>14</v>
      </c>
    </row>
    <row r="105" spans="1:6" x14ac:dyDescent="0.25">
      <c r="A105" t="s">
        <v>133</v>
      </c>
      <c r="B105" t="s">
        <v>12</v>
      </c>
      <c r="C105" t="s">
        <v>16</v>
      </c>
      <c r="D105">
        <v>81180</v>
      </c>
      <c r="E105" t="s">
        <v>21</v>
      </c>
      <c r="F105" t="s">
        <v>28</v>
      </c>
    </row>
    <row r="106" spans="1:6" x14ac:dyDescent="0.25">
      <c r="A106" t="s">
        <v>134</v>
      </c>
      <c r="B106" t="s">
        <v>7</v>
      </c>
      <c r="C106" t="s">
        <v>23</v>
      </c>
      <c r="D106">
        <v>90080</v>
      </c>
      <c r="E106" t="s">
        <v>21</v>
      </c>
      <c r="F106" t="s">
        <v>28</v>
      </c>
    </row>
    <row r="107" spans="1:6" x14ac:dyDescent="0.25">
      <c r="A107" t="s">
        <v>135</v>
      </c>
      <c r="B107" t="s">
        <v>7</v>
      </c>
      <c r="C107" t="s">
        <v>37</v>
      </c>
      <c r="E107" t="s">
        <v>9</v>
      </c>
      <c r="F107" t="s">
        <v>28</v>
      </c>
    </row>
    <row r="108" spans="1:6" x14ac:dyDescent="0.25">
      <c r="A108" t="s">
        <v>136</v>
      </c>
      <c r="B108" t="s">
        <v>7</v>
      </c>
      <c r="C108" t="s">
        <v>37</v>
      </c>
      <c r="D108">
        <v>35830</v>
      </c>
      <c r="E108" t="s">
        <v>21</v>
      </c>
      <c r="F108" t="s">
        <v>28</v>
      </c>
    </row>
    <row r="109" spans="1:6" x14ac:dyDescent="0.25">
      <c r="A109" t="s">
        <v>137</v>
      </c>
      <c r="B109" t="s">
        <v>7</v>
      </c>
      <c r="C109" t="s">
        <v>20</v>
      </c>
      <c r="D109">
        <v>37110</v>
      </c>
      <c r="E109" t="s">
        <v>21</v>
      </c>
      <c r="F109" t="s">
        <v>28</v>
      </c>
    </row>
    <row r="110" spans="1:6" x14ac:dyDescent="0.25">
      <c r="A110" t="s">
        <v>138</v>
      </c>
      <c r="B110" t="s">
        <v>7</v>
      </c>
      <c r="C110" t="s">
        <v>42</v>
      </c>
      <c r="D110">
        <v>112780</v>
      </c>
      <c r="E110" t="s">
        <v>17</v>
      </c>
      <c r="F110" t="s">
        <v>24</v>
      </c>
    </row>
    <row r="111" spans="1:6" x14ac:dyDescent="0.25">
      <c r="A111" t="s">
        <v>139</v>
      </c>
      <c r="B111" t="s">
        <v>12</v>
      </c>
      <c r="C111" t="s">
        <v>13</v>
      </c>
      <c r="D111">
        <v>96000</v>
      </c>
      <c r="E111" t="s">
        <v>21</v>
      </c>
      <c r="F111" t="s">
        <v>28</v>
      </c>
    </row>
    <row r="112" spans="1:6" x14ac:dyDescent="0.25">
      <c r="A112" t="s">
        <v>140</v>
      </c>
      <c r="B112" t="s">
        <v>12</v>
      </c>
      <c r="C112" t="s">
        <v>37</v>
      </c>
      <c r="D112">
        <v>112550</v>
      </c>
      <c r="E112" t="s">
        <v>21</v>
      </c>
      <c r="F112" t="s">
        <v>28</v>
      </c>
    </row>
    <row r="113" spans="1:6" x14ac:dyDescent="0.25">
      <c r="A113" t="s">
        <v>141</v>
      </c>
      <c r="B113" t="s">
        <v>7</v>
      </c>
      <c r="C113" t="s">
        <v>42</v>
      </c>
      <c r="D113">
        <v>88330</v>
      </c>
      <c r="E113" t="s">
        <v>21</v>
      </c>
      <c r="F113" t="s">
        <v>24</v>
      </c>
    </row>
    <row r="114" spans="1:6" x14ac:dyDescent="0.25">
      <c r="A114" t="s">
        <v>142</v>
      </c>
      <c r="B114" t="s">
        <v>12</v>
      </c>
      <c r="C114" t="s">
        <v>42</v>
      </c>
      <c r="D114">
        <v>116770</v>
      </c>
      <c r="E114" t="s">
        <v>9</v>
      </c>
      <c r="F114" t="s">
        <v>14</v>
      </c>
    </row>
    <row r="115" spans="1:6" x14ac:dyDescent="0.25">
      <c r="A115" t="s">
        <v>143</v>
      </c>
      <c r="B115" t="s">
        <v>7</v>
      </c>
      <c r="C115" t="s">
        <v>67</v>
      </c>
      <c r="D115">
        <v>40270</v>
      </c>
      <c r="E115" t="s">
        <v>21</v>
      </c>
      <c r="F115" t="s">
        <v>28</v>
      </c>
    </row>
    <row r="116" spans="1:6" x14ac:dyDescent="0.25">
      <c r="A116" t="s">
        <v>144</v>
      </c>
      <c r="C116" t="s">
        <v>34</v>
      </c>
      <c r="E116" t="s">
        <v>21</v>
      </c>
      <c r="F116" t="s">
        <v>28</v>
      </c>
    </row>
    <row r="117" spans="1:6" x14ac:dyDescent="0.25">
      <c r="A117" t="s">
        <v>145</v>
      </c>
      <c r="B117" t="s">
        <v>12</v>
      </c>
      <c r="C117" t="s">
        <v>34</v>
      </c>
      <c r="D117">
        <v>96640</v>
      </c>
      <c r="E117" t="s">
        <v>21</v>
      </c>
      <c r="F117" t="s">
        <v>10</v>
      </c>
    </row>
    <row r="118" spans="1:6" x14ac:dyDescent="0.25">
      <c r="A118" t="s">
        <v>146</v>
      </c>
      <c r="B118" t="s">
        <v>12</v>
      </c>
      <c r="C118" t="s">
        <v>34</v>
      </c>
      <c r="D118">
        <v>118100</v>
      </c>
      <c r="E118" t="s">
        <v>9</v>
      </c>
      <c r="F118" t="s">
        <v>28</v>
      </c>
    </row>
    <row r="119" spans="1:6" x14ac:dyDescent="0.25">
      <c r="A119" t="s">
        <v>147</v>
      </c>
      <c r="B119" t="s">
        <v>7</v>
      </c>
      <c r="C119" t="s">
        <v>13</v>
      </c>
      <c r="D119">
        <v>43600</v>
      </c>
      <c r="E119" t="s">
        <v>17</v>
      </c>
      <c r="F119" t="s">
        <v>28</v>
      </c>
    </row>
    <row r="120" spans="1:6" x14ac:dyDescent="0.25">
      <c r="A120" t="s">
        <v>148</v>
      </c>
      <c r="B120" t="s">
        <v>12</v>
      </c>
      <c r="C120" t="s">
        <v>20</v>
      </c>
      <c r="D120">
        <v>54520</v>
      </c>
      <c r="E120" t="s">
        <v>17</v>
      </c>
      <c r="F120" t="s">
        <v>24</v>
      </c>
    </row>
    <row r="121" spans="1:6" x14ac:dyDescent="0.25">
      <c r="A121" t="s">
        <v>149</v>
      </c>
      <c r="B121" t="s">
        <v>12</v>
      </c>
      <c r="C121" t="s">
        <v>50</v>
      </c>
      <c r="D121">
        <v>57750</v>
      </c>
      <c r="E121" t="s">
        <v>17</v>
      </c>
      <c r="F121" t="s">
        <v>28</v>
      </c>
    </row>
    <row r="122" spans="1:6" x14ac:dyDescent="0.25">
      <c r="A122" t="s">
        <v>150</v>
      </c>
      <c r="B122" t="s">
        <v>12</v>
      </c>
      <c r="C122" t="s">
        <v>42</v>
      </c>
      <c r="D122">
        <v>99970</v>
      </c>
      <c r="E122" t="s">
        <v>9</v>
      </c>
      <c r="F122" t="s">
        <v>28</v>
      </c>
    </row>
    <row r="123" spans="1:6" x14ac:dyDescent="0.25">
      <c r="A123" t="s">
        <v>151</v>
      </c>
      <c r="B123" t="s">
        <v>7</v>
      </c>
      <c r="C123" t="s">
        <v>8</v>
      </c>
      <c r="D123">
        <v>62200</v>
      </c>
      <c r="E123" t="s">
        <v>21</v>
      </c>
      <c r="F123" t="s">
        <v>10</v>
      </c>
    </row>
    <row r="124" spans="1:6" x14ac:dyDescent="0.25">
      <c r="A124" t="s">
        <v>152</v>
      </c>
      <c r="B124" t="s">
        <v>7</v>
      </c>
      <c r="C124" t="s">
        <v>27</v>
      </c>
      <c r="D124">
        <v>42990</v>
      </c>
      <c r="E124" t="s">
        <v>21</v>
      </c>
      <c r="F124" t="s">
        <v>28</v>
      </c>
    </row>
    <row r="125" spans="1:6" x14ac:dyDescent="0.25">
      <c r="A125" t="s">
        <v>153</v>
      </c>
      <c r="B125" t="s">
        <v>7</v>
      </c>
      <c r="C125" t="s">
        <v>23</v>
      </c>
      <c r="D125">
        <v>117810</v>
      </c>
      <c r="E125" t="s">
        <v>17</v>
      </c>
      <c r="F125" t="s">
        <v>28</v>
      </c>
    </row>
    <row r="126" spans="1:6" x14ac:dyDescent="0.25">
      <c r="A126" t="s">
        <v>154</v>
      </c>
      <c r="B126" t="s">
        <v>7</v>
      </c>
      <c r="C126" t="s">
        <v>31</v>
      </c>
      <c r="D126">
        <v>58130</v>
      </c>
      <c r="E126" t="s">
        <v>21</v>
      </c>
      <c r="F126" t="s">
        <v>28</v>
      </c>
    </row>
    <row r="127" spans="1:6" x14ac:dyDescent="0.25">
      <c r="A127" t="s">
        <v>155</v>
      </c>
      <c r="B127" t="s">
        <v>7</v>
      </c>
      <c r="C127" t="s">
        <v>31</v>
      </c>
      <c r="D127">
        <v>86840</v>
      </c>
      <c r="E127" t="s">
        <v>17</v>
      </c>
      <c r="F127" t="s">
        <v>28</v>
      </c>
    </row>
    <row r="128" spans="1:6" x14ac:dyDescent="0.25">
      <c r="A128" t="s">
        <v>156</v>
      </c>
      <c r="B128" t="s">
        <v>12</v>
      </c>
      <c r="C128" t="s">
        <v>53</v>
      </c>
      <c r="E128" t="s">
        <v>17</v>
      </c>
      <c r="F128" t="s">
        <v>28</v>
      </c>
    </row>
    <row r="129" spans="1:6" x14ac:dyDescent="0.25">
      <c r="A129" t="s">
        <v>157</v>
      </c>
      <c r="B129" t="s">
        <v>12</v>
      </c>
      <c r="C129" t="s">
        <v>37</v>
      </c>
      <c r="D129">
        <v>41700</v>
      </c>
      <c r="E129" t="s">
        <v>9</v>
      </c>
      <c r="F129" t="s">
        <v>14</v>
      </c>
    </row>
    <row r="130" spans="1:6" x14ac:dyDescent="0.25">
      <c r="A130" t="s">
        <v>158</v>
      </c>
      <c r="B130" t="s">
        <v>7</v>
      </c>
      <c r="C130" t="s">
        <v>20</v>
      </c>
      <c r="E130" t="s">
        <v>17</v>
      </c>
      <c r="F130" t="s">
        <v>28</v>
      </c>
    </row>
    <row r="131" spans="1:6" x14ac:dyDescent="0.25">
      <c r="A131" t="s">
        <v>159</v>
      </c>
      <c r="B131" t="s">
        <v>7</v>
      </c>
      <c r="C131" t="s">
        <v>27</v>
      </c>
      <c r="D131">
        <v>72880</v>
      </c>
      <c r="E131" t="s">
        <v>21</v>
      </c>
      <c r="F131" t="s">
        <v>28</v>
      </c>
    </row>
    <row r="132" spans="1:6" x14ac:dyDescent="0.25">
      <c r="A132" t="s">
        <v>99</v>
      </c>
      <c r="B132" t="s">
        <v>7</v>
      </c>
      <c r="C132" t="s">
        <v>50</v>
      </c>
      <c r="D132">
        <v>49670</v>
      </c>
      <c r="E132" t="s">
        <v>17</v>
      </c>
      <c r="F132" t="s">
        <v>14</v>
      </c>
    </row>
    <row r="133" spans="1:6" x14ac:dyDescent="0.25">
      <c r="A133" t="s">
        <v>160</v>
      </c>
      <c r="B133" t="s">
        <v>7</v>
      </c>
      <c r="C133" t="s">
        <v>53</v>
      </c>
      <c r="D133">
        <v>117150</v>
      </c>
      <c r="E133" t="s">
        <v>17</v>
      </c>
      <c r="F133" t="s">
        <v>28</v>
      </c>
    </row>
    <row r="134" spans="1:6" x14ac:dyDescent="0.25">
      <c r="A134" t="s">
        <v>161</v>
      </c>
      <c r="B134" t="s">
        <v>7</v>
      </c>
      <c r="C134" t="s">
        <v>27</v>
      </c>
      <c r="D134">
        <v>97020</v>
      </c>
      <c r="E134" t="s">
        <v>21</v>
      </c>
      <c r="F134" t="s">
        <v>24</v>
      </c>
    </row>
    <row r="135" spans="1:6" x14ac:dyDescent="0.25">
      <c r="A135" t="s">
        <v>162</v>
      </c>
      <c r="B135" t="s">
        <v>7</v>
      </c>
      <c r="C135" t="s">
        <v>42</v>
      </c>
      <c r="D135">
        <v>67510</v>
      </c>
      <c r="E135" t="s">
        <v>21</v>
      </c>
      <c r="F135" t="s">
        <v>18</v>
      </c>
    </row>
    <row r="136" spans="1:6" x14ac:dyDescent="0.25">
      <c r="A136" t="s">
        <v>163</v>
      </c>
      <c r="B136" t="s">
        <v>12</v>
      </c>
      <c r="C136" t="s">
        <v>27</v>
      </c>
      <c r="D136">
        <v>34830</v>
      </c>
      <c r="E136" t="s">
        <v>21</v>
      </c>
      <c r="F136" t="s">
        <v>28</v>
      </c>
    </row>
    <row r="137" spans="1:6" x14ac:dyDescent="0.25">
      <c r="A137" t="s">
        <v>164</v>
      </c>
      <c r="B137" t="s">
        <v>7</v>
      </c>
      <c r="C137" t="s">
        <v>20</v>
      </c>
      <c r="D137">
        <v>38730</v>
      </c>
      <c r="E137" t="s">
        <v>17</v>
      </c>
      <c r="F137" t="s">
        <v>28</v>
      </c>
    </row>
    <row r="138" spans="1:6" x14ac:dyDescent="0.25">
      <c r="A138" t="s">
        <v>165</v>
      </c>
      <c r="B138" t="s">
        <v>7</v>
      </c>
      <c r="C138" t="s">
        <v>31</v>
      </c>
      <c r="D138">
        <v>96790</v>
      </c>
      <c r="E138" t="s">
        <v>9</v>
      </c>
      <c r="F138" t="s">
        <v>14</v>
      </c>
    </row>
    <row r="139" spans="1:6" x14ac:dyDescent="0.25">
      <c r="A139" t="s">
        <v>166</v>
      </c>
      <c r="B139" t="s">
        <v>12</v>
      </c>
      <c r="C139" t="s">
        <v>13</v>
      </c>
      <c r="D139">
        <v>68040</v>
      </c>
      <c r="E139" t="s">
        <v>21</v>
      </c>
      <c r="F139" t="s">
        <v>14</v>
      </c>
    </row>
    <row r="140" spans="1:6" x14ac:dyDescent="0.25">
      <c r="A140" t="s">
        <v>167</v>
      </c>
      <c r="B140" t="s">
        <v>7</v>
      </c>
      <c r="C140" t="s">
        <v>34</v>
      </c>
      <c r="D140">
        <v>88510</v>
      </c>
      <c r="E140" t="s">
        <v>9</v>
      </c>
      <c r="F140" t="s">
        <v>28</v>
      </c>
    </row>
    <row r="141" spans="1:6" x14ac:dyDescent="0.25">
      <c r="A141" t="s">
        <v>168</v>
      </c>
      <c r="B141" t="s">
        <v>12</v>
      </c>
      <c r="C141" t="s">
        <v>27</v>
      </c>
      <c r="D141">
        <v>65350</v>
      </c>
      <c r="E141" t="s">
        <v>17</v>
      </c>
      <c r="F141" t="s">
        <v>51</v>
      </c>
    </row>
    <row r="142" spans="1:6" x14ac:dyDescent="0.25">
      <c r="A142" t="s">
        <v>169</v>
      </c>
      <c r="B142" t="s">
        <v>12</v>
      </c>
      <c r="C142" t="s">
        <v>37</v>
      </c>
      <c r="D142">
        <v>52000</v>
      </c>
      <c r="E142" t="s">
        <v>9</v>
      </c>
      <c r="F142" t="s">
        <v>18</v>
      </c>
    </row>
    <row r="143" spans="1:6" x14ac:dyDescent="0.25">
      <c r="A143" t="s">
        <v>170</v>
      </c>
      <c r="B143" t="s">
        <v>12</v>
      </c>
      <c r="C143" t="s">
        <v>27</v>
      </c>
      <c r="D143">
        <v>85740</v>
      </c>
      <c r="E143" t="s">
        <v>9</v>
      </c>
      <c r="F143" t="s">
        <v>28</v>
      </c>
    </row>
    <row r="144" spans="1:6" x14ac:dyDescent="0.25">
      <c r="A144" t="s">
        <v>171</v>
      </c>
      <c r="B144" t="s">
        <v>7</v>
      </c>
      <c r="C144" t="s">
        <v>50</v>
      </c>
      <c r="D144">
        <v>92500</v>
      </c>
      <c r="E144" t="s">
        <v>9</v>
      </c>
      <c r="F144" t="s">
        <v>14</v>
      </c>
    </row>
    <row r="145" spans="1:6" x14ac:dyDescent="0.25">
      <c r="A145" t="s">
        <v>172</v>
      </c>
      <c r="B145" t="s">
        <v>7</v>
      </c>
      <c r="C145" t="s">
        <v>8</v>
      </c>
      <c r="D145">
        <v>80770</v>
      </c>
      <c r="E145" t="s">
        <v>17</v>
      </c>
      <c r="F145" t="s">
        <v>10</v>
      </c>
    </row>
    <row r="146" spans="1:6" x14ac:dyDescent="0.25">
      <c r="A146" t="s">
        <v>173</v>
      </c>
      <c r="B146" t="s">
        <v>12</v>
      </c>
      <c r="C146" t="s">
        <v>37</v>
      </c>
      <c r="D146">
        <v>67820</v>
      </c>
      <c r="E146" t="s">
        <v>21</v>
      </c>
      <c r="F146" t="s">
        <v>18</v>
      </c>
    </row>
    <row r="147" spans="1:6" x14ac:dyDescent="0.25">
      <c r="A147" t="s">
        <v>26</v>
      </c>
      <c r="B147" t="s">
        <v>12</v>
      </c>
      <c r="C147" t="s">
        <v>27</v>
      </c>
      <c r="D147">
        <v>41160</v>
      </c>
      <c r="E147" t="s">
        <v>17</v>
      </c>
      <c r="F147" t="s">
        <v>14</v>
      </c>
    </row>
    <row r="148" spans="1:6" x14ac:dyDescent="0.25">
      <c r="A148" t="s">
        <v>174</v>
      </c>
      <c r="B148" t="s">
        <v>12</v>
      </c>
      <c r="C148" t="s">
        <v>13</v>
      </c>
      <c r="D148">
        <v>48060</v>
      </c>
      <c r="E148" t="s">
        <v>17</v>
      </c>
      <c r="F148" t="s">
        <v>24</v>
      </c>
    </row>
    <row r="149" spans="1:6" x14ac:dyDescent="0.25">
      <c r="A149" t="s">
        <v>175</v>
      </c>
      <c r="B149" t="s">
        <v>7</v>
      </c>
      <c r="C149" t="s">
        <v>42</v>
      </c>
      <c r="D149">
        <v>56830</v>
      </c>
      <c r="E149" t="s">
        <v>21</v>
      </c>
      <c r="F149" t="s">
        <v>10</v>
      </c>
    </row>
    <row r="150" spans="1:6" x14ac:dyDescent="0.25">
      <c r="A150" t="s">
        <v>176</v>
      </c>
      <c r="B150" t="s">
        <v>12</v>
      </c>
      <c r="C150" t="s">
        <v>37</v>
      </c>
      <c r="D150">
        <v>72500</v>
      </c>
      <c r="E150" t="s">
        <v>9</v>
      </c>
      <c r="F150" t="s">
        <v>51</v>
      </c>
    </row>
    <row r="151" spans="1:6" x14ac:dyDescent="0.25">
      <c r="A151" t="s">
        <v>177</v>
      </c>
      <c r="B151" t="s">
        <v>12</v>
      </c>
      <c r="C151" t="s">
        <v>31</v>
      </c>
      <c r="D151">
        <v>57080</v>
      </c>
      <c r="E151" t="s">
        <v>17</v>
      </c>
      <c r="F151" t="s">
        <v>28</v>
      </c>
    </row>
    <row r="152" spans="1:6" x14ac:dyDescent="0.25">
      <c r="A152" t="s">
        <v>178</v>
      </c>
      <c r="B152" t="s">
        <v>7</v>
      </c>
      <c r="C152" t="s">
        <v>37</v>
      </c>
      <c r="D152">
        <v>104080</v>
      </c>
      <c r="E152" t="s">
        <v>17</v>
      </c>
      <c r="F152" t="s">
        <v>51</v>
      </c>
    </row>
    <row r="153" spans="1:6" x14ac:dyDescent="0.25">
      <c r="A153" t="s">
        <v>179</v>
      </c>
      <c r="B153" t="s">
        <v>7</v>
      </c>
      <c r="C153" t="s">
        <v>67</v>
      </c>
      <c r="E153" t="s">
        <v>21</v>
      </c>
      <c r="F153" t="s">
        <v>18</v>
      </c>
    </row>
    <row r="154" spans="1:6" x14ac:dyDescent="0.25">
      <c r="A154" t="s">
        <v>180</v>
      </c>
      <c r="B154" t="s">
        <v>7</v>
      </c>
      <c r="C154" t="s">
        <v>20</v>
      </c>
      <c r="D154">
        <v>29770</v>
      </c>
      <c r="E154" t="s">
        <v>9</v>
      </c>
      <c r="F154" t="s">
        <v>14</v>
      </c>
    </row>
    <row r="155" spans="1:6" x14ac:dyDescent="0.25">
      <c r="A155" t="s">
        <v>181</v>
      </c>
      <c r="B155" t="s">
        <v>7</v>
      </c>
      <c r="C155" t="s">
        <v>20</v>
      </c>
      <c r="D155">
        <v>48690</v>
      </c>
      <c r="E155" t="s">
        <v>9</v>
      </c>
      <c r="F155" t="s">
        <v>28</v>
      </c>
    </row>
    <row r="156" spans="1:6" x14ac:dyDescent="0.25">
      <c r="A156" t="s">
        <v>182</v>
      </c>
      <c r="C156" t="s">
        <v>50</v>
      </c>
      <c r="D156">
        <v>70080</v>
      </c>
      <c r="E156" t="s">
        <v>9</v>
      </c>
      <c r="F156" t="s">
        <v>51</v>
      </c>
    </row>
    <row r="157" spans="1:6" x14ac:dyDescent="0.25">
      <c r="A157" t="s">
        <v>167</v>
      </c>
      <c r="B157" t="s">
        <v>7</v>
      </c>
      <c r="C157" t="s">
        <v>34</v>
      </c>
      <c r="D157">
        <v>88510</v>
      </c>
      <c r="E157" t="s">
        <v>21</v>
      </c>
      <c r="F157" t="s">
        <v>24</v>
      </c>
    </row>
    <row r="158" spans="1:6" x14ac:dyDescent="0.25">
      <c r="A158" t="s">
        <v>183</v>
      </c>
      <c r="B158" t="s">
        <v>12</v>
      </c>
      <c r="C158" t="s">
        <v>34</v>
      </c>
      <c r="D158">
        <v>69190</v>
      </c>
      <c r="E158" t="s">
        <v>17</v>
      </c>
      <c r="F158" t="s">
        <v>28</v>
      </c>
    </row>
    <row r="159" spans="1:6" x14ac:dyDescent="0.25">
      <c r="A159" t="s">
        <v>184</v>
      </c>
      <c r="B159" t="s">
        <v>7</v>
      </c>
      <c r="C159" t="s">
        <v>31</v>
      </c>
      <c r="D159">
        <v>37920</v>
      </c>
      <c r="E159" t="s">
        <v>17</v>
      </c>
      <c r="F159" t="s">
        <v>28</v>
      </c>
    </row>
    <row r="160" spans="1:6" x14ac:dyDescent="0.25">
      <c r="A160" t="s">
        <v>185</v>
      </c>
      <c r="B160" t="s">
        <v>7</v>
      </c>
      <c r="C160" t="s">
        <v>53</v>
      </c>
      <c r="D160">
        <v>89120</v>
      </c>
      <c r="E160" t="s">
        <v>9</v>
      </c>
      <c r="F160" t="s">
        <v>14</v>
      </c>
    </row>
    <row r="161" spans="1:6" x14ac:dyDescent="0.25">
      <c r="A161" t="s">
        <v>186</v>
      </c>
      <c r="B161" t="s">
        <v>12</v>
      </c>
      <c r="C161" t="s">
        <v>20</v>
      </c>
      <c r="D161">
        <v>48140</v>
      </c>
      <c r="E161" t="s">
        <v>17</v>
      </c>
      <c r="F161" t="s">
        <v>10</v>
      </c>
    </row>
    <row r="162" spans="1:6" x14ac:dyDescent="0.25">
      <c r="A162" t="s">
        <v>187</v>
      </c>
      <c r="B162" t="s">
        <v>7</v>
      </c>
      <c r="C162" t="s">
        <v>23</v>
      </c>
      <c r="D162">
        <v>69340</v>
      </c>
      <c r="E162" t="s">
        <v>9</v>
      </c>
      <c r="F162" t="s">
        <v>28</v>
      </c>
    </row>
    <row r="163" spans="1:6" x14ac:dyDescent="0.25">
      <c r="A163" t="s">
        <v>188</v>
      </c>
      <c r="B163" t="s">
        <v>7</v>
      </c>
      <c r="C163" t="s">
        <v>27</v>
      </c>
      <c r="D163">
        <v>71330</v>
      </c>
      <c r="E163" t="s">
        <v>21</v>
      </c>
      <c r="F163" t="s">
        <v>10</v>
      </c>
    </row>
    <row r="164" spans="1:6" x14ac:dyDescent="0.25">
      <c r="A164" t="s">
        <v>189</v>
      </c>
      <c r="B164" t="s">
        <v>12</v>
      </c>
      <c r="C164" t="s">
        <v>67</v>
      </c>
      <c r="D164">
        <v>67620</v>
      </c>
      <c r="E164" t="s">
        <v>17</v>
      </c>
      <c r="F164" t="s">
        <v>14</v>
      </c>
    </row>
    <row r="165" spans="1:6" x14ac:dyDescent="0.25">
      <c r="A165" t="s">
        <v>190</v>
      </c>
      <c r="B165" t="s">
        <v>12</v>
      </c>
      <c r="C165" t="s">
        <v>37</v>
      </c>
      <c r="D165">
        <v>69740</v>
      </c>
      <c r="E165" t="s">
        <v>9</v>
      </c>
      <c r="F165" t="s">
        <v>18</v>
      </c>
    </row>
    <row r="166" spans="1:6" x14ac:dyDescent="0.25">
      <c r="A166" t="s">
        <v>191</v>
      </c>
      <c r="B166" t="s">
        <v>12</v>
      </c>
      <c r="C166" t="s">
        <v>13</v>
      </c>
      <c r="D166">
        <v>44300</v>
      </c>
      <c r="E166" t="s">
        <v>9</v>
      </c>
      <c r="F166" t="s">
        <v>14</v>
      </c>
    </row>
    <row r="167" spans="1:6" x14ac:dyDescent="0.25">
      <c r="A167" t="s">
        <v>192</v>
      </c>
      <c r="B167" t="s">
        <v>12</v>
      </c>
      <c r="C167" t="s">
        <v>34</v>
      </c>
      <c r="D167">
        <v>40560</v>
      </c>
      <c r="E167" t="s">
        <v>9</v>
      </c>
      <c r="F167" t="s">
        <v>24</v>
      </c>
    </row>
    <row r="168" spans="1:6" x14ac:dyDescent="0.25">
      <c r="A168" t="s">
        <v>193</v>
      </c>
      <c r="B168" t="s">
        <v>12</v>
      </c>
      <c r="C168" t="s">
        <v>8</v>
      </c>
      <c r="D168">
        <v>115230</v>
      </c>
      <c r="E168" t="s">
        <v>17</v>
      </c>
      <c r="F168" t="s">
        <v>14</v>
      </c>
    </row>
    <row r="169" spans="1:6" x14ac:dyDescent="0.25">
      <c r="A169" t="s">
        <v>194</v>
      </c>
      <c r="B169" t="s">
        <v>12</v>
      </c>
      <c r="C169" t="s">
        <v>42</v>
      </c>
      <c r="D169">
        <v>39750</v>
      </c>
      <c r="E169" t="s">
        <v>21</v>
      </c>
      <c r="F169" t="s">
        <v>28</v>
      </c>
    </row>
    <row r="170" spans="1:6" x14ac:dyDescent="0.25">
      <c r="A170" t="s">
        <v>159</v>
      </c>
      <c r="B170" t="s">
        <v>7</v>
      </c>
      <c r="C170" t="s">
        <v>27</v>
      </c>
      <c r="D170">
        <v>72880</v>
      </c>
      <c r="E170" t="s">
        <v>9</v>
      </c>
      <c r="F170" t="s">
        <v>28</v>
      </c>
    </row>
    <row r="171" spans="1:6" x14ac:dyDescent="0.25">
      <c r="A171" t="s">
        <v>195</v>
      </c>
      <c r="C171" t="s">
        <v>50</v>
      </c>
      <c r="D171">
        <v>108970</v>
      </c>
      <c r="E171" t="s">
        <v>17</v>
      </c>
      <c r="F171" t="s">
        <v>28</v>
      </c>
    </row>
    <row r="172" spans="1:6" x14ac:dyDescent="0.25">
      <c r="A172" t="s">
        <v>196</v>
      </c>
      <c r="B172" t="s">
        <v>12</v>
      </c>
      <c r="C172" t="s">
        <v>13</v>
      </c>
      <c r="D172">
        <v>112570</v>
      </c>
      <c r="E172" t="s">
        <v>17</v>
      </c>
      <c r="F172" t="s">
        <v>24</v>
      </c>
    </row>
    <row r="173" spans="1:6" x14ac:dyDescent="0.25">
      <c r="A173" t="s">
        <v>197</v>
      </c>
      <c r="B173" t="s">
        <v>7</v>
      </c>
      <c r="C173" t="s">
        <v>53</v>
      </c>
      <c r="D173">
        <v>56810</v>
      </c>
      <c r="E173" t="s">
        <v>21</v>
      </c>
      <c r="F173" t="s">
        <v>24</v>
      </c>
    </row>
    <row r="174" spans="1:6" x14ac:dyDescent="0.25">
      <c r="A174" t="s">
        <v>198</v>
      </c>
      <c r="C174" t="s">
        <v>34</v>
      </c>
      <c r="D174">
        <v>42950</v>
      </c>
      <c r="E174" t="s">
        <v>17</v>
      </c>
      <c r="F174" t="s">
        <v>24</v>
      </c>
    </row>
    <row r="175" spans="1:6" x14ac:dyDescent="0.25">
      <c r="A175" t="s">
        <v>199</v>
      </c>
      <c r="B175" t="s">
        <v>12</v>
      </c>
      <c r="C175" t="s">
        <v>31</v>
      </c>
      <c r="D175">
        <v>42820</v>
      </c>
      <c r="E175" t="s">
        <v>21</v>
      </c>
      <c r="F175" t="s">
        <v>28</v>
      </c>
    </row>
    <row r="176" spans="1:6" x14ac:dyDescent="0.25">
      <c r="A176" t="s">
        <v>200</v>
      </c>
      <c r="B176" t="s">
        <v>12</v>
      </c>
      <c r="C176" t="s">
        <v>8</v>
      </c>
      <c r="D176">
        <v>57080</v>
      </c>
      <c r="E176" t="s">
        <v>21</v>
      </c>
      <c r="F176" t="s">
        <v>28</v>
      </c>
    </row>
    <row r="177" spans="1:6" x14ac:dyDescent="0.25">
      <c r="A177" t="s">
        <v>201</v>
      </c>
      <c r="B177" t="s">
        <v>12</v>
      </c>
      <c r="C177" t="s">
        <v>67</v>
      </c>
      <c r="D177">
        <v>101670</v>
      </c>
      <c r="E177" t="s">
        <v>21</v>
      </c>
      <c r="F177" t="s">
        <v>28</v>
      </c>
    </row>
    <row r="178" spans="1:6" x14ac:dyDescent="0.25">
      <c r="A178" t="s">
        <v>202</v>
      </c>
      <c r="B178" t="s">
        <v>12</v>
      </c>
      <c r="C178" t="s">
        <v>67</v>
      </c>
      <c r="D178">
        <v>104750</v>
      </c>
      <c r="E178" t="s">
        <v>21</v>
      </c>
      <c r="F178" t="s">
        <v>28</v>
      </c>
    </row>
    <row r="179" spans="1:6" x14ac:dyDescent="0.25">
      <c r="A179" t="s">
        <v>203</v>
      </c>
      <c r="B179" t="s">
        <v>7</v>
      </c>
      <c r="C179" t="s">
        <v>13</v>
      </c>
      <c r="D179">
        <v>43330</v>
      </c>
      <c r="E179" t="s">
        <v>17</v>
      </c>
      <c r="F179" t="s">
        <v>10</v>
      </c>
    </row>
    <row r="180" spans="1:6" x14ac:dyDescent="0.25">
      <c r="A180" t="s">
        <v>204</v>
      </c>
      <c r="B180" t="s">
        <v>7</v>
      </c>
      <c r="C180" t="s">
        <v>53</v>
      </c>
      <c r="D180">
        <v>61430</v>
      </c>
      <c r="E180" t="s">
        <v>21</v>
      </c>
      <c r="F180" t="s">
        <v>24</v>
      </c>
    </row>
    <row r="181" spans="1:6" x14ac:dyDescent="0.25">
      <c r="A181" t="s">
        <v>205</v>
      </c>
      <c r="B181" t="s">
        <v>7</v>
      </c>
      <c r="C181" t="s">
        <v>37</v>
      </c>
      <c r="D181">
        <v>105800</v>
      </c>
      <c r="E181" t="s">
        <v>21</v>
      </c>
      <c r="F181" t="s">
        <v>10</v>
      </c>
    </row>
    <row r="182" spans="1:6" x14ac:dyDescent="0.25">
      <c r="A182" t="s">
        <v>206</v>
      </c>
      <c r="B182" t="s">
        <v>7</v>
      </c>
      <c r="C182" t="s">
        <v>42</v>
      </c>
      <c r="D182">
        <v>99470</v>
      </c>
      <c r="E182" t="s">
        <v>21</v>
      </c>
      <c r="F182" t="s">
        <v>14</v>
      </c>
    </row>
    <row r="183" spans="1:6" x14ac:dyDescent="0.25">
      <c r="A183" t="s">
        <v>207</v>
      </c>
      <c r="B183" t="s">
        <v>12</v>
      </c>
      <c r="C183" t="s">
        <v>53</v>
      </c>
      <c r="D183">
        <v>68890</v>
      </c>
      <c r="E183" t="s">
        <v>21</v>
      </c>
      <c r="F183" t="s">
        <v>14</v>
      </c>
    </row>
    <row r="184" spans="1:6" x14ac:dyDescent="0.25">
      <c r="A184" t="s">
        <v>208</v>
      </c>
      <c r="B184" t="s">
        <v>12</v>
      </c>
      <c r="C184" t="s">
        <v>16</v>
      </c>
      <c r="D184">
        <v>58860</v>
      </c>
      <c r="E184" t="s">
        <v>21</v>
      </c>
      <c r="F184" t="s">
        <v>28</v>
      </c>
    </row>
    <row r="185" spans="1:6" x14ac:dyDescent="0.25">
      <c r="A185" t="s">
        <v>209</v>
      </c>
      <c r="B185" t="s">
        <v>12</v>
      </c>
      <c r="C185" t="s">
        <v>13</v>
      </c>
      <c r="D185">
        <v>86940</v>
      </c>
      <c r="E185" t="s">
        <v>21</v>
      </c>
      <c r="F185" t="s">
        <v>28</v>
      </c>
    </row>
    <row r="186" spans="1:6" x14ac:dyDescent="0.25">
      <c r="A186" t="s">
        <v>210</v>
      </c>
      <c r="B186" t="s">
        <v>7</v>
      </c>
      <c r="C186" t="s">
        <v>23</v>
      </c>
      <c r="D186">
        <v>118120</v>
      </c>
      <c r="E186" t="s">
        <v>9</v>
      </c>
      <c r="F186" t="s">
        <v>28</v>
      </c>
    </row>
    <row r="187" spans="1:6" x14ac:dyDescent="0.25">
      <c r="A187" t="s">
        <v>211</v>
      </c>
      <c r="B187" t="s">
        <v>7</v>
      </c>
      <c r="C187" t="s">
        <v>67</v>
      </c>
      <c r="D187">
        <v>91120</v>
      </c>
      <c r="E187" t="s">
        <v>21</v>
      </c>
      <c r="F187" t="s">
        <v>24</v>
      </c>
    </row>
    <row r="188" spans="1:6" x14ac:dyDescent="0.25">
      <c r="A188" t="s">
        <v>212</v>
      </c>
      <c r="B188" t="s">
        <v>7</v>
      </c>
      <c r="C188" t="s">
        <v>50</v>
      </c>
      <c r="D188">
        <v>41420</v>
      </c>
      <c r="E188" t="s">
        <v>17</v>
      </c>
      <c r="F188" t="s">
        <v>14</v>
      </c>
    </row>
    <row r="189" spans="1:6" x14ac:dyDescent="0.25">
      <c r="A189" t="s">
        <v>213</v>
      </c>
      <c r="B189" t="s">
        <v>12</v>
      </c>
      <c r="C189" t="s">
        <v>42</v>
      </c>
      <c r="D189">
        <v>86010</v>
      </c>
      <c r="E189" t="s">
        <v>21</v>
      </c>
      <c r="F189" t="s">
        <v>28</v>
      </c>
    </row>
    <row r="190" spans="1:6" x14ac:dyDescent="0.25">
      <c r="A190" t="s">
        <v>214</v>
      </c>
      <c r="B190" t="s">
        <v>7</v>
      </c>
      <c r="C190" t="s">
        <v>23</v>
      </c>
      <c r="D190">
        <v>30080</v>
      </c>
      <c r="E190" t="s">
        <v>17</v>
      </c>
      <c r="F190" t="s">
        <v>28</v>
      </c>
    </row>
    <row r="191" spans="1:6" x14ac:dyDescent="0.25">
      <c r="A191" t="s">
        <v>215</v>
      </c>
      <c r="B191" t="s">
        <v>7</v>
      </c>
      <c r="C191" t="s">
        <v>53</v>
      </c>
      <c r="D191">
        <v>96800</v>
      </c>
      <c r="E191" t="s">
        <v>17</v>
      </c>
      <c r="F191" t="s">
        <v>28</v>
      </c>
    </row>
    <row r="192" spans="1:6" x14ac:dyDescent="0.25">
      <c r="A192" t="s">
        <v>216</v>
      </c>
      <c r="B192" t="s">
        <v>12</v>
      </c>
      <c r="C192" t="s">
        <v>20</v>
      </c>
      <c r="D192">
        <v>31090</v>
      </c>
      <c r="E192" t="s">
        <v>9</v>
      </c>
      <c r="F192" t="s">
        <v>28</v>
      </c>
    </row>
    <row r="193" spans="1:6" x14ac:dyDescent="0.25">
      <c r="A193" t="s">
        <v>217</v>
      </c>
      <c r="B193" t="s">
        <v>12</v>
      </c>
      <c r="C193" t="s">
        <v>42</v>
      </c>
      <c r="D193">
        <v>96140</v>
      </c>
      <c r="E193" t="s">
        <v>9</v>
      </c>
      <c r="F193" t="s">
        <v>14</v>
      </c>
    </row>
    <row r="194" spans="1:6" x14ac:dyDescent="0.25">
      <c r="A194" t="s">
        <v>218</v>
      </c>
      <c r="B194" t="s">
        <v>12</v>
      </c>
      <c r="C194" t="s">
        <v>50</v>
      </c>
      <c r="D194">
        <v>98640</v>
      </c>
      <c r="E194" t="s">
        <v>21</v>
      </c>
      <c r="F194" t="s">
        <v>14</v>
      </c>
    </row>
    <row r="195" spans="1:6" x14ac:dyDescent="0.25">
      <c r="A195" t="s">
        <v>219</v>
      </c>
      <c r="B195" t="s">
        <v>12</v>
      </c>
      <c r="C195" t="s">
        <v>8</v>
      </c>
      <c r="D195">
        <v>71510</v>
      </c>
      <c r="E195" t="s">
        <v>9</v>
      </c>
      <c r="F195" t="s">
        <v>14</v>
      </c>
    </row>
    <row r="196" spans="1:6" x14ac:dyDescent="0.25">
      <c r="A196" t="s">
        <v>220</v>
      </c>
      <c r="B196" t="s">
        <v>12</v>
      </c>
      <c r="C196" t="s">
        <v>20</v>
      </c>
      <c r="D196">
        <v>86490</v>
      </c>
      <c r="E196" t="s">
        <v>21</v>
      </c>
      <c r="F196" t="s">
        <v>24</v>
      </c>
    </row>
    <row r="197" spans="1:6" x14ac:dyDescent="0.25">
      <c r="A197" t="s">
        <v>221</v>
      </c>
      <c r="C197" t="s">
        <v>13</v>
      </c>
      <c r="D197">
        <v>103240</v>
      </c>
      <c r="E197" t="s">
        <v>21</v>
      </c>
      <c r="F197" t="s">
        <v>14</v>
      </c>
    </row>
    <row r="198" spans="1:6" x14ac:dyDescent="0.25">
      <c r="A198" t="s">
        <v>222</v>
      </c>
      <c r="B198" t="s">
        <v>12</v>
      </c>
      <c r="C198" t="s">
        <v>8</v>
      </c>
      <c r="D198">
        <v>47550</v>
      </c>
      <c r="E198" t="s">
        <v>21</v>
      </c>
      <c r="F198" t="s">
        <v>28</v>
      </c>
    </row>
    <row r="199" spans="1:6" x14ac:dyDescent="0.25">
      <c r="A199" t="s">
        <v>223</v>
      </c>
      <c r="B199" t="s">
        <v>7</v>
      </c>
      <c r="C199" t="s">
        <v>8</v>
      </c>
      <c r="D199">
        <v>78490</v>
      </c>
      <c r="E199" t="s">
        <v>17</v>
      </c>
      <c r="F199" t="s">
        <v>28</v>
      </c>
    </row>
    <row r="200" spans="1:6" x14ac:dyDescent="0.25">
      <c r="A200" t="s">
        <v>224</v>
      </c>
      <c r="B200" t="s">
        <v>12</v>
      </c>
      <c r="C200" t="s">
        <v>13</v>
      </c>
      <c r="D200">
        <v>61050</v>
      </c>
      <c r="E200" t="s">
        <v>17</v>
      </c>
      <c r="F200" t="s">
        <v>28</v>
      </c>
    </row>
    <row r="201" spans="1:6" x14ac:dyDescent="0.25">
      <c r="A201" t="s">
        <v>225</v>
      </c>
      <c r="B201" t="s">
        <v>7</v>
      </c>
      <c r="C201" t="s">
        <v>37</v>
      </c>
      <c r="D201">
        <v>36370</v>
      </c>
      <c r="E201" t="s">
        <v>9</v>
      </c>
      <c r="F201" t="s">
        <v>14</v>
      </c>
    </row>
    <row r="202" spans="1:6" x14ac:dyDescent="0.25">
      <c r="A202" t="s">
        <v>226</v>
      </c>
      <c r="B202" t="s">
        <v>7</v>
      </c>
      <c r="C202" t="s">
        <v>34</v>
      </c>
      <c r="D202">
        <v>47290</v>
      </c>
      <c r="E202" t="s">
        <v>17</v>
      </c>
      <c r="F202" t="s">
        <v>28</v>
      </c>
    </row>
    <row r="203" spans="1:6" x14ac:dyDescent="0.25">
      <c r="A203" t="s">
        <v>227</v>
      </c>
      <c r="B203" t="s">
        <v>7</v>
      </c>
      <c r="C203" t="s">
        <v>8</v>
      </c>
      <c r="D203">
        <v>79650</v>
      </c>
      <c r="E203" t="s">
        <v>21</v>
      </c>
      <c r="F203" t="s">
        <v>14</v>
      </c>
    </row>
    <row r="204" spans="1:6" x14ac:dyDescent="0.25">
      <c r="A204" t="s">
        <v>228</v>
      </c>
      <c r="B204" t="s">
        <v>7</v>
      </c>
      <c r="C204" t="s">
        <v>37</v>
      </c>
      <c r="D204">
        <v>119660</v>
      </c>
      <c r="E204" t="s">
        <v>17</v>
      </c>
      <c r="F204" t="s">
        <v>28</v>
      </c>
    </row>
    <row r="205" spans="1:6" x14ac:dyDescent="0.25">
      <c r="A205" t="s">
        <v>229</v>
      </c>
      <c r="B205" t="s">
        <v>12</v>
      </c>
      <c r="C205" t="s">
        <v>23</v>
      </c>
      <c r="D205">
        <v>43200</v>
      </c>
      <c r="E205" t="s">
        <v>17</v>
      </c>
      <c r="F205" t="s">
        <v>28</v>
      </c>
    </row>
    <row r="206" spans="1:6" x14ac:dyDescent="0.25">
      <c r="A206" t="s">
        <v>230</v>
      </c>
      <c r="B206" t="s">
        <v>12</v>
      </c>
      <c r="C206" t="s">
        <v>37</v>
      </c>
      <c r="D206">
        <v>89830</v>
      </c>
      <c r="E206" t="s">
        <v>21</v>
      </c>
      <c r="F206" t="s">
        <v>10</v>
      </c>
    </row>
    <row r="207" spans="1:6" x14ac:dyDescent="0.25">
      <c r="A207" t="s">
        <v>231</v>
      </c>
      <c r="B207" t="s">
        <v>7</v>
      </c>
      <c r="C207" t="s">
        <v>53</v>
      </c>
      <c r="D207">
        <v>91500</v>
      </c>
      <c r="E207" t="s">
        <v>9</v>
      </c>
      <c r="F207" t="s">
        <v>24</v>
      </c>
    </row>
    <row r="208" spans="1:6" x14ac:dyDescent="0.25">
      <c r="A208" t="s">
        <v>232</v>
      </c>
      <c r="B208" t="s">
        <v>12</v>
      </c>
      <c r="C208" t="s">
        <v>31</v>
      </c>
      <c r="D208">
        <v>29670</v>
      </c>
      <c r="E208" t="s">
        <v>9</v>
      </c>
      <c r="F208" t="s">
        <v>10</v>
      </c>
    </row>
    <row r="209" spans="1:6" x14ac:dyDescent="0.25">
      <c r="A209" t="s">
        <v>233</v>
      </c>
      <c r="B209" t="s">
        <v>12</v>
      </c>
      <c r="C209" t="s">
        <v>23</v>
      </c>
      <c r="D209">
        <v>75720</v>
      </c>
      <c r="E209" t="s">
        <v>17</v>
      </c>
      <c r="F209" t="s">
        <v>51</v>
      </c>
    </row>
    <row r="210" spans="1:6" x14ac:dyDescent="0.25">
      <c r="A210" t="s">
        <v>234</v>
      </c>
      <c r="B210" t="s">
        <v>7</v>
      </c>
      <c r="C210" t="s">
        <v>16</v>
      </c>
      <c r="D210">
        <v>34830</v>
      </c>
      <c r="E210" t="s">
        <v>9</v>
      </c>
      <c r="F210" t="s">
        <v>24</v>
      </c>
    </row>
    <row r="211" spans="1:6" x14ac:dyDescent="0.25">
      <c r="A211" t="s">
        <v>235</v>
      </c>
      <c r="B211" t="s">
        <v>12</v>
      </c>
      <c r="C211" t="s">
        <v>31</v>
      </c>
      <c r="D211">
        <v>81900</v>
      </c>
      <c r="E211" t="s">
        <v>17</v>
      </c>
      <c r="F211" t="s">
        <v>28</v>
      </c>
    </row>
    <row r="212" spans="1:6" x14ac:dyDescent="0.25">
      <c r="A212" t="s">
        <v>236</v>
      </c>
      <c r="B212" t="s">
        <v>12</v>
      </c>
      <c r="C212" t="s">
        <v>27</v>
      </c>
      <c r="D212">
        <v>42380</v>
      </c>
      <c r="E212" t="s">
        <v>21</v>
      </c>
      <c r="F212" t="s">
        <v>14</v>
      </c>
    </row>
    <row r="213" spans="1:6" x14ac:dyDescent="0.25">
      <c r="A213" t="s">
        <v>237</v>
      </c>
      <c r="B213" t="s">
        <v>7</v>
      </c>
      <c r="C213" t="s">
        <v>67</v>
      </c>
      <c r="D213">
        <v>32620</v>
      </c>
      <c r="E213" t="s">
        <v>21</v>
      </c>
      <c r="F213" t="s">
        <v>14</v>
      </c>
    </row>
    <row r="214" spans="1:6" x14ac:dyDescent="0.25">
      <c r="A214" t="s">
        <v>238</v>
      </c>
      <c r="B214" t="s">
        <v>7</v>
      </c>
      <c r="C214" t="s">
        <v>67</v>
      </c>
      <c r="D214">
        <v>72040</v>
      </c>
      <c r="E214" t="s">
        <v>17</v>
      </c>
      <c r="F214" t="s">
        <v>28</v>
      </c>
    </row>
    <row r="215" spans="1:6" x14ac:dyDescent="0.25">
      <c r="A215" t="s">
        <v>239</v>
      </c>
      <c r="B215" t="s">
        <v>7</v>
      </c>
      <c r="C215" t="s">
        <v>37</v>
      </c>
      <c r="D215">
        <v>77740</v>
      </c>
      <c r="E215" t="s">
        <v>17</v>
      </c>
      <c r="F215" t="s">
        <v>14</v>
      </c>
    </row>
    <row r="216" spans="1:6" x14ac:dyDescent="0.25">
      <c r="A216" t="s">
        <v>240</v>
      </c>
      <c r="B216" t="s">
        <v>7</v>
      </c>
      <c r="C216" t="s">
        <v>34</v>
      </c>
      <c r="D216">
        <v>102140</v>
      </c>
      <c r="E216" t="s">
        <v>21</v>
      </c>
      <c r="F216" t="s">
        <v>28</v>
      </c>
    </row>
    <row r="217" spans="1:6" x14ac:dyDescent="0.25">
      <c r="A217" t="s">
        <v>241</v>
      </c>
      <c r="B217" t="s">
        <v>7</v>
      </c>
      <c r="C217" t="s">
        <v>20</v>
      </c>
      <c r="D217">
        <v>48630</v>
      </c>
      <c r="E217" t="s">
        <v>21</v>
      </c>
      <c r="F217" t="s">
        <v>18</v>
      </c>
    </row>
    <row r="218" spans="1:6" x14ac:dyDescent="0.25">
      <c r="A218" t="s">
        <v>242</v>
      </c>
      <c r="B218" t="s">
        <v>12</v>
      </c>
      <c r="C218" t="s">
        <v>20</v>
      </c>
      <c r="D218">
        <v>105960</v>
      </c>
      <c r="E218" t="s">
        <v>17</v>
      </c>
      <c r="F218" t="s">
        <v>24</v>
      </c>
    </row>
    <row r="219" spans="1:6" x14ac:dyDescent="0.25">
      <c r="A219" t="s">
        <v>243</v>
      </c>
      <c r="B219" t="s">
        <v>12</v>
      </c>
      <c r="C219" t="s">
        <v>50</v>
      </c>
      <c r="D219">
        <v>97400</v>
      </c>
      <c r="E219" t="s">
        <v>9</v>
      </c>
      <c r="F219" t="s">
        <v>14</v>
      </c>
    </row>
    <row r="220" spans="1:6" x14ac:dyDescent="0.25">
      <c r="A220" t="s">
        <v>244</v>
      </c>
      <c r="C220" t="s">
        <v>27</v>
      </c>
      <c r="D220">
        <v>99450</v>
      </c>
      <c r="E220" t="s">
        <v>17</v>
      </c>
      <c r="F220" t="s">
        <v>28</v>
      </c>
    </row>
    <row r="221" spans="1:6" x14ac:dyDescent="0.25">
      <c r="A221" t="s">
        <v>245</v>
      </c>
      <c r="B221" t="s">
        <v>7</v>
      </c>
      <c r="C221" t="s">
        <v>53</v>
      </c>
      <c r="D221">
        <v>82670</v>
      </c>
      <c r="E221" t="s">
        <v>21</v>
      </c>
      <c r="F221" t="s">
        <v>28</v>
      </c>
    </row>
    <row r="222" spans="1:6" x14ac:dyDescent="0.25">
      <c r="A222" t="s">
        <v>246</v>
      </c>
      <c r="B222" t="s">
        <v>12</v>
      </c>
      <c r="C222" t="s">
        <v>67</v>
      </c>
      <c r="D222">
        <v>99200</v>
      </c>
      <c r="E222" t="s">
        <v>9</v>
      </c>
      <c r="F222" t="s">
        <v>10</v>
      </c>
    </row>
    <row r="223" spans="1:6" x14ac:dyDescent="0.25">
      <c r="A223" t="s">
        <v>247</v>
      </c>
      <c r="B223" t="s">
        <v>7</v>
      </c>
      <c r="C223" t="s">
        <v>20</v>
      </c>
      <c r="D223">
        <v>111480</v>
      </c>
      <c r="E223" t="s">
        <v>21</v>
      </c>
      <c r="F223" t="s">
        <v>24</v>
      </c>
    </row>
    <row r="224" spans="1:6" x14ac:dyDescent="0.25">
      <c r="A224" t="s">
        <v>248</v>
      </c>
      <c r="B224" t="s">
        <v>7</v>
      </c>
      <c r="C224" t="s">
        <v>50</v>
      </c>
      <c r="D224">
        <v>84940</v>
      </c>
      <c r="E224" t="s">
        <v>21</v>
      </c>
      <c r="F224" t="s">
        <v>24</v>
      </c>
    </row>
    <row r="225" spans="1:6" x14ac:dyDescent="0.25">
      <c r="A225" t="s">
        <v>249</v>
      </c>
      <c r="B225" t="s">
        <v>12</v>
      </c>
      <c r="C225" t="s">
        <v>23</v>
      </c>
      <c r="D225">
        <v>95340</v>
      </c>
      <c r="E225" t="s">
        <v>9</v>
      </c>
      <c r="F225" t="s">
        <v>24</v>
      </c>
    </row>
    <row r="226" spans="1:6" x14ac:dyDescent="0.25">
      <c r="A226" t="s">
        <v>250</v>
      </c>
      <c r="B226" t="s">
        <v>12</v>
      </c>
      <c r="C226" t="s">
        <v>37</v>
      </c>
      <c r="D226">
        <v>47960</v>
      </c>
      <c r="E226" t="s">
        <v>21</v>
      </c>
      <c r="F226" t="s">
        <v>24</v>
      </c>
    </row>
    <row r="227" spans="1:6" x14ac:dyDescent="0.25">
      <c r="A227" t="s">
        <v>251</v>
      </c>
      <c r="C227" t="s">
        <v>50</v>
      </c>
      <c r="D227">
        <v>56710</v>
      </c>
      <c r="E227" t="s">
        <v>21</v>
      </c>
      <c r="F227" t="s">
        <v>28</v>
      </c>
    </row>
    <row r="228" spans="1:6" x14ac:dyDescent="0.25">
      <c r="A228" t="s">
        <v>252</v>
      </c>
      <c r="B228" t="s">
        <v>12</v>
      </c>
      <c r="C228" t="s">
        <v>27</v>
      </c>
      <c r="D228">
        <v>71180</v>
      </c>
      <c r="E228" t="s">
        <v>17</v>
      </c>
      <c r="F228" t="s">
        <v>14</v>
      </c>
    </row>
    <row r="229" spans="1:6" x14ac:dyDescent="0.25">
      <c r="A229" t="s">
        <v>253</v>
      </c>
      <c r="B229" t="s">
        <v>7</v>
      </c>
      <c r="C229" t="s">
        <v>42</v>
      </c>
      <c r="E229" t="s">
        <v>17</v>
      </c>
      <c r="F229" t="s">
        <v>28</v>
      </c>
    </row>
    <row r="230" spans="1:6" x14ac:dyDescent="0.25">
      <c r="A230" t="s">
        <v>254</v>
      </c>
      <c r="B230" t="s">
        <v>12</v>
      </c>
      <c r="C230" t="s">
        <v>50</v>
      </c>
      <c r="D230">
        <v>78180</v>
      </c>
      <c r="E230" t="s">
        <v>9</v>
      </c>
      <c r="F230" t="s">
        <v>10</v>
      </c>
    </row>
    <row r="231" spans="1:6" x14ac:dyDescent="0.25">
      <c r="A231" t="s">
        <v>255</v>
      </c>
      <c r="B231" t="s">
        <v>12</v>
      </c>
      <c r="C231" t="s">
        <v>42</v>
      </c>
      <c r="D231">
        <v>84750</v>
      </c>
      <c r="E231" t="s">
        <v>9</v>
      </c>
      <c r="F231" t="s">
        <v>28</v>
      </c>
    </row>
    <row r="232" spans="1:6" x14ac:dyDescent="0.25">
      <c r="A232" t="s">
        <v>256</v>
      </c>
      <c r="B232" t="s">
        <v>12</v>
      </c>
      <c r="C232" t="s">
        <v>20</v>
      </c>
      <c r="D232">
        <v>98970</v>
      </c>
      <c r="E232" t="s">
        <v>9</v>
      </c>
      <c r="F232" t="s">
        <v>18</v>
      </c>
    </row>
    <row r="233" spans="1:6" x14ac:dyDescent="0.25">
      <c r="A233" t="s">
        <v>257</v>
      </c>
      <c r="B233" t="s">
        <v>7</v>
      </c>
      <c r="C233" t="s">
        <v>37</v>
      </c>
      <c r="D233">
        <v>76560</v>
      </c>
      <c r="E233" t="s">
        <v>21</v>
      </c>
      <c r="F233" t="s">
        <v>14</v>
      </c>
    </row>
    <row r="234" spans="1:6" x14ac:dyDescent="0.25">
      <c r="A234" t="s">
        <v>258</v>
      </c>
      <c r="B234" t="s">
        <v>7</v>
      </c>
      <c r="C234" t="s">
        <v>23</v>
      </c>
      <c r="E234" t="s">
        <v>21</v>
      </c>
      <c r="F234" t="s">
        <v>28</v>
      </c>
    </row>
    <row r="235" spans="1:6" x14ac:dyDescent="0.25">
      <c r="A235" t="s">
        <v>259</v>
      </c>
      <c r="B235" t="s">
        <v>12</v>
      </c>
      <c r="C235" t="s">
        <v>8</v>
      </c>
      <c r="D235">
        <v>35930</v>
      </c>
      <c r="E235" t="s">
        <v>17</v>
      </c>
      <c r="F235" t="s">
        <v>28</v>
      </c>
    </row>
    <row r="236" spans="1:6" x14ac:dyDescent="0.25">
      <c r="A236" t="s">
        <v>260</v>
      </c>
      <c r="B236" t="s">
        <v>12</v>
      </c>
      <c r="C236" t="s">
        <v>8</v>
      </c>
      <c r="D236">
        <v>104410</v>
      </c>
      <c r="E236" t="s">
        <v>21</v>
      </c>
      <c r="F236" t="s">
        <v>28</v>
      </c>
    </row>
    <row r="237" spans="1:6" x14ac:dyDescent="0.25">
      <c r="A237" t="s">
        <v>261</v>
      </c>
      <c r="B237" t="s">
        <v>12</v>
      </c>
      <c r="C237" t="s">
        <v>8</v>
      </c>
      <c r="D237">
        <v>84600</v>
      </c>
      <c r="E237" t="s">
        <v>17</v>
      </c>
      <c r="F237" t="s">
        <v>51</v>
      </c>
    </row>
    <row r="238" spans="1:6" x14ac:dyDescent="0.25">
      <c r="A238" t="s">
        <v>262</v>
      </c>
      <c r="B238" t="s">
        <v>12</v>
      </c>
      <c r="C238" t="s">
        <v>37</v>
      </c>
      <c r="D238">
        <v>68800</v>
      </c>
      <c r="E238" t="s">
        <v>9</v>
      </c>
      <c r="F238" t="s">
        <v>24</v>
      </c>
    </row>
    <row r="239" spans="1:6" x14ac:dyDescent="0.25">
      <c r="A239" t="s">
        <v>263</v>
      </c>
      <c r="B239" t="s">
        <v>7</v>
      </c>
      <c r="C239" t="s">
        <v>16</v>
      </c>
      <c r="D239">
        <v>38660</v>
      </c>
      <c r="E239" t="s">
        <v>9</v>
      </c>
      <c r="F239" t="s">
        <v>14</v>
      </c>
    </row>
    <row r="240" spans="1:6" x14ac:dyDescent="0.25">
      <c r="A240" t="s">
        <v>264</v>
      </c>
      <c r="B240" t="s">
        <v>7</v>
      </c>
      <c r="C240" t="s">
        <v>27</v>
      </c>
      <c r="D240">
        <v>86560</v>
      </c>
      <c r="E240" t="s">
        <v>17</v>
      </c>
      <c r="F240" t="s">
        <v>28</v>
      </c>
    </row>
    <row r="241" spans="1:6" x14ac:dyDescent="0.25">
      <c r="A241" t="s">
        <v>265</v>
      </c>
      <c r="B241" t="s">
        <v>12</v>
      </c>
      <c r="C241" t="s">
        <v>23</v>
      </c>
      <c r="D241">
        <v>107340</v>
      </c>
      <c r="E241" t="s">
        <v>17</v>
      </c>
      <c r="F241" t="s">
        <v>28</v>
      </c>
    </row>
    <row r="242" spans="1:6" x14ac:dyDescent="0.25">
      <c r="A242" t="s">
        <v>266</v>
      </c>
      <c r="B242" t="s">
        <v>12</v>
      </c>
      <c r="C242" t="s">
        <v>20</v>
      </c>
      <c r="D242">
        <v>111050</v>
      </c>
      <c r="E242" t="s">
        <v>17</v>
      </c>
      <c r="F242" t="s">
        <v>10</v>
      </c>
    </row>
    <row r="243" spans="1:6" x14ac:dyDescent="0.25">
      <c r="A243" t="s">
        <v>267</v>
      </c>
      <c r="B243" t="s">
        <v>12</v>
      </c>
      <c r="C243" t="s">
        <v>27</v>
      </c>
      <c r="E243" t="s">
        <v>17</v>
      </c>
      <c r="F243" t="s">
        <v>28</v>
      </c>
    </row>
    <row r="244" spans="1:6" x14ac:dyDescent="0.25">
      <c r="A244" t="s">
        <v>268</v>
      </c>
      <c r="B244" t="s">
        <v>7</v>
      </c>
      <c r="C244" t="s">
        <v>42</v>
      </c>
      <c r="D244">
        <v>75320</v>
      </c>
      <c r="E244" t="s">
        <v>9</v>
      </c>
      <c r="F244" t="s">
        <v>51</v>
      </c>
    </row>
    <row r="245" spans="1:6" x14ac:dyDescent="0.25">
      <c r="A245" t="s">
        <v>269</v>
      </c>
      <c r="B245" t="s">
        <v>7</v>
      </c>
      <c r="C245" t="s">
        <v>20</v>
      </c>
      <c r="D245">
        <v>57910</v>
      </c>
      <c r="E245" t="s">
        <v>21</v>
      </c>
      <c r="F245" t="s">
        <v>28</v>
      </c>
    </row>
    <row r="246" spans="1:6" x14ac:dyDescent="0.25">
      <c r="A246" t="s">
        <v>270</v>
      </c>
      <c r="B246" t="s">
        <v>12</v>
      </c>
      <c r="C246" t="s">
        <v>20</v>
      </c>
      <c r="D246">
        <v>29490</v>
      </c>
      <c r="E246" t="s">
        <v>17</v>
      </c>
      <c r="F246" t="s">
        <v>18</v>
      </c>
    </row>
    <row r="247" spans="1:6" x14ac:dyDescent="0.25">
      <c r="A247" t="s">
        <v>271</v>
      </c>
      <c r="B247" t="s">
        <v>7</v>
      </c>
      <c r="C247" t="s">
        <v>27</v>
      </c>
      <c r="D247">
        <v>52670</v>
      </c>
      <c r="E247" t="s">
        <v>21</v>
      </c>
      <c r="F247" t="s">
        <v>28</v>
      </c>
    </row>
    <row r="248" spans="1:6" x14ac:dyDescent="0.25">
      <c r="A248" t="s">
        <v>272</v>
      </c>
      <c r="B248" t="s">
        <v>7</v>
      </c>
      <c r="C248" t="s">
        <v>53</v>
      </c>
      <c r="D248">
        <v>48530</v>
      </c>
      <c r="E248" t="s">
        <v>17</v>
      </c>
      <c r="F248" t="s">
        <v>28</v>
      </c>
    </row>
    <row r="249" spans="1:6" x14ac:dyDescent="0.25">
      <c r="A249" t="s">
        <v>273</v>
      </c>
      <c r="B249" t="s">
        <v>7</v>
      </c>
      <c r="C249" t="s">
        <v>50</v>
      </c>
      <c r="D249">
        <v>105470</v>
      </c>
      <c r="E249" t="s">
        <v>17</v>
      </c>
      <c r="F249" t="s">
        <v>28</v>
      </c>
    </row>
    <row r="250" spans="1:6" x14ac:dyDescent="0.25">
      <c r="A250" t="s">
        <v>274</v>
      </c>
      <c r="B250" t="s">
        <v>12</v>
      </c>
      <c r="C250" t="s">
        <v>42</v>
      </c>
      <c r="D250">
        <v>98200</v>
      </c>
      <c r="E250" t="s">
        <v>17</v>
      </c>
      <c r="F250" t="s">
        <v>24</v>
      </c>
    </row>
    <row r="251" spans="1:6" x14ac:dyDescent="0.25">
      <c r="A251" t="s">
        <v>275</v>
      </c>
      <c r="B251" t="s">
        <v>7</v>
      </c>
      <c r="C251" t="s">
        <v>27</v>
      </c>
      <c r="D251">
        <v>106190</v>
      </c>
      <c r="E251" t="s">
        <v>17</v>
      </c>
      <c r="F251" t="s">
        <v>10</v>
      </c>
    </row>
    <row r="252" spans="1:6" x14ac:dyDescent="0.25">
      <c r="A252" t="s">
        <v>276</v>
      </c>
      <c r="B252" t="s">
        <v>7</v>
      </c>
      <c r="C252" t="s">
        <v>8</v>
      </c>
      <c r="D252">
        <v>52610</v>
      </c>
      <c r="E252" t="s">
        <v>9</v>
      </c>
      <c r="F252" t="s">
        <v>24</v>
      </c>
    </row>
    <row r="253" spans="1:6" x14ac:dyDescent="0.25">
      <c r="A253" t="s">
        <v>277</v>
      </c>
      <c r="C253" t="s">
        <v>20</v>
      </c>
      <c r="D253">
        <v>63450</v>
      </c>
      <c r="E253" t="s">
        <v>17</v>
      </c>
      <c r="F253" t="s">
        <v>14</v>
      </c>
    </row>
    <row r="254" spans="1:6" x14ac:dyDescent="0.25">
      <c r="A254" t="s">
        <v>278</v>
      </c>
      <c r="B254" t="s">
        <v>7</v>
      </c>
      <c r="C254" t="s">
        <v>53</v>
      </c>
      <c r="D254">
        <v>74710</v>
      </c>
      <c r="E254" t="s">
        <v>17</v>
      </c>
      <c r="F254" t="s">
        <v>14</v>
      </c>
    </row>
    <row r="255" spans="1:6" x14ac:dyDescent="0.25">
      <c r="A255" t="s">
        <v>279</v>
      </c>
      <c r="B255" t="s">
        <v>12</v>
      </c>
      <c r="C255" t="s">
        <v>8</v>
      </c>
      <c r="D255">
        <v>60330</v>
      </c>
      <c r="E255" t="s">
        <v>9</v>
      </c>
      <c r="F255" t="s">
        <v>28</v>
      </c>
    </row>
    <row r="256" spans="1:6" x14ac:dyDescent="0.25">
      <c r="A256" t="s">
        <v>280</v>
      </c>
      <c r="B256" t="s">
        <v>7</v>
      </c>
      <c r="C256" t="s">
        <v>8</v>
      </c>
      <c r="D256">
        <v>61010</v>
      </c>
      <c r="E256" t="s">
        <v>21</v>
      </c>
      <c r="F256" t="s">
        <v>28</v>
      </c>
    </row>
    <row r="257" spans="1:6" x14ac:dyDescent="0.25">
      <c r="A257" t="s">
        <v>281</v>
      </c>
      <c r="B257" t="s">
        <v>12</v>
      </c>
      <c r="C257" t="s">
        <v>53</v>
      </c>
      <c r="D257">
        <v>76300</v>
      </c>
      <c r="E257" t="s">
        <v>21</v>
      </c>
      <c r="F257" t="s">
        <v>18</v>
      </c>
    </row>
    <row r="258" spans="1:6" x14ac:dyDescent="0.25">
      <c r="A258" t="s">
        <v>282</v>
      </c>
      <c r="B258" t="s">
        <v>7</v>
      </c>
      <c r="C258" t="s">
        <v>67</v>
      </c>
      <c r="D258">
        <v>117020</v>
      </c>
      <c r="E258" t="s">
        <v>21</v>
      </c>
      <c r="F258" t="s">
        <v>28</v>
      </c>
    </row>
    <row r="259" spans="1:6" x14ac:dyDescent="0.25">
      <c r="A259" t="s">
        <v>283</v>
      </c>
      <c r="B259" t="s">
        <v>7</v>
      </c>
      <c r="C259" t="s">
        <v>67</v>
      </c>
      <c r="D259">
        <v>77130</v>
      </c>
      <c r="E259" t="s">
        <v>9</v>
      </c>
      <c r="F259" t="s">
        <v>51</v>
      </c>
    </row>
    <row r="260" spans="1:6" x14ac:dyDescent="0.25">
      <c r="A260" t="s">
        <v>284</v>
      </c>
      <c r="B260" t="s">
        <v>12</v>
      </c>
      <c r="C260" t="s">
        <v>27</v>
      </c>
      <c r="D260">
        <v>106930</v>
      </c>
      <c r="E260" t="s">
        <v>9</v>
      </c>
      <c r="F260" t="s">
        <v>28</v>
      </c>
    </row>
    <row r="261" spans="1:6" x14ac:dyDescent="0.25">
      <c r="A261" t="s">
        <v>285</v>
      </c>
      <c r="B261" t="s">
        <v>7</v>
      </c>
      <c r="C261" t="s">
        <v>13</v>
      </c>
      <c r="D261">
        <v>62090</v>
      </c>
      <c r="E261" t="s">
        <v>17</v>
      </c>
      <c r="F261" t="s">
        <v>10</v>
      </c>
    </row>
    <row r="262" spans="1:6" x14ac:dyDescent="0.25">
      <c r="A262" t="s">
        <v>286</v>
      </c>
      <c r="B262" t="s">
        <v>12</v>
      </c>
      <c r="C262" t="s">
        <v>67</v>
      </c>
      <c r="D262">
        <v>61330</v>
      </c>
      <c r="E262" t="s">
        <v>9</v>
      </c>
      <c r="F262" t="s">
        <v>28</v>
      </c>
    </row>
    <row r="263" spans="1:6" x14ac:dyDescent="0.25">
      <c r="A263" t="s">
        <v>287</v>
      </c>
      <c r="B263" t="s">
        <v>12</v>
      </c>
      <c r="C263" t="s">
        <v>42</v>
      </c>
      <c r="D263">
        <v>41600</v>
      </c>
      <c r="E263" t="s">
        <v>17</v>
      </c>
      <c r="F263" t="s">
        <v>18</v>
      </c>
    </row>
    <row r="264" spans="1:6" x14ac:dyDescent="0.25">
      <c r="A264" t="s">
        <v>288</v>
      </c>
      <c r="C264" t="s">
        <v>67</v>
      </c>
      <c r="D264">
        <v>105870</v>
      </c>
      <c r="E264" t="s">
        <v>17</v>
      </c>
      <c r="F264" t="s">
        <v>51</v>
      </c>
    </row>
    <row r="265" spans="1:6" x14ac:dyDescent="0.25">
      <c r="A265" t="s">
        <v>289</v>
      </c>
      <c r="B265" t="s">
        <v>12</v>
      </c>
      <c r="C265" t="s">
        <v>27</v>
      </c>
      <c r="D265">
        <v>118300</v>
      </c>
      <c r="E265" t="s">
        <v>21</v>
      </c>
      <c r="F265" t="s">
        <v>28</v>
      </c>
    </row>
    <row r="266" spans="1:6" x14ac:dyDescent="0.25">
      <c r="A266" t="s">
        <v>290</v>
      </c>
      <c r="B266" t="s">
        <v>12</v>
      </c>
      <c r="C266" t="s">
        <v>50</v>
      </c>
      <c r="D266">
        <v>99680</v>
      </c>
      <c r="E266" t="s">
        <v>21</v>
      </c>
      <c r="F266" t="s">
        <v>14</v>
      </c>
    </row>
    <row r="267" spans="1:6" x14ac:dyDescent="0.25">
      <c r="A267" t="s">
        <v>291</v>
      </c>
      <c r="B267" t="s">
        <v>12</v>
      </c>
      <c r="C267" t="s">
        <v>8</v>
      </c>
      <c r="D267">
        <v>101500</v>
      </c>
      <c r="E267" t="s">
        <v>17</v>
      </c>
      <c r="F267" t="s">
        <v>14</v>
      </c>
    </row>
    <row r="268" spans="1:6" x14ac:dyDescent="0.25">
      <c r="A268" t="s">
        <v>292</v>
      </c>
      <c r="B268" t="s">
        <v>12</v>
      </c>
      <c r="C268" t="s">
        <v>27</v>
      </c>
      <c r="D268">
        <v>46160</v>
      </c>
      <c r="E268" t="s">
        <v>21</v>
      </c>
      <c r="F268" t="s">
        <v>28</v>
      </c>
    </row>
    <row r="269" spans="1:6" x14ac:dyDescent="0.25">
      <c r="A269" t="s">
        <v>293</v>
      </c>
      <c r="B269" t="s">
        <v>12</v>
      </c>
      <c r="C269" t="s">
        <v>8</v>
      </c>
      <c r="D269">
        <v>41930</v>
      </c>
      <c r="E269" t="s">
        <v>9</v>
      </c>
      <c r="F269" t="s">
        <v>28</v>
      </c>
    </row>
    <row r="270" spans="1:6" x14ac:dyDescent="0.25">
      <c r="A270" t="s">
        <v>294</v>
      </c>
      <c r="B270" t="s">
        <v>7</v>
      </c>
      <c r="C270" t="s">
        <v>34</v>
      </c>
      <c r="D270">
        <v>73360</v>
      </c>
      <c r="E270" t="s">
        <v>21</v>
      </c>
      <c r="F270" t="s">
        <v>28</v>
      </c>
    </row>
    <row r="271" spans="1:6" x14ac:dyDescent="0.25">
      <c r="A271" t="s">
        <v>295</v>
      </c>
      <c r="B271" t="s">
        <v>12</v>
      </c>
      <c r="C271" t="s">
        <v>31</v>
      </c>
      <c r="D271">
        <v>119550</v>
      </c>
      <c r="E271" t="s">
        <v>17</v>
      </c>
      <c r="F271" t="s">
        <v>14</v>
      </c>
    </row>
    <row r="272" spans="1:6" x14ac:dyDescent="0.25">
      <c r="A272" t="s">
        <v>296</v>
      </c>
      <c r="B272" t="s">
        <v>12</v>
      </c>
      <c r="C272" t="s">
        <v>27</v>
      </c>
      <c r="D272">
        <v>53240</v>
      </c>
      <c r="E272" t="s">
        <v>17</v>
      </c>
      <c r="F272" t="s">
        <v>14</v>
      </c>
    </row>
    <row r="273" spans="1:6" x14ac:dyDescent="0.25">
      <c r="A273" t="s">
        <v>297</v>
      </c>
      <c r="B273" t="s">
        <v>7</v>
      </c>
      <c r="C273" t="s">
        <v>34</v>
      </c>
      <c r="D273">
        <v>90880</v>
      </c>
      <c r="E273" t="s">
        <v>21</v>
      </c>
      <c r="F273" t="s">
        <v>28</v>
      </c>
    </row>
    <row r="274" spans="1:6" x14ac:dyDescent="0.25">
      <c r="A274" t="s">
        <v>129</v>
      </c>
      <c r="B274" t="s">
        <v>12</v>
      </c>
      <c r="C274" t="s">
        <v>50</v>
      </c>
      <c r="D274">
        <v>44450</v>
      </c>
      <c r="E274" t="s">
        <v>21</v>
      </c>
      <c r="F274" t="s">
        <v>51</v>
      </c>
    </row>
    <row r="275" spans="1:6" x14ac:dyDescent="0.25">
      <c r="A275" t="s">
        <v>298</v>
      </c>
      <c r="B275" t="s">
        <v>7</v>
      </c>
      <c r="C275" t="s">
        <v>23</v>
      </c>
      <c r="D275">
        <v>47670</v>
      </c>
      <c r="E275" t="s">
        <v>17</v>
      </c>
      <c r="F275" t="s">
        <v>28</v>
      </c>
    </row>
    <row r="276" spans="1:6" x14ac:dyDescent="0.25">
      <c r="A276" t="s">
        <v>299</v>
      </c>
      <c r="B276" t="s">
        <v>12</v>
      </c>
      <c r="C276" t="s">
        <v>16</v>
      </c>
      <c r="D276">
        <v>111420</v>
      </c>
      <c r="E276" t="s">
        <v>21</v>
      </c>
      <c r="F276" t="s">
        <v>18</v>
      </c>
    </row>
    <row r="277" spans="1:6" x14ac:dyDescent="0.25">
      <c r="A277" t="s">
        <v>300</v>
      </c>
      <c r="B277" t="s">
        <v>7</v>
      </c>
      <c r="C277" t="s">
        <v>42</v>
      </c>
      <c r="D277">
        <v>47760</v>
      </c>
      <c r="E277" t="s">
        <v>21</v>
      </c>
      <c r="F277" t="s">
        <v>28</v>
      </c>
    </row>
    <row r="278" spans="1:6" x14ac:dyDescent="0.25">
      <c r="A278" t="s">
        <v>301</v>
      </c>
      <c r="B278" t="s">
        <v>7</v>
      </c>
      <c r="C278" t="s">
        <v>37</v>
      </c>
      <c r="D278">
        <v>47650</v>
      </c>
      <c r="E278" t="s">
        <v>17</v>
      </c>
      <c r="F278" t="s">
        <v>14</v>
      </c>
    </row>
    <row r="279" spans="1:6" x14ac:dyDescent="0.25">
      <c r="A279" t="s">
        <v>302</v>
      </c>
      <c r="B279" t="s">
        <v>12</v>
      </c>
      <c r="C279" t="s">
        <v>31</v>
      </c>
      <c r="D279">
        <v>103360</v>
      </c>
      <c r="E279" t="s">
        <v>17</v>
      </c>
      <c r="F279" t="s">
        <v>10</v>
      </c>
    </row>
    <row r="280" spans="1:6" x14ac:dyDescent="0.25">
      <c r="A280" t="s">
        <v>303</v>
      </c>
      <c r="B280" t="s">
        <v>7</v>
      </c>
      <c r="C280" t="s">
        <v>27</v>
      </c>
      <c r="D280">
        <v>48530</v>
      </c>
      <c r="E280" t="s">
        <v>21</v>
      </c>
      <c r="F280" t="s">
        <v>24</v>
      </c>
    </row>
    <row r="281" spans="1:6" x14ac:dyDescent="0.25">
      <c r="A281" t="s">
        <v>304</v>
      </c>
      <c r="B281" t="s">
        <v>7</v>
      </c>
      <c r="C281" t="s">
        <v>67</v>
      </c>
      <c r="D281">
        <v>72160</v>
      </c>
      <c r="E281" t="s">
        <v>21</v>
      </c>
      <c r="F281" t="s">
        <v>28</v>
      </c>
    </row>
    <row r="282" spans="1:6" x14ac:dyDescent="0.25">
      <c r="A282" t="s">
        <v>305</v>
      </c>
      <c r="B282" t="s">
        <v>7</v>
      </c>
      <c r="C282" t="s">
        <v>34</v>
      </c>
      <c r="D282">
        <v>60800</v>
      </c>
      <c r="E282" t="s">
        <v>17</v>
      </c>
      <c r="F282" t="s">
        <v>28</v>
      </c>
    </row>
    <row r="283" spans="1:6" x14ac:dyDescent="0.25">
      <c r="A283" t="s">
        <v>306</v>
      </c>
      <c r="B283" t="s">
        <v>12</v>
      </c>
      <c r="C283" t="s">
        <v>31</v>
      </c>
      <c r="D283">
        <v>74010</v>
      </c>
      <c r="E283" t="s">
        <v>21</v>
      </c>
      <c r="F283" t="s">
        <v>28</v>
      </c>
    </row>
    <row r="284" spans="1:6" x14ac:dyDescent="0.25">
      <c r="A284" t="s">
        <v>307</v>
      </c>
      <c r="B284" t="s">
        <v>12</v>
      </c>
      <c r="C284" t="s">
        <v>31</v>
      </c>
      <c r="D284">
        <v>60760</v>
      </c>
      <c r="E284" t="s">
        <v>9</v>
      </c>
      <c r="F284" t="s">
        <v>10</v>
      </c>
    </row>
    <row r="285" spans="1:6" x14ac:dyDescent="0.25">
      <c r="A285" t="s">
        <v>308</v>
      </c>
      <c r="B285" t="s">
        <v>7</v>
      </c>
      <c r="C285" t="s">
        <v>13</v>
      </c>
      <c r="D285">
        <v>74550</v>
      </c>
      <c r="E285" t="s">
        <v>9</v>
      </c>
      <c r="F285" t="s">
        <v>28</v>
      </c>
    </row>
    <row r="286" spans="1:6" x14ac:dyDescent="0.25">
      <c r="A286" t="s">
        <v>309</v>
      </c>
      <c r="B286" t="s">
        <v>7</v>
      </c>
      <c r="C286" t="s">
        <v>13</v>
      </c>
      <c r="D286">
        <v>32500</v>
      </c>
      <c r="E286" t="s">
        <v>17</v>
      </c>
      <c r="F286" t="s">
        <v>24</v>
      </c>
    </row>
    <row r="287" spans="1:6" x14ac:dyDescent="0.25">
      <c r="A287" t="s">
        <v>310</v>
      </c>
      <c r="B287" t="s">
        <v>7</v>
      </c>
      <c r="C287" t="s">
        <v>34</v>
      </c>
      <c r="D287">
        <v>110040</v>
      </c>
      <c r="E287" t="s">
        <v>9</v>
      </c>
      <c r="F287" t="s">
        <v>14</v>
      </c>
    </row>
    <row r="288" spans="1:6" x14ac:dyDescent="0.25">
      <c r="A288" t="s">
        <v>311</v>
      </c>
      <c r="B288" t="s">
        <v>12</v>
      </c>
      <c r="C288" t="s">
        <v>20</v>
      </c>
      <c r="D288">
        <v>99750</v>
      </c>
      <c r="E288" t="s">
        <v>21</v>
      </c>
      <c r="F288" t="s">
        <v>28</v>
      </c>
    </row>
    <row r="289" spans="1:6" x14ac:dyDescent="0.25">
      <c r="A289" t="s">
        <v>312</v>
      </c>
      <c r="B289" t="s">
        <v>12</v>
      </c>
      <c r="C289" t="s">
        <v>27</v>
      </c>
      <c r="D289">
        <v>92470</v>
      </c>
      <c r="E289" t="s">
        <v>21</v>
      </c>
      <c r="F289" t="s">
        <v>28</v>
      </c>
    </row>
    <row r="290" spans="1:6" x14ac:dyDescent="0.25">
      <c r="A290" t="s">
        <v>313</v>
      </c>
      <c r="B290" t="s">
        <v>12</v>
      </c>
      <c r="C290" t="s">
        <v>13</v>
      </c>
      <c r="D290">
        <v>109980</v>
      </c>
      <c r="E290" t="s">
        <v>21</v>
      </c>
      <c r="F290" t="s">
        <v>28</v>
      </c>
    </row>
    <row r="291" spans="1:6" x14ac:dyDescent="0.25">
      <c r="A291" t="s">
        <v>314</v>
      </c>
      <c r="B291" t="s">
        <v>7</v>
      </c>
      <c r="C291" t="s">
        <v>20</v>
      </c>
      <c r="D291">
        <v>41790</v>
      </c>
      <c r="E291" t="s">
        <v>17</v>
      </c>
      <c r="F291" t="s">
        <v>28</v>
      </c>
    </row>
    <row r="292" spans="1:6" x14ac:dyDescent="0.25">
      <c r="A292" t="s">
        <v>315</v>
      </c>
      <c r="B292" t="s">
        <v>7</v>
      </c>
      <c r="C292" t="s">
        <v>23</v>
      </c>
      <c r="D292">
        <v>86360</v>
      </c>
      <c r="E292" t="s">
        <v>21</v>
      </c>
      <c r="F292" t="s">
        <v>51</v>
      </c>
    </row>
    <row r="293" spans="1:6" x14ac:dyDescent="0.25">
      <c r="A293" t="s">
        <v>316</v>
      </c>
      <c r="B293" t="s">
        <v>7</v>
      </c>
      <c r="C293" t="s">
        <v>27</v>
      </c>
      <c r="D293">
        <v>65570</v>
      </c>
      <c r="E293" t="s">
        <v>21</v>
      </c>
      <c r="F293" t="s">
        <v>10</v>
      </c>
    </row>
    <row r="294" spans="1:6" x14ac:dyDescent="0.25">
      <c r="A294" t="s">
        <v>317</v>
      </c>
      <c r="B294" t="s">
        <v>12</v>
      </c>
      <c r="C294" t="s">
        <v>53</v>
      </c>
      <c r="D294">
        <v>69160</v>
      </c>
      <c r="E294" t="s">
        <v>21</v>
      </c>
      <c r="F294" t="s">
        <v>10</v>
      </c>
    </row>
    <row r="295" spans="1:6" x14ac:dyDescent="0.25">
      <c r="A295" t="s">
        <v>318</v>
      </c>
      <c r="B295" t="s">
        <v>12</v>
      </c>
      <c r="C295" t="s">
        <v>37</v>
      </c>
      <c r="D295">
        <v>41570</v>
      </c>
      <c r="E295" t="s">
        <v>17</v>
      </c>
      <c r="F295" t="s">
        <v>14</v>
      </c>
    </row>
    <row r="296" spans="1:6" x14ac:dyDescent="0.25">
      <c r="A296" t="s">
        <v>319</v>
      </c>
      <c r="B296" t="s">
        <v>12</v>
      </c>
      <c r="C296" t="s">
        <v>8</v>
      </c>
      <c r="D296">
        <v>83400</v>
      </c>
      <c r="E296" t="s">
        <v>21</v>
      </c>
      <c r="F296" t="s">
        <v>24</v>
      </c>
    </row>
    <row r="297" spans="1:6" x14ac:dyDescent="0.25">
      <c r="A297" t="s">
        <v>320</v>
      </c>
      <c r="B297" t="s">
        <v>7</v>
      </c>
      <c r="C297" t="s">
        <v>34</v>
      </c>
      <c r="D297">
        <v>67660</v>
      </c>
      <c r="E297" t="s">
        <v>21</v>
      </c>
      <c r="F297" t="s">
        <v>51</v>
      </c>
    </row>
    <row r="298" spans="1:6" x14ac:dyDescent="0.25">
      <c r="A298" t="s">
        <v>321</v>
      </c>
      <c r="B298" t="s">
        <v>12</v>
      </c>
      <c r="C298" t="s">
        <v>37</v>
      </c>
      <c r="D298">
        <v>34470</v>
      </c>
      <c r="E298" t="s">
        <v>17</v>
      </c>
      <c r="F298" t="s">
        <v>14</v>
      </c>
    </row>
    <row r="299" spans="1:6" x14ac:dyDescent="0.25">
      <c r="A299" t="s">
        <v>322</v>
      </c>
      <c r="B299" t="s">
        <v>12</v>
      </c>
      <c r="C299" t="s">
        <v>8</v>
      </c>
      <c r="D299">
        <v>38240</v>
      </c>
      <c r="E299" t="s">
        <v>21</v>
      </c>
      <c r="F299" t="s">
        <v>18</v>
      </c>
    </row>
    <row r="300" spans="1:6" x14ac:dyDescent="0.25">
      <c r="A300" t="s">
        <v>323</v>
      </c>
      <c r="B300" t="s">
        <v>12</v>
      </c>
      <c r="C300" t="s">
        <v>13</v>
      </c>
      <c r="D300">
        <v>78380</v>
      </c>
      <c r="E300" t="s">
        <v>17</v>
      </c>
      <c r="F300" t="s">
        <v>51</v>
      </c>
    </row>
    <row r="301" spans="1:6" x14ac:dyDescent="0.25">
      <c r="A301" t="s">
        <v>324</v>
      </c>
      <c r="B301" t="s">
        <v>12</v>
      </c>
      <c r="C301" t="s">
        <v>34</v>
      </c>
      <c r="D301">
        <v>72500</v>
      </c>
      <c r="E301" t="s">
        <v>9</v>
      </c>
      <c r="F301" t="s">
        <v>28</v>
      </c>
    </row>
    <row r="302" spans="1:6" x14ac:dyDescent="0.25">
      <c r="A302" t="s">
        <v>325</v>
      </c>
      <c r="B302" t="s">
        <v>12</v>
      </c>
      <c r="C302" t="s">
        <v>13</v>
      </c>
      <c r="D302">
        <v>115640</v>
      </c>
      <c r="E302" t="s">
        <v>17</v>
      </c>
      <c r="F302" t="s">
        <v>28</v>
      </c>
    </row>
    <row r="303" spans="1:6" x14ac:dyDescent="0.25">
      <c r="A303" t="s">
        <v>326</v>
      </c>
      <c r="B303" t="s">
        <v>7</v>
      </c>
      <c r="C303" t="s">
        <v>16</v>
      </c>
      <c r="D303">
        <v>46250</v>
      </c>
      <c r="E303" t="s">
        <v>17</v>
      </c>
      <c r="F303" t="s">
        <v>28</v>
      </c>
    </row>
    <row r="304" spans="1:6" x14ac:dyDescent="0.25">
      <c r="A304" t="s">
        <v>327</v>
      </c>
      <c r="B304" t="s">
        <v>12</v>
      </c>
      <c r="C304" t="s">
        <v>37</v>
      </c>
      <c r="D304">
        <v>82120</v>
      </c>
      <c r="E304" t="s">
        <v>9</v>
      </c>
      <c r="F304" t="s">
        <v>28</v>
      </c>
    </row>
    <row r="305" spans="1:6" x14ac:dyDescent="0.25">
      <c r="A305" t="s">
        <v>328</v>
      </c>
      <c r="B305" t="s">
        <v>7</v>
      </c>
      <c r="C305" t="s">
        <v>31</v>
      </c>
      <c r="D305">
        <v>108160</v>
      </c>
      <c r="E305" t="s">
        <v>9</v>
      </c>
      <c r="F305" t="s">
        <v>14</v>
      </c>
    </row>
    <row r="306" spans="1:6" x14ac:dyDescent="0.25">
      <c r="A306" t="s">
        <v>329</v>
      </c>
      <c r="B306" t="s">
        <v>7</v>
      </c>
      <c r="C306" t="s">
        <v>8</v>
      </c>
      <c r="D306">
        <v>108360</v>
      </c>
      <c r="E306" t="s">
        <v>17</v>
      </c>
      <c r="F306" t="s">
        <v>28</v>
      </c>
    </row>
    <row r="307" spans="1:6" x14ac:dyDescent="0.25">
      <c r="A307" t="s">
        <v>330</v>
      </c>
      <c r="B307" t="s">
        <v>12</v>
      </c>
      <c r="C307" t="s">
        <v>27</v>
      </c>
      <c r="D307">
        <v>77840</v>
      </c>
      <c r="E307" t="s">
        <v>17</v>
      </c>
      <c r="F307" t="s">
        <v>24</v>
      </c>
    </row>
    <row r="308" spans="1:6" x14ac:dyDescent="0.25">
      <c r="A308" t="s">
        <v>331</v>
      </c>
      <c r="B308" t="s">
        <v>12</v>
      </c>
      <c r="C308" t="s">
        <v>31</v>
      </c>
      <c r="D308">
        <v>85180</v>
      </c>
      <c r="E308" t="s">
        <v>21</v>
      </c>
      <c r="F308" t="s">
        <v>24</v>
      </c>
    </row>
    <row r="309" spans="1:6" x14ac:dyDescent="0.25">
      <c r="A309" t="s">
        <v>332</v>
      </c>
      <c r="B309" t="s">
        <v>7</v>
      </c>
      <c r="C309" t="s">
        <v>34</v>
      </c>
      <c r="D309">
        <v>85920</v>
      </c>
      <c r="E309" t="s">
        <v>17</v>
      </c>
      <c r="F309" t="s">
        <v>24</v>
      </c>
    </row>
    <row r="310" spans="1:6" x14ac:dyDescent="0.25">
      <c r="A310" t="s">
        <v>333</v>
      </c>
      <c r="B310" t="s">
        <v>12</v>
      </c>
      <c r="C310" t="s">
        <v>27</v>
      </c>
      <c r="D310">
        <v>106490</v>
      </c>
      <c r="E310" t="s">
        <v>21</v>
      </c>
      <c r="F310" t="s">
        <v>28</v>
      </c>
    </row>
    <row r="311" spans="1:6" x14ac:dyDescent="0.25">
      <c r="A311" t="s">
        <v>334</v>
      </c>
      <c r="B311" t="s">
        <v>7</v>
      </c>
      <c r="C311" t="s">
        <v>20</v>
      </c>
      <c r="D311">
        <v>38520</v>
      </c>
      <c r="E311" t="s">
        <v>9</v>
      </c>
      <c r="F311" t="s">
        <v>24</v>
      </c>
    </row>
    <row r="312" spans="1:6" x14ac:dyDescent="0.25">
      <c r="A312" t="s">
        <v>335</v>
      </c>
      <c r="B312" t="s">
        <v>12</v>
      </c>
      <c r="C312" t="s">
        <v>42</v>
      </c>
      <c r="D312">
        <v>49530</v>
      </c>
      <c r="E312" t="s">
        <v>9</v>
      </c>
      <c r="F312" t="s">
        <v>28</v>
      </c>
    </row>
    <row r="313" spans="1:6" x14ac:dyDescent="0.25">
      <c r="A313" t="s">
        <v>336</v>
      </c>
      <c r="B313" t="s">
        <v>7</v>
      </c>
      <c r="C313" t="s">
        <v>37</v>
      </c>
      <c r="D313">
        <v>29610</v>
      </c>
      <c r="E313" t="s">
        <v>17</v>
      </c>
      <c r="F313" t="s">
        <v>28</v>
      </c>
    </row>
    <row r="314" spans="1:6" x14ac:dyDescent="0.25">
      <c r="A314" t="s">
        <v>337</v>
      </c>
      <c r="B314" t="s">
        <v>7</v>
      </c>
      <c r="C314" t="s">
        <v>42</v>
      </c>
      <c r="D314">
        <v>84170</v>
      </c>
      <c r="E314" t="s">
        <v>17</v>
      </c>
      <c r="F314" t="s">
        <v>14</v>
      </c>
    </row>
    <row r="315" spans="1:6" x14ac:dyDescent="0.25">
      <c r="A315" t="s">
        <v>338</v>
      </c>
      <c r="B315" t="s">
        <v>7</v>
      </c>
      <c r="C315" t="s">
        <v>23</v>
      </c>
      <c r="D315">
        <v>92190</v>
      </c>
      <c r="E315" t="s">
        <v>17</v>
      </c>
      <c r="F315" t="s">
        <v>28</v>
      </c>
    </row>
    <row r="316" spans="1:6" x14ac:dyDescent="0.25">
      <c r="A316" t="s">
        <v>339</v>
      </c>
      <c r="B316" t="s">
        <v>7</v>
      </c>
      <c r="C316" t="s">
        <v>16</v>
      </c>
      <c r="D316">
        <v>82240</v>
      </c>
      <c r="E316" t="s">
        <v>9</v>
      </c>
      <c r="F316" t="s">
        <v>28</v>
      </c>
    </row>
    <row r="317" spans="1:6" x14ac:dyDescent="0.25">
      <c r="A317" t="s">
        <v>340</v>
      </c>
      <c r="B317" t="s">
        <v>7</v>
      </c>
      <c r="C317" t="s">
        <v>27</v>
      </c>
      <c r="D317">
        <v>87850</v>
      </c>
      <c r="E317" t="s">
        <v>21</v>
      </c>
      <c r="F317" t="s">
        <v>14</v>
      </c>
    </row>
    <row r="318" spans="1:6" x14ac:dyDescent="0.25">
      <c r="A318" t="s">
        <v>341</v>
      </c>
      <c r="B318" t="s">
        <v>7</v>
      </c>
      <c r="C318" t="s">
        <v>34</v>
      </c>
      <c r="D318">
        <v>43700</v>
      </c>
      <c r="E318" t="s">
        <v>9</v>
      </c>
      <c r="F318" t="s">
        <v>28</v>
      </c>
    </row>
    <row r="319" spans="1:6" x14ac:dyDescent="0.25">
      <c r="A319" t="s">
        <v>342</v>
      </c>
      <c r="B319" t="s">
        <v>12</v>
      </c>
      <c r="C319" t="s">
        <v>31</v>
      </c>
      <c r="D319">
        <v>88690</v>
      </c>
      <c r="E319" t="s">
        <v>9</v>
      </c>
      <c r="F319" t="s">
        <v>18</v>
      </c>
    </row>
    <row r="320" spans="1:6" x14ac:dyDescent="0.25">
      <c r="A320" t="s">
        <v>343</v>
      </c>
      <c r="B320" t="s">
        <v>7</v>
      </c>
      <c r="C320" t="s">
        <v>67</v>
      </c>
      <c r="D320">
        <v>31820</v>
      </c>
      <c r="E320" t="s">
        <v>9</v>
      </c>
      <c r="F320" t="s">
        <v>28</v>
      </c>
    </row>
    <row r="321" spans="1:6" x14ac:dyDescent="0.25">
      <c r="A321" t="s">
        <v>344</v>
      </c>
      <c r="B321" t="s">
        <v>7</v>
      </c>
      <c r="C321" t="s">
        <v>67</v>
      </c>
      <c r="D321">
        <v>70230</v>
      </c>
      <c r="E321" t="s">
        <v>21</v>
      </c>
      <c r="F321" t="s">
        <v>28</v>
      </c>
    </row>
    <row r="322" spans="1:6" x14ac:dyDescent="0.25">
      <c r="A322" t="s">
        <v>345</v>
      </c>
      <c r="B322" t="s">
        <v>7</v>
      </c>
      <c r="C322" t="s">
        <v>20</v>
      </c>
      <c r="D322">
        <v>96320</v>
      </c>
      <c r="E322" t="s">
        <v>17</v>
      </c>
      <c r="F322" t="s">
        <v>28</v>
      </c>
    </row>
    <row r="323" spans="1:6" x14ac:dyDescent="0.25">
      <c r="A323" t="s">
        <v>346</v>
      </c>
      <c r="B323" t="s">
        <v>7</v>
      </c>
      <c r="C323" t="s">
        <v>20</v>
      </c>
      <c r="D323">
        <v>90700</v>
      </c>
      <c r="E323" t="s">
        <v>17</v>
      </c>
      <c r="F323" t="s">
        <v>51</v>
      </c>
    </row>
    <row r="324" spans="1:6" x14ac:dyDescent="0.25">
      <c r="A324" t="s">
        <v>347</v>
      </c>
      <c r="B324" t="s">
        <v>12</v>
      </c>
      <c r="C324" t="s">
        <v>31</v>
      </c>
      <c r="D324">
        <v>67960</v>
      </c>
      <c r="E324" t="s">
        <v>21</v>
      </c>
      <c r="F324" t="s">
        <v>28</v>
      </c>
    </row>
    <row r="325" spans="1:6" x14ac:dyDescent="0.25">
      <c r="A325" t="s">
        <v>348</v>
      </c>
      <c r="B325" t="s">
        <v>7</v>
      </c>
      <c r="C325" t="s">
        <v>31</v>
      </c>
      <c r="D325">
        <v>103110</v>
      </c>
      <c r="E325" t="s">
        <v>21</v>
      </c>
      <c r="F325" t="s">
        <v>14</v>
      </c>
    </row>
    <row r="326" spans="1:6" x14ac:dyDescent="0.25">
      <c r="A326" t="s">
        <v>349</v>
      </c>
      <c r="B326" t="s">
        <v>12</v>
      </c>
      <c r="C326" t="s">
        <v>13</v>
      </c>
      <c r="D326">
        <v>59610</v>
      </c>
      <c r="E326" t="s">
        <v>9</v>
      </c>
      <c r="F326" t="s">
        <v>14</v>
      </c>
    </row>
    <row r="327" spans="1:6" x14ac:dyDescent="0.25">
      <c r="A327" t="s">
        <v>350</v>
      </c>
      <c r="B327" t="s">
        <v>7</v>
      </c>
      <c r="C327" t="s">
        <v>20</v>
      </c>
      <c r="D327">
        <v>66570</v>
      </c>
      <c r="E327" t="s">
        <v>17</v>
      </c>
      <c r="F327" t="s">
        <v>24</v>
      </c>
    </row>
    <row r="328" spans="1:6" x14ac:dyDescent="0.25">
      <c r="A328" t="s">
        <v>351</v>
      </c>
      <c r="B328" t="s">
        <v>12</v>
      </c>
      <c r="C328" t="s">
        <v>53</v>
      </c>
      <c r="D328">
        <v>74390</v>
      </c>
      <c r="E328" t="s">
        <v>21</v>
      </c>
      <c r="F328" t="s">
        <v>28</v>
      </c>
    </row>
    <row r="329" spans="1:6" x14ac:dyDescent="0.25">
      <c r="A329" t="s">
        <v>352</v>
      </c>
      <c r="C329" t="s">
        <v>13</v>
      </c>
      <c r="D329">
        <v>67010</v>
      </c>
      <c r="E329" t="s">
        <v>17</v>
      </c>
      <c r="F329" t="s">
        <v>14</v>
      </c>
    </row>
    <row r="330" spans="1:6" x14ac:dyDescent="0.25">
      <c r="A330" t="s">
        <v>353</v>
      </c>
      <c r="B330" t="s">
        <v>7</v>
      </c>
      <c r="C330" t="s">
        <v>50</v>
      </c>
      <c r="D330">
        <v>109710</v>
      </c>
      <c r="E330" t="s">
        <v>17</v>
      </c>
      <c r="F330" t="s">
        <v>28</v>
      </c>
    </row>
    <row r="331" spans="1:6" x14ac:dyDescent="0.25">
      <c r="A331" t="s">
        <v>354</v>
      </c>
      <c r="B331" t="s">
        <v>12</v>
      </c>
      <c r="C331" t="s">
        <v>37</v>
      </c>
      <c r="D331">
        <v>110910</v>
      </c>
      <c r="E331" t="s">
        <v>9</v>
      </c>
      <c r="F331" t="s">
        <v>28</v>
      </c>
    </row>
    <row r="332" spans="1:6" x14ac:dyDescent="0.25">
      <c r="A332" t="s">
        <v>180</v>
      </c>
      <c r="B332" t="s">
        <v>7</v>
      </c>
      <c r="C332" t="s">
        <v>20</v>
      </c>
      <c r="D332">
        <v>29770</v>
      </c>
      <c r="E332" t="s">
        <v>17</v>
      </c>
      <c r="F332" t="s">
        <v>10</v>
      </c>
    </row>
    <row r="333" spans="1:6" x14ac:dyDescent="0.25">
      <c r="A333" t="s">
        <v>355</v>
      </c>
      <c r="B333" t="s">
        <v>12</v>
      </c>
      <c r="C333" t="s">
        <v>23</v>
      </c>
      <c r="D333">
        <v>80060</v>
      </c>
      <c r="E333" t="s">
        <v>21</v>
      </c>
      <c r="F333" t="s">
        <v>10</v>
      </c>
    </row>
    <row r="334" spans="1:6" x14ac:dyDescent="0.25">
      <c r="A334" t="s">
        <v>356</v>
      </c>
      <c r="B334" t="s">
        <v>7</v>
      </c>
      <c r="C334" t="s">
        <v>42</v>
      </c>
      <c r="D334">
        <v>99750</v>
      </c>
      <c r="E334" t="s">
        <v>9</v>
      </c>
      <c r="F334" t="s">
        <v>28</v>
      </c>
    </row>
    <row r="335" spans="1:6" x14ac:dyDescent="0.25">
      <c r="A335" t="s">
        <v>357</v>
      </c>
      <c r="B335" t="s">
        <v>7</v>
      </c>
      <c r="C335" t="s">
        <v>8</v>
      </c>
      <c r="D335">
        <v>108250</v>
      </c>
      <c r="E335" t="s">
        <v>9</v>
      </c>
      <c r="F335" t="s">
        <v>28</v>
      </c>
    </row>
    <row r="336" spans="1:6" x14ac:dyDescent="0.25">
      <c r="A336" t="s">
        <v>358</v>
      </c>
      <c r="B336" t="s">
        <v>7</v>
      </c>
      <c r="C336" t="s">
        <v>37</v>
      </c>
      <c r="D336">
        <v>104340</v>
      </c>
      <c r="E336" t="s">
        <v>21</v>
      </c>
      <c r="F336" t="s">
        <v>28</v>
      </c>
    </row>
    <row r="337" spans="1:6" x14ac:dyDescent="0.25">
      <c r="A337" t="s">
        <v>359</v>
      </c>
      <c r="B337" t="s">
        <v>12</v>
      </c>
      <c r="C337" t="s">
        <v>37</v>
      </c>
      <c r="D337">
        <v>38440</v>
      </c>
      <c r="E337" t="s">
        <v>9</v>
      </c>
      <c r="F337" t="s">
        <v>28</v>
      </c>
    </row>
    <row r="338" spans="1:6" x14ac:dyDescent="0.25">
      <c r="A338" t="s">
        <v>360</v>
      </c>
      <c r="B338" t="s">
        <v>12</v>
      </c>
      <c r="C338" t="s">
        <v>23</v>
      </c>
      <c r="D338">
        <v>50800</v>
      </c>
      <c r="E338" t="s">
        <v>17</v>
      </c>
      <c r="F338" t="s">
        <v>10</v>
      </c>
    </row>
    <row r="339" spans="1:6" x14ac:dyDescent="0.25">
      <c r="A339" t="s">
        <v>361</v>
      </c>
      <c r="B339" t="s">
        <v>12</v>
      </c>
      <c r="C339" t="s">
        <v>16</v>
      </c>
      <c r="D339">
        <v>44400</v>
      </c>
      <c r="E339" t="s">
        <v>9</v>
      </c>
      <c r="F339" t="s">
        <v>28</v>
      </c>
    </row>
    <row r="340" spans="1:6" x14ac:dyDescent="0.25">
      <c r="A340" t="s">
        <v>362</v>
      </c>
      <c r="B340" t="s">
        <v>12</v>
      </c>
      <c r="C340" t="s">
        <v>13</v>
      </c>
      <c r="D340">
        <v>34980</v>
      </c>
      <c r="E340" t="s">
        <v>9</v>
      </c>
      <c r="F340" t="s">
        <v>14</v>
      </c>
    </row>
    <row r="341" spans="1:6" x14ac:dyDescent="0.25">
      <c r="A341" t="s">
        <v>363</v>
      </c>
      <c r="B341" t="s">
        <v>12</v>
      </c>
      <c r="C341" t="s">
        <v>23</v>
      </c>
      <c r="D341">
        <v>77260</v>
      </c>
      <c r="E341" t="s">
        <v>17</v>
      </c>
      <c r="F341" t="s">
        <v>28</v>
      </c>
    </row>
    <row r="342" spans="1:6" x14ac:dyDescent="0.25">
      <c r="A342" t="s">
        <v>364</v>
      </c>
      <c r="B342" t="s">
        <v>12</v>
      </c>
      <c r="C342" t="s">
        <v>20</v>
      </c>
      <c r="D342">
        <v>117940</v>
      </c>
      <c r="E342" t="s">
        <v>9</v>
      </c>
      <c r="F342" t="s">
        <v>28</v>
      </c>
    </row>
    <row r="343" spans="1:6" x14ac:dyDescent="0.25">
      <c r="A343" t="s">
        <v>365</v>
      </c>
      <c r="B343" t="s">
        <v>12</v>
      </c>
      <c r="C343" t="s">
        <v>20</v>
      </c>
      <c r="D343">
        <v>31040</v>
      </c>
      <c r="E343" t="s">
        <v>17</v>
      </c>
      <c r="F343" t="s">
        <v>14</v>
      </c>
    </row>
    <row r="344" spans="1:6" x14ac:dyDescent="0.25">
      <c r="A344" t="s">
        <v>366</v>
      </c>
      <c r="B344" t="s">
        <v>7</v>
      </c>
      <c r="C344" t="s">
        <v>16</v>
      </c>
      <c r="D344">
        <v>109140</v>
      </c>
      <c r="E344" t="s">
        <v>17</v>
      </c>
      <c r="F344" t="s">
        <v>28</v>
      </c>
    </row>
    <row r="345" spans="1:6" x14ac:dyDescent="0.25">
      <c r="A345" t="s">
        <v>367</v>
      </c>
      <c r="B345" t="s">
        <v>12</v>
      </c>
      <c r="C345" t="s">
        <v>16</v>
      </c>
      <c r="E345" t="s">
        <v>9</v>
      </c>
      <c r="F345" t="s">
        <v>28</v>
      </c>
    </row>
    <row r="346" spans="1:6" x14ac:dyDescent="0.25">
      <c r="A346" t="s">
        <v>368</v>
      </c>
      <c r="B346" t="s">
        <v>7</v>
      </c>
      <c r="C346" t="s">
        <v>31</v>
      </c>
      <c r="D346">
        <v>96370</v>
      </c>
      <c r="E346" t="s">
        <v>9</v>
      </c>
      <c r="F346" t="s">
        <v>18</v>
      </c>
    </row>
    <row r="347" spans="1:6" x14ac:dyDescent="0.25">
      <c r="A347" t="s">
        <v>369</v>
      </c>
      <c r="B347" t="s">
        <v>12</v>
      </c>
      <c r="C347" t="s">
        <v>31</v>
      </c>
      <c r="D347">
        <v>31170</v>
      </c>
      <c r="E347" t="s">
        <v>17</v>
      </c>
      <c r="F347" t="s">
        <v>28</v>
      </c>
    </row>
    <row r="348" spans="1:6" x14ac:dyDescent="0.25">
      <c r="A348" t="s">
        <v>370</v>
      </c>
      <c r="B348" t="s">
        <v>12</v>
      </c>
      <c r="C348" t="s">
        <v>34</v>
      </c>
      <c r="D348">
        <v>116240</v>
      </c>
      <c r="E348" t="s">
        <v>21</v>
      </c>
      <c r="F348" t="s">
        <v>28</v>
      </c>
    </row>
    <row r="349" spans="1:6" x14ac:dyDescent="0.25">
      <c r="A349" t="s">
        <v>371</v>
      </c>
      <c r="B349" t="s">
        <v>7</v>
      </c>
      <c r="C349" t="s">
        <v>37</v>
      </c>
      <c r="D349">
        <v>115190</v>
      </c>
      <c r="E349" t="s">
        <v>21</v>
      </c>
      <c r="F349" t="s">
        <v>51</v>
      </c>
    </row>
    <row r="350" spans="1:6" x14ac:dyDescent="0.25">
      <c r="A350" t="s">
        <v>372</v>
      </c>
      <c r="B350" t="s">
        <v>7</v>
      </c>
      <c r="C350" t="s">
        <v>42</v>
      </c>
      <c r="D350">
        <v>79570</v>
      </c>
      <c r="E350" t="s">
        <v>21</v>
      </c>
      <c r="F350" t="s">
        <v>28</v>
      </c>
    </row>
    <row r="351" spans="1:6" x14ac:dyDescent="0.25">
      <c r="A351" t="s">
        <v>373</v>
      </c>
      <c r="B351" t="s">
        <v>12</v>
      </c>
      <c r="C351" t="s">
        <v>42</v>
      </c>
      <c r="D351">
        <v>95680</v>
      </c>
      <c r="E351" t="s">
        <v>21</v>
      </c>
      <c r="F351" t="s">
        <v>10</v>
      </c>
    </row>
    <row r="352" spans="1:6" x14ac:dyDescent="0.25">
      <c r="A352" t="s">
        <v>374</v>
      </c>
      <c r="C352" t="s">
        <v>53</v>
      </c>
      <c r="D352">
        <v>107110</v>
      </c>
      <c r="E352" t="s">
        <v>17</v>
      </c>
      <c r="F352" t="s">
        <v>14</v>
      </c>
    </row>
    <row r="353" spans="1:6" x14ac:dyDescent="0.25">
      <c r="A353" t="s">
        <v>375</v>
      </c>
      <c r="B353" t="s">
        <v>7</v>
      </c>
      <c r="C353" t="s">
        <v>8</v>
      </c>
      <c r="D353">
        <v>66100</v>
      </c>
      <c r="E353" t="s">
        <v>21</v>
      </c>
      <c r="F353" t="s">
        <v>24</v>
      </c>
    </row>
    <row r="354" spans="1:6" x14ac:dyDescent="0.25">
      <c r="A354" t="s">
        <v>376</v>
      </c>
      <c r="B354" t="s">
        <v>7</v>
      </c>
      <c r="C354" t="s">
        <v>20</v>
      </c>
      <c r="D354">
        <v>39960</v>
      </c>
      <c r="E354" t="s">
        <v>17</v>
      </c>
      <c r="F354" t="s">
        <v>28</v>
      </c>
    </row>
    <row r="355" spans="1:6" x14ac:dyDescent="0.25">
      <c r="A355" t="s">
        <v>377</v>
      </c>
      <c r="B355" t="s">
        <v>7</v>
      </c>
      <c r="C355" t="s">
        <v>16</v>
      </c>
      <c r="D355">
        <v>111850</v>
      </c>
      <c r="E355" t="s">
        <v>21</v>
      </c>
      <c r="F355" t="s">
        <v>28</v>
      </c>
    </row>
    <row r="356" spans="1:6" x14ac:dyDescent="0.25">
      <c r="A356" t="s">
        <v>378</v>
      </c>
      <c r="B356" t="s">
        <v>12</v>
      </c>
      <c r="C356" t="s">
        <v>34</v>
      </c>
      <c r="D356">
        <v>29890</v>
      </c>
      <c r="E356" t="s">
        <v>21</v>
      </c>
      <c r="F356" t="s">
        <v>14</v>
      </c>
    </row>
    <row r="357" spans="1:6" x14ac:dyDescent="0.25">
      <c r="A357" t="s">
        <v>379</v>
      </c>
      <c r="B357" t="s">
        <v>7</v>
      </c>
      <c r="C357" t="s">
        <v>67</v>
      </c>
      <c r="D357">
        <v>48170</v>
      </c>
      <c r="E357" t="s">
        <v>17</v>
      </c>
      <c r="F357" t="s">
        <v>14</v>
      </c>
    </row>
    <row r="358" spans="1:6" x14ac:dyDescent="0.25">
      <c r="A358" t="s">
        <v>380</v>
      </c>
      <c r="B358" t="s">
        <v>12</v>
      </c>
      <c r="C358" t="s">
        <v>31</v>
      </c>
      <c r="D358">
        <v>99200</v>
      </c>
      <c r="E358" t="s">
        <v>9</v>
      </c>
      <c r="F358" t="s">
        <v>14</v>
      </c>
    </row>
    <row r="359" spans="1:6" x14ac:dyDescent="0.25">
      <c r="A359" t="s">
        <v>381</v>
      </c>
      <c r="B359" t="s">
        <v>7</v>
      </c>
      <c r="C359" t="s">
        <v>20</v>
      </c>
      <c r="D359">
        <v>72840</v>
      </c>
      <c r="E359" t="s">
        <v>17</v>
      </c>
      <c r="F359" t="s">
        <v>28</v>
      </c>
    </row>
    <row r="360" spans="1:6" x14ac:dyDescent="0.25">
      <c r="A360" t="s">
        <v>382</v>
      </c>
      <c r="B360" t="s">
        <v>7</v>
      </c>
      <c r="C360" t="s">
        <v>13</v>
      </c>
      <c r="D360">
        <v>68970</v>
      </c>
      <c r="E360" t="s">
        <v>21</v>
      </c>
      <c r="F360" t="s">
        <v>28</v>
      </c>
    </row>
    <row r="361" spans="1:6" x14ac:dyDescent="0.25">
      <c r="A361" t="s">
        <v>383</v>
      </c>
      <c r="B361" t="s">
        <v>7</v>
      </c>
      <c r="C361" t="s">
        <v>67</v>
      </c>
      <c r="D361">
        <v>89090</v>
      </c>
      <c r="E361" t="s">
        <v>21</v>
      </c>
      <c r="F361" t="s">
        <v>14</v>
      </c>
    </row>
    <row r="362" spans="1:6" x14ac:dyDescent="0.25">
      <c r="A362" t="s">
        <v>209</v>
      </c>
      <c r="B362" t="s">
        <v>12</v>
      </c>
      <c r="C362" t="s">
        <v>13</v>
      </c>
      <c r="D362">
        <v>86940</v>
      </c>
      <c r="E362" t="s">
        <v>17</v>
      </c>
      <c r="F362" t="s">
        <v>24</v>
      </c>
    </row>
    <row r="363" spans="1:6" x14ac:dyDescent="0.25">
      <c r="A363" t="s">
        <v>384</v>
      </c>
      <c r="B363" t="s">
        <v>7</v>
      </c>
      <c r="C363" t="s">
        <v>34</v>
      </c>
      <c r="D363">
        <v>118450</v>
      </c>
      <c r="E363" t="s">
        <v>21</v>
      </c>
      <c r="F363" t="s">
        <v>10</v>
      </c>
    </row>
    <row r="364" spans="1:6" x14ac:dyDescent="0.25">
      <c r="A364" t="s">
        <v>385</v>
      </c>
      <c r="B364" t="s">
        <v>7</v>
      </c>
      <c r="C364" t="s">
        <v>37</v>
      </c>
      <c r="D364">
        <v>80360</v>
      </c>
      <c r="E364" t="s">
        <v>21</v>
      </c>
      <c r="F364" t="s">
        <v>28</v>
      </c>
    </row>
    <row r="365" spans="1:6" x14ac:dyDescent="0.25">
      <c r="A365" t="s">
        <v>386</v>
      </c>
      <c r="B365" t="s">
        <v>12</v>
      </c>
      <c r="C365" t="s">
        <v>67</v>
      </c>
      <c r="D365">
        <v>104770</v>
      </c>
      <c r="E365" t="s">
        <v>17</v>
      </c>
      <c r="F365" t="s">
        <v>28</v>
      </c>
    </row>
    <row r="366" spans="1:6" x14ac:dyDescent="0.25">
      <c r="A366" t="s">
        <v>387</v>
      </c>
      <c r="B366" t="s">
        <v>12</v>
      </c>
      <c r="C366" t="s">
        <v>53</v>
      </c>
      <c r="D366">
        <v>70440</v>
      </c>
      <c r="E366" t="s">
        <v>17</v>
      </c>
      <c r="F366" t="s">
        <v>10</v>
      </c>
    </row>
    <row r="367" spans="1:6" x14ac:dyDescent="0.25">
      <c r="A367" t="s">
        <v>388</v>
      </c>
      <c r="B367" t="s">
        <v>7</v>
      </c>
      <c r="C367" t="s">
        <v>23</v>
      </c>
      <c r="D367">
        <v>56900</v>
      </c>
      <c r="E367" t="s">
        <v>17</v>
      </c>
      <c r="F367" t="s">
        <v>28</v>
      </c>
    </row>
    <row r="368" spans="1:6" x14ac:dyDescent="0.25">
      <c r="A368" t="s">
        <v>303</v>
      </c>
      <c r="B368" t="s">
        <v>7</v>
      </c>
      <c r="C368" t="s">
        <v>27</v>
      </c>
      <c r="D368">
        <v>48530</v>
      </c>
      <c r="E368" t="s">
        <v>9</v>
      </c>
      <c r="F368" t="s">
        <v>10</v>
      </c>
    </row>
    <row r="369" spans="1:6" x14ac:dyDescent="0.25">
      <c r="A369" t="s">
        <v>389</v>
      </c>
      <c r="B369" t="s">
        <v>7</v>
      </c>
      <c r="C369" t="s">
        <v>50</v>
      </c>
      <c r="E369" t="s">
        <v>17</v>
      </c>
      <c r="F369" t="s">
        <v>28</v>
      </c>
    </row>
    <row r="370" spans="1:6" x14ac:dyDescent="0.25">
      <c r="A370" t="s">
        <v>390</v>
      </c>
      <c r="C370" t="s">
        <v>31</v>
      </c>
      <c r="D370">
        <v>72450</v>
      </c>
      <c r="E370" t="s">
        <v>17</v>
      </c>
      <c r="F370" t="s">
        <v>18</v>
      </c>
    </row>
    <row r="371" spans="1:6" x14ac:dyDescent="0.25">
      <c r="A371" t="s">
        <v>391</v>
      </c>
      <c r="B371" t="s">
        <v>12</v>
      </c>
      <c r="C371" t="s">
        <v>34</v>
      </c>
      <c r="D371">
        <v>34500</v>
      </c>
      <c r="E371" t="s">
        <v>17</v>
      </c>
      <c r="F371" t="s">
        <v>18</v>
      </c>
    </row>
    <row r="372" spans="1:6" x14ac:dyDescent="0.25">
      <c r="A372" t="s">
        <v>392</v>
      </c>
      <c r="C372" t="s">
        <v>13</v>
      </c>
      <c r="D372">
        <v>118800</v>
      </c>
      <c r="E372" t="s">
        <v>21</v>
      </c>
      <c r="F372" t="s">
        <v>10</v>
      </c>
    </row>
    <row r="373" spans="1:6" x14ac:dyDescent="0.25">
      <c r="A373" t="s">
        <v>393</v>
      </c>
      <c r="B373" t="s">
        <v>7</v>
      </c>
      <c r="C373" t="s">
        <v>53</v>
      </c>
      <c r="E373" t="s">
        <v>9</v>
      </c>
      <c r="F373" t="s">
        <v>18</v>
      </c>
    </row>
    <row r="374" spans="1:6" x14ac:dyDescent="0.25">
      <c r="A374" t="s">
        <v>394</v>
      </c>
      <c r="B374" t="s">
        <v>12</v>
      </c>
      <c r="C374" t="s">
        <v>50</v>
      </c>
      <c r="D374">
        <v>115080</v>
      </c>
      <c r="E374" t="s">
        <v>17</v>
      </c>
      <c r="F374" t="s">
        <v>10</v>
      </c>
    </row>
    <row r="375" spans="1:6" x14ac:dyDescent="0.25">
      <c r="A375" t="s">
        <v>395</v>
      </c>
      <c r="B375" t="s">
        <v>12</v>
      </c>
      <c r="C375" t="s">
        <v>8</v>
      </c>
      <c r="D375">
        <v>39540</v>
      </c>
      <c r="E375" t="s">
        <v>9</v>
      </c>
      <c r="F375" t="s">
        <v>28</v>
      </c>
    </row>
    <row r="376" spans="1:6" x14ac:dyDescent="0.25">
      <c r="A376" t="s">
        <v>73</v>
      </c>
      <c r="B376" t="s">
        <v>12</v>
      </c>
      <c r="C376" t="s">
        <v>27</v>
      </c>
      <c r="D376">
        <v>110770</v>
      </c>
      <c r="E376" t="s">
        <v>17</v>
      </c>
      <c r="F376" t="s">
        <v>28</v>
      </c>
    </row>
    <row r="377" spans="1:6" x14ac:dyDescent="0.25">
      <c r="A377" t="s">
        <v>396</v>
      </c>
      <c r="B377" t="s">
        <v>7</v>
      </c>
      <c r="C377" t="s">
        <v>42</v>
      </c>
      <c r="E377" t="s">
        <v>9</v>
      </c>
      <c r="F377" t="s">
        <v>14</v>
      </c>
    </row>
    <row r="378" spans="1:6" x14ac:dyDescent="0.25">
      <c r="A378" t="s">
        <v>397</v>
      </c>
      <c r="B378" t="s">
        <v>7</v>
      </c>
      <c r="C378" t="s">
        <v>53</v>
      </c>
      <c r="D378">
        <v>106460</v>
      </c>
      <c r="E378" t="s">
        <v>9</v>
      </c>
      <c r="F378" t="s">
        <v>24</v>
      </c>
    </row>
    <row r="379" spans="1:6" x14ac:dyDescent="0.25">
      <c r="A379" t="s">
        <v>398</v>
      </c>
      <c r="B379" t="s">
        <v>7</v>
      </c>
      <c r="C379" t="s">
        <v>23</v>
      </c>
      <c r="D379">
        <v>94530</v>
      </c>
      <c r="E379" t="s">
        <v>17</v>
      </c>
      <c r="F379" t="s">
        <v>24</v>
      </c>
    </row>
    <row r="380" spans="1:6" x14ac:dyDescent="0.25">
      <c r="A380" t="s">
        <v>399</v>
      </c>
      <c r="B380" t="s">
        <v>12</v>
      </c>
      <c r="C380" t="s">
        <v>34</v>
      </c>
      <c r="D380">
        <v>71590</v>
      </c>
      <c r="E380" t="s">
        <v>9</v>
      </c>
      <c r="F380" t="s">
        <v>24</v>
      </c>
    </row>
    <row r="381" spans="1:6" x14ac:dyDescent="0.25">
      <c r="A381" t="s">
        <v>400</v>
      </c>
      <c r="B381" t="s">
        <v>12</v>
      </c>
      <c r="C381" t="s">
        <v>67</v>
      </c>
      <c r="D381">
        <v>104900</v>
      </c>
      <c r="E381" t="s">
        <v>17</v>
      </c>
      <c r="F381" t="s">
        <v>14</v>
      </c>
    </row>
    <row r="382" spans="1:6" x14ac:dyDescent="0.25">
      <c r="A382" t="s">
        <v>401</v>
      </c>
      <c r="B382" t="s">
        <v>7</v>
      </c>
      <c r="C382" t="s">
        <v>13</v>
      </c>
      <c r="D382">
        <v>81790</v>
      </c>
      <c r="E382" t="s">
        <v>9</v>
      </c>
      <c r="F382" t="s">
        <v>18</v>
      </c>
    </row>
    <row r="383" spans="1:6" x14ac:dyDescent="0.25">
      <c r="A383" t="s">
        <v>402</v>
      </c>
      <c r="B383" t="s">
        <v>12</v>
      </c>
      <c r="C383" t="s">
        <v>23</v>
      </c>
      <c r="D383">
        <v>33050</v>
      </c>
      <c r="E383" t="s">
        <v>17</v>
      </c>
      <c r="F383" t="s">
        <v>28</v>
      </c>
    </row>
    <row r="384" spans="1:6" x14ac:dyDescent="0.25">
      <c r="A384" t="s">
        <v>119</v>
      </c>
      <c r="B384" t="s">
        <v>7</v>
      </c>
      <c r="C384" t="s">
        <v>67</v>
      </c>
      <c r="D384">
        <v>89610</v>
      </c>
      <c r="E384" t="s">
        <v>21</v>
      </c>
      <c r="F384" t="s">
        <v>10</v>
      </c>
    </row>
    <row r="385" spans="1:6" x14ac:dyDescent="0.25">
      <c r="A385" t="s">
        <v>403</v>
      </c>
      <c r="B385" t="s">
        <v>12</v>
      </c>
      <c r="C385" t="s">
        <v>37</v>
      </c>
      <c r="D385">
        <v>96920</v>
      </c>
      <c r="E385" t="s">
        <v>17</v>
      </c>
      <c r="F385" t="s">
        <v>51</v>
      </c>
    </row>
    <row r="386" spans="1:6" x14ac:dyDescent="0.25">
      <c r="A386" t="s">
        <v>404</v>
      </c>
      <c r="B386" t="s">
        <v>7</v>
      </c>
      <c r="C386" t="s">
        <v>16</v>
      </c>
      <c r="D386">
        <v>105470</v>
      </c>
      <c r="E386" t="s">
        <v>17</v>
      </c>
      <c r="F386" t="s">
        <v>18</v>
      </c>
    </row>
    <row r="387" spans="1:6" x14ac:dyDescent="0.25">
      <c r="A387" t="s">
        <v>405</v>
      </c>
      <c r="B387" t="s">
        <v>12</v>
      </c>
      <c r="C387" t="s">
        <v>53</v>
      </c>
      <c r="D387">
        <v>98400</v>
      </c>
      <c r="E387" t="s">
        <v>9</v>
      </c>
      <c r="F387" t="s">
        <v>28</v>
      </c>
    </row>
    <row r="388" spans="1:6" x14ac:dyDescent="0.25">
      <c r="A388" t="s">
        <v>156</v>
      </c>
      <c r="B388" t="s">
        <v>12</v>
      </c>
      <c r="C388" t="s">
        <v>53</v>
      </c>
      <c r="E388" t="s">
        <v>9</v>
      </c>
      <c r="F388" t="s">
        <v>10</v>
      </c>
    </row>
    <row r="389" spans="1:6" x14ac:dyDescent="0.25">
      <c r="A389" t="s">
        <v>406</v>
      </c>
      <c r="B389" t="s">
        <v>12</v>
      </c>
      <c r="C389" t="s">
        <v>27</v>
      </c>
      <c r="D389">
        <v>50020</v>
      </c>
      <c r="E389" t="s">
        <v>17</v>
      </c>
      <c r="F389" t="s">
        <v>28</v>
      </c>
    </row>
    <row r="390" spans="1:6" x14ac:dyDescent="0.25">
      <c r="A390" t="s">
        <v>407</v>
      </c>
      <c r="B390" t="s">
        <v>7</v>
      </c>
      <c r="C390" t="s">
        <v>42</v>
      </c>
      <c r="D390">
        <v>71210</v>
      </c>
      <c r="E390" t="s">
        <v>21</v>
      </c>
      <c r="F390" t="s">
        <v>28</v>
      </c>
    </row>
    <row r="391" spans="1:6" x14ac:dyDescent="0.25">
      <c r="A391" t="s">
        <v>408</v>
      </c>
      <c r="B391" t="s">
        <v>7</v>
      </c>
      <c r="C391" t="s">
        <v>13</v>
      </c>
      <c r="D391">
        <v>53180</v>
      </c>
      <c r="E391" t="s">
        <v>21</v>
      </c>
      <c r="F391" t="s">
        <v>28</v>
      </c>
    </row>
    <row r="392" spans="1:6" x14ac:dyDescent="0.25">
      <c r="A392" t="s">
        <v>409</v>
      </c>
      <c r="B392" t="s">
        <v>12</v>
      </c>
      <c r="C392" t="s">
        <v>27</v>
      </c>
      <c r="D392">
        <v>107020</v>
      </c>
      <c r="E392" t="s">
        <v>21</v>
      </c>
      <c r="F392" t="s">
        <v>28</v>
      </c>
    </row>
    <row r="393" spans="1:6" x14ac:dyDescent="0.25">
      <c r="A393" t="s">
        <v>410</v>
      </c>
      <c r="B393" t="s">
        <v>12</v>
      </c>
      <c r="C393" t="s">
        <v>50</v>
      </c>
      <c r="D393">
        <v>58400</v>
      </c>
      <c r="E393" t="s">
        <v>9</v>
      </c>
      <c r="F393" t="s">
        <v>28</v>
      </c>
    </row>
    <row r="394" spans="1:6" x14ac:dyDescent="0.25">
      <c r="A394" t="s">
        <v>411</v>
      </c>
      <c r="B394" t="s">
        <v>12</v>
      </c>
      <c r="C394" t="s">
        <v>53</v>
      </c>
      <c r="D394">
        <v>49000</v>
      </c>
      <c r="E394" t="s">
        <v>17</v>
      </c>
      <c r="F394" t="s">
        <v>14</v>
      </c>
    </row>
    <row r="395" spans="1:6" x14ac:dyDescent="0.25">
      <c r="A395" t="s">
        <v>412</v>
      </c>
      <c r="B395" t="s">
        <v>12</v>
      </c>
      <c r="C395" t="s">
        <v>31</v>
      </c>
      <c r="D395">
        <v>85530</v>
      </c>
      <c r="E395" t="s">
        <v>21</v>
      </c>
      <c r="F395" t="s">
        <v>28</v>
      </c>
    </row>
    <row r="396" spans="1:6" x14ac:dyDescent="0.25">
      <c r="A396" t="s">
        <v>413</v>
      </c>
      <c r="B396" t="s">
        <v>7</v>
      </c>
      <c r="C396" t="s">
        <v>42</v>
      </c>
      <c r="D396">
        <v>53950</v>
      </c>
      <c r="E396" t="s">
        <v>9</v>
      </c>
      <c r="F396" t="s">
        <v>24</v>
      </c>
    </row>
    <row r="397" spans="1:6" x14ac:dyDescent="0.25">
      <c r="A397" t="s">
        <v>414</v>
      </c>
      <c r="B397" t="s">
        <v>7</v>
      </c>
      <c r="C397" t="s">
        <v>31</v>
      </c>
      <c r="D397">
        <v>41140</v>
      </c>
      <c r="E397" t="s">
        <v>9</v>
      </c>
      <c r="F397" t="s">
        <v>28</v>
      </c>
    </row>
    <row r="398" spans="1:6" x14ac:dyDescent="0.25">
      <c r="A398" t="s">
        <v>415</v>
      </c>
      <c r="B398" t="s">
        <v>7</v>
      </c>
      <c r="C398" t="s">
        <v>53</v>
      </c>
      <c r="D398">
        <v>49920</v>
      </c>
      <c r="E398" t="s">
        <v>21</v>
      </c>
      <c r="F398" t="s">
        <v>28</v>
      </c>
    </row>
    <row r="399" spans="1:6" x14ac:dyDescent="0.25">
      <c r="A399" t="s">
        <v>416</v>
      </c>
      <c r="B399" t="s">
        <v>12</v>
      </c>
      <c r="C399" t="s">
        <v>50</v>
      </c>
      <c r="D399">
        <v>39700</v>
      </c>
      <c r="E399" t="s">
        <v>9</v>
      </c>
      <c r="F399" t="s">
        <v>28</v>
      </c>
    </row>
    <row r="400" spans="1:6" x14ac:dyDescent="0.25">
      <c r="A400" t="s">
        <v>417</v>
      </c>
      <c r="B400" t="s">
        <v>7</v>
      </c>
      <c r="C400" t="s">
        <v>8</v>
      </c>
      <c r="D400">
        <v>53540</v>
      </c>
      <c r="E400" t="s">
        <v>17</v>
      </c>
      <c r="F400" t="s">
        <v>24</v>
      </c>
    </row>
    <row r="401" spans="1:6" x14ac:dyDescent="0.25">
      <c r="A401" t="s">
        <v>418</v>
      </c>
      <c r="B401" t="s">
        <v>12</v>
      </c>
      <c r="C401" t="s">
        <v>67</v>
      </c>
      <c r="D401">
        <v>43900</v>
      </c>
      <c r="E401" t="s">
        <v>21</v>
      </c>
      <c r="F401" t="s">
        <v>14</v>
      </c>
    </row>
    <row r="402" spans="1:6" x14ac:dyDescent="0.25">
      <c r="A402" t="s">
        <v>419</v>
      </c>
      <c r="B402" t="s">
        <v>12</v>
      </c>
      <c r="C402" t="s">
        <v>20</v>
      </c>
      <c r="D402">
        <v>72700</v>
      </c>
      <c r="E402" t="s">
        <v>9</v>
      </c>
      <c r="F402" t="s">
        <v>18</v>
      </c>
    </row>
    <row r="403" spans="1:6" x14ac:dyDescent="0.25">
      <c r="A403" t="s">
        <v>420</v>
      </c>
      <c r="B403" t="s">
        <v>7</v>
      </c>
      <c r="C403" t="s">
        <v>27</v>
      </c>
      <c r="D403">
        <v>29420</v>
      </c>
      <c r="E403" t="s">
        <v>21</v>
      </c>
      <c r="F403" t="s">
        <v>28</v>
      </c>
    </row>
    <row r="404" spans="1:6" x14ac:dyDescent="0.25">
      <c r="A404" t="s">
        <v>421</v>
      </c>
      <c r="B404" t="s">
        <v>12</v>
      </c>
      <c r="C404" t="s">
        <v>20</v>
      </c>
      <c r="D404">
        <v>58280</v>
      </c>
      <c r="E404" t="s">
        <v>17</v>
      </c>
      <c r="F404" t="s">
        <v>28</v>
      </c>
    </row>
    <row r="405" spans="1:6" x14ac:dyDescent="0.25">
      <c r="A405" t="s">
        <v>422</v>
      </c>
      <c r="B405" t="s">
        <v>12</v>
      </c>
      <c r="C405" t="s">
        <v>50</v>
      </c>
      <c r="D405">
        <v>67980</v>
      </c>
      <c r="E405" t="s">
        <v>9</v>
      </c>
      <c r="F405" t="s">
        <v>28</v>
      </c>
    </row>
    <row r="406" spans="1:6" x14ac:dyDescent="0.25">
      <c r="A406" t="s">
        <v>423</v>
      </c>
      <c r="B406" t="s">
        <v>7</v>
      </c>
      <c r="C406" t="s">
        <v>20</v>
      </c>
      <c r="D406">
        <v>49760</v>
      </c>
      <c r="E406" t="s">
        <v>17</v>
      </c>
      <c r="F406" t="s">
        <v>10</v>
      </c>
    </row>
    <row r="407" spans="1:6" x14ac:dyDescent="0.25">
      <c r="A407" t="s">
        <v>424</v>
      </c>
      <c r="B407" t="s">
        <v>7</v>
      </c>
      <c r="C407" t="s">
        <v>31</v>
      </c>
      <c r="D407">
        <v>69910</v>
      </c>
      <c r="E407" t="s">
        <v>21</v>
      </c>
      <c r="F407" t="s">
        <v>14</v>
      </c>
    </row>
    <row r="408" spans="1:6" x14ac:dyDescent="0.25">
      <c r="A408" t="s">
        <v>425</v>
      </c>
      <c r="B408" t="s">
        <v>7</v>
      </c>
      <c r="C408" t="s">
        <v>42</v>
      </c>
      <c r="D408">
        <v>112370</v>
      </c>
      <c r="E408" t="s">
        <v>21</v>
      </c>
      <c r="F408" t="s">
        <v>28</v>
      </c>
    </row>
    <row r="409" spans="1:6" x14ac:dyDescent="0.25">
      <c r="A409" t="s">
        <v>426</v>
      </c>
      <c r="B409" t="s">
        <v>7</v>
      </c>
      <c r="C409" t="s">
        <v>20</v>
      </c>
      <c r="D409">
        <v>28580</v>
      </c>
      <c r="E409" t="s">
        <v>17</v>
      </c>
      <c r="F409" t="s">
        <v>28</v>
      </c>
    </row>
    <row r="410" spans="1:6" x14ac:dyDescent="0.25">
      <c r="A410" t="s">
        <v>427</v>
      </c>
      <c r="B410" t="s">
        <v>7</v>
      </c>
      <c r="C410" t="s">
        <v>53</v>
      </c>
      <c r="D410">
        <v>43590</v>
      </c>
      <c r="E410" t="s">
        <v>17</v>
      </c>
      <c r="F410" t="s">
        <v>24</v>
      </c>
    </row>
    <row r="411" spans="1:6" x14ac:dyDescent="0.25">
      <c r="A411" t="s">
        <v>141</v>
      </c>
      <c r="B411" t="s">
        <v>7</v>
      </c>
      <c r="C411" t="s">
        <v>42</v>
      </c>
      <c r="D411">
        <v>88330</v>
      </c>
      <c r="E411" t="s">
        <v>21</v>
      </c>
      <c r="F411" t="s">
        <v>14</v>
      </c>
    </row>
    <row r="412" spans="1:6" x14ac:dyDescent="0.25">
      <c r="A412" t="s">
        <v>428</v>
      </c>
      <c r="C412" t="s">
        <v>42</v>
      </c>
      <c r="D412">
        <v>78840</v>
      </c>
      <c r="E412" t="s">
        <v>9</v>
      </c>
      <c r="F412" t="s">
        <v>28</v>
      </c>
    </row>
    <row r="413" spans="1:6" x14ac:dyDescent="0.25">
      <c r="A413" t="s">
        <v>429</v>
      </c>
      <c r="B413" t="s">
        <v>12</v>
      </c>
      <c r="C413" t="s">
        <v>27</v>
      </c>
      <c r="D413">
        <v>61990</v>
      </c>
      <c r="E413" t="s">
        <v>9</v>
      </c>
      <c r="F413" t="s">
        <v>18</v>
      </c>
    </row>
    <row r="414" spans="1:6" x14ac:dyDescent="0.25">
      <c r="A414" t="s">
        <v>430</v>
      </c>
      <c r="B414" t="s">
        <v>7</v>
      </c>
      <c r="C414" t="s">
        <v>31</v>
      </c>
      <c r="D414">
        <v>77100</v>
      </c>
      <c r="E414" t="s">
        <v>21</v>
      </c>
      <c r="F414" t="s">
        <v>14</v>
      </c>
    </row>
    <row r="415" spans="1:6" x14ac:dyDescent="0.25">
      <c r="A415" t="s">
        <v>431</v>
      </c>
      <c r="B415" t="s">
        <v>12</v>
      </c>
      <c r="C415" t="s">
        <v>67</v>
      </c>
      <c r="D415">
        <v>66020</v>
      </c>
      <c r="E415" t="s">
        <v>9</v>
      </c>
      <c r="F415" t="s">
        <v>10</v>
      </c>
    </row>
    <row r="416" spans="1:6" x14ac:dyDescent="0.25">
      <c r="A416" t="s">
        <v>432</v>
      </c>
      <c r="B416" t="s">
        <v>7</v>
      </c>
      <c r="C416" t="s">
        <v>67</v>
      </c>
      <c r="E416" t="s">
        <v>21</v>
      </c>
      <c r="F416" t="s">
        <v>51</v>
      </c>
    </row>
    <row r="417" spans="1:6" x14ac:dyDescent="0.25">
      <c r="A417" t="s">
        <v>433</v>
      </c>
      <c r="B417" t="s">
        <v>12</v>
      </c>
      <c r="C417" t="s">
        <v>23</v>
      </c>
      <c r="D417">
        <v>70930</v>
      </c>
      <c r="E417" t="s">
        <v>21</v>
      </c>
      <c r="F417" t="s">
        <v>28</v>
      </c>
    </row>
    <row r="418" spans="1:6" x14ac:dyDescent="0.25">
      <c r="A418" t="s">
        <v>434</v>
      </c>
      <c r="B418" t="s">
        <v>7</v>
      </c>
      <c r="C418" t="s">
        <v>20</v>
      </c>
      <c r="D418">
        <v>40980</v>
      </c>
      <c r="E418" t="s">
        <v>21</v>
      </c>
      <c r="F418" t="s">
        <v>51</v>
      </c>
    </row>
    <row r="419" spans="1:6" x14ac:dyDescent="0.25">
      <c r="A419" t="s">
        <v>435</v>
      </c>
      <c r="B419" t="s">
        <v>7</v>
      </c>
      <c r="C419" t="s">
        <v>67</v>
      </c>
      <c r="D419">
        <v>48980</v>
      </c>
      <c r="E419" t="s">
        <v>21</v>
      </c>
      <c r="F419" t="s">
        <v>51</v>
      </c>
    </row>
    <row r="420" spans="1:6" x14ac:dyDescent="0.25">
      <c r="A420" t="s">
        <v>436</v>
      </c>
      <c r="B420" t="s">
        <v>7</v>
      </c>
      <c r="C420" t="s">
        <v>42</v>
      </c>
      <c r="D420">
        <v>110820</v>
      </c>
      <c r="E420" t="s">
        <v>21</v>
      </c>
      <c r="F420" t="s">
        <v>14</v>
      </c>
    </row>
    <row r="421" spans="1:6" x14ac:dyDescent="0.25">
      <c r="A421" t="s">
        <v>437</v>
      </c>
      <c r="B421" t="s">
        <v>12</v>
      </c>
      <c r="C421" t="s">
        <v>34</v>
      </c>
      <c r="D421">
        <v>61690</v>
      </c>
      <c r="E421" t="s">
        <v>17</v>
      </c>
      <c r="F421" t="s">
        <v>14</v>
      </c>
    </row>
    <row r="422" spans="1:6" x14ac:dyDescent="0.25">
      <c r="A422" t="s">
        <v>438</v>
      </c>
      <c r="B422" t="s">
        <v>12</v>
      </c>
      <c r="C422" t="s">
        <v>16</v>
      </c>
      <c r="D422">
        <v>51170</v>
      </c>
      <c r="E422" t="s">
        <v>21</v>
      </c>
      <c r="F422" t="s">
        <v>28</v>
      </c>
    </row>
    <row r="423" spans="1:6" x14ac:dyDescent="0.25">
      <c r="A423" t="s">
        <v>439</v>
      </c>
      <c r="C423" t="s">
        <v>23</v>
      </c>
      <c r="D423">
        <v>104800</v>
      </c>
      <c r="E423" t="s">
        <v>9</v>
      </c>
      <c r="F423" t="s">
        <v>28</v>
      </c>
    </row>
    <row r="424" spans="1:6" x14ac:dyDescent="0.25">
      <c r="A424" t="s">
        <v>440</v>
      </c>
      <c r="B424" t="s">
        <v>7</v>
      </c>
      <c r="C424" t="s">
        <v>53</v>
      </c>
      <c r="D424">
        <v>56280</v>
      </c>
      <c r="E424" t="s">
        <v>21</v>
      </c>
      <c r="F424" t="s">
        <v>24</v>
      </c>
    </row>
    <row r="425" spans="1:6" x14ac:dyDescent="0.25">
      <c r="A425" t="s">
        <v>441</v>
      </c>
      <c r="B425" t="s">
        <v>7</v>
      </c>
      <c r="C425" t="s">
        <v>13</v>
      </c>
      <c r="D425">
        <v>88380</v>
      </c>
      <c r="E425" t="s">
        <v>21</v>
      </c>
      <c r="F425" t="s">
        <v>14</v>
      </c>
    </row>
    <row r="426" spans="1:6" x14ac:dyDescent="0.25">
      <c r="A426" t="s">
        <v>442</v>
      </c>
      <c r="B426" t="s">
        <v>7</v>
      </c>
      <c r="C426" t="s">
        <v>13</v>
      </c>
      <c r="D426">
        <v>52590</v>
      </c>
      <c r="E426" t="s">
        <v>9</v>
      </c>
      <c r="F426" t="s">
        <v>14</v>
      </c>
    </row>
    <row r="427" spans="1:6" x14ac:dyDescent="0.25">
      <c r="A427" t="s">
        <v>443</v>
      </c>
      <c r="B427" t="s">
        <v>7</v>
      </c>
      <c r="C427" t="s">
        <v>31</v>
      </c>
      <c r="D427">
        <v>47650</v>
      </c>
      <c r="E427" t="s">
        <v>17</v>
      </c>
      <c r="F427" t="s">
        <v>24</v>
      </c>
    </row>
    <row r="428" spans="1:6" x14ac:dyDescent="0.25">
      <c r="A428" t="s">
        <v>444</v>
      </c>
      <c r="B428" t="s">
        <v>12</v>
      </c>
      <c r="C428" t="s">
        <v>8</v>
      </c>
      <c r="D428">
        <v>72350</v>
      </c>
      <c r="E428" t="s">
        <v>17</v>
      </c>
      <c r="F428" t="s">
        <v>14</v>
      </c>
    </row>
    <row r="429" spans="1:6" x14ac:dyDescent="0.25">
      <c r="A429" t="s">
        <v>445</v>
      </c>
      <c r="B429" t="s">
        <v>12</v>
      </c>
      <c r="C429" t="s">
        <v>53</v>
      </c>
      <c r="D429">
        <v>39940</v>
      </c>
      <c r="E429" t="s">
        <v>9</v>
      </c>
      <c r="F429" t="s">
        <v>28</v>
      </c>
    </row>
    <row r="430" spans="1:6" x14ac:dyDescent="0.25">
      <c r="A430" t="s">
        <v>446</v>
      </c>
      <c r="B430" t="s">
        <v>7</v>
      </c>
      <c r="C430" t="s">
        <v>50</v>
      </c>
      <c r="D430">
        <v>28130</v>
      </c>
      <c r="E430" t="s">
        <v>17</v>
      </c>
      <c r="F430" t="s">
        <v>24</v>
      </c>
    </row>
    <row r="431" spans="1:6" x14ac:dyDescent="0.25">
      <c r="A431" t="s">
        <v>447</v>
      </c>
      <c r="C431" t="s">
        <v>13</v>
      </c>
      <c r="D431">
        <v>69460</v>
      </c>
      <c r="E431" t="s">
        <v>17</v>
      </c>
      <c r="F431" t="s">
        <v>10</v>
      </c>
    </row>
    <row r="432" spans="1:6" x14ac:dyDescent="0.25">
      <c r="A432" t="s">
        <v>448</v>
      </c>
      <c r="B432" t="s">
        <v>7</v>
      </c>
      <c r="C432" t="s">
        <v>31</v>
      </c>
      <c r="D432">
        <v>109030</v>
      </c>
      <c r="E432" t="s">
        <v>17</v>
      </c>
      <c r="F432" t="s">
        <v>10</v>
      </c>
    </row>
    <row r="433" spans="1:6" x14ac:dyDescent="0.25">
      <c r="A433" t="s">
        <v>449</v>
      </c>
      <c r="B433" t="s">
        <v>7</v>
      </c>
      <c r="C433" t="s">
        <v>37</v>
      </c>
      <c r="D433">
        <v>66460</v>
      </c>
      <c r="E433" t="s">
        <v>9</v>
      </c>
      <c r="F433" t="s">
        <v>28</v>
      </c>
    </row>
    <row r="434" spans="1:6" x14ac:dyDescent="0.25">
      <c r="A434" t="s">
        <v>450</v>
      </c>
      <c r="B434" t="s">
        <v>12</v>
      </c>
      <c r="C434" t="s">
        <v>42</v>
      </c>
      <c r="D434">
        <v>50810</v>
      </c>
      <c r="E434" t="s">
        <v>17</v>
      </c>
      <c r="F434" t="s">
        <v>18</v>
      </c>
    </row>
    <row r="435" spans="1:6" x14ac:dyDescent="0.25">
      <c r="A435" t="s">
        <v>451</v>
      </c>
      <c r="B435" t="s">
        <v>12</v>
      </c>
      <c r="C435" t="s">
        <v>42</v>
      </c>
      <c r="E435" t="s">
        <v>17</v>
      </c>
      <c r="F435" t="s">
        <v>14</v>
      </c>
    </row>
    <row r="436" spans="1:6" x14ac:dyDescent="0.25">
      <c r="A436" t="s">
        <v>452</v>
      </c>
      <c r="B436" t="s">
        <v>7</v>
      </c>
      <c r="C436" t="s">
        <v>20</v>
      </c>
      <c r="D436">
        <v>114510</v>
      </c>
      <c r="E436" t="s">
        <v>21</v>
      </c>
      <c r="F436" t="s">
        <v>28</v>
      </c>
    </row>
    <row r="437" spans="1:6" x14ac:dyDescent="0.25">
      <c r="A437" t="s">
        <v>453</v>
      </c>
      <c r="B437" t="s">
        <v>12</v>
      </c>
      <c r="C437" t="s">
        <v>34</v>
      </c>
      <c r="D437">
        <v>86230</v>
      </c>
      <c r="E437" t="s">
        <v>17</v>
      </c>
      <c r="F437" t="s">
        <v>24</v>
      </c>
    </row>
    <row r="438" spans="1:6" x14ac:dyDescent="0.25">
      <c r="A438" t="s">
        <v>454</v>
      </c>
      <c r="B438" t="s">
        <v>7</v>
      </c>
      <c r="C438" t="s">
        <v>23</v>
      </c>
      <c r="D438">
        <v>73240</v>
      </c>
      <c r="E438" t="s">
        <v>21</v>
      </c>
      <c r="F438" t="s">
        <v>28</v>
      </c>
    </row>
    <row r="439" spans="1:6" x14ac:dyDescent="0.25">
      <c r="A439" t="s">
        <v>455</v>
      </c>
      <c r="B439" t="s">
        <v>12</v>
      </c>
      <c r="C439" t="s">
        <v>34</v>
      </c>
      <c r="D439">
        <v>53920</v>
      </c>
      <c r="E439" t="s">
        <v>21</v>
      </c>
      <c r="F439" t="s">
        <v>24</v>
      </c>
    </row>
    <row r="440" spans="1:6" x14ac:dyDescent="0.25">
      <c r="A440" t="s">
        <v>456</v>
      </c>
      <c r="B440" t="s">
        <v>12</v>
      </c>
      <c r="C440" t="s">
        <v>13</v>
      </c>
      <c r="D440">
        <v>113690</v>
      </c>
      <c r="E440" t="s">
        <v>21</v>
      </c>
      <c r="F440" t="s">
        <v>28</v>
      </c>
    </row>
    <row r="441" spans="1:6" x14ac:dyDescent="0.25">
      <c r="A441" t="s">
        <v>457</v>
      </c>
      <c r="B441" t="s">
        <v>7</v>
      </c>
      <c r="C441" t="s">
        <v>34</v>
      </c>
      <c r="D441">
        <v>101790</v>
      </c>
      <c r="E441" t="s">
        <v>9</v>
      </c>
      <c r="F441" t="s">
        <v>28</v>
      </c>
    </row>
    <row r="442" spans="1:6" x14ac:dyDescent="0.25">
      <c r="A442" t="s">
        <v>458</v>
      </c>
      <c r="B442" t="s">
        <v>12</v>
      </c>
      <c r="C442" t="s">
        <v>13</v>
      </c>
      <c r="D442">
        <v>38930</v>
      </c>
      <c r="E442" t="s">
        <v>17</v>
      </c>
      <c r="F442" t="s">
        <v>28</v>
      </c>
    </row>
    <row r="443" spans="1:6" x14ac:dyDescent="0.25">
      <c r="A443" t="s">
        <v>459</v>
      </c>
      <c r="B443" t="s">
        <v>7</v>
      </c>
      <c r="C443" t="s">
        <v>27</v>
      </c>
      <c r="D443">
        <v>57090</v>
      </c>
      <c r="E443" t="s">
        <v>21</v>
      </c>
      <c r="F443" t="s">
        <v>51</v>
      </c>
    </row>
    <row r="444" spans="1:6" x14ac:dyDescent="0.25">
      <c r="A444" t="s">
        <v>460</v>
      </c>
      <c r="B444" t="s">
        <v>7</v>
      </c>
      <c r="C444" t="s">
        <v>37</v>
      </c>
      <c r="D444">
        <v>106170</v>
      </c>
      <c r="E444" t="s">
        <v>9</v>
      </c>
      <c r="F444" t="s">
        <v>24</v>
      </c>
    </row>
    <row r="445" spans="1:6" x14ac:dyDescent="0.25">
      <c r="A445" t="s">
        <v>461</v>
      </c>
      <c r="B445" t="s">
        <v>12</v>
      </c>
      <c r="C445" t="s">
        <v>27</v>
      </c>
      <c r="D445">
        <v>59550</v>
      </c>
      <c r="E445" t="s">
        <v>17</v>
      </c>
      <c r="F445" t="s">
        <v>28</v>
      </c>
    </row>
    <row r="446" spans="1:6" x14ac:dyDescent="0.25">
      <c r="A446" t="s">
        <v>462</v>
      </c>
      <c r="B446" t="s">
        <v>7</v>
      </c>
      <c r="C446" t="s">
        <v>37</v>
      </c>
      <c r="D446">
        <v>89960</v>
      </c>
      <c r="E446" t="s">
        <v>9</v>
      </c>
      <c r="F446" t="s">
        <v>24</v>
      </c>
    </row>
    <row r="447" spans="1:6" x14ac:dyDescent="0.25">
      <c r="A447" t="s">
        <v>463</v>
      </c>
      <c r="C447" t="s">
        <v>23</v>
      </c>
      <c r="D447">
        <v>58850</v>
      </c>
      <c r="E447" t="s">
        <v>9</v>
      </c>
      <c r="F447" t="s">
        <v>24</v>
      </c>
    </row>
    <row r="448" spans="1:6" x14ac:dyDescent="0.25">
      <c r="A448" t="s">
        <v>464</v>
      </c>
      <c r="B448" t="s">
        <v>12</v>
      </c>
      <c r="C448" t="s">
        <v>37</v>
      </c>
      <c r="D448">
        <v>68200</v>
      </c>
      <c r="E448" t="s">
        <v>9</v>
      </c>
      <c r="F448" t="s">
        <v>28</v>
      </c>
    </row>
    <row r="449" spans="1:6" x14ac:dyDescent="0.25">
      <c r="A449" t="s">
        <v>465</v>
      </c>
      <c r="B449" t="s">
        <v>7</v>
      </c>
      <c r="C449" t="s">
        <v>67</v>
      </c>
      <c r="D449">
        <v>90130</v>
      </c>
      <c r="E449" t="s">
        <v>21</v>
      </c>
      <c r="F449" t="s">
        <v>14</v>
      </c>
    </row>
    <row r="450" spans="1:6" x14ac:dyDescent="0.25">
      <c r="A450" t="s">
        <v>466</v>
      </c>
      <c r="B450" t="s">
        <v>12</v>
      </c>
      <c r="C450" t="s">
        <v>31</v>
      </c>
      <c r="D450">
        <v>45060</v>
      </c>
      <c r="E450" t="s">
        <v>21</v>
      </c>
      <c r="F450" t="s">
        <v>14</v>
      </c>
    </row>
    <row r="451" spans="1:6" x14ac:dyDescent="0.25">
      <c r="A451" t="s">
        <v>467</v>
      </c>
      <c r="B451" t="s">
        <v>7</v>
      </c>
      <c r="C451" t="s">
        <v>37</v>
      </c>
      <c r="D451">
        <v>66370</v>
      </c>
      <c r="E451" t="s">
        <v>9</v>
      </c>
      <c r="F451" t="s">
        <v>28</v>
      </c>
    </row>
    <row r="452" spans="1:6" x14ac:dyDescent="0.25">
      <c r="A452" t="s">
        <v>468</v>
      </c>
      <c r="B452" t="s">
        <v>12</v>
      </c>
      <c r="C452" t="s">
        <v>31</v>
      </c>
      <c r="D452">
        <v>85880</v>
      </c>
      <c r="E452" t="s">
        <v>17</v>
      </c>
      <c r="F452" t="s">
        <v>14</v>
      </c>
    </row>
    <row r="453" spans="1:6" x14ac:dyDescent="0.25">
      <c r="A453" t="s">
        <v>469</v>
      </c>
      <c r="B453" t="s">
        <v>7</v>
      </c>
      <c r="C453" t="s">
        <v>53</v>
      </c>
      <c r="E453" t="s">
        <v>21</v>
      </c>
      <c r="F453" t="s">
        <v>24</v>
      </c>
    </row>
    <row r="454" spans="1:6" x14ac:dyDescent="0.25">
      <c r="A454" t="s">
        <v>470</v>
      </c>
      <c r="B454" t="s">
        <v>7</v>
      </c>
      <c r="C454" t="s">
        <v>23</v>
      </c>
      <c r="D454">
        <v>59260</v>
      </c>
      <c r="E454" t="s">
        <v>9</v>
      </c>
      <c r="F454" t="s">
        <v>24</v>
      </c>
    </row>
    <row r="455" spans="1:6" x14ac:dyDescent="0.25">
      <c r="A455" t="s">
        <v>471</v>
      </c>
      <c r="B455" t="s">
        <v>7</v>
      </c>
      <c r="C455" t="s">
        <v>20</v>
      </c>
      <c r="D455">
        <v>61790</v>
      </c>
      <c r="E455" t="s">
        <v>17</v>
      </c>
      <c r="F455" t="s">
        <v>28</v>
      </c>
    </row>
    <row r="456" spans="1:6" x14ac:dyDescent="0.25">
      <c r="A456" t="s">
        <v>472</v>
      </c>
      <c r="B456" t="s">
        <v>7</v>
      </c>
      <c r="C456" t="s">
        <v>42</v>
      </c>
      <c r="D456">
        <v>48180</v>
      </c>
      <c r="E456" t="s">
        <v>17</v>
      </c>
      <c r="F456" t="s">
        <v>14</v>
      </c>
    </row>
    <row r="457" spans="1:6" x14ac:dyDescent="0.25">
      <c r="A457" t="s">
        <v>473</v>
      </c>
      <c r="B457" t="s">
        <v>12</v>
      </c>
      <c r="C457" t="s">
        <v>37</v>
      </c>
      <c r="D457">
        <v>74800</v>
      </c>
      <c r="E457" t="s">
        <v>9</v>
      </c>
      <c r="F457" t="s">
        <v>51</v>
      </c>
    </row>
    <row r="458" spans="1:6" x14ac:dyDescent="0.25">
      <c r="A458" t="s">
        <v>474</v>
      </c>
      <c r="B458" t="s">
        <v>12</v>
      </c>
      <c r="C458" t="s">
        <v>34</v>
      </c>
      <c r="D458">
        <v>31020</v>
      </c>
      <c r="E458" t="s">
        <v>9</v>
      </c>
      <c r="F458" t="s">
        <v>28</v>
      </c>
    </row>
    <row r="459" spans="1:6" x14ac:dyDescent="0.25">
      <c r="A459" t="s">
        <v>475</v>
      </c>
      <c r="B459" t="s">
        <v>7</v>
      </c>
      <c r="C459" t="s">
        <v>37</v>
      </c>
      <c r="D459">
        <v>37550</v>
      </c>
      <c r="E459" t="s">
        <v>17</v>
      </c>
      <c r="F459" t="s">
        <v>28</v>
      </c>
    </row>
    <row r="460" spans="1:6" x14ac:dyDescent="0.25">
      <c r="A460" t="s">
        <v>238</v>
      </c>
      <c r="B460" t="s">
        <v>7</v>
      </c>
      <c r="C460" t="s">
        <v>67</v>
      </c>
      <c r="D460">
        <v>72040</v>
      </c>
      <c r="E460" t="s">
        <v>17</v>
      </c>
      <c r="F460" t="s">
        <v>14</v>
      </c>
    </row>
    <row r="461" spans="1:6" x14ac:dyDescent="0.25">
      <c r="A461" t="s">
        <v>476</v>
      </c>
      <c r="B461" t="s">
        <v>7</v>
      </c>
      <c r="C461" t="s">
        <v>23</v>
      </c>
      <c r="D461">
        <v>118840</v>
      </c>
      <c r="E461" t="s">
        <v>17</v>
      </c>
      <c r="F461" t="s">
        <v>18</v>
      </c>
    </row>
    <row r="462" spans="1:6" x14ac:dyDescent="0.25">
      <c r="A462" t="s">
        <v>477</v>
      </c>
      <c r="B462" t="s">
        <v>7</v>
      </c>
      <c r="C462" t="s">
        <v>27</v>
      </c>
      <c r="D462">
        <v>79570</v>
      </c>
      <c r="E462" t="s">
        <v>21</v>
      </c>
      <c r="F462" t="s">
        <v>28</v>
      </c>
    </row>
    <row r="463" spans="1:6" x14ac:dyDescent="0.25">
      <c r="A463" t="s">
        <v>478</v>
      </c>
      <c r="B463" t="s">
        <v>12</v>
      </c>
      <c r="C463" t="s">
        <v>34</v>
      </c>
      <c r="D463">
        <v>94050</v>
      </c>
      <c r="E463" t="s">
        <v>9</v>
      </c>
      <c r="F463" t="s">
        <v>18</v>
      </c>
    </row>
    <row r="464" spans="1:6" x14ac:dyDescent="0.25">
      <c r="A464" t="s">
        <v>479</v>
      </c>
      <c r="B464" t="s">
        <v>7</v>
      </c>
      <c r="C464" t="s">
        <v>37</v>
      </c>
      <c r="D464">
        <v>81260</v>
      </c>
      <c r="E464" t="s">
        <v>17</v>
      </c>
      <c r="F464" t="s">
        <v>28</v>
      </c>
    </row>
    <row r="465" spans="1:6" x14ac:dyDescent="0.25">
      <c r="A465" t="s">
        <v>480</v>
      </c>
      <c r="B465" t="s">
        <v>7</v>
      </c>
      <c r="C465" t="s">
        <v>23</v>
      </c>
      <c r="D465">
        <v>36710</v>
      </c>
      <c r="E465" t="s">
        <v>17</v>
      </c>
      <c r="F465" t="s">
        <v>28</v>
      </c>
    </row>
    <row r="466" spans="1:6" x14ac:dyDescent="0.25">
      <c r="A466" t="s">
        <v>481</v>
      </c>
      <c r="B466" t="s">
        <v>12</v>
      </c>
      <c r="C466" t="s">
        <v>8</v>
      </c>
      <c r="D466">
        <v>98360</v>
      </c>
      <c r="E466" t="s">
        <v>17</v>
      </c>
      <c r="F466" t="s">
        <v>51</v>
      </c>
    </row>
    <row r="467" spans="1:6" x14ac:dyDescent="0.25">
      <c r="A467" t="s">
        <v>482</v>
      </c>
      <c r="B467" t="s">
        <v>12</v>
      </c>
      <c r="C467" t="s">
        <v>27</v>
      </c>
      <c r="D467">
        <v>39680</v>
      </c>
      <c r="E467" t="s">
        <v>17</v>
      </c>
      <c r="F467" t="s">
        <v>24</v>
      </c>
    </row>
    <row r="468" spans="1:6" x14ac:dyDescent="0.25">
      <c r="A468" t="s">
        <v>483</v>
      </c>
      <c r="B468" t="s">
        <v>7</v>
      </c>
      <c r="C468" t="s">
        <v>8</v>
      </c>
      <c r="D468">
        <v>101390</v>
      </c>
      <c r="E468" t="s">
        <v>21</v>
      </c>
      <c r="F468" t="s">
        <v>14</v>
      </c>
    </row>
    <row r="469" spans="1:6" x14ac:dyDescent="0.25">
      <c r="A469" t="s">
        <v>484</v>
      </c>
      <c r="B469" t="s">
        <v>12</v>
      </c>
      <c r="C469" t="s">
        <v>34</v>
      </c>
      <c r="D469">
        <v>80700</v>
      </c>
      <c r="E469" t="s">
        <v>17</v>
      </c>
      <c r="F469" t="s">
        <v>14</v>
      </c>
    </row>
    <row r="470" spans="1:6" x14ac:dyDescent="0.25">
      <c r="A470" t="s">
        <v>485</v>
      </c>
      <c r="B470" t="s">
        <v>12</v>
      </c>
      <c r="C470" t="s">
        <v>8</v>
      </c>
      <c r="D470">
        <v>78020</v>
      </c>
      <c r="E470" t="s">
        <v>9</v>
      </c>
      <c r="F470" t="s">
        <v>28</v>
      </c>
    </row>
    <row r="471" spans="1:6" x14ac:dyDescent="0.25">
      <c r="A471" t="s">
        <v>486</v>
      </c>
      <c r="B471" t="s">
        <v>7</v>
      </c>
      <c r="C471" t="s">
        <v>23</v>
      </c>
      <c r="D471">
        <v>115490</v>
      </c>
      <c r="E471" t="s">
        <v>17</v>
      </c>
      <c r="F471" t="s">
        <v>24</v>
      </c>
    </row>
    <row r="472" spans="1:6" x14ac:dyDescent="0.25">
      <c r="A472" t="s">
        <v>487</v>
      </c>
      <c r="B472" t="s">
        <v>7</v>
      </c>
      <c r="C472" t="s">
        <v>16</v>
      </c>
      <c r="E472" t="s">
        <v>9</v>
      </c>
      <c r="F472" t="s">
        <v>28</v>
      </c>
    </row>
    <row r="473" spans="1:6" x14ac:dyDescent="0.25">
      <c r="A473" t="s">
        <v>488</v>
      </c>
      <c r="B473" t="s">
        <v>7</v>
      </c>
      <c r="C473" t="s">
        <v>37</v>
      </c>
      <c r="D473">
        <v>111910</v>
      </c>
      <c r="E473" t="s">
        <v>17</v>
      </c>
      <c r="F473" t="s">
        <v>14</v>
      </c>
    </row>
    <row r="474" spans="1:6" x14ac:dyDescent="0.25">
      <c r="A474" t="s">
        <v>489</v>
      </c>
      <c r="B474" t="s">
        <v>12</v>
      </c>
      <c r="C474" t="s">
        <v>31</v>
      </c>
      <c r="D474">
        <v>109050</v>
      </c>
      <c r="E474" t="s">
        <v>21</v>
      </c>
      <c r="F474" t="s">
        <v>28</v>
      </c>
    </row>
    <row r="475" spans="1:6" x14ac:dyDescent="0.25">
      <c r="A475" t="s">
        <v>373</v>
      </c>
      <c r="B475" t="s">
        <v>12</v>
      </c>
      <c r="C475" t="s">
        <v>42</v>
      </c>
      <c r="D475">
        <v>95680</v>
      </c>
      <c r="E475" t="s">
        <v>17</v>
      </c>
      <c r="F475" t="s">
        <v>28</v>
      </c>
    </row>
    <row r="476" spans="1:6" x14ac:dyDescent="0.25">
      <c r="A476" t="s">
        <v>490</v>
      </c>
      <c r="B476" t="s">
        <v>7</v>
      </c>
      <c r="C476" t="s">
        <v>31</v>
      </c>
      <c r="D476">
        <v>109380</v>
      </c>
      <c r="E476" t="s">
        <v>21</v>
      </c>
      <c r="F476" t="s">
        <v>28</v>
      </c>
    </row>
    <row r="477" spans="1:6" x14ac:dyDescent="0.25">
      <c r="A477" t="s">
        <v>491</v>
      </c>
      <c r="B477" t="s">
        <v>7</v>
      </c>
      <c r="C477" t="s">
        <v>50</v>
      </c>
      <c r="D477">
        <v>69710</v>
      </c>
      <c r="E477" t="s">
        <v>21</v>
      </c>
      <c r="F477" t="s">
        <v>28</v>
      </c>
    </row>
    <row r="478" spans="1:6" x14ac:dyDescent="0.25">
      <c r="A478" t="s">
        <v>492</v>
      </c>
      <c r="B478" t="s">
        <v>12</v>
      </c>
      <c r="C478" t="s">
        <v>23</v>
      </c>
      <c r="D478">
        <v>30000</v>
      </c>
      <c r="E478" t="s">
        <v>21</v>
      </c>
      <c r="F478" t="s">
        <v>28</v>
      </c>
    </row>
    <row r="479" spans="1:6" x14ac:dyDescent="0.25">
      <c r="A479" t="s">
        <v>493</v>
      </c>
      <c r="B479" t="s">
        <v>7</v>
      </c>
      <c r="C479" t="s">
        <v>20</v>
      </c>
      <c r="D479">
        <v>57620</v>
      </c>
      <c r="E479" t="s">
        <v>9</v>
      </c>
      <c r="F479" t="s">
        <v>51</v>
      </c>
    </row>
    <row r="480" spans="1:6" x14ac:dyDescent="0.25">
      <c r="A480" t="s">
        <v>117</v>
      </c>
      <c r="B480" t="s">
        <v>12</v>
      </c>
      <c r="C480" t="s">
        <v>27</v>
      </c>
      <c r="D480">
        <v>35940</v>
      </c>
      <c r="E480" t="s">
        <v>9</v>
      </c>
      <c r="F480" t="s">
        <v>24</v>
      </c>
    </row>
    <row r="481" spans="1:6" x14ac:dyDescent="0.25">
      <c r="A481" t="s">
        <v>494</v>
      </c>
      <c r="B481" t="s">
        <v>12</v>
      </c>
      <c r="C481" t="s">
        <v>42</v>
      </c>
      <c r="D481">
        <v>101190</v>
      </c>
      <c r="E481" t="s">
        <v>17</v>
      </c>
      <c r="F481" t="s">
        <v>28</v>
      </c>
    </row>
    <row r="482" spans="1:6" x14ac:dyDescent="0.25">
      <c r="A482" t="s">
        <v>495</v>
      </c>
      <c r="B482" t="s">
        <v>12</v>
      </c>
      <c r="C482" t="s">
        <v>20</v>
      </c>
      <c r="D482">
        <v>48980</v>
      </c>
      <c r="E482" t="s">
        <v>17</v>
      </c>
      <c r="F482" t="s">
        <v>10</v>
      </c>
    </row>
    <row r="483" spans="1:6" x14ac:dyDescent="0.25">
      <c r="A483" t="s">
        <v>496</v>
      </c>
      <c r="B483" t="s">
        <v>7</v>
      </c>
      <c r="C483" t="s">
        <v>20</v>
      </c>
      <c r="D483">
        <v>115840</v>
      </c>
      <c r="E483" t="s">
        <v>9</v>
      </c>
      <c r="F483" t="s">
        <v>18</v>
      </c>
    </row>
    <row r="484" spans="1:6" x14ac:dyDescent="0.25">
      <c r="A484" t="s">
        <v>497</v>
      </c>
      <c r="B484" t="s">
        <v>7</v>
      </c>
      <c r="C484" t="s">
        <v>8</v>
      </c>
      <c r="E484" t="s">
        <v>21</v>
      </c>
      <c r="F484" t="s">
        <v>51</v>
      </c>
    </row>
    <row r="485" spans="1:6" x14ac:dyDescent="0.25">
      <c r="A485" t="s">
        <v>498</v>
      </c>
      <c r="B485" t="s">
        <v>12</v>
      </c>
      <c r="C485" t="s">
        <v>53</v>
      </c>
      <c r="D485">
        <v>45450</v>
      </c>
      <c r="E485" t="s">
        <v>21</v>
      </c>
      <c r="F485" t="s">
        <v>10</v>
      </c>
    </row>
    <row r="486" spans="1:6" x14ac:dyDescent="0.25">
      <c r="A486" t="s">
        <v>499</v>
      </c>
      <c r="B486" t="s">
        <v>7</v>
      </c>
      <c r="C486" t="s">
        <v>23</v>
      </c>
      <c r="D486">
        <v>54140</v>
      </c>
      <c r="E486" t="s">
        <v>17</v>
      </c>
      <c r="F486" t="s">
        <v>28</v>
      </c>
    </row>
    <row r="487" spans="1:6" x14ac:dyDescent="0.25">
      <c r="A487" t="s">
        <v>500</v>
      </c>
      <c r="B487" t="s">
        <v>12</v>
      </c>
      <c r="C487" t="s">
        <v>27</v>
      </c>
      <c r="D487">
        <v>117520</v>
      </c>
      <c r="E487" t="s">
        <v>21</v>
      </c>
      <c r="F487" t="s">
        <v>28</v>
      </c>
    </row>
    <row r="488" spans="1:6" x14ac:dyDescent="0.25">
      <c r="A488" t="s">
        <v>501</v>
      </c>
      <c r="B488" t="s">
        <v>12</v>
      </c>
      <c r="C488" t="s">
        <v>20</v>
      </c>
      <c r="E488" t="s">
        <v>21</v>
      </c>
      <c r="F488" t="s">
        <v>28</v>
      </c>
    </row>
    <row r="489" spans="1:6" x14ac:dyDescent="0.25">
      <c r="A489" t="s">
        <v>502</v>
      </c>
      <c r="B489" t="s">
        <v>7</v>
      </c>
      <c r="C489" t="s">
        <v>53</v>
      </c>
      <c r="D489">
        <v>93210</v>
      </c>
      <c r="E489" t="s">
        <v>9</v>
      </c>
      <c r="F489" t="s">
        <v>24</v>
      </c>
    </row>
    <row r="490" spans="1:6" x14ac:dyDescent="0.25">
      <c r="A490" t="s">
        <v>503</v>
      </c>
      <c r="B490" t="s">
        <v>7</v>
      </c>
      <c r="C490" t="s">
        <v>23</v>
      </c>
      <c r="D490">
        <v>104470</v>
      </c>
      <c r="E490" t="s">
        <v>9</v>
      </c>
      <c r="F490" t="s">
        <v>18</v>
      </c>
    </row>
    <row r="491" spans="1:6" x14ac:dyDescent="0.25">
      <c r="A491" t="s">
        <v>504</v>
      </c>
      <c r="B491" t="s">
        <v>7</v>
      </c>
      <c r="C491" t="s">
        <v>42</v>
      </c>
      <c r="D491">
        <v>110890</v>
      </c>
      <c r="E491" t="s">
        <v>17</v>
      </c>
      <c r="F491" t="s">
        <v>24</v>
      </c>
    </row>
    <row r="492" spans="1:6" x14ac:dyDescent="0.25">
      <c r="A492" t="s">
        <v>505</v>
      </c>
      <c r="B492" t="s">
        <v>7</v>
      </c>
      <c r="C492" t="s">
        <v>50</v>
      </c>
      <c r="E492" t="s">
        <v>17</v>
      </c>
      <c r="F492" t="s">
        <v>14</v>
      </c>
    </row>
    <row r="493" spans="1:6" x14ac:dyDescent="0.25">
      <c r="A493" t="s">
        <v>506</v>
      </c>
      <c r="B493" t="s">
        <v>12</v>
      </c>
      <c r="C493" t="s">
        <v>42</v>
      </c>
      <c r="D493">
        <v>96660</v>
      </c>
      <c r="E493" t="s">
        <v>21</v>
      </c>
      <c r="F493" t="s">
        <v>28</v>
      </c>
    </row>
    <row r="494" spans="1:6" x14ac:dyDescent="0.25">
      <c r="A494" t="s">
        <v>507</v>
      </c>
      <c r="B494" t="s">
        <v>7</v>
      </c>
      <c r="C494" t="s">
        <v>31</v>
      </c>
      <c r="D494">
        <v>118360</v>
      </c>
      <c r="E494" t="s">
        <v>21</v>
      </c>
      <c r="F494" t="s">
        <v>28</v>
      </c>
    </row>
    <row r="495" spans="1:6" x14ac:dyDescent="0.25">
      <c r="A495" t="s">
        <v>508</v>
      </c>
      <c r="B495" t="s">
        <v>12</v>
      </c>
      <c r="C495" t="s">
        <v>23</v>
      </c>
      <c r="D495">
        <v>88030</v>
      </c>
      <c r="E495" t="s">
        <v>17</v>
      </c>
      <c r="F495" t="s">
        <v>28</v>
      </c>
    </row>
    <row r="496" spans="1:6" x14ac:dyDescent="0.25">
      <c r="A496" t="s">
        <v>509</v>
      </c>
      <c r="B496" t="s">
        <v>7</v>
      </c>
      <c r="C496" t="s">
        <v>37</v>
      </c>
      <c r="D496">
        <v>87810</v>
      </c>
      <c r="E496" t="s">
        <v>17</v>
      </c>
      <c r="F496" t="s">
        <v>18</v>
      </c>
    </row>
    <row r="497" spans="1:6" x14ac:dyDescent="0.25">
      <c r="A497" t="s">
        <v>510</v>
      </c>
      <c r="B497" t="s">
        <v>7</v>
      </c>
      <c r="C497" t="s">
        <v>34</v>
      </c>
      <c r="D497">
        <v>51520</v>
      </c>
      <c r="E497" t="s">
        <v>17</v>
      </c>
      <c r="F497" t="s">
        <v>28</v>
      </c>
    </row>
    <row r="498" spans="1:6" x14ac:dyDescent="0.25">
      <c r="A498" t="s">
        <v>511</v>
      </c>
      <c r="B498" t="s">
        <v>7</v>
      </c>
      <c r="C498" t="s">
        <v>8</v>
      </c>
      <c r="D498">
        <v>60260</v>
      </c>
      <c r="E498" t="s">
        <v>17</v>
      </c>
      <c r="F498" t="s">
        <v>18</v>
      </c>
    </row>
    <row r="499" spans="1:6" x14ac:dyDescent="0.25">
      <c r="A499" t="s">
        <v>512</v>
      </c>
      <c r="B499" t="s">
        <v>7</v>
      </c>
      <c r="C499" t="s">
        <v>23</v>
      </c>
      <c r="D499">
        <v>61210</v>
      </c>
      <c r="E499" t="s">
        <v>21</v>
      </c>
      <c r="F499" t="s">
        <v>28</v>
      </c>
    </row>
    <row r="500" spans="1:6" x14ac:dyDescent="0.25">
      <c r="A500" t="s">
        <v>513</v>
      </c>
      <c r="B500" t="s">
        <v>7</v>
      </c>
      <c r="C500" t="s">
        <v>50</v>
      </c>
      <c r="D500">
        <v>52750</v>
      </c>
      <c r="E500" t="s">
        <v>21</v>
      </c>
      <c r="F500" t="s">
        <v>28</v>
      </c>
    </row>
    <row r="501" spans="1:6" x14ac:dyDescent="0.25">
      <c r="A501" t="s">
        <v>514</v>
      </c>
      <c r="B501" t="s">
        <v>7</v>
      </c>
      <c r="C501" t="s">
        <v>37</v>
      </c>
      <c r="D501">
        <v>47270</v>
      </c>
      <c r="E501" t="s">
        <v>21</v>
      </c>
      <c r="F501" t="s">
        <v>28</v>
      </c>
    </row>
    <row r="502" spans="1:6" x14ac:dyDescent="0.25">
      <c r="A502" t="s">
        <v>515</v>
      </c>
      <c r="B502" t="s">
        <v>7</v>
      </c>
      <c r="C502" t="s">
        <v>8</v>
      </c>
      <c r="D502">
        <v>118060</v>
      </c>
      <c r="E502" t="s">
        <v>21</v>
      </c>
      <c r="F502" t="s">
        <v>14</v>
      </c>
    </row>
    <row r="503" spans="1:6" x14ac:dyDescent="0.25">
      <c r="A503" t="s">
        <v>516</v>
      </c>
      <c r="B503" t="s">
        <v>7</v>
      </c>
      <c r="C503" t="s">
        <v>67</v>
      </c>
      <c r="D503">
        <v>37360</v>
      </c>
      <c r="E503" t="s">
        <v>9</v>
      </c>
      <c r="F503" t="s">
        <v>28</v>
      </c>
    </row>
    <row r="504" spans="1:6" x14ac:dyDescent="0.25">
      <c r="A504" t="s">
        <v>517</v>
      </c>
      <c r="B504" t="s">
        <v>12</v>
      </c>
      <c r="C504" t="s">
        <v>34</v>
      </c>
      <c r="D504">
        <v>66510</v>
      </c>
      <c r="E504" t="s">
        <v>21</v>
      </c>
      <c r="F504" t="s">
        <v>28</v>
      </c>
    </row>
    <row r="505" spans="1:6" x14ac:dyDescent="0.25">
      <c r="A505" t="s">
        <v>518</v>
      </c>
      <c r="B505" t="s">
        <v>12</v>
      </c>
      <c r="C505" t="s">
        <v>67</v>
      </c>
      <c r="D505">
        <v>29530</v>
      </c>
      <c r="E505" t="s">
        <v>21</v>
      </c>
      <c r="F505" t="s">
        <v>51</v>
      </c>
    </row>
    <row r="506" spans="1:6" x14ac:dyDescent="0.25">
      <c r="A506" t="s">
        <v>519</v>
      </c>
      <c r="B506" t="s">
        <v>12</v>
      </c>
      <c r="C506" t="s">
        <v>50</v>
      </c>
      <c r="D506">
        <v>60440</v>
      </c>
      <c r="E506" t="s">
        <v>9</v>
      </c>
      <c r="F506" t="s">
        <v>10</v>
      </c>
    </row>
    <row r="507" spans="1:6" x14ac:dyDescent="0.25">
      <c r="A507" t="s">
        <v>520</v>
      </c>
      <c r="B507" t="s">
        <v>7</v>
      </c>
      <c r="C507" t="s">
        <v>13</v>
      </c>
      <c r="D507">
        <v>90530</v>
      </c>
      <c r="E507" t="s">
        <v>9</v>
      </c>
      <c r="F507" t="s">
        <v>51</v>
      </c>
    </row>
    <row r="508" spans="1:6" x14ac:dyDescent="0.25">
      <c r="A508" t="s">
        <v>521</v>
      </c>
      <c r="B508" t="s">
        <v>7</v>
      </c>
      <c r="C508" t="s">
        <v>42</v>
      </c>
      <c r="D508">
        <v>67950</v>
      </c>
      <c r="E508" t="s">
        <v>21</v>
      </c>
      <c r="F508" t="s">
        <v>10</v>
      </c>
    </row>
    <row r="509" spans="1:6" x14ac:dyDescent="0.25">
      <c r="A509" t="s">
        <v>522</v>
      </c>
      <c r="B509" t="s">
        <v>7</v>
      </c>
      <c r="C509" t="s">
        <v>53</v>
      </c>
      <c r="D509">
        <v>105120</v>
      </c>
      <c r="E509" t="s">
        <v>21</v>
      </c>
      <c r="F509" t="s">
        <v>28</v>
      </c>
    </row>
    <row r="510" spans="1:6" x14ac:dyDescent="0.25">
      <c r="A510" t="s">
        <v>523</v>
      </c>
      <c r="B510" t="s">
        <v>7</v>
      </c>
      <c r="C510" t="s">
        <v>42</v>
      </c>
      <c r="D510">
        <v>60570</v>
      </c>
      <c r="E510" t="s">
        <v>9</v>
      </c>
      <c r="F510" t="s">
        <v>14</v>
      </c>
    </row>
    <row r="511" spans="1:6" x14ac:dyDescent="0.25">
      <c r="A511" t="s">
        <v>524</v>
      </c>
      <c r="B511" t="s">
        <v>12</v>
      </c>
      <c r="C511" t="s">
        <v>42</v>
      </c>
      <c r="D511">
        <v>119110</v>
      </c>
      <c r="E511" t="s">
        <v>21</v>
      </c>
      <c r="F511" t="s">
        <v>14</v>
      </c>
    </row>
    <row r="512" spans="1:6" x14ac:dyDescent="0.25">
      <c r="A512" t="s">
        <v>525</v>
      </c>
      <c r="B512" t="s">
        <v>7</v>
      </c>
      <c r="C512" t="s">
        <v>31</v>
      </c>
      <c r="D512">
        <v>104770</v>
      </c>
      <c r="E512" t="s">
        <v>21</v>
      </c>
      <c r="F512" t="s">
        <v>24</v>
      </c>
    </row>
    <row r="513" spans="1:6" x14ac:dyDescent="0.25">
      <c r="A513" t="s">
        <v>526</v>
      </c>
      <c r="B513" t="s">
        <v>7</v>
      </c>
      <c r="C513" t="s">
        <v>8</v>
      </c>
      <c r="D513">
        <v>70360</v>
      </c>
      <c r="E513" t="s">
        <v>9</v>
      </c>
      <c r="F513" t="s">
        <v>28</v>
      </c>
    </row>
    <row r="514" spans="1:6" x14ac:dyDescent="0.25">
      <c r="A514" t="s">
        <v>527</v>
      </c>
      <c r="B514" t="s">
        <v>12</v>
      </c>
      <c r="C514" t="s">
        <v>23</v>
      </c>
      <c r="D514">
        <v>45110</v>
      </c>
      <c r="E514" t="s">
        <v>17</v>
      </c>
      <c r="F514" t="s">
        <v>18</v>
      </c>
    </row>
    <row r="515" spans="1:6" x14ac:dyDescent="0.25">
      <c r="A515" t="s">
        <v>528</v>
      </c>
      <c r="B515" t="s">
        <v>7</v>
      </c>
      <c r="C515" t="s">
        <v>50</v>
      </c>
      <c r="E515" t="s">
        <v>17</v>
      </c>
      <c r="F515" t="s">
        <v>51</v>
      </c>
    </row>
    <row r="516" spans="1:6" x14ac:dyDescent="0.25">
      <c r="A516" t="s">
        <v>529</v>
      </c>
      <c r="B516" t="s">
        <v>12</v>
      </c>
      <c r="C516" t="s">
        <v>50</v>
      </c>
      <c r="E516" t="s">
        <v>9</v>
      </c>
      <c r="F516" t="s">
        <v>18</v>
      </c>
    </row>
    <row r="517" spans="1:6" x14ac:dyDescent="0.25">
      <c r="A517" t="s">
        <v>530</v>
      </c>
      <c r="B517" t="s">
        <v>12</v>
      </c>
      <c r="C517" t="s">
        <v>34</v>
      </c>
      <c r="D517">
        <v>33630</v>
      </c>
      <c r="E517" t="s">
        <v>17</v>
      </c>
      <c r="F517" t="s">
        <v>24</v>
      </c>
    </row>
    <row r="518" spans="1:6" x14ac:dyDescent="0.25">
      <c r="A518" t="s">
        <v>531</v>
      </c>
      <c r="B518" t="s">
        <v>7</v>
      </c>
      <c r="C518" t="s">
        <v>42</v>
      </c>
      <c r="D518">
        <v>53870</v>
      </c>
      <c r="E518" t="s">
        <v>17</v>
      </c>
      <c r="F518" t="s">
        <v>14</v>
      </c>
    </row>
    <row r="519" spans="1:6" x14ac:dyDescent="0.25">
      <c r="A519" t="s">
        <v>532</v>
      </c>
      <c r="B519" t="s">
        <v>12</v>
      </c>
      <c r="C519" t="s">
        <v>13</v>
      </c>
      <c r="D519">
        <v>111190</v>
      </c>
      <c r="E519" t="s">
        <v>9</v>
      </c>
      <c r="F519" t="s">
        <v>28</v>
      </c>
    </row>
    <row r="520" spans="1:6" x14ac:dyDescent="0.25">
      <c r="A520" t="s">
        <v>533</v>
      </c>
      <c r="B520" t="s">
        <v>12</v>
      </c>
      <c r="C520" t="s">
        <v>20</v>
      </c>
      <c r="D520">
        <v>29970</v>
      </c>
      <c r="E520" t="s">
        <v>21</v>
      </c>
      <c r="F520" t="s">
        <v>28</v>
      </c>
    </row>
    <row r="521" spans="1:6" x14ac:dyDescent="0.25">
      <c r="A521" t="s">
        <v>534</v>
      </c>
      <c r="B521" t="s">
        <v>7</v>
      </c>
      <c r="C521" t="s">
        <v>23</v>
      </c>
      <c r="D521">
        <v>64960</v>
      </c>
      <c r="E521" t="s">
        <v>9</v>
      </c>
      <c r="F521" t="s">
        <v>28</v>
      </c>
    </row>
    <row r="522" spans="1:6" x14ac:dyDescent="0.25">
      <c r="A522" t="s">
        <v>535</v>
      </c>
      <c r="B522" t="s">
        <v>7</v>
      </c>
      <c r="C522" t="s">
        <v>37</v>
      </c>
      <c r="D522">
        <v>111230</v>
      </c>
      <c r="E522" t="s">
        <v>17</v>
      </c>
      <c r="F522" t="s">
        <v>28</v>
      </c>
    </row>
    <row r="523" spans="1:6" x14ac:dyDescent="0.25">
      <c r="A523" t="s">
        <v>536</v>
      </c>
      <c r="B523" t="s">
        <v>12</v>
      </c>
      <c r="C523" t="s">
        <v>8</v>
      </c>
      <c r="D523">
        <v>99530</v>
      </c>
      <c r="E523" t="s">
        <v>17</v>
      </c>
      <c r="F523" t="s">
        <v>28</v>
      </c>
    </row>
    <row r="524" spans="1:6" x14ac:dyDescent="0.25">
      <c r="A524" t="s">
        <v>297</v>
      </c>
      <c r="B524" t="s">
        <v>7</v>
      </c>
      <c r="C524" t="s">
        <v>34</v>
      </c>
      <c r="D524">
        <v>90880</v>
      </c>
      <c r="E524" t="s">
        <v>17</v>
      </c>
      <c r="F524" t="s">
        <v>18</v>
      </c>
    </row>
    <row r="525" spans="1:6" x14ac:dyDescent="0.25">
      <c r="A525" t="s">
        <v>537</v>
      </c>
      <c r="B525" t="s">
        <v>12</v>
      </c>
      <c r="C525" t="s">
        <v>50</v>
      </c>
      <c r="D525">
        <v>35980</v>
      </c>
      <c r="E525" t="s">
        <v>9</v>
      </c>
      <c r="F525" t="s">
        <v>10</v>
      </c>
    </row>
    <row r="526" spans="1:6" x14ac:dyDescent="0.25">
      <c r="A526" t="s">
        <v>324</v>
      </c>
      <c r="B526" t="s">
        <v>12</v>
      </c>
      <c r="C526" t="s">
        <v>34</v>
      </c>
      <c r="D526">
        <v>72500</v>
      </c>
      <c r="E526" t="s">
        <v>21</v>
      </c>
      <c r="F526" t="s">
        <v>14</v>
      </c>
    </row>
    <row r="527" spans="1:6" x14ac:dyDescent="0.25">
      <c r="A527" t="s">
        <v>538</v>
      </c>
      <c r="B527" t="s">
        <v>7</v>
      </c>
      <c r="C527" t="s">
        <v>67</v>
      </c>
      <c r="D527">
        <v>65700</v>
      </c>
      <c r="E527" t="s">
        <v>17</v>
      </c>
      <c r="F527" t="s">
        <v>51</v>
      </c>
    </row>
    <row r="528" spans="1:6" x14ac:dyDescent="0.25">
      <c r="A528" t="s">
        <v>539</v>
      </c>
      <c r="B528" t="s">
        <v>12</v>
      </c>
      <c r="C528" t="s">
        <v>31</v>
      </c>
      <c r="D528">
        <v>109170</v>
      </c>
      <c r="E528" t="s">
        <v>9</v>
      </c>
      <c r="F528" t="s">
        <v>14</v>
      </c>
    </row>
    <row r="529" spans="1:6" x14ac:dyDescent="0.25">
      <c r="A529" t="s">
        <v>540</v>
      </c>
      <c r="B529" t="s">
        <v>7</v>
      </c>
      <c r="C529" t="s">
        <v>23</v>
      </c>
      <c r="D529">
        <v>95020</v>
      </c>
      <c r="E529" t="s">
        <v>9</v>
      </c>
      <c r="F529" t="s">
        <v>28</v>
      </c>
    </row>
    <row r="530" spans="1:6" x14ac:dyDescent="0.25">
      <c r="A530" t="s">
        <v>176</v>
      </c>
      <c r="B530" t="s">
        <v>12</v>
      </c>
      <c r="C530" t="s">
        <v>37</v>
      </c>
      <c r="D530">
        <v>72500</v>
      </c>
      <c r="E530" t="s">
        <v>17</v>
      </c>
      <c r="F530" t="s">
        <v>24</v>
      </c>
    </row>
    <row r="531" spans="1:6" x14ac:dyDescent="0.25">
      <c r="A531" t="s">
        <v>541</v>
      </c>
      <c r="B531" t="s">
        <v>12</v>
      </c>
      <c r="C531" t="s">
        <v>37</v>
      </c>
      <c r="D531">
        <v>87290</v>
      </c>
      <c r="E531" t="s">
        <v>21</v>
      </c>
      <c r="F531" t="s">
        <v>14</v>
      </c>
    </row>
    <row r="532" spans="1:6" x14ac:dyDescent="0.25">
      <c r="A532" t="s">
        <v>542</v>
      </c>
      <c r="B532" t="s">
        <v>12</v>
      </c>
      <c r="C532" t="s">
        <v>13</v>
      </c>
      <c r="D532">
        <v>97110</v>
      </c>
      <c r="E532" t="s">
        <v>17</v>
      </c>
      <c r="F532" t="s">
        <v>28</v>
      </c>
    </row>
    <row r="533" spans="1:6" x14ac:dyDescent="0.25">
      <c r="A533" t="s">
        <v>543</v>
      </c>
      <c r="B533" t="s">
        <v>12</v>
      </c>
      <c r="C533" t="s">
        <v>50</v>
      </c>
      <c r="D533">
        <v>59430</v>
      </c>
      <c r="E533" t="s">
        <v>9</v>
      </c>
      <c r="F533" t="s">
        <v>28</v>
      </c>
    </row>
    <row r="534" spans="1:6" x14ac:dyDescent="0.25">
      <c r="A534" t="s">
        <v>544</v>
      </c>
      <c r="B534" t="s">
        <v>7</v>
      </c>
      <c r="C534" t="s">
        <v>67</v>
      </c>
      <c r="D534">
        <v>112120</v>
      </c>
      <c r="E534" t="s">
        <v>9</v>
      </c>
      <c r="F534" t="s">
        <v>28</v>
      </c>
    </row>
    <row r="535" spans="1:6" x14ac:dyDescent="0.25">
      <c r="A535" t="s">
        <v>545</v>
      </c>
      <c r="B535" t="s">
        <v>7</v>
      </c>
      <c r="C535" t="s">
        <v>50</v>
      </c>
      <c r="D535">
        <v>28160</v>
      </c>
      <c r="E535" t="s">
        <v>17</v>
      </c>
      <c r="F535" t="s">
        <v>18</v>
      </c>
    </row>
    <row r="536" spans="1:6" x14ac:dyDescent="0.25">
      <c r="A536" t="s">
        <v>546</v>
      </c>
      <c r="B536" t="s">
        <v>12</v>
      </c>
      <c r="C536" t="s">
        <v>20</v>
      </c>
      <c r="D536">
        <v>75870</v>
      </c>
      <c r="E536" t="s">
        <v>9</v>
      </c>
      <c r="F536" t="s">
        <v>28</v>
      </c>
    </row>
    <row r="537" spans="1:6" x14ac:dyDescent="0.25">
      <c r="A537" t="s">
        <v>547</v>
      </c>
      <c r="B537" t="s">
        <v>12</v>
      </c>
      <c r="C537" t="s">
        <v>23</v>
      </c>
      <c r="D537">
        <v>93270</v>
      </c>
      <c r="E537" t="s">
        <v>9</v>
      </c>
      <c r="F537" t="s">
        <v>28</v>
      </c>
    </row>
    <row r="538" spans="1:6" x14ac:dyDescent="0.25">
      <c r="A538" t="s">
        <v>548</v>
      </c>
      <c r="B538" t="s">
        <v>12</v>
      </c>
      <c r="C538" t="s">
        <v>42</v>
      </c>
      <c r="D538">
        <v>42730</v>
      </c>
      <c r="E538" t="s">
        <v>9</v>
      </c>
      <c r="F538" t="s">
        <v>28</v>
      </c>
    </row>
    <row r="539" spans="1:6" x14ac:dyDescent="0.25">
      <c r="A539" t="s">
        <v>549</v>
      </c>
      <c r="B539" t="s">
        <v>12</v>
      </c>
      <c r="C539" t="s">
        <v>31</v>
      </c>
      <c r="D539">
        <v>80610</v>
      </c>
      <c r="E539" t="s">
        <v>17</v>
      </c>
      <c r="F539" t="s">
        <v>28</v>
      </c>
    </row>
    <row r="540" spans="1:6" x14ac:dyDescent="0.25">
      <c r="A540" t="s">
        <v>550</v>
      </c>
      <c r="B540" t="s">
        <v>12</v>
      </c>
      <c r="C540" t="s">
        <v>31</v>
      </c>
      <c r="D540">
        <v>69060</v>
      </c>
      <c r="E540" t="s">
        <v>9</v>
      </c>
      <c r="F540" t="s">
        <v>51</v>
      </c>
    </row>
    <row r="541" spans="1:6" x14ac:dyDescent="0.25">
      <c r="A541" t="s">
        <v>551</v>
      </c>
      <c r="B541" t="s">
        <v>7</v>
      </c>
      <c r="C541" t="s">
        <v>37</v>
      </c>
      <c r="D541">
        <v>31280</v>
      </c>
      <c r="E541" t="s">
        <v>17</v>
      </c>
      <c r="F541" t="s">
        <v>28</v>
      </c>
    </row>
    <row r="542" spans="1:6" x14ac:dyDescent="0.25">
      <c r="A542" t="s">
        <v>552</v>
      </c>
      <c r="B542" t="s">
        <v>7</v>
      </c>
      <c r="C542" t="s">
        <v>34</v>
      </c>
      <c r="D542">
        <v>96610</v>
      </c>
      <c r="E542" t="s">
        <v>21</v>
      </c>
      <c r="F542" t="s">
        <v>10</v>
      </c>
    </row>
    <row r="543" spans="1:6" x14ac:dyDescent="0.25">
      <c r="A543" t="s">
        <v>553</v>
      </c>
      <c r="B543" t="s">
        <v>12</v>
      </c>
      <c r="C543" t="s">
        <v>34</v>
      </c>
      <c r="D543">
        <v>37020</v>
      </c>
      <c r="E543" t="s">
        <v>21</v>
      </c>
      <c r="F543" t="s">
        <v>28</v>
      </c>
    </row>
    <row r="544" spans="1:6" x14ac:dyDescent="0.25">
      <c r="A544" t="s">
        <v>554</v>
      </c>
      <c r="B544" t="s">
        <v>7</v>
      </c>
      <c r="C544" t="s">
        <v>42</v>
      </c>
      <c r="D544">
        <v>54970</v>
      </c>
      <c r="E544" t="s">
        <v>9</v>
      </c>
      <c r="F544" t="s">
        <v>28</v>
      </c>
    </row>
    <row r="545" spans="1:6" x14ac:dyDescent="0.25">
      <c r="A545" t="s">
        <v>555</v>
      </c>
      <c r="B545" t="s">
        <v>7</v>
      </c>
      <c r="C545" t="s">
        <v>31</v>
      </c>
      <c r="D545">
        <v>41910</v>
      </c>
      <c r="E545" t="s">
        <v>9</v>
      </c>
      <c r="F545" t="s">
        <v>24</v>
      </c>
    </row>
    <row r="546" spans="1:6" x14ac:dyDescent="0.25">
      <c r="A546" t="s">
        <v>556</v>
      </c>
      <c r="B546" t="s">
        <v>7</v>
      </c>
      <c r="C546" t="s">
        <v>23</v>
      </c>
      <c r="D546">
        <v>116970</v>
      </c>
      <c r="E546" t="s">
        <v>17</v>
      </c>
      <c r="F546" t="s">
        <v>10</v>
      </c>
    </row>
    <row r="547" spans="1:6" x14ac:dyDescent="0.25">
      <c r="A547" t="s">
        <v>508</v>
      </c>
      <c r="B547" t="s">
        <v>12</v>
      </c>
      <c r="C547" t="s">
        <v>23</v>
      </c>
      <c r="D547">
        <v>88030</v>
      </c>
      <c r="E547" t="s">
        <v>21</v>
      </c>
      <c r="F547" t="s">
        <v>10</v>
      </c>
    </row>
    <row r="548" spans="1:6" x14ac:dyDescent="0.25">
      <c r="A548" t="s">
        <v>557</v>
      </c>
      <c r="B548" t="s">
        <v>12</v>
      </c>
      <c r="C548" t="s">
        <v>27</v>
      </c>
      <c r="D548">
        <v>86390</v>
      </c>
      <c r="E548" t="s">
        <v>17</v>
      </c>
      <c r="F548" t="s">
        <v>14</v>
      </c>
    </row>
    <row r="549" spans="1:6" x14ac:dyDescent="0.25">
      <c r="A549" t="s">
        <v>558</v>
      </c>
      <c r="B549" t="s">
        <v>7</v>
      </c>
      <c r="C549" t="s">
        <v>31</v>
      </c>
      <c r="D549">
        <v>81150</v>
      </c>
      <c r="E549" t="s">
        <v>17</v>
      </c>
      <c r="F549" t="s">
        <v>18</v>
      </c>
    </row>
    <row r="550" spans="1:6" x14ac:dyDescent="0.25">
      <c r="A550" t="s">
        <v>559</v>
      </c>
      <c r="B550" t="s">
        <v>12</v>
      </c>
      <c r="C550" t="s">
        <v>53</v>
      </c>
      <c r="D550">
        <v>71820</v>
      </c>
      <c r="E550" t="s">
        <v>21</v>
      </c>
      <c r="F550" t="s">
        <v>28</v>
      </c>
    </row>
    <row r="551" spans="1:6" x14ac:dyDescent="0.25">
      <c r="A551" t="s">
        <v>560</v>
      </c>
      <c r="B551" t="s">
        <v>7</v>
      </c>
      <c r="C551" t="s">
        <v>50</v>
      </c>
      <c r="D551">
        <v>85460</v>
      </c>
      <c r="E551" t="s">
        <v>21</v>
      </c>
      <c r="F551" t="s">
        <v>28</v>
      </c>
    </row>
    <row r="552" spans="1:6" x14ac:dyDescent="0.25">
      <c r="A552" t="s">
        <v>561</v>
      </c>
      <c r="B552" t="s">
        <v>12</v>
      </c>
      <c r="C552" t="s">
        <v>34</v>
      </c>
      <c r="D552">
        <v>91190</v>
      </c>
      <c r="E552" t="s">
        <v>9</v>
      </c>
      <c r="F552" t="s">
        <v>24</v>
      </c>
    </row>
    <row r="553" spans="1:6" x14ac:dyDescent="0.25">
      <c r="A553" t="s">
        <v>562</v>
      </c>
      <c r="C553" t="s">
        <v>23</v>
      </c>
      <c r="D553">
        <v>93160</v>
      </c>
      <c r="E553" t="s">
        <v>9</v>
      </c>
      <c r="F553" t="s">
        <v>28</v>
      </c>
    </row>
    <row r="554" spans="1:6" x14ac:dyDescent="0.25">
      <c r="A554" t="s">
        <v>563</v>
      </c>
      <c r="B554" t="s">
        <v>7</v>
      </c>
      <c r="C554" t="s">
        <v>67</v>
      </c>
      <c r="D554">
        <v>110950</v>
      </c>
      <c r="E554" t="s">
        <v>21</v>
      </c>
      <c r="F554" t="s">
        <v>24</v>
      </c>
    </row>
    <row r="555" spans="1:6" x14ac:dyDescent="0.25">
      <c r="A555" t="s">
        <v>564</v>
      </c>
      <c r="B555" t="s">
        <v>12</v>
      </c>
      <c r="C555" t="s">
        <v>37</v>
      </c>
      <c r="D555">
        <v>35990</v>
      </c>
      <c r="E555" t="s">
        <v>17</v>
      </c>
      <c r="F555" t="s">
        <v>28</v>
      </c>
    </row>
    <row r="556" spans="1:6" x14ac:dyDescent="0.25">
      <c r="A556" t="s">
        <v>565</v>
      </c>
      <c r="B556" t="s">
        <v>7</v>
      </c>
      <c r="C556" t="s">
        <v>13</v>
      </c>
      <c r="D556">
        <v>39970</v>
      </c>
      <c r="E556" t="s">
        <v>21</v>
      </c>
      <c r="F556" t="s">
        <v>28</v>
      </c>
    </row>
    <row r="557" spans="1:6" x14ac:dyDescent="0.25">
      <c r="A557" t="s">
        <v>566</v>
      </c>
      <c r="B557" t="s">
        <v>7</v>
      </c>
      <c r="C557" t="s">
        <v>42</v>
      </c>
      <c r="D557">
        <v>79520</v>
      </c>
      <c r="E557" t="s">
        <v>21</v>
      </c>
      <c r="F557" t="s">
        <v>28</v>
      </c>
    </row>
    <row r="558" spans="1:6" x14ac:dyDescent="0.25">
      <c r="A558" t="s">
        <v>567</v>
      </c>
      <c r="B558" t="s">
        <v>7</v>
      </c>
      <c r="C558" t="s">
        <v>20</v>
      </c>
      <c r="D558">
        <v>52120</v>
      </c>
      <c r="E558" t="s">
        <v>17</v>
      </c>
      <c r="F558" t="s">
        <v>24</v>
      </c>
    </row>
    <row r="559" spans="1:6" x14ac:dyDescent="0.25">
      <c r="A559" t="s">
        <v>568</v>
      </c>
      <c r="B559" t="s">
        <v>7</v>
      </c>
      <c r="C559" t="s">
        <v>23</v>
      </c>
      <c r="D559">
        <v>60010</v>
      </c>
      <c r="E559" t="s">
        <v>9</v>
      </c>
      <c r="F559" t="s">
        <v>28</v>
      </c>
    </row>
    <row r="560" spans="1:6" x14ac:dyDescent="0.25">
      <c r="A560" t="s">
        <v>569</v>
      </c>
      <c r="B560" t="s">
        <v>12</v>
      </c>
      <c r="C560" t="s">
        <v>53</v>
      </c>
      <c r="D560">
        <v>35440</v>
      </c>
      <c r="E560" t="s">
        <v>17</v>
      </c>
      <c r="F560" t="s">
        <v>14</v>
      </c>
    </row>
    <row r="561" spans="1:6" x14ac:dyDescent="0.25">
      <c r="A561" t="s">
        <v>19</v>
      </c>
      <c r="C561" t="s">
        <v>20</v>
      </c>
      <c r="D561">
        <v>56370</v>
      </c>
      <c r="E561" t="s">
        <v>17</v>
      </c>
      <c r="F561" t="s">
        <v>28</v>
      </c>
    </row>
    <row r="562" spans="1:6" x14ac:dyDescent="0.25">
      <c r="A562" t="s">
        <v>570</v>
      </c>
      <c r="B562" t="s">
        <v>7</v>
      </c>
      <c r="C562" t="s">
        <v>20</v>
      </c>
      <c r="E562" t="s">
        <v>17</v>
      </c>
      <c r="F562" t="s">
        <v>28</v>
      </c>
    </row>
    <row r="563" spans="1:6" x14ac:dyDescent="0.25">
      <c r="A563" t="s">
        <v>571</v>
      </c>
      <c r="B563" t="s">
        <v>12</v>
      </c>
      <c r="C563" t="s">
        <v>20</v>
      </c>
      <c r="D563">
        <v>105610</v>
      </c>
      <c r="E563" t="s">
        <v>9</v>
      </c>
      <c r="F563" t="s">
        <v>24</v>
      </c>
    </row>
    <row r="564" spans="1:6" x14ac:dyDescent="0.25">
      <c r="A564" t="s">
        <v>572</v>
      </c>
      <c r="B564" t="s">
        <v>7</v>
      </c>
      <c r="C564" t="s">
        <v>53</v>
      </c>
      <c r="D564">
        <v>113280</v>
      </c>
      <c r="E564" t="s">
        <v>17</v>
      </c>
      <c r="F564" t="s">
        <v>14</v>
      </c>
    </row>
    <row r="565" spans="1:6" x14ac:dyDescent="0.25">
      <c r="A565" t="s">
        <v>573</v>
      </c>
      <c r="B565" t="s">
        <v>12</v>
      </c>
      <c r="C565" t="s">
        <v>13</v>
      </c>
      <c r="D565">
        <v>41980</v>
      </c>
      <c r="E565" t="s">
        <v>9</v>
      </c>
      <c r="F565" t="s">
        <v>28</v>
      </c>
    </row>
    <row r="566" spans="1:6" x14ac:dyDescent="0.25">
      <c r="A566" t="s">
        <v>574</v>
      </c>
      <c r="B566" t="s">
        <v>7</v>
      </c>
      <c r="C566" t="s">
        <v>34</v>
      </c>
      <c r="D566">
        <v>103670</v>
      </c>
      <c r="E566" t="s">
        <v>9</v>
      </c>
      <c r="F566" t="s">
        <v>28</v>
      </c>
    </row>
    <row r="567" spans="1:6" x14ac:dyDescent="0.25">
      <c r="A567" t="s">
        <v>575</v>
      </c>
      <c r="B567" t="s">
        <v>12</v>
      </c>
      <c r="C567" t="s">
        <v>31</v>
      </c>
      <c r="D567">
        <v>89690</v>
      </c>
      <c r="E567" t="s">
        <v>21</v>
      </c>
      <c r="F567" t="s">
        <v>14</v>
      </c>
    </row>
    <row r="568" spans="1:6" x14ac:dyDescent="0.25">
      <c r="A568" t="s">
        <v>345</v>
      </c>
      <c r="B568" t="s">
        <v>7</v>
      </c>
      <c r="C568" t="s">
        <v>20</v>
      </c>
      <c r="D568">
        <v>96320</v>
      </c>
      <c r="E568" t="s">
        <v>9</v>
      </c>
      <c r="F568" t="s">
        <v>18</v>
      </c>
    </row>
    <row r="569" spans="1:6" x14ac:dyDescent="0.25">
      <c r="A569" t="s">
        <v>576</v>
      </c>
      <c r="B569" t="s">
        <v>12</v>
      </c>
      <c r="C569" t="s">
        <v>50</v>
      </c>
      <c r="D569">
        <v>87620</v>
      </c>
      <c r="E569" t="s">
        <v>17</v>
      </c>
      <c r="F569" t="s">
        <v>14</v>
      </c>
    </row>
    <row r="570" spans="1:6" x14ac:dyDescent="0.25">
      <c r="A570" t="s">
        <v>577</v>
      </c>
      <c r="B570" t="s">
        <v>12</v>
      </c>
      <c r="C570" t="s">
        <v>50</v>
      </c>
      <c r="D570">
        <v>48250</v>
      </c>
      <c r="E570" t="s">
        <v>21</v>
      </c>
      <c r="F570" t="s">
        <v>24</v>
      </c>
    </row>
    <row r="571" spans="1:6" x14ac:dyDescent="0.25">
      <c r="A571" t="s">
        <v>578</v>
      </c>
      <c r="B571" t="s">
        <v>7</v>
      </c>
      <c r="C571" t="s">
        <v>67</v>
      </c>
      <c r="D571">
        <v>85780</v>
      </c>
      <c r="E571" t="s">
        <v>17</v>
      </c>
      <c r="F571" t="s">
        <v>24</v>
      </c>
    </row>
    <row r="572" spans="1:6" x14ac:dyDescent="0.25">
      <c r="A572" t="s">
        <v>267</v>
      </c>
      <c r="B572" t="s">
        <v>12</v>
      </c>
      <c r="C572" t="s">
        <v>27</v>
      </c>
      <c r="E572" t="s">
        <v>9</v>
      </c>
      <c r="F572" t="s">
        <v>28</v>
      </c>
    </row>
    <row r="573" spans="1:6" x14ac:dyDescent="0.25">
      <c r="A573" t="s">
        <v>579</v>
      </c>
      <c r="B573" t="s">
        <v>7</v>
      </c>
      <c r="C573" t="s">
        <v>8</v>
      </c>
      <c r="D573">
        <v>54010</v>
      </c>
      <c r="E573" t="s">
        <v>21</v>
      </c>
      <c r="F573" t="s">
        <v>24</v>
      </c>
    </row>
    <row r="574" spans="1:6" x14ac:dyDescent="0.25">
      <c r="A574" t="s">
        <v>580</v>
      </c>
      <c r="B574" t="s">
        <v>12</v>
      </c>
      <c r="C574" t="s">
        <v>50</v>
      </c>
      <c r="D574">
        <v>31020</v>
      </c>
      <c r="E574" t="s">
        <v>17</v>
      </c>
      <c r="F574" t="s">
        <v>28</v>
      </c>
    </row>
    <row r="575" spans="1:6" x14ac:dyDescent="0.25">
      <c r="A575" t="s">
        <v>581</v>
      </c>
      <c r="B575" t="s">
        <v>12</v>
      </c>
      <c r="C575" t="s">
        <v>37</v>
      </c>
      <c r="D575">
        <v>75480</v>
      </c>
      <c r="E575" t="s">
        <v>21</v>
      </c>
      <c r="F575" t="s">
        <v>28</v>
      </c>
    </row>
    <row r="576" spans="1:6" x14ac:dyDescent="0.25">
      <c r="A576" t="s">
        <v>582</v>
      </c>
      <c r="B576" t="s">
        <v>7</v>
      </c>
      <c r="C576" t="s">
        <v>27</v>
      </c>
      <c r="D576">
        <v>93500</v>
      </c>
      <c r="E576" t="s">
        <v>17</v>
      </c>
      <c r="F576" t="s">
        <v>28</v>
      </c>
    </row>
    <row r="577" spans="1:6" x14ac:dyDescent="0.25">
      <c r="A577" t="s">
        <v>583</v>
      </c>
      <c r="B577" t="s">
        <v>12</v>
      </c>
      <c r="C577" t="s">
        <v>31</v>
      </c>
      <c r="D577">
        <v>98630</v>
      </c>
      <c r="E577" t="s">
        <v>9</v>
      </c>
      <c r="F577" t="s">
        <v>14</v>
      </c>
    </row>
    <row r="578" spans="1:6" x14ac:dyDescent="0.25">
      <c r="A578" t="s">
        <v>584</v>
      </c>
      <c r="B578" t="s">
        <v>7</v>
      </c>
      <c r="C578" t="s">
        <v>31</v>
      </c>
      <c r="D578">
        <v>76390</v>
      </c>
      <c r="E578" t="s">
        <v>9</v>
      </c>
      <c r="F578" t="s">
        <v>28</v>
      </c>
    </row>
    <row r="579" spans="1:6" x14ac:dyDescent="0.25">
      <c r="A579" t="s">
        <v>585</v>
      </c>
      <c r="B579" t="s">
        <v>12</v>
      </c>
      <c r="C579" t="s">
        <v>67</v>
      </c>
      <c r="D579">
        <v>68010</v>
      </c>
      <c r="E579" t="s">
        <v>17</v>
      </c>
      <c r="F579" t="s">
        <v>28</v>
      </c>
    </row>
    <row r="580" spans="1:6" x14ac:dyDescent="0.25">
      <c r="A580" t="s">
        <v>586</v>
      </c>
      <c r="B580" t="s">
        <v>7</v>
      </c>
      <c r="C580" t="s">
        <v>27</v>
      </c>
      <c r="D580">
        <v>58030</v>
      </c>
      <c r="E580" t="s">
        <v>21</v>
      </c>
      <c r="F580" t="s">
        <v>14</v>
      </c>
    </row>
    <row r="581" spans="1:6" x14ac:dyDescent="0.25">
      <c r="A581" t="s">
        <v>587</v>
      </c>
      <c r="B581" t="s">
        <v>7</v>
      </c>
      <c r="C581" t="s">
        <v>42</v>
      </c>
      <c r="D581">
        <v>59300</v>
      </c>
      <c r="E581" t="s">
        <v>21</v>
      </c>
      <c r="F581" t="s">
        <v>14</v>
      </c>
    </row>
    <row r="582" spans="1:6" x14ac:dyDescent="0.25">
      <c r="A582" t="s">
        <v>588</v>
      </c>
      <c r="B582" t="s">
        <v>12</v>
      </c>
      <c r="C582" t="s">
        <v>37</v>
      </c>
      <c r="D582">
        <v>51800</v>
      </c>
      <c r="E582" t="s">
        <v>17</v>
      </c>
      <c r="F582" t="s">
        <v>28</v>
      </c>
    </row>
    <row r="583" spans="1:6" x14ac:dyDescent="0.25">
      <c r="A583" t="s">
        <v>589</v>
      </c>
      <c r="B583" t="s">
        <v>7</v>
      </c>
      <c r="C583" t="s">
        <v>53</v>
      </c>
      <c r="D583">
        <v>57930</v>
      </c>
      <c r="E583" t="s">
        <v>17</v>
      </c>
      <c r="F583" t="s">
        <v>10</v>
      </c>
    </row>
    <row r="584" spans="1:6" x14ac:dyDescent="0.25">
      <c r="A584" t="s">
        <v>590</v>
      </c>
      <c r="B584" t="s">
        <v>7</v>
      </c>
      <c r="C584" t="s">
        <v>13</v>
      </c>
      <c r="D584">
        <v>40530</v>
      </c>
      <c r="E584" t="s">
        <v>9</v>
      </c>
      <c r="F584" t="s">
        <v>28</v>
      </c>
    </row>
    <row r="585" spans="1:6" x14ac:dyDescent="0.25">
      <c r="A585" t="s">
        <v>591</v>
      </c>
      <c r="B585" t="s">
        <v>7</v>
      </c>
      <c r="C585" t="s">
        <v>50</v>
      </c>
      <c r="D585">
        <v>48290</v>
      </c>
      <c r="E585" t="s">
        <v>21</v>
      </c>
      <c r="F585" t="s">
        <v>28</v>
      </c>
    </row>
    <row r="586" spans="1:6" x14ac:dyDescent="0.25">
      <c r="A586" t="s">
        <v>592</v>
      </c>
      <c r="B586" t="s">
        <v>12</v>
      </c>
      <c r="C586" t="s">
        <v>27</v>
      </c>
      <c r="E586" t="s">
        <v>17</v>
      </c>
      <c r="F586" t="s">
        <v>28</v>
      </c>
    </row>
    <row r="587" spans="1:6" x14ac:dyDescent="0.25">
      <c r="A587" t="s">
        <v>593</v>
      </c>
      <c r="B587" t="s">
        <v>7</v>
      </c>
      <c r="C587" t="s">
        <v>23</v>
      </c>
      <c r="D587">
        <v>63720</v>
      </c>
      <c r="E587" t="s">
        <v>21</v>
      </c>
      <c r="F587" t="s">
        <v>10</v>
      </c>
    </row>
    <row r="588" spans="1:6" x14ac:dyDescent="0.25">
      <c r="A588" t="s">
        <v>594</v>
      </c>
      <c r="B588" t="s">
        <v>7</v>
      </c>
      <c r="C588" t="s">
        <v>8</v>
      </c>
      <c r="D588">
        <v>84500</v>
      </c>
      <c r="E588" t="s">
        <v>21</v>
      </c>
      <c r="F588" t="s">
        <v>28</v>
      </c>
    </row>
    <row r="589" spans="1:6" x14ac:dyDescent="0.25">
      <c r="A589" t="s">
        <v>595</v>
      </c>
      <c r="B589" t="s">
        <v>7</v>
      </c>
      <c r="C589" t="s">
        <v>53</v>
      </c>
      <c r="D589">
        <v>67430</v>
      </c>
      <c r="E589" t="s">
        <v>21</v>
      </c>
      <c r="F589" t="s">
        <v>28</v>
      </c>
    </row>
    <row r="590" spans="1:6" x14ac:dyDescent="0.25">
      <c r="A590" t="s">
        <v>596</v>
      </c>
      <c r="B590" t="s">
        <v>7</v>
      </c>
      <c r="C590" t="s">
        <v>23</v>
      </c>
      <c r="D590">
        <v>109120</v>
      </c>
      <c r="E590" t="s">
        <v>21</v>
      </c>
      <c r="F590" t="s">
        <v>18</v>
      </c>
    </row>
    <row r="591" spans="1:6" x14ac:dyDescent="0.25">
      <c r="A591" t="s">
        <v>597</v>
      </c>
      <c r="B591" t="s">
        <v>7</v>
      </c>
      <c r="C591" t="s">
        <v>34</v>
      </c>
      <c r="D591">
        <v>69760</v>
      </c>
      <c r="E591" t="s">
        <v>21</v>
      </c>
      <c r="F591" t="s">
        <v>28</v>
      </c>
    </row>
    <row r="592" spans="1:6" x14ac:dyDescent="0.25">
      <c r="A592" t="s">
        <v>598</v>
      </c>
      <c r="B592" t="s">
        <v>12</v>
      </c>
      <c r="C592" t="s">
        <v>31</v>
      </c>
      <c r="D592">
        <v>45600</v>
      </c>
      <c r="E592" t="s">
        <v>21</v>
      </c>
      <c r="F592" t="s">
        <v>18</v>
      </c>
    </row>
    <row r="593" spans="1:6" x14ac:dyDescent="0.25">
      <c r="A593" t="s">
        <v>599</v>
      </c>
      <c r="B593" t="s">
        <v>12</v>
      </c>
      <c r="C593" t="s">
        <v>34</v>
      </c>
      <c r="D593">
        <v>33030</v>
      </c>
      <c r="E593" t="s">
        <v>9</v>
      </c>
      <c r="F593" t="s">
        <v>14</v>
      </c>
    </row>
    <row r="594" spans="1:6" x14ac:dyDescent="0.25">
      <c r="A594" t="s">
        <v>600</v>
      </c>
      <c r="B594" t="s">
        <v>7</v>
      </c>
      <c r="C594" t="s">
        <v>34</v>
      </c>
      <c r="D594">
        <v>80170</v>
      </c>
      <c r="E594" t="s">
        <v>9</v>
      </c>
      <c r="F594" t="s">
        <v>28</v>
      </c>
    </row>
    <row r="595" spans="1:6" x14ac:dyDescent="0.25">
      <c r="A595" t="s">
        <v>601</v>
      </c>
      <c r="B595" t="s">
        <v>7</v>
      </c>
      <c r="C595" t="s">
        <v>42</v>
      </c>
      <c r="D595">
        <v>43510</v>
      </c>
      <c r="E595" t="s">
        <v>21</v>
      </c>
      <c r="F595" t="s">
        <v>28</v>
      </c>
    </row>
    <row r="596" spans="1:6" x14ac:dyDescent="0.25">
      <c r="A596" t="s">
        <v>602</v>
      </c>
      <c r="B596" t="s">
        <v>12</v>
      </c>
      <c r="C596" t="s">
        <v>8</v>
      </c>
      <c r="D596">
        <v>49390</v>
      </c>
      <c r="E596" t="s">
        <v>9</v>
      </c>
      <c r="F596" t="s">
        <v>28</v>
      </c>
    </row>
    <row r="597" spans="1:6" x14ac:dyDescent="0.25">
      <c r="A597" t="s">
        <v>603</v>
      </c>
      <c r="B597" t="s">
        <v>12</v>
      </c>
      <c r="C597" t="s">
        <v>50</v>
      </c>
      <c r="D597">
        <v>47910</v>
      </c>
      <c r="E597" t="s">
        <v>21</v>
      </c>
      <c r="F597" t="s">
        <v>28</v>
      </c>
    </row>
    <row r="598" spans="1:6" x14ac:dyDescent="0.25">
      <c r="A598" t="s">
        <v>604</v>
      </c>
      <c r="B598" t="s">
        <v>7</v>
      </c>
      <c r="C598" t="s">
        <v>8</v>
      </c>
      <c r="D598">
        <v>35740</v>
      </c>
      <c r="E598" t="s">
        <v>21</v>
      </c>
      <c r="F598" t="s">
        <v>14</v>
      </c>
    </row>
    <row r="599" spans="1:6" x14ac:dyDescent="0.25">
      <c r="A599" t="s">
        <v>605</v>
      </c>
      <c r="B599" t="s">
        <v>7</v>
      </c>
      <c r="C599" t="s">
        <v>23</v>
      </c>
      <c r="D599">
        <v>42240</v>
      </c>
      <c r="E599" t="s">
        <v>17</v>
      </c>
      <c r="F599" t="s">
        <v>10</v>
      </c>
    </row>
    <row r="600" spans="1:6" x14ac:dyDescent="0.25">
      <c r="A600" t="s">
        <v>606</v>
      </c>
      <c r="B600" t="s">
        <v>12</v>
      </c>
      <c r="C600" t="s">
        <v>31</v>
      </c>
      <c r="D600">
        <v>117150</v>
      </c>
      <c r="E600" t="s">
        <v>9</v>
      </c>
      <c r="F600" t="s">
        <v>28</v>
      </c>
    </row>
    <row r="601" spans="1:6" x14ac:dyDescent="0.25">
      <c r="A601" t="s">
        <v>607</v>
      </c>
      <c r="B601" t="s">
        <v>7</v>
      </c>
      <c r="C601" t="s">
        <v>13</v>
      </c>
      <c r="D601">
        <v>36540</v>
      </c>
      <c r="E601" t="s">
        <v>21</v>
      </c>
      <c r="F601" t="s">
        <v>14</v>
      </c>
    </row>
    <row r="602" spans="1:6" x14ac:dyDescent="0.25">
      <c r="A602" t="s">
        <v>608</v>
      </c>
      <c r="C602" t="s">
        <v>50</v>
      </c>
      <c r="D602">
        <v>87290</v>
      </c>
      <c r="E602" t="s">
        <v>21</v>
      </c>
      <c r="F602" t="s">
        <v>14</v>
      </c>
    </row>
    <row r="603" spans="1:6" x14ac:dyDescent="0.25">
      <c r="A603" t="s">
        <v>609</v>
      </c>
      <c r="B603" t="s">
        <v>12</v>
      </c>
      <c r="C603" t="s">
        <v>50</v>
      </c>
      <c r="D603">
        <v>85720</v>
      </c>
      <c r="E603" t="s">
        <v>17</v>
      </c>
      <c r="F603" t="s">
        <v>28</v>
      </c>
    </row>
    <row r="604" spans="1:6" x14ac:dyDescent="0.25">
      <c r="A604" t="s">
        <v>610</v>
      </c>
      <c r="C604" t="s">
        <v>13</v>
      </c>
      <c r="D604">
        <v>34620</v>
      </c>
      <c r="E604" t="s">
        <v>21</v>
      </c>
      <c r="F604" t="s">
        <v>10</v>
      </c>
    </row>
    <row r="605" spans="1:6" x14ac:dyDescent="0.25">
      <c r="A605" t="s">
        <v>611</v>
      </c>
      <c r="B605" t="s">
        <v>7</v>
      </c>
      <c r="C605" t="s">
        <v>42</v>
      </c>
      <c r="D605">
        <v>62690</v>
      </c>
      <c r="E605" t="s">
        <v>9</v>
      </c>
      <c r="F605" t="s">
        <v>24</v>
      </c>
    </row>
    <row r="606" spans="1:6" x14ac:dyDescent="0.25">
      <c r="A606" t="s">
        <v>483</v>
      </c>
      <c r="B606" t="s">
        <v>7</v>
      </c>
      <c r="C606" t="s">
        <v>8</v>
      </c>
      <c r="D606">
        <v>101390</v>
      </c>
      <c r="E606" t="s">
        <v>21</v>
      </c>
      <c r="F606" t="s">
        <v>28</v>
      </c>
    </row>
    <row r="607" spans="1:6" x14ac:dyDescent="0.25">
      <c r="A607" t="s">
        <v>612</v>
      </c>
      <c r="B607" t="s">
        <v>12</v>
      </c>
      <c r="C607" t="s">
        <v>50</v>
      </c>
      <c r="D607">
        <v>30250</v>
      </c>
      <c r="E607" t="s">
        <v>21</v>
      </c>
      <c r="F607" t="s">
        <v>28</v>
      </c>
    </row>
    <row r="608" spans="1:6" x14ac:dyDescent="0.25">
      <c r="A608" t="s">
        <v>613</v>
      </c>
      <c r="B608" t="s">
        <v>7</v>
      </c>
      <c r="C608" t="s">
        <v>34</v>
      </c>
      <c r="D608">
        <v>29530</v>
      </c>
      <c r="E608" t="s">
        <v>9</v>
      </c>
      <c r="F608" t="s">
        <v>18</v>
      </c>
    </row>
    <row r="609" spans="1:6" x14ac:dyDescent="0.25">
      <c r="A609" t="s">
        <v>614</v>
      </c>
      <c r="B609" t="s">
        <v>7</v>
      </c>
      <c r="C609" t="s">
        <v>34</v>
      </c>
      <c r="D609">
        <v>103160</v>
      </c>
      <c r="E609" t="s">
        <v>21</v>
      </c>
      <c r="F609" t="s">
        <v>14</v>
      </c>
    </row>
    <row r="610" spans="1:6" x14ac:dyDescent="0.25">
      <c r="A610" t="s">
        <v>615</v>
      </c>
      <c r="B610" t="s">
        <v>12</v>
      </c>
      <c r="C610" t="s">
        <v>20</v>
      </c>
      <c r="D610">
        <v>109790</v>
      </c>
      <c r="E610" t="s">
        <v>21</v>
      </c>
      <c r="F610" t="s">
        <v>28</v>
      </c>
    </row>
    <row r="611" spans="1:6" x14ac:dyDescent="0.25">
      <c r="A611" t="s">
        <v>616</v>
      </c>
      <c r="B611" t="s">
        <v>12</v>
      </c>
      <c r="C611" t="s">
        <v>53</v>
      </c>
      <c r="D611">
        <v>33760</v>
      </c>
      <c r="E611" t="s">
        <v>17</v>
      </c>
      <c r="F611" t="s">
        <v>28</v>
      </c>
    </row>
    <row r="612" spans="1:6" x14ac:dyDescent="0.25">
      <c r="A612" t="s">
        <v>617</v>
      </c>
      <c r="B612" t="s">
        <v>12</v>
      </c>
      <c r="C612" t="s">
        <v>20</v>
      </c>
      <c r="D612">
        <v>36740</v>
      </c>
      <c r="E612" t="s">
        <v>21</v>
      </c>
      <c r="F612" t="s">
        <v>28</v>
      </c>
    </row>
    <row r="613" spans="1:6" x14ac:dyDescent="0.25">
      <c r="A613" t="s">
        <v>488</v>
      </c>
      <c r="B613" t="s">
        <v>7</v>
      </c>
      <c r="C613" t="s">
        <v>37</v>
      </c>
      <c r="D613">
        <v>111910</v>
      </c>
      <c r="E613" t="s">
        <v>17</v>
      </c>
      <c r="F613" t="s">
        <v>18</v>
      </c>
    </row>
    <row r="614" spans="1:6" x14ac:dyDescent="0.25">
      <c r="A614" t="s">
        <v>618</v>
      </c>
      <c r="B614" t="s">
        <v>7</v>
      </c>
      <c r="C614" t="s">
        <v>37</v>
      </c>
      <c r="D614">
        <v>31240</v>
      </c>
      <c r="E614" t="s">
        <v>17</v>
      </c>
      <c r="F614" t="s">
        <v>24</v>
      </c>
    </row>
    <row r="615" spans="1:6" x14ac:dyDescent="0.25">
      <c r="A615" t="s">
        <v>619</v>
      </c>
      <c r="B615" t="s">
        <v>12</v>
      </c>
      <c r="C615" t="s">
        <v>20</v>
      </c>
      <c r="D615">
        <v>75730</v>
      </c>
      <c r="E615" t="s">
        <v>21</v>
      </c>
      <c r="F615" t="s">
        <v>18</v>
      </c>
    </row>
    <row r="616" spans="1:6" x14ac:dyDescent="0.25">
      <c r="A616" t="s">
        <v>620</v>
      </c>
      <c r="B616" t="s">
        <v>7</v>
      </c>
      <c r="C616" t="s">
        <v>13</v>
      </c>
      <c r="D616">
        <v>50860</v>
      </c>
      <c r="E616" t="s">
        <v>17</v>
      </c>
      <c r="F616" t="s">
        <v>18</v>
      </c>
    </row>
    <row r="617" spans="1:6" x14ac:dyDescent="0.25">
      <c r="A617" t="s">
        <v>536</v>
      </c>
      <c r="B617" t="s">
        <v>12</v>
      </c>
      <c r="C617" t="s">
        <v>8</v>
      </c>
      <c r="D617">
        <v>99530</v>
      </c>
      <c r="E617" t="s">
        <v>9</v>
      </c>
      <c r="F617" t="s">
        <v>18</v>
      </c>
    </row>
    <row r="618" spans="1:6" x14ac:dyDescent="0.25">
      <c r="A618" t="s">
        <v>229</v>
      </c>
      <c r="B618" t="s">
        <v>12</v>
      </c>
      <c r="C618" t="s">
        <v>23</v>
      </c>
      <c r="D618">
        <v>43200</v>
      </c>
      <c r="E618" t="s">
        <v>17</v>
      </c>
      <c r="F618" t="s">
        <v>10</v>
      </c>
    </row>
    <row r="619" spans="1:6" x14ac:dyDescent="0.25">
      <c r="A619" t="s">
        <v>621</v>
      </c>
      <c r="B619" t="s">
        <v>12</v>
      </c>
      <c r="C619" t="s">
        <v>31</v>
      </c>
      <c r="D619">
        <v>84200</v>
      </c>
      <c r="E619" t="s">
        <v>17</v>
      </c>
      <c r="F619" t="s">
        <v>14</v>
      </c>
    </row>
    <row r="620" spans="1:6" x14ac:dyDescent="0.25">
      <c r="A620" t="s">
        <v>622</v>
      </c>
      <c r="B620" t="s">
        <v>12</v>
      </c>
      <c r="C620" t="s">
        <v>20</v>
      </c>
      <c r="D620">
        <v>95980</v>
      </c>
      <c r="E620" t="s">
        <v>9</v>
      </c>
      <c r="F620" t="s">
        <v>28</v>
      </c>
    </row>
    <row r="621" spans="1:6" x14ac:dyDescent="0.25">
      <c r="A621" t="s">
        <v>183</v>
      </c>
      <c r="B621" t="s">
        <v>12</v>
      </c>
      <c r="C621" t="s">
        <v>34</v>
      </c>
      <c r="D621">
        <v>69190</v>
      </c>
      <c r="E621" t="s">
        <v>21</v>
      </c>
      <c r="F621" t="s">
        <v>14</v>
      </c>
    </row>
    <row r="622" spans="1:6" x14ac:dyDescent="0.25">
      <c r="A622" t="s">
        <v>623</v>
      </c>
      <c r="B622" t="s">
        <v>12</v>
      </c>
      <c r="C622" t="s">
        <v>37</v>
      </c>
      <c r="D622">
        <v>65920</v>
      </c>
      <c r="E622" t="s">
        <v>21</v>
      </c>
      <c r="F622" t="s">
        <v>14</v>
      </c>
    </row>
    <row r="623" spans="1:6" x14ac:dyDescent="0.25">
      <c r="A623" t="s">
        <v>624</v>
      </c>
      <c r="B623" t="s">
        <v>7</v>
      </c>
      <c r="C623" t="s">
        <v>20</v>
      </c>
      <c r="D623">
        <v>113620</v>
      </c>
      <c r="E623" t="s">
        <v>9</v>
      </c>
      <c r="F623" t="s">
        <v>24</v>
      </c>
    </row>
    <row r="624" spans="1:6" x14ac:dyDescent="0.25">
      <c r="A624" t="s">
        <v>625</v>
      </c>
      <c r="B624" t="s">
        <v>7</v>
      </c>
      <c r="C624" t="s">
        <v>8</v>
      </c>
      <c r="D624">
        <v>60140</v>
      </c>
      <c r="E624" t="s">
        <v>17</v>
      </c>
      <c r="F624" t="s">
        <v>28</v>
      </c>
    </row>
    <row r="625" spans="1:6" x14ac:dyDescent="0.25">
      <c r="A625" t="s">
        <v>626</v>
      </c>
      <c r="B625" t="s">
        <v>12</v>
      </c>
      <c r="C625" t="s">
        <v>50</v>
      </c>
      <c r="D625">
        <v>92450</v>
      </c>
      <c r="E625" t="s">
        <v>21</v>
      </c>
      <c r="F625" t="s">
        <v>18</v>
      </c>
    </row>
    <row r="626" spans="1:6" x14ac:dyDescent="0.25">
      <c r="A626" t="s">
        <v>627</v>
      </c>
      <c r="B626" t="s">
        <v>7</v>
      </c>
      <c r="C626" t="s">
        <v>27</v>
      </c>
      <c r="D626">
        <v>34650</v>
      </c>
      <c r="E626" t="s">
        <v>17</v>
      </c>
      <c r="F626" t="s">
        <v>28</v>
      </c>
    </row>
    <row r="627" spans="1:6" x14ac:dyDescent="0.25">
      <c r="A627" t="s">
        <v>628</v>
      </c>
      <c r="B627" t="s">
        <v>7</v>
      </c>
      <c r="C627" t="s">
        <v>31</v>
      </c>
      <c r="D627">
        <v>84740</v>
      </c>
      <c r="E627" t="s">
        <v>9</v>
      </c>
      <c r="F627" t="s">
        <v>28</v>
      </c>
    </row>
    <row r="628" spans="1:6" x14ac:dyDescent="0.25">
      <c r="A628" t="s">
        <v>629</v>
      </c>
      <c r="B628" t="s">
        <v>12</v>
      </c>
      <c r="C628" t="s">
        <v>34</v>
      </c>
      <c r="D628">
        <v>88360</v>
      </c>
      <c r="E628" t="s">
        <v>9</v>
      </c>
      <c r="F628" t="s">
        <v>28</v>
      </c>
    </row>
    <row r="629" spans="1:6" x14ac:dyDescent="0.25">
      <c r="A629" t="s">
        <v>630</v>
      </c>
      <c r="B629" t="s">
        <v>12</v>
      </c>
      <c r="C629" t="s">
        <v>31</v>
      </c>
      <c r="D629">
        <v>116220</v>
      </c>
      <c r="E629" t="s">
        <v>9</v>
      </c>
      <c r="F629" t="s">
        <v>24</v>
      </c>
    </row>
    <row r="630" spans="1:6" x14ac:dyDescent="0.25">
      <c r="A630" t="s">
        <v>466</v>
      </c>
      <c r="B630" t="s">
        <v>12</v>
      </c>
      <c r="C630" t="s">
        <v>31</v>
      </c>
      <c r="D630">
        <v>45060</v>
      </c>
      <c r="E630" t="s">
        <v>9</v>
      </c>
      <c r="F630" t="s">
        <v>28</v>
      </c>
    </row>
    <row r="631" spans="1:6" x14ac:dyDescent="0.25">
      <c r="A631" t="s">
        <v>631</v>
      </c>
      <c r="B631" t="s">
        <v>7</v>
      </c>
      <c r="C631" t="s">
        <v>31</v>
      </c>
      <c r="D631">
        <v>106890</v>
      </c>
      <c r="E631" t="s">
        <v>21</v>
      </c>
      <c r="F631" t="s">
        <v>28</v>
      </c>
    </row>
    <row r="632" spans="1:6" x14ac:dyDescent="0.25">
      <c r="A632" t="s">
        <v>90</v>
      </c>
      <c r="B632" t="s">
        <v>7</v>
      </c>
      <c r="C632" t="s">
        <v>20</v>
      </c>
      <c r="D632">
        <v>28480</v>
      </c>
      <c r="E632" t="s">
        <v>21</v>
      </c>
      <c r="F632" t="s">
        <v>24</v>
      </c>
    </row>
    <row r="633" spans="1:6" x14ac:dyDescent="0.25">
      <c r="A633" t="s">
        <v>632</v>
      </c>
      <c r="B633" t="s">
        <v>12</v>
      </c>
      <c r="C633" t="s">
        <v>34</v>
      </c>
      <c r="E633" t="s">
        <v>17</v>
      </c>
      <c r="F633" t="s">
        <v>14</v>
      </c>
    </row>
    <row r="634" spans="1:6" x14ac:dyDescent="0.25">
      <c r="A634" t="s">
        <v>633</v>
      </c>
      <c r="B634" t="s">
        <v>12</v>
      </c>
      <c r="C634" t="s">
        <v>67</v>
      </c>
      <c r="D634">
        <v>107440</v>
      </c>
      <c r="E634" t="s">
        <v>21</v>
      </c>
      <c r="F634" t="s">
        <v>24</v>
      </c>
    </row>
    <row r="635" spans="1:6" x14ac:dyDescent="0.25">
      <c r="A635" t="s">
        <v>493</v>
      </c>
      <c r="B635" t="s">
        <v>7</v>
      </c>
      <c r="C635" t="s">
        <v>20</v>
      </c>
      <c r="D635">
        <v>57620</v>
      </c>
      <c r="E635" t="s">
        <v>17</v>
      </c>
      <c r="F635" t="s">
        <v>14</v>
      </c>
    </row>
    <row r="636" spans="1:6" x14ac:dyDescent="0.25">
      <c r="A636" t="s">
        <v>634</v>
      </c>
      <c r="B636" t="s">
        <v>12</v>
      </c>
      <c r="C636" t="s">
        <v>27</v>
      </c>
      <c r="D636">
        <v>29810</v>
      </c>
      <c r="E636" t="s">
        <v>21</v>
      </c>
      <c r="F636" t="s">
        <v>28</v>
      </c>
    </row>
    <row r="637" spans="1:6" x14ac:dyDescent="0.25">
      <c r="A637" t="s">
        <v>635</v>
      </c>
      <c r="B637" t="s">
        <v>7</v>
      </c>
      <c r="C637" t="s">
        <v>42</v>
      </c>
      <c r="D637">
        <v>105330</v>
      </c>
      <c r="E637" t="s">
        <v>9</v>
      </c>
      <c r="F637" t="s">
        <v>24</v>
      </c>
    </row>
    <row r="638" spans="1:6" x14ac:dyDescent="0.25">
      <c r="A638" t="s">
        <v>636</v>
      </c>
      <c r="B638" t="s">
        <v>12</v>
      </c>
      <c r="C638" t="s">
        <v>20</v>
      </c>
      <c r="D638">
        <v>43110</v>
      </c>
      <c r="E638" t="s">
        <v>9</v>
      </c>
      <c r="F638" t="s">
        <v>28</v>
      </c>
    </row>
    <row r="639" spans="1:6" x14ac:dyDescent="0.25">
      <c r="A639" t="s">
        <v>637</v>
      </c>
      <c r="B639" t="s">
        <v>7</v>
      </c>
      <c r="C639" t="s">
        <v>23</v>
      </c>
      <c r="D639">
        <v>52630</v>
      </c>
      <c r="E639" t="s">
        <v>17</v>
      </c>
      <c r="F639" t="s">
        <v>28</v>
      </c>
    </row>
    <row r="640" spans="1:6" x14ac:dyDescent="0.25">
      <c r="A640" t="s">
        <v>638</v>
      </c>
      <c r="B640" t="s">
        <v>7</v>
      </c>
      <c r="C640" t="s">
        <v>8</v>
      </c>
      <c r="D640">
        <v>46350</v>
      </c>
      <c r="E640" t="s">
        <v>21</v>
      </c>
      <c r="F640" t="s">
        <v>28</v>
      </c>
    </row>
    <row r="641" spans="1:6" x14ac:dyDescent="0.25">
      <c r="A641" t="s">
        <v>639</v>
      </c>
      <c r="B641" t="s">
        <v>12</v>
      </c>
      <c r="C641" t="s">
        <v>16</v>
      </c>
      <c r="D641">
        <v>39800</v>
      </c>
      <c r="E641" t="s">
        <v>21</v>
      </c>
      <c r="F641" t="s">
        <v>14</v>
      </c>
    </row>
    <row r="642" spans="1:6" x14ac:dyDescent="0.25">
      <c r="A642" t="s">
        <v>640</v>
      </c>
      <c r="B642" t="s">
        <v>7</v>
      </c>
      <c r="C642" t="s">
        <v>27</v>
      </c>
      <c r="D642">
        <v>108170</v>
      </c>
      <c r="E642" t="s">
        <v>21</v>
      </c>
      <c r="F642" t="s">
        <v>18</v>
      </c>
    </row>
    <row r="643" spans="1:6" x14ac:dyDescent="0.25">
      <c r="A643" t="s">
        <v>641</v>
      </c>
      <c r="B643" t="s">
        <v>7</v>
      </c>
      <c r="C643" t="s">
        <v>31</v>
      </c>
      <c r="D643">
        <v>69730</v>
      </c>
      <c r="E643" t="s">
        <v>21</v>
      </c>
      <c r="F643" t="s">
        <v>51</v>
      </c>
    </row>
    <row r="644" spans="1:6" x14ac:dyDescent="0.25">
      <c r="A644" t="s">
        <v>642</v>
      </c>
      <c r="B644" t="s">
        <v>7</v>
      </c>
      <c r="C644" t="s">
        <v>37</v>
      </c>
      <c r="D644">
        <v>110200</v>
      </c>
      <c r="E644" t="s">
        <v>17</v>
      </c>
      <c r="F644" t="s">
        <v>28</v>
      </c>
    </row>
    <row r="645" spans="1:6" x14ac:dyDescent="0.25">
      <c r="A645" t="s">
        <v>643</v>
      </c>
      <c r="B645" t="s">
        <v>7</v>
      </c>
      <c r="C645" t="s">
        <v>20</v>
      </c>
      <c r="D645">
        <v>116090</v>
      </c>
      <c r="E645" t="s">
        <v>21</v>
      </c>
      <c r="F645" t="s">
        <v>18</v>
      </c>
    </row>
    <row r="646" spans="1:6" x14ac:dyDescent="0.25">
      <c r="A646" t="s">
        <v>644</v>
      </c>
      <c r="C646" t="s">
        <v>34</v>
      </c>
      <c r="D646">
        <v>52140</v>
      </c>
      <c r="E646" t="s">
        <v>17</v>
      </c>
      <c r="F646" t="s">
        <v>28</v>
      </c>
    </row>
    <row r="647" spans="1:6" x14ac:dyDescent="0.25">
      <c r="A647" t="s">
        <v>645</v>
      </c>
      <c r="B647" t="s">
        <v>7</v>
      </c>
      <c r="C647" t="s">
        <v>13</v>
      </c>
      <c r="D647">
        <v>32810</v>
      </c>
      <c r="E647" t="s">
        <v>21</v>
      </c>
      <c r="F647" t="s">
        <v>28</v>
      </c>
    </row>
    <row r="648" spans="1:6" x14ac:dyDescent="0.25">
      <c r="A648" t="s">
        <v>646</v>
      </c>
      <c r="B648" t="s">
        <v>7</v>
      </c>
      <c r="C648" t="s">
        <v>8</v>
      </c>
      <c r="D648">
        <v>59430</v>
      </c>
      <c r="E648" t="s">
        <v>9</v>
      </c>
      <c r="F648" t="s">
        <v>28</v>
      </c>
    </row>
    <row r="649" spans="1:6" x14ac:dyDescent="0.25">
      <c r="A649" t="s">
        <v>647</v>
      </c>
      <c r="B649" t="s">
        <v>7</v>
      </c>
      <c r="C649" t="s">
        <v>20</v>
      </c>
      <c r="D649">
        <v>46990</v>
      </c>
      <c r="E649" t="s">
        <v>21</v>
      </c>
      <c r="F649" t="s">
        <v>28</v>
      </c>
    </row>
    <row r="650" spans="1:6" x14ac:dyDescent="0.25">
      <c r="A650" t="s">
        <v>648</v>
      </c>
      <c r="B650" t="s">
        <v>7</v>
      </c>
      <c r="C650" t="s">
        <v>8</v>
      </c>
      <c r="D650">
        <v>33560</v>
      </c>
      <c r="E650" t="s">
        <v>21</v>
      </c>
      <c r="F650" t="s">
        <v>28</v>
      </c>
    </row>
    <row r="651" spans="1:6" x14ac:dyDescent="0.25">
      <c r="A651" t="s">
        <v>649</v>
      </c>
      <c r="B651" t="s">
        <v>7</v>
      </c>
      <c r="C651" t="s">
        <v>8</v>
      </c>
      <c r="D651">
        <v>33890</v>
      </c>
      <c r="E651" t="s">
        <v>17</v>
      </c>
      <c r="F651" t="s">
        <v>28</v>
      </c>
    </row>
    <row r="652" spans="1:6" x14ac:dyDescent="0.25">
      <c r="A652" t="s">
        <v>650</v>
      </c>
      <c r="B652" t="s">
        <v>7</v>
      </c>
      <c r="C652" t="s">
        <v>42</v>
      </c>
      <c r="D652">
        <v>51740</v>
      </c>
      <c r="E652" t="s">
        <v>21</v>
      </c>
      <c r="F652" t="s">
        <v>24</v>
      </c>
    </row>
    <row r="653" spans="1:6" x14ac:dyDescent="0.25">
      <c r="A653" t="s">
        <v>651</v>
      </c>
      <c r="B653" t="s">
        <v>12</v>
      </c>
      <c r="C653" t="s">
        <v>53</v>
      </c>
      <c r="D653">
        <v>51650</v>
      </c>
      <c r="E653" t="s">
        <v>17</v>
      </c>
      <c r="F653" t="s">
        <v>14</v>
      </c>
    </row>
    <row r="654" spans="1:6" x14ac:dyDescent="0.25">
      <c r="A654" t="s">
        <v>652</v>
      </c>
      <c r="B654" t="s">
        <v>12</v>
      </c>
      <c r="C654" t="s">
        <v>50</v>
      </c>
      <c r="D654">
        <v>115980</v>
      </c>
      <c r="E654" t="s">
        <v>17</v>
      </c>
      <c r="F654" t="s">
        <v>14</v>
      </c>
    </row>
    <row r="655" spans="1:6" x14ac:dyDescent="0.25">
      <c r="A655" t="s">
        <v>653</v>
      </c>
      <c r="B655" t="s">
        <v>12</v>
      </c>
      <c r="C655" t="s">
        <v>8</v>
      </c>
      <c r="D655">
        <v>58370</v>
      </c>
      <c r="E655" t="s">
        <v>21</v>
      </c>
      <c r="F655" t="s">
        <v>14</v>
      </c>
    </row>
    <row r="656" spans="1:6" x14ac:dyDescent="0.25">
      <c r="A656" t="s">
        <v>543</v>
      </c>
      <c r="B656" t="s">
        <v>12</v>
      </c>
      <c r="C656" t="s">
        <v>50</v>
      </c>
      <c r="D656">
        <v>59430</v>
      </c>
      <c r="E656" t="s">
        <v>17</v>
      </c>
      <c r="F656" t="s">
        <v>28</v>
      </c>
    </row>
    <row r="657" spans="1:6" x14ac:dyDescent="0.25">
      <c r="A657" t="s">
        <v>654</v>
      </c>
      <c r="B657" t="s">
        <v>12</v>
      </c>
      <c r="C657" t="s">
        <v>37</v>
      </c>
      <c r="D657">
        <v>106670</v>
      </c>
      <c r="E657" t="s">
        <v>9</v>
      </c>
      <c r="F657" t="s">
        <v>28</v>
      </c>
    </row>
    <row r="658" spans="1:6" x14ac:dyDescent="0.25">
      <c r="A658" t="s">
        <v>655</v>
      </c>
      <c r="B658" t="s">
        <v>12</v>
      </c>
      <c r="C658" t="s">
        <v>53</v>
      </c>
      <c r="D658">
        <v>44850</v>
      </c>
      <c r="E658" t="s">
        <v>21</v>
      </c>
      <c r="F658" t="s">
        <v>10</v>
      </c>
    </row>
    <row r="659" spans="1:6" x14ac:dyDescent="0.25">
      <c r="A659" t="s">
        <v>656</v>
      </c>
      <c r="B659" t="s">
        <v>7</v>
      </c>
      <c r="C659" t="s">
        <v>53</v>
      </c>
      <c r="D659">
        <v>75600</v>
      </c>
      <c r="E659" t="s">
        <v>17</v>
      </c>
      <c r="F659" t="s">
        <v>28</v>
      </c>
    </row>
    <row r="660" spans="1:6" x14ac:dyDescent="0.25">
      <c r="A660" t="s">
        <v>657</v>
      </c>
      <c r="B660" t="s">
        <v>7</v>
      </c>
      <c r="C660" t="s">
        <v>37</v>
      </c>
      <c r="D660">
        <v>69120</v>
      </c>
      <c r="E660" t="s">
        <v>17</v>
      </c>
      <c r="F660" t="s">
        <v>28</v>
      </c>
    </row>
    <row r="661" spans="1:6" x14ac:dyDescent="0.25">
      <c r="A661" t="s">
        <v>658</v>
      </c>
      <c r="B661" t="s">
        <v>12</v>
      </c>
      <c r="C661" t="s">
        <v>27</v>
      </c>
      <c r="D661">
        <v>31200</v>
      </c>
      <c r="E661" t="s">
        <v>17</v>
      </c>
      <c r="F661" t="s">
        <v>51</v>
      </c>
    </row>
    <row r="662" spans="1:6" x14ac:dyDescent="0.25">
      <c r="A662" t="s">
        <v>659</v>
      </c>
      <c r="B662" t="s">
        <v>12</v>
      </c>
      <c r="C662" t="s">
        <v>31</v>
      </c>
      <c r="D662">
        <v>42160</v>
      </c>
      <c r="E662" t="s">
        <v>9</v>
      </c>
      <c r="F662" t="s">
        <v>10</v>
      </c>
    </row>
    <row r="663" spans="1:6" x14ac:dyDescent="0.25">
      <c r="A663" t="s">
        <v>660</v>
      </c>
      <c r="B663" t="s">
        <v>7</v>
      </c>
      <c r="C663" t="s">
        <v>31</v>
      </c>
      <c r="D663">
        <v>110830</v>
      </c>
      <c r="E663" t="s">
        <v>21</v>
      </c>
      <c r="F663" t="s">
        <v>28</v>
      </c>
    </row>
    <row r="664" spans="1:6" x14ac:dyDescent="0.25">
      <c r="A664" t="s">
        <v>661</v>
      </c>
      <c r="B664" t="s">
        <v>12</v>
      </c>
      <c r="C664" t="s">
        <v>67</v>
      </c>
      <c r="D664">
        <v>83180</v>
      </c>
      <c r="E664" t="s">
        <v>21</v>
      </c>
      <c r="F664" t="s">
        <v>28</v>
      </c>
    </row>
    <row r="665" spans="1:6" x14ac:dyDescent="0.25">
      <c r="A665" t="s">
        <v>576</v>
      </c>
      <c r="B665" t="s">
        <v>12</v>
      </c>
      <c r="C665" t="s">
        <v>50</v>
      </c>
      <c r="D665">
        <v>87620</v>
      </c>
      <c r="E665" t="s">
        <v>17</v>
      </c>
      <c r="F665" t="s">
        <v>10</v>
      </c>
    </row>
    <row r="666" spans="1:6" x14ac:dyDescent="0.25">
      <c r="A666" t="s">
        <v>662</v>
      </c>
      <c r="B666" t="s">
        <v>12</v>
      </c>
      <c r="C666" t="s">
        <v>50</v>
      </c>
      <c r="D666">
        <v>46750</v>
      </c>
      <c r="E666" t="s">
        <v>17</v>
      </c>
      <c r="F666" t="s">
        <v>14</v>
      </c>
    </row>
    <row r="667" spans="1:6" x14ac:dyDescent="0.25">
      <c r="A667" t="s">
        <v>663</v>
      </c>
      <c r="B667" t="s">
        <v>12</v>
      </c>
      <c r="C667" t="s">
        <v>34</v>
      </c>
      <c r="D667">
        <v>78540</v>
      </c>
      <c r="E667" t="s">
        <v>21</v>
      </c>
      <c r="F667" t="s">
        <v>28</v>
      </c>
    </row>
    <row r="668" spans="1:6" x14ac:dyDescent="0.25">
      <c r="A668" t="s">
        <v>664</v>
      </c>
      <c r="B668" t="s">
        <v>7</v>
      </c>
      <c r="C668" t="s">
        <v>27</v>
      </c>
      <c r="D668">
        <v>106930</v>
      </c>
      <c r="E668" t="s">
        <v>17</v>
      </c>
      <c r="F668" t="s">
        <v>51</v>
      </c>
    </row>
    <row r="669" spans="1:6" x14ac:dyDescent="0.25">
      <c r="A669" t="s">
        <v>665</v>
      </c>
      <c r="B669" t="s">
        <v>12</v>
      </c>
      <c r="C669" t="s">
        <v>50</v>
      </c>
      <c r="D669">
        <v>77000</v>
      </c>
      <c r="E669" t="s">
        <v>9</v>
      </c>
      <c r="F669" t="s">
        <v>28</v>
      </c>
    </row>
    <row r="670" spans="1:6" x14ac:dyDescent="0.25">
      <c r="A670" t="s">
        <v>666</v>
      </c>
      <c r="B670" t="s">
        <v>7</v>
      </c>
      <c r="C670" t="s">
        <v>37</v>
      </c>
      <c r="D670">
        <v>74920</v>
      </c>
      <c r="E670" t="s">
        <v>9</v>
      </c>
      <c r="F670" t="s">
        <v>28</v>
      </c>
    </row>
    <row r="671" spans="1:6" x14ac:dyDescent="0.25">
      <c r="A671" t="s">
        <v>667</v>
      </c>
      <c r="B671" t="s">
        <v>7</v>
      </c>
      <c r="C671" t="s">
        <v>53</v>
      </c>
      <c r="D671">
        <v>36550</v>
      </c>
      <c r="E671" t="s">
        <v>21</v>
      </c>
      <c r="F671" t="s">
        <v>28</v>
      </c>
    </row>
    <row r="672" spans="1:6" x14ac:dyDescent="0.25">
      <c r="A672" t="s">
        <v>668</v>
      </c>
      <c r="B672" t="s">
        <v>7</v>
      </c>
      <c r="C672" t="s">
        <v>53</v>
      </c>
      <c r="D672">
        <v>95950</v>
      </c>
      <c r="E672" t="s">
        <v>17</v>
      </c>
      <c r="F672" t="s">
        <v>28</v>
      </c>
    </row>
    <row r="673" spans="1:6" x14ac:dyDescent="0.25">
      <c r="A673" t="s">
        <v>669</v>
      </c>
      <c r="B673" t="s">
        <v>7</v>
      </c>
      <c r="C673" t="s">
        <v>31</v>
      </c>
      <c r="D673">
        <v>85880</v>
      </c>
      <c r="E673" t="s">
        <v>9</v>
      </c>
      <c r="F673" t="s">
        <v>10</v>
      </c>
    </row>
    <row r="674" spans="1:6" x14ac:dyDescent="0.25">
      <c r="A674" t="s">
        <v>670</v>
      </c>
      <c r="C674" t="s">
        <v>8</v>
      </c>
      <c r="D674">
        <v>77910</v>
      </c>
      <c r="E674" t="s">
        <v>21</v>
      </c>
      <c r="F674" t="s">
        <v>28</v>
      </c>
    </row>
    <row r="675" spans="1:6" x14ac:dyDescent="0.25">
      <c r="A675" t="s">
        <v>671</v>
      </c>
      <c r="B675" t="s">
        <v>7</v>
      </c>
      <c r="C675" t="s">
        <v>27</v>
      </c>
      <c r="D675">
        <v>116670</v>
      </c>
      <c r="E675" t="s">
        <v>21</v>
      </c>
      <c r="F675" t="s">
        <v>28</v>
      </c>
    </row>
    <row r="676" spans="1:6" x14ac:dyDescent="0.25">
      <c r="A676" t="s">
        <v>338</v>
      </c>
      <c r="B676" t="s">
        <v>7</v>
      </c>
      <c r="C676" t="s">
        <v>23</v>
      </c>
      <c r="D676">
        <v>92190</v>
      </c>
      <c r="E676" t="s">
        <v>21</v>
      </c>
      <c r="F676" t="s">
        <v>18</v>
      </c>
    </row>
    <row r="677" spans="1:6" x14ac:dyDescent="0.25">
      <c r="A677" t="s">
        <v>672</v>
      </c>
      <c r="B677" t="s">
        <v>12</v>
      </c>
      <c r="C677" t="s">
        <v>23</v>
      </c>
      <c r="D677">
        <v>71920</v>
      </c>
      <c r="E677" t="s">
        <v>17</v>
      </c>
      <c r="F677" t="s">
        <v>24</v>
      </c>
    </row>
    <row r="678" spans="1:6" x14ac:dyDescent="0.25">
      <c r="A678" t="s">
        <v>467</v>
      </c>
      <c r="B678" t="s">
        <v>7</v>
      </c>
      <c r="C678" t="s">
        <v>37</v>
      </c>
      <c r="D678">
        <v>66370</v>
      </c>
      <c r="E678" t="s">
        <v>17</v>
      </c>
      <c r="F678" t="s">
        <v>28</v>
      </c>
    </row>
    <row r="679" spans="1:6" x14ac:dyDescent="0.25">
      <c r="A679" t="s">
        <v>673</v>
      </c>
      <c r="B679" t="s">
        <v>12</v>
      </c>
      <c r="C679" t="s">
        <v>8</v>
      </c>
      <c r="D679">
        <v>39340</v>
      </c>
      <c r="E679" t="s">
        <v>21</v>
      </c>
      <c r="F679" t="s">
        <v>14</v>
      </c>
    </row>
    <row r="680" spans="1:6" x14ac:dyDescent="0.25">
      <c r="A680" t="s">
        <v>674</v>
      </c>
      <c r="B680" t="s">
        <v>12</v>
      </c>
      <c r="C680" t="s">
        <v>67</v>
      </c>
      <c r="E680" t="s">
        <v>17</v>
      </c>
      <c r="F680" t="s">
        <v>28</v>
      </c>
    </row>
    <row r="681" spans="1:6" x14ac:dyDescent="0.25">
      <c r="A681" t="s">
        <v>675</v>
      </c>
      <c r="B681" t="s">
        <v>7</v>
      </c>
      <c r="C681" t="s">
        <v>27</v>
      </c>
      <c r="D681">
        <v>103490</v>
      </c>
      <c r="E681" t="s">
        <v>17</v>
      </c>
      <c r="F681" t="s">
        <v>14</v>
      </c>
    </row>
    <row r="682" spans="1:6" x14ac:dyDescent="0.25">
      <c r="A682" t="s">
        <v>676</v>
      </c>
      <c r="B682" t="s">
        <v>12</v>
      </c>
      <c r="C682" t="s">
        <v>20</v>
      </c>
      <c r="D682">
        <v>87740</v>
      </c>
      <c r="E682" t="s">
        <v>21</v>
      </c>
      <c r="F682" t="s">
        <v>28</v>
      </c>
    </row>
    <row r="683" spans="1:6" x14ac:dyDescent="0.25">
      <c r="A683" t="s">
        <v>677</v>
      </c>
      <c r="B683" t="s">
        <v>12</v>
      </c>
      <c r="C683" t="s">
        <v>67</v>
      </c>
      <c r="D683">
        <v>113980</v>
      </c>
      <c r="E683" t="s">
        <v>9</v>
      </c>
      <c r="F683" t="s">
        <v>24</v>
      </c>
    </row>
    <row r="684" spans="1:6" x14ac:dyDescent="0.25">
      <c r="A684" t="s">
        <v>678</v>
      </c>
      <c r="B684" t="s">
        <v>12</v>
      </c>
      <c r="C684" t="s">
        <v>8</v>
      </c>
      <c r="E684" t="s">
        <v>9</v>
      </c>
      <c r="F684" t="s">
        <v>28</v>
      </c>
    </row>
    <row r="685" spans="1:6" x14ac:dyDescent="0.25">
      <c r="A685" t="s">
        <v>679</v>
      </c>
      <c r="B685" t="s">
        <v>12</v>
      </c>
      <c r="C685" t="s">
        <v>13</v>
      </c>
      <c r="D685">
        <v>41600</v>
      </c>
      <c r="E685" t="s">
        <v>17</v>
      </c>
      <c r="F685" t="s">
        <v>14</v>
      </c>
    </row>
    <row r="686" spans="1:6" x14ac:dyDescent="0.25">
      <c r="A686" t="s">
        <v>281</v>
      </c>
      <c r="B686" t="s">
        <v>12</v>
      </c>
      <c r="C686" t="s">
        <v>53</v>
      </c>
      <c r="D686">
        <v>76300</v>
      </c>
      <c r="E686" t="s">
        <v>21</v>
      </c>
      <c r="F686" t="s">
        <v>14</v>
      </c>
    </row>
    <row r="687" spans="1:6" x14ac:dyDescent="0.25">
      <c r="A687" t="s">
        <v>680</v>
      </c>
      <c r="B687" t="s">
        <v>7</v>
      </c>
      <c r="C687" t="s">
        <v>13</v>
      </c>
      <c r="D687">
        <v>114470</v>
      </c>
      <c r="E687" t="s">
        <v>9</v>
      </c>
      <c r="F687" t="s">
        <v>10</v>
      </c>
    </row>
    <row r="688" spans="1:6" x14ac:dyDescent="0.25">
      <c r="A688" t="s">
        <v>681</v>
      </c>
      <c r="B688" t="s">
        <v>12</v>
      </c>
      <c r="C688" t="s">
        <v>67</v>
      </c>
      <c r="D688">
        <v>31050</v>
      </c>
      <c r="E688" t="s">
        <v>21</v>
      </c>
      <c r="F688" t="s">
        <v>14</v>
      </c>
    </row>
    <row r="689" spans="1:6" x14ac:dyDescent="0.25">
      <c r="A689" t="s">
        <v>682</v>
      </c>
      <c r="B689" t="s">
        <v>12</v>
      </c>
      <c r="C689" t="s">
        <v>42</v>
      </c>
      <c r="D689">
        <v>76620</v>
      </c>
      <c r="E689" t="s">
        <v>17</v>
      </c>
      <c r="F689" t="s">
        <v>28</v>
      </c>
    </row>
    <row r="690" spans="1:6" x14ac:dyDescent="0.25">
      <c r="A690" t="s">
        <v>683</v>
      </c>
      <c r="B690" t="s">
        <v>7</v>
      </c>
      <c r="C690" t="s">
        <v>13</v>
      </c>
      <c r="D690">
        <v>76190</v>
      </c>
      <c r="E690" t="s">
        <v>17</v>
      </c>
      <c r="F690" t="s">
        <v>24</v>
      </c>
    </row>
    <row r="691" spans="1:6" x14ac:dyDescent="0.25">
      <c r="A691" t="s">
        <v>684</v>
      </c>
      <c r="B691" t="s">
        <v>12</v>
      </c>
      <c r="C691" t="s">
        <v>50</v>
      </c>
      <c r="D691">
        <v>50450</v>
      </c>
      <c r="E691" t="s">
        <v>9</v>
      </c>
      <c r="F691" t="s">
        <v>28</v>
      </c>
    </row>
    <row r="692" spans="1:6" x14ac:dyDescent="0.25">
      <c r="A692" t="s">
        <v>685</v>
      </c>
      <c r="B692" t="s">
        <v>7</v>
      </c>
      <c r="C692" t="s">
        <v>31</v>
      </c>
      <c r="D692">
        <v>29330</v>
      </c>
      <c r="E692" t="s">
        <v>21</v>
      </c>
      <c r="F692" t="s">
        <v>28</v>
      </c>
    </row>
    <row r="693" spans="1:6" x14ac:dyDescent="0.25">
      <c r="A693" t="s">
        <v>686</v>
      </c>
      <c r="B693" t="s">
        <v>7</v>
      </c>
      <c r="C693" t="s">
        <v>67</v>
      </c>
      <c r="D693">
        <v>76930</v>
      </c>
      <c r="E693" t="s">
        <v>17</v>
      </c>
      <c r="F693" t="s">
        <v>28</v>
      </c>
    </row>
    <row r="694" spans="1:6" x14ac:dyDescent="0.25">
      <c r="A694" t="s">
        <v>687</v>
      </c>
      <c r="B694" t="s">
        <v>12</v>
      </c>
      <c r="C694" t="s">
        <v>27</v>
      </c>
      <c r="D694">
        <v>33800</v>
      </c>
      <c r="E694" t="s">
        <v>17</v>
      </c>
      <c r="F694" t="s">
        <v>28</v>
      </c>
    </row>
    <row r="695" spans="1:6" x14ac:dyDescent="0.25">
      <c r="A695" t="s">
        <v>688</v>
      </c>
      <c r="B695" t="s">
        <v>12</v>
      </c>
      <c r="C695" t="s">
        <v>67</v>
      </c>
      <c r="D695">
        <v>44820</v>
      </c>
      <c r="E695" t="s">
        <v>17</v>
      </c>
      <c r="F695" t="s">
        <v>28</v>
      </c>
    </row>
    <row r="696" spans="1:6" x14ac:dyDescent="0.25">
      <c r="A696" t="s">
        <v>352</v>
      </c>
      <c r="C696" t="s">
        <v>13</v>
      </c>
      <c r="D696">
        <v>67010</v>
      </c>
      <c r="E696" t="s">
        <v>17</v>
      </c>
      <c r="F696" t="s">
        <v>14</v>
      </c>
    </row>
    <row r="697" spans="1:6" x14ac:dyDescent="0.25">
      <c r="A697" t="s">
        <v>689</v>
      </c>
      <c r="B697" t="s">
        <v>12</v>
      </c>
      <c r="C697" t="s">
        <v>50</v>
      </c>
      <c r="D697">
        <v>84310</v>
      </c>
      <c r="E697" t="s">
        <v>9</v>
      </c>
      <c r="F697" t="s">
        <v>28</v>
      </c>
    </row>
    <row r="698" spans="1:6" x14ac:dyDescent="0.25">
      <c r="A698" t="s">
        <v>690</v>
      </c>
      <c r="B698" t="s">
        <v>7</v>
      </c>
      <c r="C698" t="s">
        <v>20</v>
      </c>
      <c r="D698">
        <v>108600</v>
      </c>
      <c r="E698" t="s">
        <v>17</v>
      </c>
      <c r="F698" t="s">
        <v>10</v>
      </c>
    </row>
    <row r="699" spans="1:6" x14ac:dyDescent="0.25">
      <c r="A699" t="s">
        <v>691</v>
      </c>
      <c r="B699" t="s">
        <v>7</v>
      </c>
      <c r="C699" t="s">
        <v>37</v>
      </c>
      <c r="D699">
        <v>47000</v>
      </c>
      <c r="E699" t="s">
        <v>17</v>
      </c>
      <c r="F699" t="s">
        <v>14</v>
      </c>
    </row>
    <row r="700" spans="1:6" x14ac:dyDescent="0.25">
      <c r="A700" t="s">
        <v>692</v>
      </c>
      <c r="B700" t="s">
        <v>7</v>
      </c>
      <c r="C700" t="s">
        <v>37</v>
      </c>
      <c r="D700">
        <v>59810</v>
      </c>
      <c r="E700" t="s">
        <v>9</v>
      </c>
      <c r="F700" t="s">
        <v>28</v>
      </c>
    </row>
    <row r="701" spans="1:6" x14ac:dyDescent="0.25">
      <c r="A701" t="s">
        <v>693</v>
      </c>
      <c r="B701" t="s">
        <v>7</v>
      </c>
      <c r="C701" t="s">
        <v>20</v>
      </c>
      <c r="D701">
        <v>90340</v>
      </c>
      <c r="E701" t="s">
        <v>21</v>
      </c>
      <c r="F701" t="s">
        <v>28</v>
      </c>
    </row>
    <row r="702" spans="1:6" x14ac:dyDescent="0.25">
      <c r="A702" t="s">
        <v>287</v>
      </c>
      <c r="B702" t="s">
        <v>12</v>
      </c>
      <c r="C702" t="s">
        <v>42</v>
      </c>
      <c r="D702">
        <v>41600</v>
      </c>
      <c r="E702" t="s">
        <v>21</v>
      </c>
      <c r="F702" t="s">
        <v>24</v>
      </c>
    </row>
    <row r="703" spans="1:6" x14ac:dyDescent="0.25">
      <c r="A703" t="s">
        <v>444</v>
      </c>
      <c r="B703" t="s">
        <v>12</v>
      </c>
      <c r="C703" t="s">
        <v>8</v>
      </c>
      <c r="D703">
        <v>72350</v>
      </c>
      <c r="E703" t="s">
        <v>21</v>
      </c>
      <c r="F703" t="s">
        <v>24</v>
      </c>
    </row>
    <row r="704" spans="1:6" x14ac:dyDescent="0.25">
      <c r="A704" t="s">
        <v>694</v>
      </c>
      <c r="B704" t="s">
        <v>7</v>
      </c>
      <c r="C704" t="s">
        <v>20</v>
      </c>
      <c r="D704">
        <v>64270</v>
      </c>
      <c r="E704" t="s">
        <v>17</v>
      </c>
      <c r="F704" t="s">
        <v>28</v>
      </c>
    </row>
    <row r="705" spans="1:6" x14ac:dyDescent="0.25">
      <c r="A705" t="s">
        <v>695</v>
      </c>
      <c r="B705" t="s">
        <v>12</v>
      </c>
      <c r="C705" t="s">
        <v>53</v>
      </c>
      <c r="D705">
        <v>103990</v>
      </c>
      <c r="E705" t="s">
        <v>21</v>
      </c>
      <c r="F705" t="s">
        <v>10</v>
      </c>
    </row>
    <row r="706" spans="1:6" x14ac:dyDescent="0.25">
      <c r="A706" t="s">
        <v>696</v>
      </c>
      <c r="B706" t="s">
        <v>7</v>
      </c>
      <c r="C706" t="s">
        <v>8</v>
      </c>
      <c r="D706">
        <v>70380</v>
      </c>
      <c r="E706" t="s">
        <v>9</v>
      </c>
      <c r="F706" t="s">
        <v>14</v>
      </c>
    </row>
    <row r="707" spans="1:6" x14ac:dyDescent="0.25">
      <c r="A707" t="s">
        <v>697</v>
      </c>
      <c r="B707" t="s">
        <v>7</v>
      </c>
      <c r="C707" t="s">
        <v>20</v>
      </c>
      <c r="D707">
        <v>89020</v>
      </c>
      <c r="E707" t="s">
        <v>9</v>
      </c>
      <c r="F707" t="s">
        <v>28</v>
      </c>
    </row>
    <row r="708" spans="1:6" x14ac:dyDescent="0.25">
      <c r="A708" t="s">
        <v>698</v>
      </c>
      <c r="B708" t="s">
        <v>7</v>
      </c>
      <c r="C708" t="s">
        <v>20</v>
      </c>
      <c r="D708">
        <v>113750</v>
      </c>
      <c r="E708" t="s">
        <v>21</v>
      </c>
      <c r="F708" t="s">
        <v>28</v>
      </c>
    </row>
    <row r="709" spans="1:6" x14ac:dyDescent="0.25">
      <c r="A709" t="s">
        <v>699</v>
      </c>
      <c r="B709" t="s">
        <v>7</v>
      </c>
      <c r="C709" t="s">
        <v>53</v>
      </c>
      <c r="E709" t="s">
        <v>21</v>
      </c>
      <c r="F709" t="s">
        <v>28</v>
      </c>
    </row>
    <row r="710" spans="1:6" x14ac:dyDescent="0.25">
      <c r="A710" t="s">
        <v>700</v>
      </c>
      <c r="B710" t="s">
        <v>12</v>
      </c>
      <c r="C710" t="s">
        <v>13</v>
      </c>
      <c r="D710">
        <v>32720</v>
      </c>
      <c r="E710" t="s">
        <v>21</v>
      </c>
      <c r="F710" t="s">
        <v>28</v>
      </c>
    </row>
    <row r="711" spans="1:6" x14ac:dyDescent="0.25">
      <c r="A711" t="s">
        <v>701</v>
      </c>
      <c r="B711" t="s">
        <v>7</v>
      </c>
      <c r="C711" t="s">
        <v>31</v>
      </c>
      <c r="D711">
        <v>61920</v>
      </c>
      <c r="E711" t="s">
        <v>21</v>
      </c>
      <c r="F711" t="s">
        <v>28</v>
      </c>
    </row>
    <row r="712" spans="1:6" x14ac:dyDescent="0.25">
      <c r="A712" t="s">
        <v>702</v>
      </c>
      <c r="B712" t="s">
        <v>12</v>
      </c>
      <c r="C712" t="s">
        <v>67</v>
      </c>
      <c r="D712">
        <v>74600</v>
      </c>
      <c r="E712" t="s">
        <v>9</v>
      </c>
      <c r="F712" t="s">
        <v>10</v>
      </c>
    </row>
    <row r="713" spans="1:6" x14ac:dyDescent="0.25">
      <c r="A713" t="s">
        <v>703</v>
      </c>
      <c r="B713" t="s">
        <v>7</v>
      </c>
      <c r="C713" t="s">
        <v>42</v>
      </c>
      <c r="D713">
        <v>38030</v>
      </c>
      <c r="E713" t="s">
        <v>17</v>
      </c>
      <c r="F713" t="s">
        <v>28</v>
      </c>
    </row>
    <row r="714" spans="1:6" x14ac:dyDescent="0.25">
      <c r="A714" t="s">
        <v>704</v>
      </c>
      <c r="B714" t="s">
        <v>12</v>
      </c>
      <c r="C714" t="s">
        <v>31</v>
      </c>
      <c r="D714">
        <v>30940</v>
      </c>
      <c r="E714" t="s">
        <v>21</v>
      </c>
      <c r="F714" t="s">
        <v>51</v>
      </c>
    </row>
    <row r="715" spans="1:6" x14ac:dyDescent="0.25">
      <c r="A715" t="s">
        <v>705</v>
      </c>
      <c r="B715" t="s">
        <v>7</v>
      </c>
      <c r="C715" t="s">
        <v>31</v>
      </c>
      <c r="D715">
        <v>28870</v>
      </c>
      <c r="E715" t="s">
        <v>21</v>
      </c>
      <c r="F715" t="s">
        <v>28</v>
      </c>
    </row>
    <row r="716" spans="1:6" x14ac:dyDescent="0.25">
      <c r="A716" t="s">
        <v>706</v>
      </c>
      <c r="B716" t="s">
        <v>12</v>
      </c>
      <c r="C716" t="s">
        <v>67</v>
      </c>
      <c r="D716">
        <v>71210</v>
      </c>
      <c r="E716" t="s">
        <v>17</v>
      </c>
      <c r="F716" t="s">
        <v>10</v>
      </c>
    </row>
    <row r="717" spans="1:6" x14ac:dyDescent="0.25">
      <c r="A717" t="s">
        <v>707</v>
      </c>
      <c r="B717" t="s">
        <v>7</v>
      </c>
      <c r="C717" t="s">
        <v>42</v>
      </c>
      <c r="D717">
        <v>63450</v>
      </c>
      <c r="E717" t="s">
        <v>21</v>
      </c>
      <c r="F717" t="s">
        <v>14</v>
      </c>
    </row>
    <row r="718" spans="1:6" x14ac:dyDescent="0.25">
      <c r="A718" t="s">
        <v>708</v>
      </c>
      <c r="B718" t="s">
        <v>12</v>
      </c>
      <c r="C718" t="s">
        <v>31</v>
      </c>
      <c r="D718">
        <v>87930</v>
      </c>
      <c r="E718" t="s">
        <v>17</v>
      </c>
      <c r="F718" t="s">
        <v>51</v>
      </c>
    </row>
    <row r="719" spans="1:6" x14ac:dyDescent="0.25">
      <c r="A719" t="s">
        <v>61</v>
      </c>
      <c r="B719" t="s">
        <v>7</v>
      </c>
      <c r="C719" t="s">
        <v>50</v>
      </c>
      <c r="D719">
        <v>69070</v>
      </c>
      <c r="E719" t="s">
        <v>17</v>
      </c>
      <c r="F719" t="s">
        <v>28</v>
      </c>
    </row>
    <row r="720" spans="1:6" x14ac:dyDescent="0.25">
      <c r="A720" t="s">
        <v>709</v>
      </c>
      <c r="B720" t="s">
        <v>7</v>
      </c>
      <c r="C720" t="s">
        <v>34</v>
      </c>
      <c r="D720">
        <v>101610</v>
      </c>
      <c r="E720" t="s">
        <v>21</v>
      </c>
      <c r="F720" t="s">
        <v>28</v>
      </c>
    </row>
    <row r="721" spans="1:6" x14ac:dyDescent="0.25">
      <c r="A721" t="s">
        <v>710</v>
      </c>
      <c r="B721" t="s">
        <v>12</v>
      </c>
      <c r="C721" t="s">
        <v>31</v>
      </c>
      <c r="D721">
        <v>28310</v>
      </c>
      <c r="E721" t="s">
        <v>17</v>
      </c>
      <c r="F721" t="s">
        <v>28</v>
      </c>
    </row>
    <row r="722" spans="1:6" x14ac:dyDescent="0.25">
      <c r="A722" t="s">
        <v>711</v>
      </c>
      <c r="B722" t="s">
        <v>7</v>
      </c>
      <c r="C722" t="s">
        <v>20</v>
      </c>
      <c r="D722">
        <v>89840</v>
      </c>
      <c r="E722" t="s">
        <v>17</v>
      </c>
      <c r="F722" t="s">
        <v>10</v>
      </c>
    </row>
    <row r="723" spans="1:6" x14ac:dyDescent="0.25">
      <c r="A723" t="s">
        <v>712</v>
      </c>
      <c r="B723" t="s">
        <v>7</v>
      </c>
      <c r="C723" t="s">
        <v>23</v>
      </c>
      <c r="D723">
        <v>96250</v>
      </c>
      <c r="E723" t="s">
        <v>9</v>
      </c>
      <c r="F723" t="s">
        <v>28</v>
      </c>
    </row>
    <row r="724" spans="1:6" x14ac:dyDescent="0.25">
      <c r="A724" t="s">
        <v>713</v>
      </c>
      <c r="B724" t="s">
        <v>7</v>
      </c>
      <c r="C724" t="s">
        <v>37</v>
      </c>
      <c r="D724">
        <v>112460</v>
      </c>
      <c r="E724" t="s">
        <v>21</v>
      </c>
      <c r="F724" t="s">
        <v>24</v>
      </c>
    </row>
    <row r="725" spans="1:6" x14ac:dyDescent="0.25">
      <c r="A725" t="s">
        <v>714</v>
      </c>
      <c r="C725" t="s">
        <v>27</v>
      </c>
      <c r="D725">
        <v>115440</v>
      </c>
      <c r="E725" t="s">
        <v>17</v>
      </c>
      <c r="F725" t="s">
        <v>28</v>
      </c>
    </row>
    <row r="726" spans="1:6" x14ac:dyDescent="0.25">
      <c r="A726" t="s">
        <v>715</v>
      </c>
      <c r="B726" t="s">
        <v>12</v>
      </c>
      <c r="C726" t="s">
        <v>42</v>
      </c>
      <c r="D726">
        <v>33920</v>
      </c>
      <c r="E726" t="s">
        <v>21</v>
      </c>
      <c r="F726" t="s">
        <v>28</v>
      </c>
    </row>
    <row r="727" spans="1:6" x14ac:dyDescent="0.25">
      <c r="A727" t="s">
        <v>716</v>
      </c>
      <c r="B727" t="s">
        <v>7</v>
      </c>
      <c r="C727" t="s">
        <v>23</v>
      </c>
      <c r="D727">
        <v>46280</v>
      </c>
      <c r="E727" t="s">
        <v>9</v>
      </c>
      <c r="F727" t="s">
        <v>28</v>
      </c>
    </row>
    <row r="728" spans="1:6" x14ac:dyDescent="0.25">
      <c r="A728" t="s">
        <v>717</v>
      </c>
      <c r="B728" t="s">
        <v>12</v>
      </c>
      <c r="C728" t="s">
        <v>23</v>
      </c>
      <c r="D728">
        <v>58940</v>
      </c>
      <c r="E728" t="s">
        <v>21</v>
      </c>
      <c r="F728" t="s">
        <v>28</v>
      </c>
    </row>
    <row r="729" spans="1:6" x14ac:dyDescent="0.25">
      <c r="A729" t="s">
        <v>718</v>
      </c>
      <c r="B729" t="s">
        <v>12</v>
      </c>
      <c r="C729" t="s">
        <v>67</v>
      </c>
      <c r="D729">
        <v>118980</v>
      </c>
      <c r="E729" t="s">
        <v>17</v>
      </c>
      <c r="F729" t="s">
        <v>18</v>
      </c>
    </row>
    <row r="730" spans="1:6" x14ac:dyDescent="0.25">
      <c r="A730" t="s">
        <v>719</v>
      </c>
      <c r="B730" t="s">
        <v>7</v>
      </c>
      <c r="C730" t="s">
        <v>8</v>
      </c>
      <c r="D730">
        <v>96750</v>
      </c>
      <c r="E730" t="s">
        <v>21</v>
      </c>
      <c r="F730" t="s">
        <v>28</v>
      </c>
    </row>
    <row r="731" spans="1:6" x14ac:dyDescent="0.25">
      <c r="A731" t="s">
        <v>720</v>
      </c>
      <c r="C731" t="s">
        <v>20</v>
      </c>
      <c r="D731">
        <v>101220</v>
      </c>
      <c r="E731" t="s">
        <v>21</v>
      </c>
      <c r="F731" t="s">
        <v>14</v>
      </c>
    </row>
    <row r="732" spans="1:6" x14ac:dyDescent="0.25">
      <c r="A732" t="s">
        <v>721</v>
      </c>
      <c r="B732" t="s">
        <v>7</v>
      </c>
      <c r="C732" t="s">
        <v>37</v>
      </c>
      <c r="D732">
        <v>63020</v>
      </c>
      <c r="E732" t="s">
        <v>17</v>
      </c>
      <c r="F732" t="s">
        <v>28</v>
      </c>
    </row>
    <row r="733" spans="1:6" x14ac:dyDescent="0.25">
      <c r="A733" t="s">
        <v>722</v>
      </c>
      <c r="B733" t="s">
        <v>7</v>
      </c>
      <c r="C733" t="s">
        <v>34</v>
      </c>
      <c r="D733">
        <v>75920</v>
      </c>
      <c r="E733" t="s">
        <v>21</v>
      </c>
      <c r="F733" t="s">
        <v>14</v>
      </c>
    </row>
    <row r="734" spans="1:6" x14ac:dyDescent="0.25">
      <c r="A734" t="s">
        <v>723</v>
      </c>
      <c r="B734" t="s">
        <v>7</v>
      </c>
      <c r="C734" t="s">
        <v>20</v>
      </c>
      <c r="D734">
        <v>93080</v>
      </c>
      <c r="E734" t="s">
        <v>9</v>
      </c>
      <c r="F734" t="s">
        <v>28</v>
      </c>
    </row>
    <row r="735" spans="1:6" x14ac:dyDescent="0.25">
      <c r="A735" t="s">
        <v>724</v>
      </c>
      <c r="B735" t="s">
        <v>7</v>
      </c>
      <c r="C735" t="s">
        <v>8</v>
      </c>
      <c r="D735">
        <v>68860</v>
      </c>
      <c r="E735" t="s">
        <v>9</v>
      </c>
      <c r="F735" t="s">
        <v>14</v>
      </c>
    </row>
    <row r="736" spans="1:6" x14ac:dyDescent="0.25">
      <c r="A736" t="s">
        <v>725</v>
      </c>
      <c r="B736" t="s">
        <v>7</v>
      </c>
      <c r="C736" t="s">
        <v>13</v>
      </c>
      <c r="D736">
        <v>118980</v>
      </c>
      <c r="E736" t="s">
        <v>17</v>
      </c>
      <c r="F736" t="s">
        <v>24</v>
      </c>
    </row>
    <row r="737" spans="1:6" x14ac:dyDescent="0.25">
      <c r="A737" t="s">
        <v>726</v>
      </c>
      <c r="C737" t="s">
        <v>20</v>
      </c>
      <c r="D737">
        <v>106460</v>
      </c>
      <c r="E737" t="s">
        <v>9</v>
      </c>
      <c r="F737" t="s">
        <v>14</v>
      </c>
    </row>
    <row r="738" spans="1:6" x14ac:dyDescent="0.25">
      <c r="A738" t="s">
        <v>727</v>
      </c>
      <c r="B738" t="s">
        <v>12</v>
      </c>
      <c r="C738" t="s">
        <v>34</v>
      </c>
      <c r="D738">
        <v>70650</v>
      </c>
      <c r="E738" t="s">
        <v>21</v>
      </c>
      <c r="F738" t="s">
        <v>14</v>
      </c>
    </row>
    <row r="739" spans="1:6" x14ac:dyDescent="0.25">
      <c r="A739" t="s">
        <v>728</v>
      </c>
      <c r="B739" t="s">
        <v>7</v>
      </c>
      <c r="C739" t="s">
        <v>16</v>
      </c>
      <c r="D739">
        <v>101120</v>
      </c>
      <c r="E739" t="s">
        <v>21</v>
      </c>
      <c r="F739" t="s">
        <v>10</v>
      </c>
    </row>
    <row r="740" spans="1:6" x14ac:dyDescent="0.25">
      <c r="A740" t="s">
        <v>729</v>
      </c>
      <c r="B740" t="s">
        <v>12</v>
      </c>
      <c r="C740" t="s">
        <v>8</v>
      </c>
      <c r="D740">
        <v>77050</v>
      </c>
      <c r="E740" t="s">
        <v>17</v>
      </c>
      <c r="F740" t="s">
        <v>14</v>
      </c>
    </row>
    <row r="741" spans="1:6" x14ac:dyDescent="0.25">
      <c r="A741" t="s">
        <v>293</v>
      </c>
      <c r="B741" t="s">
        <v>12</v>
      </c>
      <c r="C741" t="s">
        <v>8</v>
      </c>
      <c r="D741">
        <v>41930</v>
      </c>
      <c r="E741" t="s">
        <v>17</v>
      </c>
      <c r="F741" t="s">
        <v>24</v>
      </c>
    </row>
    <row r="742" spans="1:6" x14ac:dyDescent="0.25">
      <c r="A742" t="s">
        <v>730</v>
      </c>
      <c r="B742" t="s">
        <v>12</v>
      </c>
      <c r="C742" t="s">
        <v>20</v>
      </c>
      <c r="D742">
        <v>89360</v>
      </c>
      <c r="E742" t="s">
        <v>17</v>
      </c>
      <c r="F742" t="s">
        <v>14</v>
      </c>
    </row>
    <row r="743" spans="1:6" x14ac:dyDescent="0.25">
      <c r="A743" t="s">
        <v>731</v>
      </c>
      <c r="B743" t="s">
        <v>12</v>
      </c>
      <c r="C743" t="s">
        <v>20</v>
      </c>
      <c r="D743">
        <v>37840</v>
      </c>
      <c r="E743" t="s">
        <v>21</v>
      </c>
      <c r="F743" t="s">
        <v>24</v>
      </c>
    </row>
    <row r="744" spans="1:6" x14ac:dyDescent="0.25">
      <c r="A744" t="s">
        <v>732</v>
      </c>
      <c r="B744" t="s">
        <v>7</v>
      </c>
      <c r="C744" t="s">
        <v>34</v>
      </c>
      <c r="D744">
        <v>89160</v>
      </c>
      <c r="E744" t="s">
        <v>17</v>
      </c>
      <c r="F744" t="s">
        <v>28</v>
      </c>
    </row>
    <row r="745" spans="1:6" x14ac:dyDescent="0.25">
      <c r="A745" t="s">
        <v>733</v>
      </c>
      <c r="B745" t="s">
        <v>12</v>
      </c>
      <c r="C745" t="s">
        <v>42</v>
      </c>
      <c r="D745">
        <v>74110</v>
      </c>
      <c r="E745" t="s">
        <v>21</v>
      </c>
      <c r="F745" t="s">
        <v>10</v>
      </c>
    </row>
    <row r="746" spans="1:6" x14ac:dyDescent="0.25">
      <c r="A746" t="s">
        <v>734</v>
      </c>
      <c r="B746" t="s">
        <v>7</v>
      </c>
      <c r="C746" t="s">
        <v>31</v>
      </c>
      <c r="D746">
        <v>31630</v>
      </c>
      <c r="E746" t="s">
        <v>21</v>
      </c>
      <c r="F746" t="s">
        <v>24</v>
      </c>
    </row>
    <row r="747" spans="1:6" x14ac:dyDescent="0.25">
      <c r="A747" t="s">
        <v>735</v>
      </c>
      <c r="B747" t="s">
        <v>12</v>
      </c>
      <c r="C747" t="s">
        <v>50</v>
      </c>
      <c r="D747">
        <v>40910</v>
      </c>
      <c r="E747" t="s">
        <v>17</v>
      </c>
      <c r="F747" t="s">
        <v>24</v>
      </c>
    </row>
    <row r="748" spans="1:6" x14ac:dyDescent="0.25">
      <c r="A748" t="s">
        <v>736</v>
      </c>
      <c r="B748" t="s">
        <v>7</v>
      </c>
      <c r="C748" t="s">
        <v>8</v>
      </c>
      <c r="D748">
        <v>32190</v>
      </c>
      <c r="E748" t="s">
        <v>21</v>
      </c>
      <c r="F748" t="s">
        <v>28</v>
      </c>
    </row>
    <row r="749" spans="1:6" x14ac:dyDescent="0.25">
      <c r="A749" t="s">
        <v>737</v>
      </c>
      <c r="B749" t="s">
        <v>12</v>
      </c>
      <c r="C749" t="s">
        <v>27</v>
      </c>
      <c r="D749">
        <v>73490</v>
      </c>
      <c r="E749" t="s">
        <v>21</v>
      </c>
      <c r="F749" t="s">
        <v>24</v>
      </c>
    </row>
    <row r="750" spans="1:6" x14ac:dyDescent="0.25">
      <c r="A750" t="s">
        <v>738</v>
      </c>
      <c r="B750" t="s">
        <v>7</v>
      </c>
      <c r="C750" t="s">
        <v>37</v>
      </c>
      <c r="D750">
        <v>52220</v>
      </c>
      <c r="E750" t="s">
        <v>21</v>
      </c>
      <c r="F750" t="s">
        <v>28</v>
      </c>
    </row>
    <row r="751" spans="1:6" x14ac:dyDescent="0.25">
      <c r="A751" t="s">
        <v>739</v>
      </c>
      <c r="B751" t="s">
        <v>12</v>
      </c>
      <c r="C751" t="s">
        <v>23</v>
      </c>
      <c r="D751">
        <v>68900</v>
      </c>
      <c r="E751" t="s">
        <v>17</v>
      </c>
      <c r="F751" t="s">
        <v>28</v>
      </c>
    </row>
    <row r="752" spans="1:6" x14ac:dyDescent="0.25">
      <c r="A752" t="s">
        <v>740</v>
      </c>
      <c r="B752" t="s">
        <v>12</v>
      </c>
      <c r="C752" t="s">
        <v>8</v>
      </c>
      <c r="D752">
        <v>83750</v>
      </c>
      <c r="E752" t="s">
        <v>17</v>
      </c>
      <c r="F752" t="s">
        <v>28</v>
      </c>
    </row>
    <row r="753" spans="1:6" x14ac:dyDescent="0.25">
      <c r="A753" t="s">
        <v>741</v>
      </c>
      <c r="B753" t="s">
        <v>7</v>
      </c>
      <c r="C753" t="s">
        <v>23</v>
      </c>
      <c r="D753">
        <v>110970</v>
      </c>
      <c r="E753" t="s">
        <v>21</v>
      </c>
      <c r="F753" t="s">
        <v>18</v>
      </c>
    </row>
    <row r="754" spans="1:6" x14ac:dyDescent="0.25">
      <c r="A754" t="s">
        <v>742</v>
      </c>
      <c r="B754" t="s">
        <v>12</v>
      </c>
      <c r="C754" t="s">
        <v>34</v>
      </c>
      <c r="D754">
        <v>49520</v>
      </c>
      <c r="E754" t="s">
        <v>17</v>
      </c>
      <c r="F754" t="s">
        <v>28</v>
      </c>
    </row>
    <row r="755" spans="1:6" x14ac:dyDescent="0.25">
      <c r="A755" t="s">
        <v>743</v>
      </c>
      <c r="B755" t="s">
        <v>12</v>
      </c>
      <c r="C755" t="s">
        <v>34</v>
      </c>
      <c r="D755">
        <v>86560</v>
      </c>
      <c r="E755" t="s">
        <v>21</v>
      </c>
      <c r="F755" t="s">
        <v>28</v>
      </c>
    </row>
    <row r="756" spans="1:6" x14ac:dyDescent="0.25">
      <c r="A756" t="s">
        <v>744</v>
      </c>
      <c r="B756" t="s">
        <v>12</v>
      </c>
      <c r="C756" t="s">
        <v>23</v>
      </c>
      <c r="D756">
        <v>35830</v>
      </c>
      <c r="E756" t="s">
        <v>21</v>
      </c>
      <c r="F756" t="s">
        <v>28</v>
      </c>
    </row>
    <row r="757" spans="1:6" x14ac:dyDescent="0.25">
      <c r="A757" t="s">
        <v>745</v>
      </c>
      <c r="B757" t="s">
        <v>12</v>
      </c>
      <c r="C757" t="s">
        <v>23</v>
      </c>
      <c r="D757">
        <v>53910</v>
      </c>
      <c r="E757" t="s">
        <v>21</v>
      </c>
      <c r="F757" t="s">
        <v>14</v>
      </c>
    </row>
    <row r="758" spans="1:6" x14ac:dyDescent="0.25">
      <c r="A758" t="s">
        <v>746</v>
      </c>
      <c r="B758" t="s">
        <v>12</v>
      </c>
      <c r="C758" t="s">
        <v>13</v>
      </c>
      <c r="D758">
        <v>109870</v>
      </c>
      <c r="E758" t="s">
        <v>21</v>
      </c>
      <c r="F758" t="s">
        <v>28</v>
      </c>
    </row>
    <row r="759" spans="1:6" x14ac:dyDescent="0.25">
      <c r="A759" t="s">
        <v>747</v>
      </c>
      <c r="B759" t="s">
        <v>7</v>
      </c>
      <c r="C759" t="s">
        <v>13</v>
      </c>
      <c r="D759">
        <v>61620</v>
      </c>
      <c r="E759" t="s">
        <v>17</v>
      </c>
      <c r="F759" t="s">
        <v>28</v>
      </c>
    </row>
    <row r="760" spans="1:6" x14ac:dyDescent="0.25">
      <c r="A760" t="s">
        <v>748</v>
      </c>
      <c r="C760" t="s">
        <v>27</v>
      </c>
      <c r="D760">
        <v>67960</v>
      </c>
      <c r="E760" t="s">
        <v>17</v>
      </c>
      <c r="F760" t="s">
        <v>28</v>
      </c>
    </row>
    <row r="761" spans="1:6" x14ac:dyDescent="0.25">
      <c r="A761" t="s">
        <v>749</v>
      </c>
      <c r="B761" t="s">
        <v>12</v>
      </c>
      <c r="C761" t="s">
        <v>42</v>
      </c>
      <c r="D761">
        <v>57000</v>
      </c>
      <c r="E761" t="s">
        <v>17</v>
      </c>
      <c r="F761" t="s">
        <v>51</v>
      </c>
    </row>
    <row r="762" spans="1:6" x14ac:dyDescent="0.25">
      <c r="A762" t="s">
        <v>750</v>
      </c>
      <c r="B762" t="s">
        <v>7</v>
      </c>
      <c r="C762" t="s">
        <v>8</v>
      </c>
      <c r="D762">
        <v>70610</v>
      </c>
      <c r="E762" t="s">
        <v>9</v>
      </c>
      <c r="F762" t="s">
        <v>28</v>
      </c>
    </row>
    <row r="763" spans="1:6" x14ac:dyDescent="0.25">
      <c r="A763" t="s">
        <v>751</v>
      </c>
      <c r="B763" t="s">
        <v>12</v>
      </c>
      <c r="C763" t="s">
        <v>42</v>
      </c>
      <c r="D763">
        <v>51860</v>
      </c>
      <c r="E763" t="s">
        <v>17</v>
      </c>
      <c r="F763" t="s">
        <v>14</v>
      </c>
    </row>
    <row r="764" spans="1:6" x14ac:dyDescent="0.25">
      <c r="A764" t="s">
        <v>752</v>
      </c>
      <c r="B764" t="s">
        <v>12</v>
      </c>
      <c r="C764" t="s">
        <v>13</v>
      </c>
      <c r="D764">
        <v>60130</v>
      </c>
      <c r="E764" t="s">
        <v>17</v>
      </c>
      <c r="F764" t="s">
        <v>28</v>
      </c>
    </row>
    <row r="765" spans="1:6" x14ac:dyDescent="0.25">
      <c r="A765" t="s">
        <v>753</v>
      </c>
      <c r="B765" t="s">
        <v>7</v>
      </c>
      <c r="C765" t="s">
        <v>50</v>
      </c>
      <c r="D765">
        <v>72040</v>
      </c>
      <c r="E765" t="s">
        <v>21</v>
      </c>
      <c r="F765" t="s">
        <v>24</v>
      </c>
    </row>
    <row r="766" spans="1:6" x14ac:dyDescent="0.25">
      <c r="A766" t="s">
        <v>754</v>
      </c>
      <c r="B766" t="s">
        <v>12</v>
      </c>
      <c r="C766" t="s">
        <v>37</v>
      </c>
      <c r="D766">
        <v>108450</v>
      </c>
      <c r="E766" t="s">
        <v>9</v>
      </c>
      <c r="F766" t="s">
        <v>14</v>
      </c>
    </row>
    <row r="767" spans="1:6" x14ac:dyDescent="0.25">
      <c r="A767" t="s">
        <v>755</v>
      </c>
      <c r="B767" t="s">
        <v>7</v>
      </c>
      <c r="C767" t="s">
        <v>67</v>
      </c>
      <c r="D767">
        <v>58260</v>
      </c>
      <c r="E767" t="s">
        <v>17</v>
      </c>
      <c r="F767" t="s">
        <v>28</v>
      </c>
    </row>
    <row r="768" spans="1:6" x14ac:dyDescent="0.25">
      <c r="A768" t="s">
        <v>59</v>
      </c>
      <c r="B768" t="s">
        <v>7</v>
      </c>
      <c r="C768" t="s">
        <v>16</v>
      </c>
      <c r="D768">
        <v>112650</v>
      </c>
      <c r="E768" t="s">
        <v>9</v>
      </c>
      <c r="F768" t="s">
        <v>28</v>
      </c>
    </row>
    <row r="769" spans="1:6" x14ac:dyDescent="0.25">
      <c r="A769" t="s">
        <v>664</v>
      </c>
      <c r="B769" t="s">
        <v>7</v>
      </c>
      <c r="C769" t="s">
        <v>27</v>
      </c>
      <c r="D769">
        <v>106930</v>
      </c>
      <c r="E769" t="s">
        <v>21</v>
      </c>
      <c r="F769" t="s">
        <v>28</v>
      </c>
    </row>
    <row r="770" spans="1:6" x14ac:dyDescent="0.25">
      <c r="A770" t="s">
        <v>756</v>
      </c>
      <c r="C770" t="s">
        <v>50</v>
      </c>
      <c r="D770">
        <v>70020</v>
      </c>
      <c r="E770" t="s">
        <v>17</v>
      </c>
      <c r="F770" t="s">
        <v>28</v>
      </c>
    </row>
    <row r="771" spans="1:6" x14ac:dyDescent="0.25">
      <c r="A771" t="s">
        <v>757</v>
      </c>
      <c r="B771" t="s">
        <v>7</v>
      </c>
      <c r="C771" t="s">
        <v>13</v>
      </c>
      <c r="E771" t="s">
        <v>17</v>
      </c>
      <c r="F771" t="s">
        <v>14</v>
      </c>
    </row>
    <row r="772" spans="1:6" x14ac:dyDescent="0.25">
      <c r="A772" t="s">
        <v>758</v>
      </c>
      <c r="B772" t="s">
        <v>12</v>
      </c>
      <c r="C772" t="s">
        <v>27</v>
      </c>
      <c r="D772">
        <v>35670</v>
      </c>
      <c r="E772" t="s">
        <v>21</v>
      </c>
      <c r="F772" t="s">
        <v>28</v>
      </c>
    </row>
    <row r="773" spans="1:6" x14ac:dyDescent="0.25">
      <c r="A773" t="s">
        <v>759</v>
      </c>
      <c r="B773" t="s">
        <v>12</v>
      </c>
      <c r="C773" t="s">
        <v>8</v>
      </c>
      <c r="E773" t="s">
        <v>21</v>
      </c>
      <c r="F773" t="s">
        <v>28</v>
      </c>
    </row>
    <row r="774" spans="1:6" x14ac:dyDescent="0.25">
      <c r="A774" t="s">
        <v>760</v>
      </c>
      <c r="B774" t="s">
        <v>7</v>
      </c>
      <c r="C774" t="s">
        <v>53</v>
      </c>
      <c r="D774">
        <v>67630</v>
      </c>
      <c r="E774" t="s">
        <v>17</v>
      </c>
      <c r="F774" t="s">
        <v>28</v>
      </c>
    </row>
    <row r="775" spans="1:6" x14ac:dyDescent="0.25">
      <c r="A775" t="s">
        <v>761</v>
      </c>
      <c r="B775" t="s">
        <v>12</v>
      </c>
      <c r="C775" t="s">
        <v>27</v>
      </c>
      <c r="D775">
        <v>82300</v>
      </c>
      <c r="E775" t="s">
        <v>21</v>
      </c>
      <c r="F775" t="s">
        <v>18</v>
      </c>
    </row>
    <row r="776" spans="1:6" x14ac:dyDescent="0.25">
      <c r="A776" t="s">
        <v>762</v>
      </c>
      <c r="B776" t="s">
        <v>12</v>
      </c>
      <c r="C776" t="s">
        <v>34</v>
      </c>
      <c r="D776">
        <v>114870</v>
      </c>
      <c r="E776" t="s">
        <v>9</v>
      </c>
      <c r="F776" t="s">
        <v>18</v>
      </c>
    </row>
    <row r="777" spans="1:6" x14ac:dyDescent="0.25">
      <c r="A777" t="s">
        <v>763</v>
      </c>
      <c r="B777" t="s">
        <v>7</v>
      </c>
      <c r="C777" t="s">
        <v>8</v>
      </c>
      <c r="D777">
        <v>71030</v>
      </c>
      <c r="E777" t="s">
        <v>9</v>
      </c>
      <c r="F777" t="s">
        <v>28</v>
      </c>
    </row>
    <row r="778" spans="1:6" x14ac:dyDescent="0.25">
      <c r="A778" t="s">
        <v>513</v>
      </c>
      <c r="B778" t="s">
        <v>7</v>
      </c>
      <c r="C778" t="s">
        <v>50</v>
      </c>
      <c r="D778">
        <v>52750</v>
      </c>
      <c r="E778" t="s">
        <v>17</v>
      </c>
      <c r="F778" t="s">
        <v>28</v>
      </c>
    </row>
    <row r="779" spans="1:6" x14ac:dyDescent="0.25">
      <c r="A779" t="s">
        <v>764</v>
      </c>
      <c r="B779" t="s">
        <v>12</v>
      </c>
      <c r="C779" t="s">
        <v>23</v>
      </c>
      <c r="D779">
        <v>85670</v>
      </c>
      <c r="E779" t="s">
        <v>21</v>
      </c>
      <c r="F779" t="s">
        <v>28</v>
      </c>
    </row>
    <row r="780" spans="1:6" x14ac:dyDescent="0.25">
      <c r="A780" t="s">
        <v>765</v>
      </c>
      <c r="B780" t="s">
        <v>12</v>
      </c>
      <c r="C780" t="s">
        <v>37</v>
      </c>
      <c r="E780" t="s">
        <v>21</v>
      </c>
      <c r="F780" t="s">
        <v>14</v>
      </c>
    </row>
    <row r="781" spans="1:6" x14ac:dyDescent="0.25">
      <c r="A781" t="s">
        <v>766</v>
      </c>
      <c r="B781" t="s">
        <v>7</v>
      </c>
      <c r="C781" t="s">
        <v>34</v>
      </c>
      <c r="D781">
        <v>61700</v>
      </c>
      <c r="E781" t="s">
        <v>21</v>
      </c>
      <c r="F781" t="s">
        <v>28</v>
      </c>
    </row>
    <row r="782" spans="1:6" x14ac:dyDescent="0.25">
      <c r="A782" t="s">
        <v>767</v>
      </c>
      <c r="B782" t="s">
        <v>7</v>
      </c>
      <c r="C782" t="s">
        <v>20</v>
      </c>
      <c r="D782">
        <v>66140</v>
      </c>
      <c r="E782" t="s">
        <v>17</v>
      </c>
      <c r="F782" t="s">
        <v>14</v>
      </c>
    </row>
    <row r="783" spans="1:6" x14ac:dyDescent="0.25">
      <c r="A783" t="s">
        <v>768</v>
      </c>
      <c r="B783" t="s">
        <v>7</v>
      </c>
      <c r="C783" t="s">
        <v>67</v>
      </c>
      <c r="D783">
        <v>51860</v>
      </c>
      <c r="E783" t="s">
        <v>21</v>
      </c>
      <c r="F783" t="s">
        <v>14</v>
      </c>
    </row>
    <row r="784" spans="1:6" x14ac:dyDescent="0.25">
      <c r="A784" t="s">
        <v>271</v>
      </c>
      <c r="B784" t="s">
        <v>7</v>
      </c>
      <c r="C784" t="s">
        <v>27</v>
      </c>
      <c r="D784">
        <v>52670</v>
      </c>
      <c r="E784" t="s">
        <v>17</v>
      </c>
      <c r="F784" t="s">
        <v>28</v>
      </c>
    </row>
    <row r="785" spans="1:6" x14ac:dyDescent="0.25">
      <c r="A785" t="s">
        <v>769</v>
      </c>
      <c r="B785" t="s">
        <v>12</v>
      </c>
      <c r="C785" t="s">
        <v>20</v>
      </c>
      <c r="D785">
        <v>61210</v>
      </c>
      <c r="E785" t="s">
        <v>21</v>
      </c>
      <c r="F785" t="s">
        <v>18</v>
      </c>
    </row>
    <row r="786" spans="1:6" x14ac:dyDescent="0.25">
      <c r="A786" t="s">
        <v>770</v>
      </c>
      <c r="B786" t="s">
        <v>12</v>
      </c>
      <c r="C786" t="s">
        <v>34</v>
      </c>
      <c r="D786">
        <v>68980</v>
      </c>
      <c r="E786" t="s">
        <v>21</v>
      </c>
      <c r="F786" t="s">
        <v>28</v>
      </c>
    </row>
    <row r="787" spans="1:6" x14ac:dyDescent="0.25">
      <c r="A787" t="s">
        <v>771</v>
      </c>
      <c r="B787" t="s">
        <v>12</v>
      </c>
      <c r="C787" t="s">
        <v>53</v>
      </c>
      <c r="D787">
        <v>29610</v>
      </c>
      <c r="E787" t="s">
        <v>17</v>
      </c>
      <c r="F787" t="s">
        <v>28</v>
      </c>
    </row>
    <row r="788" spans="1:6" x14ac:dyDescent="0.25">
      <c r="A788" t="s">
        <v>772</v>
      </c>
      <c r="B788" t="s">
        <v>12</v>
      </c>
      <c r="C788" t="s">
        <v>13</v>
      </c>
      <c r="D788">
        <v>114430</v>
      </c>
      <c r="E788" t="s">
        <v>9</v>
      </c>
      <c r="F788" t="s">
        <v>14</v>
      </c>
    </row>
    <row r="789" spans="1:6" x14ac:dyDescent="0.25">
      <c r="A789" t="s">
        <v>773</v>
      </c>
      <c r="B789" t="s">
        <v>7</v>
      </c>
      <c r="C789" t="s">
        <v>37</v>
      </c>
      <c r="D789">
        <v>53760</v>
      </c>
      <c r="E789" t="s">
        <v>17</v>
      </c>
      <c r="F789" t="s">
        <v>28</v>
      </c>
    </row>
    <row r="790" spans="1:6" x14ac:dyDescent="0.25">
      <c r="A790" t="s">
        <v>774</v>
      </c>
      <c r="B790" t="s">
        <v>7</v>
      </c>
      <c r="C790" t="s">
        <v>8</v>
      </c>
      <c r="D790">
        <v>91310</v>
      </c>
      <c r="E790" t="s">
        <v>17</v>
      </c>
      <c r="F790" t="s">
        <v>28</v>
      </c>
    </row>
    <row r="791" spans="1:6" x14ac:dyDescent="0.25">
      <c r="A791" t="s">
        <v>775</v>
      </c>
      <c r="B791" t="s">
        <v>7</v>
      </c>
      <c r="C791" t="s">
        <v>31</v>
      </c>
      <c r="D791">
        <v>117840</v>
      </c>
      <c r="E791" t="s">
        <v>21</v>
      </c>
      <c r="F791" t="s">
        <v>28</v>
      </c>
    </row>
    <row r="792" spans="1:6" x14ac:dyDescent="0.25">
      <c r="A792" t="s">
        <v>776</v>
      </c>
      <c r="B792" t="s">
        <v>12</v>
      </c>
      <c r="C792" t="s">
        <v>37</v>
      </c>
      <c r="D792">
        <v>31830</v>
      </c>
      <c r="E792" t="s">
        <v>9</v>
      </c>
      <c r="F792" t="s">
        <v>28</v>
      </c>
    </row>
    <row r="793" spans="1:6" x14ac:dyDescent="0.25">
      <c r="A793" t="s">
        <v>777</v>
      </c>
      <c r="B793" t="s">
        <v>7</v>
      </c>
      <c r="C793" t="s">
        <v>20</v>
      </c>
      <c r="D793">
        <v>32980</v>
      </c>
      <c r="E793" t="s">
        <v>9</v>
      </c>
      <c r="F793" t="s">
        <v>18</v>
      </c>
    </row>
    <row r="794" spans="1:6" x14ac:dyDescent="0.25">
      <c r="A794" t="s">
        <v>778</v>
      </c>
      <c r="B794" t="s">
        <v>7</v>
      </c>
      <c r="C794" t="s">
        <v>13</v>
      </c>
      <c r="D794">
        <v>47360</v>
      </c>
      <c r="E794" t="s">
        <v>17</v>
      </c>
      <c r="F794" t="s">
        <v>24</v>
      </c>
    </row>
    <row r="795" spans="1:6" x14ac:dyDescent="0.25">
      <c r="A795" t="s">
        <v>779</v>
      </c>
      <c r="B795" t="s">
        <v>12</v>
      </c>
      <c r="C795" t="s">
        <v>13</v>
      </c>
      <c r="D795">
        <v>86740</v>
      </c>
      <c r="E795" t="s">
        <v>9</v>
      </c>
      <c r="F795" t="s">
        <v>10</v>
      </c>
    </row>
    <row r="796" spans="1:6" x14ac:dyDescent="0.25">
      <c r="A796" t="s">
        <v>780</v>
      </c>
      <c r="B796" t="s">
        <v>12</v>
      </c>
      <c r="C796" t="s">
        <v>23</v>
      </c>
      <c r="D796">
        <v>87400</v>
      </c>
      <c r="E796" t="s">
        <v>21</v>
      </c>
      <c r="F796" t="s">
        <v>28</v>
      </c>
    </row>
    <row r="797" spans="1:6" x14ac:dyDescent="0.25">
      <c r="A797" t="s">
        <v>747</v>
      </c>
      <c r="B797" t="s">
        <v>7</v>
      </c>
      <c r="C797" t="s">
        <v>13</v>
      </c>
      <c r="D797">
        <v>61620</v>
      </c>
      <c r="E797" t="s">
        <v>9</v>
      </c>
      <c r="F797" t="s">
        <v>24</v>
      </c>
    </row>
    <row r="798" spans="1:6" x14ac:dyDescent="0.25">
      <c r="A798" t="s">
        <v>781</v>
      </c>
      <c r="B798" t="s">
        <v>12</v>
      </c>
      <c r="C798" t="s">
        <v>34</v>
      </c>
      <c r="D798">
        <v>75090</v>
      </c>
      <c r="E798" t="s">
        <v>9</v>
      </c>
      <c r="F798" t="s">
        <v>28</v>
      </c>
    </row>
    <row r="799" spans="1:6" x14ac:dyDescent="0.25">
      <c r="A799" t="s">
        <v>782</v>
      </c>
      <c r="B799" t="s">
        <v>7</v>
      </c>
      <c r="C799" t="s">
        <v>53</v>
      </c>
      <c r="D799">
        <v>78020</v>
      </c>
      <c r="E799" t="s">
        <v>21</v>
      </c>
      <c r="F799" t="s">
        <v>28</v>
      </c>
    </row>
    <row r="800" spans="1:6" x14ac:dyDescent="0.25">
      <c r="A800" t="s">
        <v>116</v>
      </c>
      <c r="B800" t="s">
        <v>7</v>
      </c>
      <c r="C800" t="s">
        <v>31</v>
      </c>
      <c r="D800">
        <v>88690</v>
      </c>
      <c r="E800" t="s">
        <v>17</v>
      </c>
      <c r="F800" t="s">
        <v>10</v>
      </c>
    </row>
    <row r="801" spans="1:6" x14ac:dyDescent="0.25">
      <c r="A801" t="s">
        <v>783</v>
      </c>
      <c r="B801" t="s">
        <v>12</v>
      </c>
      <c r="C801" t="s">
        <v>50</v>
      </c>
      <c r="D801">
        <v>92340</v>
      </c>
      <c r="E801" t="s">
        <v>21</v>
      </c>
      <c r="F801" t="s">
        <v>14</v>
      </c>
    </row>
    <row r="802" spans="1:6" x14ac:dyDescent="0.25">
      <c r="A802" t="s">
        <v>784</v>
      </c>
      <c r="B802" t="s">
        <v>7</v>
      </c>
      <c r="C802" t="s">
        <v>16</v>
      </c>
      <c r="D802">
        <v>99480</v>
      </c>
      <c r="E802" t="s">
        <v>17</v>
      </c>
      <c r="F802" t="s">
        <v>24</v>
      </c>
    </row>
    <row r="803" spans="1:6" x14ac:dyDescent="0.25">
      <c r="A803" t="s">
        <v>484</v>
      </c>
      <c r="B803" t="s">
        <v>12</v>
      </c>
      <c r="C803" t="s">
        <v>34</v>
      </c>
      <c r="D803">
        <v>80700</v>
      </c>
      <c r="E803" t="s">
        <v>17</v>
      </c>
      <c r="F803" t="s">
        <v>24</v>
      </c>
    </row>
    <row r="804" spans="1:6" x14ac:dyDescent="0.25">
      <c r="A804" t="s">
        <v>785</v>
      </c>
      <c r="B804" t="s">
        <v>12</v>
      </c>
      <c r="C804" t="s">
        <v>34</v>
      </c>
      <c r="D804">
        <v>58830</v>
      </c>
      <c r="E804" t="s">
        <v>17</v>
      </c>
      <c r="F804" t="s">
        <v>24</v>
      </c>
    </row>
    <row r="805" spans="1:6" x14ac:dyDescent="0.25">
      <c r="A805" t="s">
        <v>786</v>
      </c>
      <c r="B805" t="s">
        <v>12</v>
      </c>
      <c r="C805" t="s">
        <v>50</v>
      </c>
      <c r="D805">
        <v>32140</v>
      </c>
      <c r="E805" t="s">
        <v>21</v>
      </c>
      <c r="F805" t="s">
        <v>14</v>
      </c>
    </row>
    <row r="806" spans="1:6" x14ac:dyDescent="0.25">
      <c r="A806" t="s">
        <v>787</v>
      </c>
      <c r="B806" t="s">
        <v>7</v>
      </c>
      <c r="C806" t="s">
        <v>53</v>
      </c>
      <c r="D806">
        <v>102520</v>
      </c>
      <c r="E806" t="s">
        <v>17</v>
      </c>
      <c r="F806" t="s">
        <v>24</v>
      </c>
    </row>
    <row r="807" spans="1:6" x14ac:dyDescent="0.25">
      <c r="A807" t="s">
        <v>788</v>
      </c>
      <c r="B807" t="s">
        <v>7</v>
      </c>
      <c r="C807" t="s">
        <v>27</v>
      </c>
      <c r="D807">
        <v>79590</v>
      </c>
      <c r="E807" t="s">
        <v>17</v>
      </c>
      <c r="F807" t="s">
        <v>51</v>
      </c>
    </row>
    <row r="808" spans="1:6" x14ac:dyDescent="0.25">
      <c r="A808" t="s">
        <v>789</v>
      </c>
      <c r="B808" t="s">
        <v>12</v>
      </c>
      <c r="C808" t="s">
        <v>23</v>
      </c>
      <c r="D808">
        <v>28970</v>
      </c>
      <c r="E808" t="s">
        <v>9</v>
      </c>
      <c r="F808" t="s">
        <v>10</v>
      </c>
    </row>
    <row r="809" spans="1:6" x14ac:dyDescent="0.25">
      <c r="A809" t="s">
        <v>790</v>
      </c>
      <c r="B809" t="s">
        <v>12</v>
      </c>
      <c r="C809" t="s">
        <v>67</v>
      </c>
      <c r="E809" t="s">
        <v>9</v>
      </c>
      <c r="F809" t="s">
        <v>18</v>
      </c>
    </row>
    <row r="810" spans="1:6" x14ac:dyDescent="0.25">
      <c r="A810" t="s">
        <v>791</v>
      </c>
      <c r="B810" t="s">
        <v>12</v>
      </c>
      <c r="C810" t="s">
        <v>27</v>
      </c>
      <c r="D810">
        <v>92700</v>
      </c>
      <c r="E810" t="s">
        <v>21</v>
      </c>
      <c r="F810" t="s">
        <v>28</v>
      </c>
    </row>
    <row r="811" spans="1:6" x14ac:dyDescent="0.25">
      <c r="A811" t="s">
        <v>792</v>
      </c>
      <c r="B811" t="s">
        <v>12</v>
      </c>
      <c r="C811" t="s">
        <v>53</v>
      </c>
      <c r="D811">
        <v>36150</v>
      </c>
      <c r="E811" t="s">
        <v>21</v>
      </c>
      <c r="F811" t="s">
        <v>24</v>
      </c>
    </row>
    <row r="812" spans="1:6" x14ac:dyDescent="0.25">
      <c r="A812" t="s">
        <v>769</v>
      </c>
      <c r="B812" t="s">
        <v>12</v>
      </c>
      <c r="C812" t="s">
        <v>20</v>
      </c>
      <c r="D812">
        <v>61210</v>
      </c>
      <c r="E812" t="s">
        <v>17</v>
      </c>
      <c r="F812" t="s">
        <v>28</v>
      </c>
    </row>
    <row r="813" spans="1:6" x14ac:dyDescent="0.25">
      <c r="A813" t="s">
        <v>793</v>
      </c>
      <c r="B813" t="s">
        <v>7</v>
      </c>
      <c r="C813" t="s">
        <v>53</v>
      </c>
      <c r="D813">
        <v>52960</v>
      </c>
      <c r="E813" t="s">
        <v>9</v>
      </c>
      <c r="F813" t="s">
        <v>28</v>
      </c>
    </row>
    <row r="814" spans="1:6" x14ac:dyDescent="0.25">
      <c r="A814" t="s">
        <v>337</v>
      </c>
      <c r="B814" t="s">
        <v>7</v>
      </c>
      <c r="C814" t="s">
        <v>42</v>
      </c>
      <c r="D814">
        <v>84170</v>
      </c>
      <c r="E814" t="s">
        <v>9</v>
      </c>
      <c r="F814" t="s">
        <v>18</v>
      </c>
    </row>
    <row r="815" spans="1:6" x14ac:dyDescent="0.25">
      <c r="A815" t="s">
        <v>794</v>
      </c>
      <c r="B815" t="s">
        <v>12</v>
      </c>
      <c r="C815" t="s">
        <v>37</v>
      </c>
      <c r="D815">
        <v>31920</v>
      </c>
      <c r="E815" t="s">
        <v>21</v>
      </c>
      <c r="F815" t="s">
        <v>28</v>
      </c>
    </row>
    <row r="816" spans="1:6" x14ac:dyDescent="0.25">
      <c r="A816" t="s">
        <v>795</v>
      </c>
      <c r="B816" t="s">
        <v>12</v>
      </c>
      <c r="C816" t="s">
        <v>37</v>
      </c>
      <c r="D816">
        <v>104210</v>
      </c>
      <c r="E816" t="s">
        <v>17</v>
      </c>
      <c r="F816" t="s">
        <v>10</v>
      </c>
    </row>
    <row r="817" spans="1:6" x14ac:dyDescent="0.25">
      <c r="A817" t="s">
        <v>796</v>
      </c>
      <c r="B817" t="s">
        <v>7</v>
      </c>
      <c r="C817" t="s">
        <v>37</v>
      </c>
      <c r="E817" t="s">
        <v>21</v>
      </c>
      <c r="F817" t="s">
        <v>14</v>
      </c>
    </row>
    <row r="818" spans="1:6" x14ac:dyDescent="0.25">
      <c r="A818" t="s">
        <v>359</v>
      </c>
      <c r="B818" t="s">
        <v>12</v>
      </c>
      <c r="C818" t="s">
        <v>37</v>
      </c>
      <c r="D818">
        <v>38440</v>
      </c>
      <c r="E818" t="s">
        <v>17</v>
      </c>
      <c r="F818" t="s">
        <v>24</v>
      </c>
    </row>
    <row r="819" spans="1:6" x14ac:dyDescent="0.25">
      <c r="A819" t="s">
        <v>772</v>
      </c>
      <c r="B819" t="s">
        <v>12</v>
      </c>
      <c r="C819" t="s">
        <v>13</v>
      </c>
      <c r="D819">
        <v>114430</v>
      </c>
      <c r="E819" t="s">
        <v>21</v>
      </c>
      <c r="F819" t="s">
        <v>10</v>
      </c>
    </row>
    <row r="820" spans="1:6" x14ac:dyDescent="0.25">
      <c r="A820" t="s">
        <v>358</v>
      </c>
      <c r="B820" t="s">
        <v>7</v>
      </c>
      <c r="C820" t="s">
        <v>37</v>
      </c>
      <c r="D820">
        <v>104340</v>
      </c>
      <c r="E820" t="s">
        <v>21</v>
      </c>
      <c r="F820" t="s">
        <v>24</v>
      </c>
    </row>
    <row r="821" spans="1:6" x14ac:dyDescent="0.25">
      <c r="A821" t="s">
        <v>797</v>
      </c>
      <c r="B821" t="s">
        <v>7</v>
      </c>
      <c r="C821" t="s">
        <v>67</v>
      </c>
      <c r="D821">
        <v>40750</v>
      </c>
      <c r="E821" t="s">
        <v>9</v>
      </c>
      <c r="F821" t="s">
        <v>51</v>
      </c>
    </row>
    <row r="822" spans="1:6" x14ac:dyDescent="0.25">
      <c r="A822" t="s">
        <v>798</v>
      </c>
      <c r="B822" t="s">
        <v>12</v>
      </c>
      <c r="C822" t="s">
        <v>42</v>
      </c>
      <c r="D822">
        <v>98020</v>
      </c>
      <c r="E822" t="s">
        <v>17</v>
      </c>
      <c r="F822" t="s">
        <v>10</v>
      </c>
    </row>
    <row r="823" spans="1:6" x14ac:dyDescent="0.25">
      <c r="A823" t="s">
        <v>799</v>
      </c>
      <c r="B823" t="s">
        <v>12</v>
      </c>
      <c r="C823" t="s">
        <v>8</v>
      </c>
      <c r="D823">
        <v>96620</v>
      </c>
      <c r="E823" t="s">
        <v>9</v>
      </c>
      <c r="F823" t="s">
        <v>24</v>
      </c>
    </row>
    <row r="824" spans="1:6" x14ac:dyDescent="0.25">
      <c r="A824" t="s">
        <v>800</v>
      </c>
      <c r="B824" t="s">
        <v>7</v>
      </c>
      <c r="C824" t="s">
        <v>50</v>
      </c>
      <c r="D824">
        <v>40400</v>
      </c>
      <c r="E824" t="s">
        <v>17</v>
      </c>
      <c r="F824" t="s">
        <v>10</v>
      </c>
    </row>
    <row r="825" spans="1:6" x14ac:dyDescent="0.25">
      <c r="A825" t="s">
        <v>801</v>
      </c>
      <c r="B825" t="s">
        <v>7</v>
      </c>
      <c r="C825" t="s">
        <v>37</v>
      </c>
      <c r="D825">
        <v>81220</v>
      </c>
      <c r="E825" t="s">
        <v>9</v>
      </c>
      <c r="F825" t="s">
        <v>24</v>
      </c>
    </row>
    <row r="826" spans="1:6" x14ac:dyDescent="0.25">
      <c r="A826" t="s">
        <v>802</v>
      </c>
      <c r="B826" t="s">
        <v>7</v>
      </c>
      <c r="C826" t="s">
        <v>42</v>
      </c>
      <c r="D826">
        <v>33840</v>
      </c>
      <c r="E826" t="s">
        <v>9</v>
      </c>
      <c r="F826" t="s">
        <v>18</v>
      </c>
    </row>
    <row r="827" spans="1:6" x14ac:dyDescent="0.25">
      <c r="A827" t="s">
        <v>803</v>
      </c>
      <c r="B827" t="s">
        <v>7</v>
      </c>
      <c r="C827" t="s">
        <v>50</v>
      </c>
      <c r="D827">
        <v>75880</v>
      </c>
      <c r="E827" t="s">
        <v>9</v>
      </c>
      <c r="F827" t="s">
        <v>28</v>
      </c>
    </row>
    <row r="828" spans="1:6" x14ac:dyDescent="0.25">
      <c r="A828" t="s">
        <v>804</v>
      </c>
      <c r="B828" t="s">
        <v>7</v>
      </c>
      <c r="C828" t="s">
        <v>13</v>
      </c>
      <c r="D828">
        <v>81380</v>
      </c>
      <c r="E828" t="s">
        <v>9</v>
      </c>
      <c r="F828" t="s">
        <v>18</v>
      </c>
    </row>
    <row r="829" spans="1:6" x14ac:dyDescent="0.25">
      <c r="A829" t="s">
        <v>805</v>
      </c>
      <c r="B829" t="s">
        <v>7</v>
      </c>
      <c r="C829" t="s">
        <v>50</v>
      </c>
      <c r="D829">
        <v>71490</v>
      </c>
      <c r="E829" t="s">
        <v>17</v>
      </c>
      <c r="F829" t="s">
        <v>18</v>
      </c>
    </row>
    <row r="830" spans="1:6" x14ac:dyDescent="0.25">
      <c r="A830" t="s">
        <v>806</v>
      </c>
      <c r="B830" t="s">
        <v>12</v>
      </c>
      <c r="C830" t="s">
        <v>37</v>
      </c>
      <c r="D830">
        <v>91930</v>
      </c>
      <c r="E830" t="s">
        <v>21</v>
      </c>
      <c r="F830" t="s">
        <v>28</v>
      </c>
    </row>
    <row r="831" spans="1:6" x14ac:dyDescent="0.25">
      <c r="A831" t="s">
        <v>807</v>
      </c>
      <c r="B831" t="s">
        <v>12</v>
      </c>
      <c r="C831" t="s">
        <v>13</v>
      </c>
      <c r="D831">
        <v>107790</v>
      </c>
      <c r="E831" t="s">
        <v>21</v>
      </c>
      <c r="F831" t="s">
        <v>28</v>
      </c>
    </row>
    <row r="832" spans="1:6" x14ac:dyDescent="0.25">
      <c r="A832" t="s">
        <v>808</v>
      </c>
      <c r="B832" t="s">
        <v>7</v>
      </c>
      <c r="C832" t="s">
        <v>31</v>
      </c>
      <c r="E832" t="s">
        <v>21</v>
      </c>
      <c r="F832" t="s">
        <v>10</v>
      </c>
    </row>
    <row r="833" spans="1:6" x14ac:dyDescent="0.25">
      <c r="A833" t="s">
        <v>809</v>
      </c>
      <c r="B833" t="s">
        <v>12</v>
      </c>
      <c r="C833" t="s">
        <v>37</v>
      </c>
      <c r="D833">
        <v>69970</v>
      </c>
      <c r="E833" t="s">
        <v>17</v>
      </c>
      <c r="F833" t="s">
        <v>28</v>
      </c>
    </row>
    <row r="834" spans="1:6" x14ac:dyDescent="0.25">
      <c r="A834" t="s">
        <v>191</v>
      </c>
      <c r="B834" t="s">
        <v>12</v>
      </c>
      <c r="C834" t="s">
        <v>13</v>
      </c>
      <c r="D834">
        <v>44300</v>
      </c>
      <c r="E834" t="s">
        <v>9</v>
      </c>
      <c r="F834" t="s">
        <v>24</v>
      </c>
    </row>
    <row r="835" spans="1:6" x14ac:dyDescent="0.25">
      <c r="A835" t="s">
        <v>810</v>
      </c>
      <c r="B835" t="s">
        <v>12</v>
      </c>
      <c r="C835" t="s">
        <v>53</v>
      </c>
      <c r="D835">
        <v>114180</v>
      </c>
      <c r="E835" t="s">
        <v>9</v>
      </c>
      <c r="F835" t="s">
        <v>10</v>
      </c>
    </row>
    <row r="836" spans="1:6" x14ac:dyDescent="0.25">
      <c r="A836" t="s">
        <v>811</v>
      </c>
      <c r="B836" t="s">
        <v>7</v>
      </c>
      <c r="C836" t="s">
        <v>27</v>
      </c>
      <c r="D836">
        <v>85330</v>
      </c>
      <c r="E836" t="s">
        <v>17</v>
      </c>
      <c r="F836" t="s">
        <v>28</v>
      </c>
    </row>
    <row r="837" spans="1:6" x14ac:dyDescent="0.25">
      <c r="A837" t="s">
        <v>812</v>
      </c>
      <c r="B837" t="s">
        <v>12</v>
      </c>
      <c r="C837" t="s">
        <v>16</v>
      </c>
      <c r="D837">
        <v>65130</v>
      </c>
      <c r="E837" t="s">
        <v>17</v>
      </c>
      <c r="F837" t="s">
        <v>28</v>
      </c>
    </row>
    <row r="838" spans="1:6" x14ac:dyDescent="0.25">
      <c r="A838" t="s">
        <v>813</v>
      </c>
      <c r="B838" t="s">
        <v>12</v>
      </c>
      <c r="C838" t="s">
        <v>8</v>
      </c>
      <c r="D838">
        <v>36820</v>
      </c>
      <c r="E838" t="s">
        <v>17</v>
      </c>
      <c r="F838" t="s">
        <v>14</v>
      </c>
    </row>
    <row r="839" spans="1:6" x14ac:dyDescent="0.25">
      <c r="A839" t="s">
        <v>814</v>
      </c>
      <c r="B839" t="s">
        <v>7</v>
      </c>
      <c r="C839" t="s">
        <v>67</v>
      </c>
      <c r="D839">
        <v>116890</v>
      </c>
      <c r="E839" t="s">
        <v>21</v>
      </c>
      <c r="F839" t="s">
        <v>28</v>
      </c>
    </row>
    <row r="840" spans="1:6" x14ac:dyDescent="0.25">
      <c r="A840" t="s">
        <v>815</v>
      </c>
      <c r="B840" t="s">
        <v>7</v>
      </c>
      <c r="C840" t="s">
        <v>50</v>
      </c>
      <c r="D840">
        <v>78710</v>
      </c>
      <c r="E840" t="s">
        <v>21</v>
      </c>
      <c r="F840" t="s">
        <v>24</v>
      </c>
    </row>
    <row r="841" spans="1:6" x14ac:dyDescent="0.25">
      <c r="A841" t="s">
        <v>816</v>
      </c>
      <c r="B841" t="s">
        <v>12</v>
      </c>
      <c r="C841" t="s">
        <v>53</v>
      </c>
      <c r="D841">
        <v>86470</v>
      </c>
      <c r="E841" t="s">
        <v>21</v>
      </c>
      <c r="F841" t="s">
        <v>28</v>
      </c>
    </row>
    <row r="842" spans="1:6" x14ac:dyDescent="0.25">
      <c r="A842" t="s">
        <v>537</v>
      </c>
      <c r="B842" t="s">
        <v>12</v>
      </c>
      <c r="C842" t="s">
        <v>50</v>
      </c>
      <c r="D842">
        <v>35980</v>
      </c>
      <c r="E842" t="s">
        <v>9</v>
      </c>
      <c r="F842" t="s">
        <v>14</v>
      </c>
    </row>
    <row r="843" spans="1:6" x14ac:dyDescent="0.25">
      <c r="A843" t="s">
        <v>817</v>
      </c>
      <c r="B843" t="s">
        <v>12</v>
      </c>
      <c r="C843" t="s">
        <v>23</v>
      </c>
      <c r="D843">
        <v>77110</v>
      </c>
      <c r="E843" t="s">
        <v>17</v>
      </c>
      <c r="F843" t="s">
        <v>28</v>
      </c>
    </row>
    <row r="844" spans="1:6" x14ac:dyDescent="0.25">
      <c r="A844" t="s">
        <v>818</v>
      </c>
      <c r="B844" t="s">
        <v>12</v>
      </c>
      <c r="C844" t="s">
        <v>37</v>
      </c>
      <c r="D844">
        <v>86570</v>
      </c>
      <c r="E844" t="s">
        <v>21</v>
      </c>
      <c r="F844" t="s">
        <v>51</v>
      </c>
    </row>
    <row r="845" spans="1:6" x14ac:dyDescent="0.25">
      <c r="A845" t="s">
        <v>819</v>
      </c>
      <c r="B845" t="s">
        <v>7</v>
      </c>
      <c r="C845" t="s">
        <v>34</v>
      </c>
      <c r="D845">
        <v>117850</v>
      </c>
      <c r="E845" t="s">
        <v>21</v>
      </c>
      <c r="F845" t="s">
        <v>14</v>
      </c>
    </row>
    <row r="846" spans="1:6" x14ac:dyDescent="0.25">
      <c r="A846" t="s">
        <v>820</v>
      </c>
      <c r="B846" t="s">
        <v>12</v>
      </c>
      <c r="C846" t="s">
        <v>67</v>
      </c>
      <c r="D846">
        <v>116500</v>
      </c>
      <c r="E846" t="s">
        <v>9</v>
      </c>
      <c r="F846" t="s">
        <v>18</v>
      </c>
    </row>
    <row r="847" spans="1:6" x14ac:dyDescent="0.25">
      <c r="A847" t="s">
        <v>821</v>
      </c>
      <c r="B847" t="s">
        <v>12</v>
      </c>
      <c r="C847" t="s">
        <v>53</v>
      </c>
      <c r="D847">
        <v>80030</v>
      </c>
      <c r="E847" t="s">
        <v>21</v>
      </c>
      <c r="F847" t="s">
        <v>24</v>
      </c>
    </row>
    <row r="848" spans="1:6" x14ac:dyDescent="0.25">
      <c r="A848" t="s">
        <v>717</v>
      </c>
      <c r="B848" t="s">
        <v>12</v>
      </c>
      <c r="C848" t="s">
        <v>23</v>
      </c>
      <c r="D848">
        <v>58940</v>
      </c>
      <c r="E848" t="s">
        <v>21</v>
      </c>
      <c r="F848" t="s">
        <v>28</v>
      </c>
    </row>
    <row r="849" spans="1:6" x14ac:dyDescent="0.25">
      <c r="A849" t="s">
        <v>822</v>
      </c>
      <c r="B849" t="s">
        <v>7</v>
      </c>
      <c r="C849" t="s">
        <v>27</v>
      </c>
      <c r="D849">
        <v>76320</v>
      </c>
      <c r="E849" t="s">
        <v>9</v>
      </c>
      <c r="F849" t="s">
        <v>14</v>
      </c>
    </row>
    <row r="850" spans="1:6" x14ac:dyDescent="0.25">
      <c r="A850" t="s">
        <v>823</v>
      </c>
      <c r="B850" t="s">
        <v>7</v>
      </c>
      <c r="C850" t="s">
        <v>23</v>
      </c>
      <c r="D850">
        <v>110730</v>
      </c>
      <c r="E850" t="s">
        <v>17</v>
      </c>
      <c r="F850" t="s">
        <v>10</v>
      </c>
    </row>
    <row r="851" spans="1:6" x14ac:dyDescent="0.25">
      <c r="A851" t="s">
        <v>824</v>
      </c>
      <c r="B851" t="s">
        <v>12</v>
      </c>
      <c r="C851" t="s">
        <v>42</v>
      </c>
      <c r="D851">
        <v>86990</v>
      </c>
      <c r="E851" t="s">
        <v>17</v>
      </c>
      <c r="F851" t="s">
        <v>24</v>
      </c>
    </row>
    <row r="852" spans="1:6" x14ac:dyDescent="0.25">
      <c r="A852" t="s">
        <v>825</v>
      </c>
      <c r="B852" t="s">
        <v>12</v>
      </c>
      <c r="C852" t="s">
        <v>20</v>
      </c>
      <c r="E852" t="s">
        <v>9</v>
      </c>
      <c r="F852" t="s">
        <v>28</v>
      </c>
    </row>
    <row r="853" spans="1:6" x14ac:dyDescent="0.25">
      <c r="A853" t="s">
        <v>826</v>
      </c>
      <c r="B853" t="s">
        <v>7</v>
      </c>
      <c r="C853" t="s">
        <v>67</v>
      </c>
      <c r="D853">
        <v>74410</v>
      </c>
      <c r="E853" t="s">
        <v>17</v>
      </c>
      <c r="F853" t="s">
        <v>14</v>
      </c>
    </row>
    <row r="854" spans="1:6" x14ac:dyDescent="0.25">
      <c r="A854" t="s">
        <v>827</v>
      </c>
      <c r="B854" t="s">
        <v>7</v>
      </c>
      <c r="C854" t="s">
        <v>67</v>
      </c>
      <c r="D854">
        <v>87610</v>
      </c>
      <c r="E854" t="s">
        <v>9</v>
      </c>
      <c r="F854" t="s">
        <v>14</v>
      </c>
    </row>
    <row r="855" spans="1:6" x14ac:dyDescent="0.25">
      <c r="A855" t="s">
        <v>828</v>
      </c>
      <c r="B855" t="s">
        <v>12</v>
      </c>
      <c r="C855" t="s">
        <v>34</v>
      </c>
      <c r="D855">
        <v>103340</v>
      </c>
      <c r="E855" t="s">
        <v>17</v>
      </c>
      <c r="F855" t="s">
        <v>14</v>
      </c>
    </row>
    <row r="856" spans="1:6" x14ac:dyDescent="0.25">
      <c r="A856" t="s">
        <v>829</v>
      </c>
      <c r="B856" t="s">
        <v>12</v>
      </c>
      <c r="C856" t="s">
        <v>34</v>
      </c>
      <c r="D856">
        <v>46470</v>
      </c>
      <c r="E856" t="s">
        <v>21</v>
      </c>
      <c r="F856" t="s">
        <v>28</v>
      </c>
    </row>
    <row r="857" spans="1:6" x14ac:dyDescent="0.25">
      <c r="A857" t="s">
        <v>830</v>
      </c>
      <c r="B857" t="s">
        <v>7</v>
      </c>
      <c r="C857" t="s">
        <v>20</v>
      </c>
      <c r="D857">
        <v>108290</v>
      </c>
      <c r="E857" t="s">
        <v>17</v>
      </c>
      <c r="F857" t="s">
        <v>51</v>
      </c>
    </row>
    <row r="858" spans="1:6" x14ac:dyDescent="0.25">
      <c r="A858" t="s">
        <v>831</v>
      </c>
      <c r="B858" t="s">
        <v>7</v>
      </c>
      <c r="C858" t="s">
        <v>13</v>
      </c>
      <c r="D858">
        <v>78640</v>
      </c>
      <c r="E858" t="s">
        <v>9</v>
      </c>
      <c r="F858" t="s">
        <v>14</v>
      </c>
    </row>
    <row r="859" spans="1:6" x14ac:dyDescent="0.25">
      <c r="A859" t="s">
        <v>832</v>
      </c>
      <c r="C859" t="s">
        <v>8</v>
      </c>
      <c r="D859">
        <v>75990</v>
      </c>
      <c r="E859" t="s">
        <v>21</v>
      </c>
      <c r="F859" t="s">
        <v>28</v>
      </c>
    </row>
    <row r="860" spans="1:6" x14ac:dyDescent="0.25">
      <c r="A860" t="s">
        <v>833</v>
      </c>
      <c r="B860" t="s">
        <v>7</v>
      </c>
      <c r="C860" t="s">
        <v>8</v>
      </c>
      <c r="D860">
        <v>55280</v>
      </c>
      <c r="E860" t="s">
        <v>21</v>
      </c>
      <c r="F860" t="s">
        <v>28</v>
      </c>
    </row>
    <row r="861" spans="1:6" x14ac:dyDescent="0.25">
      <c r="A861" t="s">
        <v>834</v>
      </c>
      <c r="C861" t="s">
        <v>53</v>
      </c>
      <c r="D861">
        <v>98010</v>
      </c>
      <c r="E861" t="s">
        <v>9</v>
      </c>
      <c r="F861" t="s">
        <v>28</v>
      </c>
    </row>
    <row r="862" spans="1:6" x14ac:dyDescent="0.25">
      <c r="A862" t="s">
        <v>835</v>
      </c>
      <c r="B862" t="s">
        <v>7</v>
      </c>
      <c r="C862" t="s">
        <v>27</v>
      </c>
      <c r="D862">
        <v>50310</v>
      </c>
      <c r="E862" t="s">
        <v>21</v>
      </c>
      <c r="F862" t="s">
        <v>28</v>
      </c>
    </row>
    <row r="863" spans="1:6" x14ac:dyDescent="0.25">
      <c r="A863" t="s">
        <v>836</v>
      </c>
      <c r="B863" t="s">
        <v>7</v>
      </c>
      <c r="C863" t="s">
        <v>67</v>
      </c>
      <c r="D863">
        <v>91360</v>
      </c>
      <c r="E863" t="s">
        <v>21</v>
      </c>
      <c r="F863" t="s">
        <v>28</v>
      </c>
    </row>
    <row r="864" spans="1:6" x14ac:dyDescent="0.25">
      <c r="A864" t="s">
        <v>837</v>
      </c>
      <c r="B864" t="s">
        <v>7</v>
      </c>
      <c r="C864" t="s">
        <v>53</v>
      </c>
      <c r="D864">
        <v>115920</v>
      </c>
      <c r="E864" t="s">
        <v>17</v>
      </c>
      <c r="F864" t="s">
        <v>14</v>
      </c>
    </row>
    <row r="865" spans="1:6" x14ac:dyDescent="0.25">
      <c r="A865" t="s">
        <v>838</v>
      </c>
      <c r="B865" t="s">
        <v>12</v>
      </c>
      <c r="C865" t="s">
        <v>13</v>
      </c>
      <c r="D865">
        <v>56870</v>
      </c>
      <c r="E865" t="s">
        <v>9</v>
      </c>
      <c r="F865" t="s">
        <v>24</v>
      </c>
    </row>
    <row r="866" spans="1:6" x14ac:dyDescent="0.25">
      <c r="A866" t="s">
        <v>839</v>
      </c>
      <c r="B866" t="s">
        <v>12</v>
      </c>
      <c r="C866" t="s">
        <v>23</v>
      </c>
      <c r="D866">
        <v>75970</v>
      </c>
      <c r="E866" t="s">
        <v>17</v>
      </c>
      <c r="F866" t="s">
        <v>10</v>
      </c>
    </row>
    <row r="867" spans="1:6" x14ac:dyDescent="0.25">
      <c r="A867" t="s">
        <v>840</v>
      </c>
      <c r="B867" t="s">
        <v>7</v>
      </c>
      <c r="C867" t="s">
        <v>53</v>
      </c>
      <c r="D867">
        <v>52270</v>
      </c>
      <c r="E867" t="s">
        <v>21</v>
      </c>
      <c r="F867" t="s">
        <v>14</v>
      </c>
    </row>
    <row r="868" spans="1:6" x14ac:dyDescent="0.25">
      <c r="A868" t="s">
        <v>841</v>
      </c>
      <c r="B868" t="s">
        <v>7</v>
      </c>
      <c r="C868" t="s">
        <v>34</v>
      </c>
      <c r="D868">
        <v>39780</v>
      </c>
      <c r="E868" t="s">
        <v>9</v>
      </c>
      <c r="F868" t="s">
        <v>18</v>
      </c>
    </row>
    <row r="869" spans="1:6" x14ac:dyDescent="0.25">
      <c r="A869" t="s">
        <v>842</v>
      </c>
      <c r="B869" t="s">
        <v>7</v>
      </c>
      <c r="C869" t="s">
        <v>31</v>
      </c>
      <c r="D869">
        <v>58960</v>
      </c>
      <c r="E869" t="s">
        <v>9</v>
      </c>
      <c r="F869" t="s">
        <v>28</v>
      </c>
    </row>
    <row r="870" spans="1:6" x14ac:dyDescent="0.25">
      <c r="A870" t="s">
        <v>843</v>
      </c>
      <c r="B870" t="s">
        <v>12</v>
      </c>
      <c r="C870" t="s">
        <v>42</v>
      </c>
      <c r="D870">
        <v>37900</v>
      </c>
      <c r="E870" t="s">
        <v>17</v>
      </c>
      <c r="F870" t="s">
        <v>14</v>
      </c>
    </row>
    <row r="871" spans="1:6" x14ac:dyDescent="0.25">
      <c r="A871" t="s">
        <v>732</v>
      </c>
      <c r="B871" t="s">
        <v>7</v>
      </c>
      <c r="C871" t="s">
        <v>34</v>
      </c>
      <c r="D871">
        <v>89160</v>
      </c>
      <c r="E871" t="s">
        <v>9</v>
      </c>
      <c r="F871" t="s">
        <v>14</v>
      </c>
    </row>
    <row r="872" spans="1:6" x14ac:dyDescent="0.25">
      <c r="A872" t="s">
        <v>844</v>
      </c>
      <c r="B872" t="s">
        <v>12</v>
      </c>
      <c r="C872" t="s">
        <v>8</v>
      </c>
      <c r="D872">
        <v>45510</v>
      </c>
      <c r="E872" t="s">
        <v>17</v>
      </c>
      <c r="F872" t="s">
        <v>14</v>
      </c>
    </row>
    <row r="873" spans="1:6" x14ac:dyDescent="0.25">
      <c r="A873" t="s">
        <v>845</v>
      </c>
      <c r="B873" t="s">
        <v>12</v>
      </c>
      <c r="C873" t="s">
        <v>37</v>
      </c>
      <c r="D873">
        <v>66610</v>
      </c>
      <c r="E873" t="s">
        <v>17</v>
      </c>
      <c r="F873" t="s">
        <v>28</v>
      </c>
    </row>
    <row r="874" spans="1:6" x14ac:dyDescent="0.25">
      <c r="A874" t="s">
        <v>846</v>
      </c>
      <c r="B874" t="s">
        <v>7</v>
      </c>
      <c r="C874" t="s">
        <v>8</v>
      </c>
      <c r="D874">
        <v>44120</v>
      </c>
      <c r="E874" t="s">
        <v>9</v>
      </c>
      <c r="F874" t="s">
        <v>51</v>
      </c>
    </row>
    <row r="875" spans="1:6" x14ac:dyDescent="0.25">
      <c r="A875" t="s">
        <v>847</v>
      </c>
      <c r="B875" t="s">
        <v>12</v>
      </c>
      <c r="C875" t="s">
        <v>31</v>
      </c>
      <c r="D875">
        <v>32270</v>
      </c>
      <c r="E875" t="s">
        <v>17</v>
      </c>
      <c r="F875" t="s">
        <v>28</v>
      </c>
    </row>
    <row r="876" spans="1:6" x14ac:dyDescent="0.25">
      <c r="A876" t="s">
        <v>848</v>
      </c>
      <c r="B876" t="s">
        <v>12</v>
      </c>
      <c r="C876" t="s">
        <v>13</v>
      </c>
      <c r="D876">
        <v>37130</v>
      </c>
      <c r="E876" t="s">
        <v>9</v>
      </c>
      <c r="F876" t="s">
        <v>18</v>
      </c>
    </row>
    <row r="877" spans="1:6" x14ac:dyDescent="0.25">
      <c r="A877" t="s">
        <v>849</v>
      </c>
      <c r="B877" t="s">
        <v>12</v>
      </c>
      <c r="C877" t="s">
        <v>8</v>
      </c>
      <c r="D877">
        <v>45590</v>
      </c>
      <c r="E877" t="s">
        <v>17</v>
      </c>
      <c r="F877" t="s">
        <v>14</v>
      </c>
    </row>
    <row r="878" spans="1:6" x14ac:dyDescent="0.25">
      <c r="A878" t="s">
        <v>850</v>
      </c>
      <c r="B878" t="s">
        <v>7</v>
      </c>
      <c r="C878" t="s">
        <v>53</v>
      </c>
      <c r="D878">
        <v>94070</v>
      </c>
      <c r="E878" t="s">
        <v>17</v>
      </c>
      <c r="F878" t="s">
        <v>28</v>
      </c>
    </row>
    <row r="879" spans="1:6" x14ac:dyDescent="0.25">
      <c r="A879" t="s">
        <v>575</v>
      </c>
      <c r="B879" t="s">
        <v>12</v>
      </c>
      <c r="C879" t="s">
        <v>31</v>
      </c>
      <c r="D879">
        <v>89690</v>
      </c>
      <c r="E879" t="s">
        <v>21</v>
      </c>
      <c r="F879" t="s">
        <v>18</v>
      </c>
    </row>
    <row r="880" spans="1:6" x14ac:dyDescent="0.25">
      <c r="A880" t="s">
        <v>851</v>
      </c>
      <c r="B880" t="s">
        <v>12</v>
      </c>
      <c r="C880" t="s">
        <v>31</v>
      </c>
      <c r="D880">
        <v>41220</v>
      </c>
      <c r="E880" t="s">
        <v>9</v>
      </c>
      <c r="F880" t="s">
        <v>28</v>
      </c>
    </row>
    <row r="881" spans="1:6" x14ac:dyDescent="0.25">
      <c r="A881" t="s">
        <v>852</v>
      </c>
      <c r="B881" t="s">
        <v>12</v>
      </c>
      <c r="C881" t="s">
        <v>53</v>
      </c>
      <c r="D881">
        <v>119930</v>
      </c>
      <c r="E881" t="s">
        <v>9</v>
      </c>
      <c r="F881" t="s">
        <v>28</v>
      </c>
    </row>
    <row r="882" spans="1:6" x14ac:dyDescent="0.25">
      <c r="A882" t="s">
        <v>71</v>
      </c>
      <c r="B882" t="s">
        <v>12</v>
      </c>
      <c r="C882" t="s">
        <v>27</v>
      </c>
      <c r="D882">
        <v>60580</v>
      </c>
      <c r="E882" t="s">
        <v>21</v>
      </c>
      <c r="F882" t="s">
        <v>18</v>
      </c>
    </row>
    <row r="883" spans="1:6" x14ac:dyDescent="0.25">
      <c r="A883" t="s">
        <v>853</v>
      </c>
      <c r="B883" t="s">
        <v>12</v>
      </c>
      <c r="C883" t="s">
        <v>13</v>
      </c>
      <c r="D883">
        <v>94820</v>
      </c>
      <c r="E883" t="s">
        <v>17</v>
      </c>
      <c r="F883" t="s">
        <v>28</v>
      </c>
    </row>
    <row r="884" spans="1:6" x14ac:dyDescent="0.25">
      <c r="A884" t="s">
        <v>854</v>
      </c>
      <c r="B884" t="s">
        <v>7</v>
      </c>
      <c r="C884" t="s">
        <v>53</v>
      </c>
      <c r="D884">
        <v>38830</v>
      </c>
      <c r="E884" t="s">
        <v>21</v>
      </c>
      <c r="F884" t="s">
        <v>14</v>
      </c>
    </row>
    <row r="885" spans="1:6" x14ac:dyDescent="0.25">
      <c r="A885" t="s">
        <v>855</v>
      </c>
      <c r="B885" t="s">
        <v>7</v>
      </c>
      <c r="C885" t="s">
        <v>16</v>
      </c>
      <c r="D885">
        <v>91450</v>
      </c>
      <c r="E885" t="s">
        <v>17</v>
      </c>
      <c r="F885" t="s">
        <v>28</v>
      </c>
    </row>
    <row r="886" spans="1:6" x14ac:dyDescent="0.25">
      <c r="A886" t="s">
        <v>856</v>
      </c>
      <c r="B886" t="s">
        <v>12</v>
      </c>
      <c r="C886" t="s">
        <v>13</v>
      </c>
      <c r="D886">
        <v>28870</v>
      </c>
      <c r="E886" t="s">
        <v>17</v>
      </c>
      <c r="F886" t="s">
        <v>10</v>
      </c>
    </row>
    <row r="887" spans="1:6" x14ac:dyDescent="0.25">
      <c r="A887" t="s">
        <v>857</v>
      </c>
      <c r="B887" t="s">
        <v>12</v>
      </c>
      <c r="C887" t="s">
        <v>67</v>
      </c>
      <c r="D887">
        <v>70760</v>
      </c>
      <c r="E887" t="s">
        <v>9</v>
      </c>
      <c r="F887" t="s">
        <v>14</v>
      </c>
    </row>
    <row r="888" spans="1:6" x14ac:dyDescent="0.25">
      <c r="A888" t="s">
        <v>460</v>
      </c>
      <c r="B888" t="s">
        <v>7</v>
      </c>
      <c r="C888" t="s">
        <v>37</v>
      </c>
      <c r="D888">
        <v>106170</v>
      </c>
      <c r="E888" t="s">
        <v>17</v>
      </c>
      <c r="F888" t="s">
        <v>14</v>
      </c>
    </row>
    <row r="889" spans="1:6" x14ac:dyDescent="0.25">
      <c r="A889" t="s">
        <v>858</v>
      </c>
      <c r="B889" t="s">
        <v>7</v>
      </c>
      <c r="C889" t="s">
        <v>50</v>
      </c>
      <c r="D889">
        <v>71540</v>
      </c>
      <c r="E889" t="s">
        <v>21</v>
      </c>
      <c r="F889" t="s">
        <v>28</v>
      </c>
    </row>
    <row r="890" spans="1:6" x14ac:dyDescent="0.25">
      <c r="A890" t="s">
        <v>859</v>
      </c>
      <c r="B890" t="s">
        <v>12</v>
      </c>
      <c r="C890" t="s">
        <v>50</v>
      </c>
      <c r="D890">
        <v>104680</v>
      </c>
      <c r="E890" t="s">
        <v>9</v>
      </c>
      <c r="F890" t="s">
        <v>28</v>
      </c>
    </row>
    <row r="891" spans="1:6" x14ac:dyDescent="0.25">
      <c r="A891" t="s">
        <v>860</v>
      </c>
      <c r="B891" t="s">
        <v>7</v>
      </c>
      <c r="C891" t="s">
        <v>42</v>
      </c>
      <c r="D891">
        <v>63370</v>
      </c>
      <c r="E891" t="s">
        <v>9</v>
      </c>
      <c r="F891" t="s">
        <v>28</v>
      </c>
    </row>
    <row r="892" spans="1:6" x14ac:dyDescent="0.25">
      <c r="A892" t="s">
        <v>397</v>
      </c>
      <c r="B892" t="s">
        <v>7</v>
      </c>
      <c r="C892" t="s">
        <v>53</v>
      </c>
      <c r="D892">
        <v>106460</v>
      </c>
      <c r="E892" t="s">
        <v>9</v>
      </c>
      <c r="F892" t="s">
        <v>14</v>
      </c>
    </row>
    <row r="893" spans="1:6" x14ac:dyDescent="0.25">
      <c r="A893" t="s">
        <v>861</v>
      </c>
      <c r="B893" t="s">
        <v>7</v>
      </c>
      <c r="C893" t="s">
        <v>34</v>
      </c>
      <c r="D893">
        <v>106400</v>
      </c>
      <c r="E893" t="s">
        <v>9</v>
      </c>
      <c r="F893" t="s">
        <v>28</v>
      </c>
    </row>
    <row r="894" spans="1:6" x14ac:dyDescent="0.25">
      <c r="A894" t="s">
        <v>862</v>
      </c>
      <c r="B894" t="s">
        <v>12</v>
      </c>
      <c r="C894" t="s">
        <v>67</v>
      </c>
      <c r="D894">
        <v>36920</v>
      </c>
      <c r="E894" t="s">
        <v>21</v>
      </c>
      <c r="F894" t="s">
        <v>28</v>
      </c>
    </row>
    <row r="895" spans="1:6" x14ac:dyDescent="0.25">
      <c r="A895" t="s">
        <v>659</v>
      </c>
      <c r="B895" t="s">
        <v>12</v>
      </c>
      <c r="C895" t="s">
        <v>31</v>
      </c>
      <c r="D895">
        <v>42160</v>
      </c>
      <c r="E895" t="s">
        <v>17</v>
      </c>
      <c r="F895" t="s">
        <v>28</v>
      </c>
    </row>
    <row r="896" spans="1:6" x14ac:dyDescent="0.25">
      <c r="A896" t="s">
        <v>863</v>
      </c>
      <c r="B896" t="s">
        <v>12</v>
      </c>
      <c r="C896" t="s">
        <v>27</v>
      </c>
      <c r="D896">
        <v>57820</v>
      </c>
      <c r="E896" t="s">
        <v>21</v>
      </c>
      <c r="F896" t="s">
        <v>28</v>
      </c>
    </row>
    <row r="897" spans="1:6" x14ac:dyDescent="0.25">
      <c r="A897" t="s">
        <v>864</v>
      </c>
      <c r="B897" t="s">
        <v>12</v>
      </c>
      <c r="C897" t="s">
        <v>34</v>
      </c>
      <c r="D897">
        <v>93740</v>
      </c>
      <c r="E897" t="s">
        <v>21</v>
      </c>
      <c r="F897" t="s">
        <v>28</v>
      </c>
    </row>
    <row r="898" spans="1:6" x14ac:dyDescent="0.25">
      <c r="A898" t="s">
        <v>865</v>
      </c>
      <c r="B898" t="s">
        <v>12</v>
      </c>
      <c r="C898" t="s">
        <v>42</v>
      </c>
      <c r="D898">
        <v>93960</v>
      </c>
      <c r="E898" t="s">
        <v>21</v>
      </c>
      <c r="F898" t="s">
        <v>24</v>
      </c>
    </row>
    <row r="899" spans="1:6" x14ac:dyDescent="0.25">
      <c r="A899" t="s">
        <v>866</v>
      </c>
      <c r="B899" t="s">
        <v>7</v>
      </c>
      <c r="C899" t="s">
        <v>67</v>
      </c>
      <c r="D899">
        <v>107220</v>
      </c>
      <c r="E899" t="s">
        <v>9</v>
      </c>
      <c r="F899" t="s">
        <v>28</v>
      </c>
    </row>
    <row r="900" spans="1:6" x14ac:dyDescent="0.25">
      <c r="A900" t="s">
        <v>867</v>
      </c>
      <c r="B900" t="s">
        <v>12</v>
      </c>
      <c r="C900" t="s">
        <v>42</v>
      </c>
      <c r="D900">
        <v>90150</v>
      </c>
      <c r="E900" t="s">
        <v>17</v>
      </c>
      <c r="F900" t="s">
        <v>10</v>
      </c>
    </row>
    <row r="901" spans="1:6" x14ac:dyDescent="0.25">
      <c r="A901" t="s">
        <v>868</v>
      </c>
      <c r="B901" t="s">
        <v>7</v>
      </c>
      <c r="C901" t="s">
        <v>13</v>
      </c>
      <c r="D901">
        <v>94020</v>
      </c>
      <c r="E901" t="s">
        <v>17</v>
      </c>
      <c r="F901" t="s">
        <v>14</v>
      </c>
    </row>
    <row r="902" spans="1:6" x14ac:dyDescent="0.25">
      <c r="A902" t="s">
        <v>869</v>
      </c>
      <c r="B902" t="s">
        <v>12</v>
      </c>
      <c r="C902" t="s">
        <v>67</v>
      </c>
      <c r="D902">
        <v>42970</v>
      </c>
      <c r="E902" t="s">
        <v>9</v>
      </c>
      <c r="F902" t="s">
        <v>14</v>
      </c>
    </row>
    <row r="903" spans="1:6" x14ac:dyDescent="0.25">
      <c r="A903" t="s">
        <v>870</v>
      </c>
      <c r="B903" t="s">
        <v>7</v>
      </c>
      <c r="C903" t="s">
        <v>20</v>
      </c>
      <c r="D903">
        <v>33410</v>
      </c>
      <c r="E903" t="s">
        <v>21</v>
      </c>
      <c r="F903" t="s">
        <v>28</v>
      </c>
    </row>
    <row r="904" spans="1:6" x14ac:dyDescent="0.25">
      <c r="A904" t="s">
        <v>871</v>
      </c>
      <c r="B904" t="s">
        <v>7</v>
      </c>
      <c r="C904" t="s">
        <v>37</v>
      </c>
      <c r="D904">
        <v>119670</v>
      </c>
      <c r="E904" t="s">
        <v>9</v>
      </c>
      <c r="F904" t="s">
        <v>28</v>
      </c>
    </row>
    <row r="905" spans="1:6" x14ac:dyDescent="0.25">
      <c r="A905" t="s">
        <v>872</v>
      </c>
      <c r="B905" t="s">
        <v>7</v>
      </c>
      <c r="C905" t="s">
        <v>53</v>
      </c>
      <c r="D905">
        <v>115380</v>
      </c>
      <c r="E905" t="s">
        <v>21</v>
      </c>
      <c r="F905" t="s">
        <v>28</v>
      </c>
    </row>
    <row r="906" spans="1:6" x14ac:dyDescent="0.25">
      <c r="A906" t="s">
        <v>873</v>
      </c>
      <c r="B906" t="s">
        <v>7</v>
      </c>
      <c r="C906" t="s">
        <v>23</v>
      </c>
      <c r="D906">
        <v>75010</v>
      </c>
      <c r="E906" t="s">
        <v>21</v>
      </c>
      <c r="F906" t="s">
        <v>14</v>
      </c>
    </row>
    <row r="907" spans="1:6" x14ac:dyDescent="0.25">
      <c r="A907" t="s">
        <v>874</v>
      </c>
      <c r="B907" t="s">
        <v>12</v>
      </c>
      <c r="C907" t="s">
        <v>53</v>
      </c>
      <c r="D907">
        <v>104120</v>
      </c>
      <c r="E907" t="s">
        <v>17</v>
      </c>
      <c r="F907" t="s">
        <v>14</v>
      </c>
    </row>
    <row r="908" spans="1:6" x14ac:dyDescent="0.25">
      <c r="A908" t="s">
        <v>875</v>
      </c>
      <c r="B908" t="s">
        <v>7</v>
      </c>
      <c r="C908" t="s">
        <v>50</v>
      </c>
      <c r="D908">
        <v>82680</v>
      </c>
      <c r="E908" t="s">
        <v>9</v>
      </c>
      <c r="F908" t="s">
        <v>51</v>
      </c>
    </row>
    <row r="909" spans="1:6" x14ac:dyDescent="0.25">
      <c r="A909" t="s">
        <v>876</v>
      </c>
      <c r="B909" t="s">
        <v>7</v>
      </c>
      <c r="C909" t="s">
        <v>53</v>
      </c>
      <c r="D909">
        <v>52250</v>
      </c>
      <c r="E909" t="s">
        <v>21</v>
      </c>
      <c r="F909" t="s">
        <v>51</v>
      </c>
    </row>
    <row r="910" spans="1:6" x14ac:dyDescent="0.25">
      <c r="A910" t="s">
        <v>877</v>
      </c>
      <c r="B910" t="s">
        <v>7</v>
      </c>
      <c r="C910" t="s">
        <v>8</v>
      </c>
      <c r="D910">
        <v>83190</v>
      </c>
      <c r="E910" t="s">
        <v>9</v>
      </c>
      <c r="F910" t="s">
        <v>28</v>
      </c>
    </row>
    <row r="911" spans="1:6" x14ac:dyDescent="0.25">
      <c r="A911" t="s">
        <v>657</v>
      </c>
      <c r="B911" t="s">
        <v>7</v>
      </c>
      <c r="C911" t="s">
        <v>37</v>
      </c>
      <c r="D911">
        <v>69120</v>
      </c>
      <c r="E911" t="s">
        <v>21</v>
      </c>
      <c r="F911" t="s">
        <v>28</v>
      </c>
    </row>
    <row r="912" spans="1:6" x14ac:dyDescent="0.25">
      <c r="A912" t="s">
        <v>878</v>
      </c>
      <c r="B912" t="s">
        <v>12</v>
      </c>
      <c r="C912" t="s">
        <v>42</v>
      </c>
      <c r="E912" t="s">
        <v>21</v>
      </c>
      <c r="F912" t="s">
        <v>14</v>
      </c>
    </row>
    <row r="913" spans="1:6" x14ac:dyDescent="0.25">
      <c r="A913" t="s">
        <v>879</v>
      </c>
      <c r="C913" t="s">
        <v>16</v>
      </c>
      <c r="D913">
        <v>41570</v>
      </c>
      <c r="E913" t="s">
        <v>17</v>
      </c>
      <c r="F913" t="s">
        <v>28</v>
      </c>
    </row>
    <row r="914" spans="1:6" x14ac:dyDescent="0.25">
      <c r="A914" t="s">
        <v>880</v>
      </c>
      <c r="B914" t="s">
        <v>7</v>
      </c>
      <c r="C914" t="s">
        <v>53</v>
      </c>
      <c r="D914">
        <v>83590</v>
      </c>
      <c r="E914" t="s">
        <v>17</v>
      </c>
      <c r="F914" t="s">
        <v>24</v>
      </c>
    </row>
    <row r="915" spans="1:6" x14ac:dyDescent="0.25">
      <c r="A915" t="s">
        <v>881</v>
      </c>
      <c r="B915" t="s">
        <v>7</v>
      </c>
      <c r="C915" t="s">
        <v>50</v>
      </c>
      <c r="D915">
        <v>107700</v>
      </c>
      <c r="E915" t="s">
        <v>17</v>
      </c>
      <c r="F915" t="s">
        <v>10</v>
      </c>
    </row>
    <row r="916" spans="1:6" x14ac:dyDescent="0.25">
      <c r="A916" t="s">
        <v>882</v>
      </c>
      <c r="B916" t="s">
        <v>12</v>
      </c>
      <c r="C916" t="s">
        <v>8</v>
      </c>
      <c r="D916">
        <v>102130</v>
      </c>
      <c r="E916" t="s">
        <v>21</v>
      </c>
      <c r="F916" t="s">
        <v>28</v>
      </c>
    </row>
    <row r="917" spans="1:6" x14ac:dyDescent="0.25">
      <c r="A917" t="s">
        <v>643</v>
      </c>
      <c r="B917" t="s">
        <v>7</v>
      </c>
      <c r="C917" t="s">
        <v>20</v>
      </c>
      <c r="D917">
        <v>116090</v>
      </c>
      <c r="E917" t="s">
        <v>21</v>
      </c>
      <c r="F917" t="s">
        <v>28</v>
      </c>
    </row>
    <row r="918" spans="1:6" x14ac:dyDescent="0.25">
      <c r="A918" t="s">
        <v>883</v>
      </c>
      <c r="B918" t="s">
        <v>7</v>
      </c>
      <c r="C918" t="s">
        <v>13</v>
      </c>
      <c r="D918">
        <v>74360</v>
      </c>
      <c r="E918" t="s">
        <v>9</v>
      </c>
      <c r="F918" t="s">
        <v>14</v>
      </c>
    </row>
    <row r="919" spans="1:6" x14ac:dyDescent="0.25">
      <c r="A919" t="s">
        <v>884</v>
      </c>
      <c r="B919" t="s">
        <v>12</v>
      </c>
      <c r="C919" t="s">
        <v>31</v>
      </c>
      <c r="D919">
        <v>42310</v>
      </c>
      <c r="E919" t="s">
        <v>17</v>
      </c>
      <c r="F919" t="s">
        <v>18</v>
      </c>
    </row>
    <row r="920" spans="1:6" x14ac:dyDescent="0.25">
      <c r="A920" t="s">
        <v>885</v>
      </c>
      <c r="B920" t="s">
        <v>7</v>
      </c>
      <c r="C920" t="s">
        <v>13</v>
      </c>
      <c r="D920">
        <v>78440</v>
      </c>
      <c r="E920" t="s">
        <v>9</v>
      </c>
      <c r="F920" t="s">
        <v>24</v>
      </c>
    </row>
    <row r="921" spans="1:6" x14ac:dyDescent="0.25">
      <c r="A921" t="s">
        <v>886</v>
      </c>
      <c r="B921" t="s">
        <v>12</v>
      </c>
      <c r="C921" t="s">
        <v>23</v>
      </c>
      <c r="D921">
        <v>113760</v>
      </c>
      <c r="E921" t="s">
        <v>21</v>
      </c>
      <c r="F921" t="s">
        <v>14</v>
      </c>
    </row>
    <row r="922" spans="1:6" x14ac:dyDescent="0.25">
      <c r="A922" t="s">
        <v>887</v>
      </c>
      <c r="B922" t="s">
        <v>12</v>
      </c>
      <c r="C922" t="s">
        <v>31</v>
      </c>
      <c r="D922">
        <v>93880</v>
      </c>
      <c r="E922" t="s">
        <v>21</v>
      </c>
      <c r="F922" t="s">
        <v>28</v>
      </c>
    </row>
    <row r="923" spans="1:6" x14ac:dyDescent="0.25">
      <c r="A923" t="s">
        <v>888</v>
      </c>
      <c r="B923" t="s">
        <v>12</v>
      </c>
      <c r="C923" t="s">
        <v>20</v>
      </c>
      <c r="D923">
        <v>85000</v>
      </c>
      <c r="E923" t="s">
        <v>21</v>
      </c>
      <c r="F923" t="s">
        <v>24</v>
      </c>
    </row>
    <row r="924" spans="1:6" x14ac:dyDescent="0.25">
      <c r="A924" t="s">
        <v>889</v>
      </c>
      <c r="B924" t="s">
        <v>7</v>
      </c>
      <c r="C924" t="s">
        <v>27</v>
      </c>
      <c r="D924">
        <v>72550</v>
      </c>
      <c r="E924" t="s">
        <v>9</v>
      </c>
      <c r="F924" t="s">
        <v>28</v>
      </c>
    </row>
    <row r="925" spans="1:6" x14ac:dyDescent="0.25">
      <c r="A925" t="s">
        <v>890</v>
      </c>
      <c r="B925" t="s">
        <v>12</v>
      </c>
      <c r="C925" t="s">
        <v>20</v>
      </c>
      <c r="D925">
        <v>72360</v>
      </c>
      <c r="E925" t="s">
        <v>21</v>
      </c>
      <c r="F925" t="s">
        <v>24</v>
      </c>
    </row>
    <row r="926" spans="1:6" x14ac:dyDescent="0.25">
      <c r="A926" t="s">
        <v>891</v>
      </c>
      <c r="B926" t="s">
        <v>12</v>
      </c>
      <c r="C926" t="s">
        <v>53</v>
      </c>
      <c r="D926">
        <v>114890</v>
      </c>
      <c r="E926" t="s">
        <v>17</v>
      </c>
      <c r="F926" t="s">
        <v>28</v>
      </c>
    </row>
    <row r="927" spans="1:6" x14ac:dyDescent="0.25">
      <c r="A927" t="s">
        <v>892</v>
      </c>
      <c r="B927" t="s">
        <v>12</v>
      </c>
      <c r="C927" t="s">
        <v>67</v>
      </c>
      <c r="D927">
        <v>107580</v>
      </c>
      <c r="E927" t="s">
        <v>17</v>
      </c>
      <c r="F927" t="s">
        <v>24</v>
      </c>
    </row>
    <row r="928" spans="1:6" x14ac:dyDescent="0.25">
      <c r="A928" t="s">
        <v>893</v>
      </c>
      <c r="B928" t="s">
        <v>7</v>
      </c>
      <c r="C928" t="s">
        <v>50</v>
      </c>
      <c r="D928">
        <v>36040</v>
      </c>
      <c r="E928" t="s">
        <v>17</v>
      </c>
      <c r="F928" t="s">
        <v>28</v>
      </c>
    </row>
    <row r="929" spans="1:6" x14ac:dyDescent="0.25">
      <c r="A929" t="s">
        <v>894</v>
      </c>
      <c r="B929" t="s">
        <v>12</v>
      </c>
      <c r="C929" t="s">
        <v>16</v>
      </c>
      <c r="D929">
        <v>58310</v>
      </c>
      <c r="E929" t="s">
        <v>21</v>
      </c>
      <c r="F929" t="s">
        <v>28</v>
      </c>
    </row>
    <row r="930" spans="1:6" x14ac:dyDescent="0.25">
      <c r="A930" t="s">
        <v>895</v>
      </c>
      <c r="B930" t="s">
        <v>7</v>
      </c>
      <c r="C930" t="s">
        <v>37</v>
      </c>
      <c r="D930">
        <v>35010</v>
      </c>
      <c r="E930" t="s">
        <v>21</v>
      </c>
      <c r="F930" t="s">
        <v>28</v>
      </c>
    </row>
    <row r="931" spans="1:6" x14ac:dyDescent="0.25">
      <c r="A931" t="s">
        <v>896</v>
      </c>
      <c r="B931" t="s">
        <v>7</v>
      </c>
      <c r="C931" t="s">
        <v>50</v>
      </c>
      <c r="D931">
        <v>74280</v>
      </c>
      <c r="E931" t="s">
        <v>9</v>
      </c>
      <c r="F931" t="s">
        <v>28</v>
      </c>
    </row>
    <row r="932" spans="1:6" x14ac:dyDescent="0.25">
      <c r="A932" t="s">
        <v>897</v>
      </c>
      <c r="B932" t="s">
        <v>7</v>
      </c>
      <c r="C932" t="s">
        <v>50</v>
      </c>
      <c r="D932">
        <v>115790</v>
      </c>
      <c r="E932" t="s">
        <v>9</v>
      </c>
      <c r="F932" t="s">
        <v>51</v>
      </c>
    </row>
    <row r="933" spans="1:6" x14ac:dyDescent="0.25">
      <c r="A933" t="s">
        <v>898</v>
      </c>
      <c r="B933" t="s">
        <v>7</v>
      </c>
      <c r="C933" t="s">
        <v>23</v>
      </c>
      <c r="D933">
        <v>38330</v>
      </c>
      <c r="E933" t="s">
        <v>9</v>
      </c>
      <c r="F933" t="s">
        <v>28</v>
      </c>
    </row>
    <row r="934" spans="1:6" x14ac:dyDescent="0.25">
      <c r="A934" t="s">
        <v>899</v>
      </c>
      <c r="B934" t="s">
        <v>7</v>
      </c>
      <c r="C934" t="s">
        <v>34</v>
      </c>
      <c r="D934">
        <v>70270</v>
      </c>
      <c r="E934" t="s">
        <v>17</v>
      </c>
      <c r="F934" t="s">
        <v>10</v>
      </c>
    </row>
    <row r="935" spans="1:6" x14ac:dyDescent="0.25">
      <c r="A935" t="s">
        <v>900</v>
      </c>
      <c r="B935" t="s">
        <v>7</v>
      </c>
      <c r="C935" t="s">
        <v>23</v>
      </c>
      <c r="D935">
        <v>37060</v>
      </c>
      <c r="E935" t="s">
        <v>21</v>
      </c>
      <c r="F935" t="s">
        <v>28</v>
      </c>
    </row>
    <row r="936" spans="1:6" x14ac:dyDescent="0.25">
      <c r="A936" t="s">
        <v>531</v>
      </c>
      <c r="B936" t="s">
        <v>7</v>
      </c>
      <c r="C936" t="s">
        <v>42</v>
      </c>
      <c r="D936">
        <v>53870</v>
      </c>
      <c r="E936" t="s">
        <v>17</v>
      </c>
      <c r="F936" t="s">
        <v>14</v>
      </c>
    </row>
    <row r="937" spans="1:6" x14ac:dyDescent="0.25">
      <c r="A937" t="s">
        <v>901</v>
      </c>
      <c r="B937" t="s">
        <v>7</v>
      </c>
      <c r="C937" t="s">
        <v>27</v>
      </c>
      <c r="E937" t="s">
        <v>17</v>
      </c>
      <c r="F937" t="s">
        <v>28</v>
      </c>
    </row>
    <row r="938" spans="1:6" x14ac:dyDescent="0.25">
      <c r="A938" t="s">
        <v>689</v>
      </c>
      <c r="B938" t="s">
        <v>12</v>
      </c>
      <c r="C938" t="s">
        <v>50</v>
      </c>
      <c r="D938">
        <v>84310</v>
      </c>
      <c r="E938" t="s">
        <v>17</v>
      </c>
      <c r="F938" t="s">
        <v>14</v>
      </c>
    </row>
    <row r="939" spans="1:6" x14ac:dyDescent="0.25">
      <c r="A939" t="s">
        <v>902</v>
      </c>
      <c r="B939" t="s">
        <v>12</v>
      </c>
      <c r="C939" t="s">
        <v>50</v>
      </c>
      <c r="D939">
        <v>58100</v>
      </c>
      <c r="E939" t="s">
        <v>21</v>
      </c>
      <c r="F939" t="s">
        <v>10</v>
      </c>
    </row>
    <row r="940" spans="1:6" x14ac:dyDescent="0.25">
      <c r="A940" t="s">
        <v>903</v>
      </c>
      <c r="B940" t="s">
        <v>7</v>
      </c>
      <c r="C940" t="s">
        <v>23</v>
      </c>
      <c r="D940">
        <v>99780</v>
      </c>
      <c r="E940" t="s">
        <v>21</v>
      </c>
      <c r="F940" t="s">
        <v>10</v>
      </c>
    </row>
    <row r="941" spans="1:6" x14ac:dyDescent="0.25">
      <c r="A941" t="s">
        <v>904</v>
      </c>
      <c r="B941" t="s">
        <v>7</v>
      </c>
      <c r="C941" t="s">
        <v>53</v>
      </c>
      <c r="D941">
        <v>119020</v>
      </c>
      <c r="E941" t="s">
        <v>9</v>
      </c>
      <c r="F941" t="s">
        <v>24</v>
      </c>
    </row>
    <row r="942" spans="1:6" x14ac:dyDescent="0.25">
      <c r="A942" t="s">
        <v>905</v>
      </c>
      <c r="B942" t="s">
        <v>7</v>
      </c>
      <c r="C942" t="s">
        <v>13</v>
      </c>
      <c r="D942">
        <v>92940</v>
      </c>
      <c r="E942" t="s">
        <v>9</v>
      </c>
      <c r="F942" t="s">
        <v>14</v>
      </c>
    </row>
    <row r="943" spans="1:6" x14ac:dyDescent="0.25">
      <c r="A943" t="s">
        <v>906</v>
      </c>
      <c r="B943" t="s">
        <v>7</v>
      </c>
      <c r="C943" t="s">
        <v>42</v>
      </c>
      <c r="D943">
        <v>59670</v>
      </c>
      <c r="E943" t="s">
        <v>21</v>
      </c>
      <c r="F943" t="s">
        <v>18</v>
      </c>
    </row>
    <row r="944" spans="1:6" x14ac:dyDescent="0.25">
      <c r="A944" t="s">
        <v>907</v>
      </c>
      <c r="B944" t="s">
        <v>12</v>
      </c>
      <c r="C944" t="s">
        <v>16</v>
      </c>
      <c r="D944">
        <v>41000</v>
      </c>
      <c r="E944" t="s">
        <v>9</v>
      </c>
      <c r="F944" t="s">
        <v>18</v>
      </c>
    </row>
    <row r="945" spans="1:6" x14ac:dyDescent="0.25">
      <c r="A945" t="s">
        <v>908</v>
      </c>
      <c r="B945" t="s">
        <v>7</v>
      </c>
      <c r="C945" t="s">
        <v>67</v>
      </c>
      <c r="D945">
        <v>77470</v>
      </c>
      <c r="E945" t="s">
        <v>21</v>
      </c>
      <c r="F945" t="s">
        <v>14</v>
      </c>
    </row>
    <row r="946" spans="1:6" x14ac:dyDescent="0.25">
      <c r="A946" t="s">
        <v>909</v>
      </c>
      <c r="B946" t="s">
        <v>7</v>
      </c>
      <c r="C946" t="s">
        <v>13</v>
      </c>
      <c r="D946">
        <v>45650</v>
      </c>
      <c r="E946" t="s">
        <v>9</v>
      </c>
      <c r="F946" t="s">
        <v>14</v>
      </c>
    </row>
    <row r="947" spans="1:6" x14ac:dyDescent="0.25">
      <c r="A947" t="s">
        <v>910</v>
      </c>
      <c r="B947" t="s">
        <v>12</v>
      </c>
      <c r="C947" t="s">
        <v>13</v>
      </c>
      <c r="D947">
        <v>88430</v>
      </c>
      <c r="E947" t="s">
        <v>9</v>
      </c>
      <c r="F947" t="s">
        <v>28</v>
      </c>
    </row>
    <row r="948" spans="1:6" x14ac:dyDescent="0.25">
      <c r="A948" t="s">
        <v>911</v>
      </c>
      <c r="B948" t="s">
        <v>7</v>
      </c>
      <c r="C948" t="s">
        <v>27</v>
      </c>
      <c r="D948">
        <v>36880</v>
      </c>
      <c r="E948" t="s">
        <v>21</v>
      </c>
      <c r="F948" t="s">
        <v>14</v>
      </c>
    </row>
    <row r="949" spans="1:6" x14ac:dyDescent="0.25">
      <c r="A949" t="s">
        <v>861</v>
      </c>
      <c r="B949" t="s">
        <v>7</v>
      </c>
      <c r="C949" t="s">
        <v>34</v>
      </c>
      <c r="D949">
        <v>106400</v>
      </c>
      <c r="E949" t="s">
        <v>17</v>
      </c>
      <c r="F949" t="s">
        <v>24</v>
      </c>
    </row>
    <row r="950" spans="1:6" x14ac:dyDescent="0.25">
      <c r="A950" t="s">
        <v>912</v>
      </c>
      <c r="B950" t="s">
        <v>7</v>
      </c>
      <c r="C950" t="s">
        <v>31</v>
      </c>
      <c r="D950">
        <v>111820</v>
      </c>
      <c r="E950" t="s">
        <v>9</v>
      </c>
      <c r="F950" t="s">
        <v>10</v>
      </c>
    </row>
    <row r="951" spans="1:6" x14ac:dyDescent="0.25">
      <c r="A951" t="s">
        <v>913</v>
      </c>
      <c r="B951" t="s">
        <v>7</v>
      </c>
      <c r="C951" t="s">
        <v>27</v>
      </c>
      <c r="D951">
        <v>92870</v>
      </c>
      <c r="E951" t="s">
        <v>17</v>
      </c>
      <c r="F951" t="s">
        <v>28</v>
      </c>
    </row>
    <row r="952" spans="1:6" x14ac:dyDescent="0.25">
      <c r="A952" t="s">
        <v>914</v>
      </c>
      <c r="B952" t="s">
        <v>7</v>
      </c>
      <c r="C952" t="s">
        <v>34</v>
      </c>
      <c r="D952">
        <v>100360</v>
      </c>
      <c r="E952" t="s">
        <v>9</v>
      </c>
      <c r="F952" t="s">
        <v>28</v>
      </c>
    </row>
    <row r="953" spans="1:6" x14ac:dyDescent="0.25">
      <c r="A953" t="s">
        <v>662</v>
      </c>
      <c r="B953" t="s">
        <v>12</v>
      </c>
      <c r="C953" t="s">
        <v>50</v>
      </c>
      <c r="D953">
        <v>46750</v>
      </c>
      <c r="E953" t="s">
        <v>9</v>
      </c>
      <c r="F953" t="s">
        <v>28</v>
      </c>
    </row>
    <row r="954" spans="1:6" x14ac:dyDescent="0.25">
      <c r="A954" t="s">
        <v>915</v>
      </c>
      <c r="B954" t="s">
        <v>7</v>
      </c>
      <c r="C954" t="s">
        <v>34</v>
      </c>
      <c r="D954">
        <v>48950</v>
      </c>
      <c r="E954" t="s">
        <v>17</v>
      </c>
      <c r="F954" t="s">
        <v>14</v>
      </c>
    </row>
    <row r="955" spans="1:6" x14ac:dyDescent="0.25">
      <c r="A955" t="s">
        <v>916</v>
      </c>
      <c r="B955" t="s">
        <v>7</v>
      </c>
      <c r="C955" t="s">
        <v>8</v>
      </c>
      <c r="D955">
        <v>52810</v>
      </c>
      <c r="E955" t="s">
        <v>17</v>
      </c>
      <c r="F955" t="s">
        <v>24</v>
      </c>
    </row>
    <row r="956" spans="1:6" x14ac:dyDescent="0.25">
      <c r="A956" t="s">
        <v>917</v>
      </c>
      <c r="B956" t="s">
        <v>7</v>
      </c>
      <c r="C956" t="s">
        <v>20</v>
      </c>
      <c r="D956">
        <v>78560</v>
      </c>
      <c r="E956" t="s">
        <v>21</v>
      </c>
      <c r="F956" t="s">
        <v>51</v>
      </c>
    </row>
    <row r="957" spans="1:6" x14ac:dyDescent="0.25">
      <c r="A957" t="s">
        <v>918</v>
      </c>
      <c r="B957" t="s">
        <v>12</v>
      </c>
      <c r="C957" t="s">
        <v>23</v>
      </c>
      <c r="D957">
        <v>75280</v>
      </c>
      <c r="E957" t="s">
        <v>21</v>
      </c>
      <c r="F957" t="s">
        <v>28</v>
      </c>
    </row>
    <row r="958" spans="1:6" x14ac:dyDescent="0.25">
      <c r="A958" t="s">
        <v>919</v>
      </c>
      <c r="B958" t="s">
        <v>12</v>
      </c>
      <c r="C958" t="s">
        <v>42</v>
      </c>
      <c r="D958">
        <v>93130</v>
      </c>
      <c r="E958" t="s">
        <v>21</v>
      </c>
      <c r="F958" t="s">
        <v>24</v>
      </c>
    </row>
    <row r="959" spans="1:6" x14ac:dyDescent="0.25">
      <c r="A959" t="s">
        <v>920</v>
      </c>
      <c r="B959" t="s">
        <v>12</v>
      </c>
      <c r="C959" t="s">
        <v>34</v>
      </c>
      <c r="D959">
        <v>105290</v>
      </c>
      <c r="E959" t="s">
        <v>21</v>
      </c>
      <c r="F959" t="s">
        <v>51</v>
      </c>
    </row>
    <row r="960" spans="1:6" x14ac:dyDescent="0.25">
      <c r="A960" t="s">
        <v>921</v>
      </c>
      <c r="B960" t="s">
        <v>7</v>
      </c>
      <c r="C960" t="s">
        <v>42</v>
      </c>
      <c r="D960">
        <v>108340</v>
      </c>
      <c r="E960" t="s">
        <v>21</v>
      </c>
      <c r="F960" t="s">
        <v>18</v>
      </c>
    </row>
    <row r="961" spans="1:6" x14ac:dyDescent="0.25">
      <c r="A961" t="s">
        <v>216</v>
      </c>
      <c r="B961" t="s">
        <v>12</v>
      </c>
      <c r="C961" t="s">
        <v>20</v>
      </c>
      <c r="D961">
        <v>31090</v>
      </c>
      <c r="E961" t="s">
        <v>21</v>
      </c>
      <c r="F961" t="s">
        <v>28</v>
      </c>
    </row>
    <row r="962" spans="1:6" x14ac:dyDescent="0.25">
      <c r="A962" t="s">
        <v>922</v>
      </c>
      <c r="B962" t="s">
        <v>7</v>
      </c>
      <c r="C962" t="s">
        <v>34</v>
      </c>
      <c r="D962">
        <v>101420</v>
      </c>
      <c r="E962" t="s">
        <v>9</v>
      </c>
      <c r="F962" t="s">
        <v>28</v>
      </c>
    </row>
    <row r="963" spans="1:6" x14ac:dyDescent="0.25">
      <c r="A963" t="s">
        <v>923</v>
      </c>
      <c r="C963" t="s">
        <v>34</v>
      </c>
      <c r="D963">
        <v>54780</v>
      </c>
      <c r="E963" t="s">
        <v>21</v>
      </c>
      <c r="F963" t="s">
        <v>10</v>
      </c>
    </row>
    <row r="964" spans="1:6" x14ac:dyDescent="0.25">
      <c r="A964" t="s">
        <v>924</v>
      </c>
      <c r="B964" t="s">
        <v>12</v>
      </c>
      <c r="C964" t="s">
        <v>23</v>
      </c>
      <c r="D964">
        <v>63560</v>
      </c>
      <c r="E964" t="s">
        <v>17</v>
      </c>
      <c r="F964" t="s">
        <v>10</v>
      </c>
    </row>
    <row r="965" spans="1:6" x14ac:dyDescent="0.25">
      <c r="A965" t="s">
        <v>925</v>
      </c>
      <c r="B965" t="s">
        <v>7</v>
      </c>
      <c r="C965" t="s">
        <v>50</v>
      </c>
      <c r="D965">
        <v>68480</v>
      </c>
      <c r="E965" t="s">
        <v>9</v>
      </c>
      <c r="F965" t="s">
        <v>24</v>
      </c>
    </row>
    <row r="966" spans="1:6" x14ac:dyDescent="0.25">
      <c r="A966" t="s">
        <v>926</v>
      </c>
      <c r="B966" t="s">
        <v>7</v>
      </c>
      <c r="C966" t="s">
        <v>20</v>
      </c>
      <c r="D966">
        <v>99460</v>
      </c>
      <c r="E966" t="s">
        <v>17</v>
      </c>
      <c r="F966" t="s">
        <v>28</v>
      </c>
    </row>
    <row r="967" spans="1:6" x14ac:dyDescent="0.25">
      <c r="A967" t="s">
        <v>927</v>
      </c>
      <c r="B967" t="s">
        <v>7</v>
      </c>
      <c r="C967" t="s">
        <v>31</v>
      </c>
      <c r="D967">
        <v>100420</v>
      </c>
      <c r="E967" t="s">
        <v>17</v>
      </c>
      <c r="F967" t="s">
        <v>24</v>
      </c>
    </row>
    <row r="968" spans="1:6" x14ac:dyDescent="0.25">
      <c r="A968" t="s">
        <v>928</v>
      </c>
      <c r="B968" t="s">
        <v>12</v>
      </c>
      <c r="C968" t="s">
        <v>27</v>
      </c>
      <c r="D968">
        <v>39650</v>
      </c>
      <c r="E968" t="s">
        <v>17</v>
      </c>
      <c r="F968" t="s">
        <v>28</v>
      </c>
    </row>
    <row r="969" spans="1:6" x14ac:dyDescent="0.25">
      <c r="A969" t="s">
        <v>929</v>
      </c>
      <c r="B969" t="s">
        <v>12</v>
      </c>
      <c r="C969" t="s">
        <v>42</v>
      </c>
      <c r="D969">
        <v>56250</v>
      </c>
      <c r="E969" t="s">
        <v>17</v>
      </c>
      <c r="F969" t="s">
        <v>28</v>
      </c>
    </row>
    <row r="970" spans="1:6" x14ac:dyDescent="0.25">
      <c r="A970" t="s">
        <v>930</v>
      </c>
      <c r="B970" t="s">
        <v>12</v>
      </c>
      <c r="C970" t="s">
        <v>67</v>
      </c>
      <c r="D970">
        <v>57640</v>
      </c>
      <c r="E970" t="s">
        <v>17</v>
      </c>
      <c r="F970" t="s">
        <v>28</v>
      </c>
    </row>
    <row r="971" spans="1:6" x14ac:dyDescent="0.25">
      <c r="A971" t="s">
        <v>931</v>
      </c>
      <c r="B971" t="s">
        <v>7</v>
      </c>
      <c r="C971" t="s">
        <v>13</v>
      </c>
      <c r="D971">
        <v>43150</v>
      </c>
      <c r="E971" t="s">
        <v>17</v>
      </c>
      <c r="F971" t="s">
        <v>10</v>
      </c>
    </row>
    <row r="972" spans="1:6" x14ac:dyDescent="0.25">
      <c r="A972" t="s">
        <v>932</v>
      </c>
      <c r="B972" t="s">
        <v>12</v>
      </c>
      <c r="C972" t="s">
        <v>53</v>
      </c>
      <c r="D972">
        <v>106080</v>
      </c>
      <c r="E972" t="s">
        <v>17</v>
      </c>
      <c r="F972" t="s">
        <v>18</v>
      </c>
    </row>
    <row r="973" spans="1:6" x14ac:dyDescent="0.25">
      <c r="A973" t="s">
        <v>933</v>
      </c>
      <c r="B973" t="s">
        <v>7</v>
      </c>
      <c r="C973" t="s">
        <v>8</v>
      </c>
      <c r="D973">
        <v>29590</v>
      </c>
      <c r="E973" t="s">
        <v>21</v>
      </c>
      <c r="F973" t="s">
        <v>14</v>
      </c>
    </row>
    <row r="974" spans="1:6" x14ac:dyDescent="0.25">
      <c r="A974" t="s">
        <v>934</v>
      </c>
      <c r="B974" t="s">
        <v>12</v>
      </c>
      <c r="C974" t="s">
        <v>53</v>
      </c>
      <c r="D974">
        <v>86240</v>
      </c>
      <c r="E974" t="s">
        <v>9</v>
      </c>
      <c r="F974" t="s">
        <v>28</v>
      </c>
    </row>
    <row r="975" spans="1:6" x14ac:dyDescent="0.25">
      <c r="A975" t="s">
        <v>935</v>
      </c>
      <c r="C975" t="s">
        <v>37</v>
      </c>
      <c r="D975">
        <v>36480</v>
      </c>
      <c r="E975" t="s">
        <v>17</v>
      </c>
      <c r="F975" t="s">
        <v>28</v>
      </c>
    </row>
    <row r="976" spans="1:6" x14ac:dyDescent="0.25">
      <c r="A976" t="s">
        <v>936</v>
      </c>
      <c r="B976" t="s">
        <v>7</v>
      </c>
      <c r="C976" t="s">
        <v>34</v>
      </c>
      <c r="E976" t="s">
        <v>21</v>
      </c>
      <c r="F976" t="s">
        <v>28</v>
      </c>
    </row>
    <row r="977" spans="1:6" x14ac:dyDescent="0.25">
      <c r="A977" t="s">
        <v>937</v>
      </c>
      <c r="B977" t="s">
        <v>12</v>
      </c>
      <c r="C977" t="s">
        <v>67</v>
      </c>
      <c r="D977">
        <v>48590</v>
      </c>
      <c r="E977" t="s">
        <v>21</v>
      </c>
      <c r="F977" t="s">
        <v>51</v>
      </c>
    </row>
    <row r="978" spans="1:6" x14ac:dyDescent="0.25">
      <c r="A978" t="s">
        <v>938</v>
      </c>
      <c r="B978" t="s">
        <v>7</v>
      </c>
      <c r="C978" t="s">
        <v>13</v>
      </c>
      <c r="D978">
        <v>41670</v>
      </c>
      <c r="E978" t="s">
        <v>9</v>
      </c>
      <c r="F978" t="s">
        <v>28</v>
      </c>
    </row>
    <row r="979" spans="1:6" x14ac:dyDescent="0.25">
      <c r="A979" t="s">
        <v>265</v>
      </c>
      <c r="B979" t="s">
        <v>12</v>
      </c>
      <c r="C979" t="s">
        <v>23</v>
      </c>
      <c r="D979">
        <v>107340</v>
      </c>
      <c r="E979" t="s">
        <v>9</v>
      </c>
      <c r="F979" t="s">
        <v>10</v>
      </c>
    </row>
    <row r="980" spans="1:6" x14ac:dyDescent="0.25">
      <c r="A980" t="s">
        <v>939</v>
      </c>
      <c r="B980" t="s">
        <v>7</v>
      </c>
      <c r="C980" t="s">
        <v>50</v>
      </c>
      <c r="D980">
        <v>62280</v>
      </c>
      <c r="E980" t="s">
        <v>21</v>
      </c>
      <c r="F980" t="s">
        <v>18</v>
      </c>
    </row>
    <row r="981" spans="1:6" x14ac:dyDescent="0.25">
      <c r="A981" t="s">
        <v>184</v>
      </c>
      <c r="B981" t="s">
        <v>7</v>
      </c>
      <c r="C981" t="s">
        <v>31</v>
      </c>
      <c r="D981">
        <v>37920</v>
      </c>
      <c r="E981" t="s">
        <v>17</v>
      </c>
      <c r="F981" t="s">
        <v>18</v>
      </c>
    </row>
    <row r="982" spans="1:6" x14ac:dyDescent="0.25">
      <c r="A982" t="s">
        <v>940</v>
      </c>
      <c r="B982" t="s">
        <v>12</v>
      </c>
      <c r="C982" t="s">
        <v>23</v>
      </c>
      <c r="E982" t="s">
        <v>21</v>
      </c>
      <c r="F982" t="s">
        <v>28</v>
      </c>
    </row>
    <row r="983" spans="1:6" x14ac:dyDescent="0.25">
      <c r="A983" t="s">
        <v>839</v>
      </c>
      <c r="B983" t="s">
        <v>12</v>
      </c>
      <c r="C983" t="s">
        <v>23</v>
      </c>
      <c r="D983">
        <v>75970</v>
      </c>
      <c r="E983" t="s">
        <v>21</v>
      </c>
      <c r="F983" t="s">
        <v>28</v>
      </c>
    </row>
    <row r="984" spans="1:6" x14ac:dyDescent="0.25">
      <c r="A984" t="s">
        <v>941</v>
      </c>
      <c r="B984" t="s">
        <v>7</v>
      </c>
      <c r="C984" t="s">
        <v>31</v>
      </c>
      <c r="D984">
        <v>92010</v>
      </c>
      <c r="E984" t="s">
        <v>17</v>
      </c>
      <c r="F984" t="s">
        <v>51</v>
      </c>
    </row>
    <row r="985" spans="1:6" x14ac:dyDescent="0.25">
      <c r="A985" t="s">
        <v>108</v>
      </c>
      <c r="B985" t="s">
        <v>7</v>
      </c>
      <c r="C985" t="s">
        <v>27</v>
      </c>
      <c r="D985">
        <v>69860</v>
      </c>
      <c r="E985" t="s">
        <v>9</v>
      </c>
      <c r="F985" t="s">
        <v>24</v>
      </c>
    </row>
    <row r="986" spans="1:6" x14ac:dyDescent="0.25">
      <c r="A986" t="s">
        <v>942</v>
      </c>
      <c r="B986" t="s">
        <v>12</v>
      </c>
      <c r="C986" t="s">
        <v>42</v>
      </c>
      <c r="D986">
        <v>59560</v>
      </c>
      <c r="E986" t="s">
        <v>21</v>
      </c>
      <c r="F986" t="s">
        <v>10</v>
      </c>
    </row>
    <row r="987" spans="1:6" x14ac:dyDescent="0.25">
      <c r="A987" t="s">
        <v>943</v>
      </c>
      <c r="B987" t="s">
        <v>12</v>
      </c>
      <c r="C987" t="s">
        <v>13</v>
      </c>
      <c r="D987">
        <v>114810</v>
      </c>
      <c r="E987" t="s">
        <v>21</v>
      </c>
      <c r="F987" t="s">
        <v>28</v>
      </c>
    </row>
    <row r="988" spans="1:6" x14ac:dyDescent="0.25">
      <c r="A988" t="s">
        <v>944</v>
      </c>
      <c r="B988" t="s">
        <v>12</v>
      </c>
      <c r="C988" t="s">
        <v>37</v>
      </c>
      <c r="D988">
        <v>66870</v>
      </c>
      <c r="E988" t="s">
        <v>17</v>
      </c>
      <c r="F988" t="s">
        <v>18</v>
      </c>
    </row>
    <row r="989" spans="1:6" x14ac:dyDescent="0.25">
      <c r="A989" t="s">
        <v>945</v>
      </c>
      <c r="B989" t="s">
        <v>7</v>
      </c>
      <c r="C989" t="s">
        <v>27</v>
      </c>
      <c r="D989">
        <v>113790</v>
      </c>
      <c r="E989" t="s">
        <v>21</v>
      </c>
      <c r="F989" t="s">
        <v>51</v>
      </c>
    </row>
    <row r="990" spans="1:6" x14ac:dyDescent="0.25">
      <c r="A990" t="s">
        <v>946</v>
      </c>
      <c r="B990" t="s">
        <v>12</v>
      </c>
      <c r="C990" t="s">
        <v>20</v>
      </c>
      <c r="D990">
        <v>38250</v>
      </c>
      <c r="E990" t="s">
        <v>21</v>
      </c>
      <c r="F990" t="s">
        <v>28</v>
      </c>
    </row>
    <row r="991" spans="1:6" x14ac:dyDescent="0.25">
      <c r="A991" t="s">
        <v>947</v>
      </c>
      <c r="C991" t="s">
        <v>23</v>
      </c>
      <c r="D991">
        <v>48090</v>
      </c>
      <c r="E991" t="s">
        <v>17</v>
      </c>
      <c r="F991" t="s">
        <v>18</v>
      </c>
    </row>
    <row r="992" spans="1:6" x14ac:dyDescent="0.25">
      <c r="A992" t="s">
        <v>948</v>
      </c>
      <c r="B992" t="s">
        <v>7</v>
      </c>
      <c r="C992" t="s">
        <v>53</v>
      </c>
      <c r="D992">
        <v>99630</v>
      </c>
      <c r="E992" t="s">
        <v>17</v>
      </c>
      <c r="F992" t="s">
        <v>28</v>
      </c>
    </row>
    <row r="993" spans="1:6" x14ac:dyDescent="0.25">
      <c r="A993" t="s">
        <v>949</v>
      </c>
      <c r="B993" t="s">
        <v>12</v>
      </c>
      <c r="C993" t="s">
        <v>37</v>
      </c>
      <c r="D993">
        <v>86340</v>
      </c>
      <c r="E993" t="s">
        <v>17</v>
      </c>
      <c r="F993" t="s">
        <v>24</v>
      </c>
    </row>
    <row r="994" spans="1:6" x14ac:dyDescent="0.25">
      <c r="A994" t="s">
        <v>950</v>
      </c>
      <c r="C994" t="s">
        <v>8</v>
      </c>
      <c r="D994">
        <v>88590</v>
      </c>
      <c r="E994" t="s">
        <v>17</v>
      </c>
      <c r="F994" t="s">
        <v>28</v>
      </c>
    </row>
    <row r="995" spans="1:6" x14ac:dyDescent="0.25">
      <c r="A995" t="s">
        <v>951</v>
      </c>
      <c r="B995" t="s">
        <v>7</v>
      </c>
      <c r="C995" t="s">
        <v>23</v>
      </c>
      <c r="D995">
        <v>61100</v>
      </c>
      <c r="E995" t="s">
        <v>21</v>
      </c>
      <c r="F995" t="s">
        <v>28</v>
      </c>
    </row>
    <row r="996" spans="1:6" x14ac:dyDescent="0.25">
      <c r="A996" t="s">
        <v>952</v>
      </c>
      <c r="B996" t="s">
        <v>7</v>
      </c>
      <c r="C996" t="s">
        <v>37</v>
      </c>
      <c r="D996">
        <v>71240</v>
      </c>
      <c r="E996" t="s">
        <v>17</v>
      </c>
      <c r="F996" t="s">
        <v>28</v>
      </c>
    </row>
    <row r="997" spans="1:6" x14ac:dyDescent="0.25">
      <c r="A997" t="s">
        <v>953</v>
      </c>
      <c r="B997" t="s">
        <v>7</v>
      </c>
      <c r="C997" t="s">
        <v>8</v>
      </c>
      <c r="D997">
        <v>114650</v>
      </c>
      <c r="E997" t="s">
        <v>21</v>
      </c>
      <c r="F997" t="s">
        <v>51</v>
      </c>
    </row>
    <row r="998" spans="1:6" x14ac:dyDescent="0.25">
      <c r="A998" t="s">
        <v>58</v>
      </c>
      <c r="B998" t="s">
        <v>12</v>
      </c>
      <c r="C998" t="s">
        <v>8</v>
      </c>
      <c r="D998">
        <v>76210</v>
      </c>
      <c r="E998" t="s">
        <v>21</v>
      </c>
      <c r="F998" t="s">
        <v>14</v>
      </c>
    </row>
    <row r="999" spans="1:6" x14ac:dyDescent="0.25">
      <c r="A999" t="s">
        <v>954</v>
      </c>
      <c r="B999" t="s">
        <v>12</v>
      </c>
      <c r="C999" t="s">
        <v>27</v>
      </c>
      <c r="D999">
        <v>76900</v>
      </c>
      <c r="E999" t="s">
        <v>17</v>
      </c>
      <c r="F999" t="s">
        <v>10</v>
      </c>
    </row>
    <row r="1000" spans="1:6" x14ac:dyDescent="0.25">
      <c r="A1000" t="s">
        <v>955</v>
      </c>
      <c r="B1000" t="s">
        <v>12</v>
      </c>
      <c r="C1000" t="s">
        <v>34</v>
      </c>
      <c r="D1000">
        <v>116590</v>
      </c>
      <c r="E1000" t="s">
        <v>9</v>
      </c>
      <c r="F1000" t="s">
        <v>10</v>
      </c>
    </row>
    <row r="1001" spans="1:6" x14ac:dyDescent="0.25">
      <c r="A1001" t="s">
        <v>956</v>
      </c>
      <c r="B1001" t="s">
        <v>12</v>
      </c>
      <c r="C1001" t="s">
        <v>13</v>
      </c>
      <c r="D1001">
        <v>78390</v>
      </c>
      <c r="E1001" t="s">
        <v>17</v>
      </c>
      <c r="F1001" t="s">
        <v>28</v>
      </c>
    </row>
    <row r="1002" spans="1:6" x14ac:dyDescent="0.25">
      <c r="A1002" t="s">
        <v>957</v>
      </c>
      <c r="B1002" t="s">
        <v>12</v>
      </c>
      <c r="C1002" t="s">
        <v>53</v>
      </c>
      <c r="D1002">
        <v>103610</v>
      </c>
      <c r="E1002" t="s">
        <v>21</v>
      </c>
      <c r="F1002" t="s">
        <v>24</v>
      </c>
    </row>
    <row r="1003" spans="1:6" x14ac:dyDescent="0.25">
      <c r="A1003" t="s">
        <v>958</v>
      </c>
      <c r="B1003" t="s">
        <v>7</v>
      </c>
      <c r="C1003" t="s">
        <v>13</v>
      </c>
      <c r="D1003">
        <v>98110</v>
      </c>
      <c r="E1003" t="s">
        <v>17</v>
      </c>
      <c r="F1003" t="s">
        <v>14</v>
      </c>
    </row>
    <row r="1004" spans="1:6" x14ac:dyDescent="0.25">
      <c r="A1004" t="s">
        <v>959</v>
      </c>
      <c r="B1004" t="s">
        <v>12</v>
      </c>
      <c r="C1004" t="s">
        <v>27</v>
      </c>
      <c r="D1004">
        <v>33960</v>
      </c>
      <c r="E1004" t="s">
        <v>9</v>
      </c>
      <c r="F1004" t="s">
        <v>18</v>
      </c>
    </row>
    <row r="1005" spans="1:6" x14ac:dyDescent="0.25">
      <c r="A1005" t="s">
        <v>960</v>
      </c>
      <c r="B1005" t="s">
        <v>7</v>
      </c>
      <c r="C1005" t="s">
        <v>34</v>
      </c>
      <c r="D1005">
        <v>112110</v>
      </c>
      <c r="E1005" t="s">
        <v>21</v>
      </c>
      <c r="F1005" t="s">
        <v>18</v>
      </c>
    </row>
    <row r="1006" spans="1:6" x14ac:dyDescent="0.25">
      <c r="A1006" t="s">
        <v>692</v>
      </c>
      <c r="B1006" t="s">
        <v>7</v>
      </c>
      <c r="C1006" t="s">
        <v>37</v>
      </c>
      <c r="D1006">
        <v>59810</v>
      </c>
      <c r="E1006" t="s">
        <v>9</v>
      </c>
      <c r="F1006" t="s">
        <v>14</v>
      </c>
    </row>
    <row r="1007" spans="1:6" x14ac:dyDescent="0.25">
      <c r="A1007" t="s">
        <v>961</v>
      </c>
      <c r="C1007" t="s">
        <v>42</v>
      </c>
      <c r="D1007">
        <v>91310</v>
      </c>
      <c r="E1007" t="s">
        <v>21</v>
      </c>
      <c r="F1007" t="s">
        <v>28</v>
      </c>
    </row>
    <row r="1008" spans="1:6" x14ac:dyDescent="0.25">
      <c r="A1008" t="s">
        <v>962</v>
      </c>
      <c r="B1008" t="s">
        <v>7</v>
      </c>
      <c r="C1008" t="s">
        <v>34</v>
      </c>
      <c r="D1008">
        <v>71370</v>
      </c>
      <c r="E1008" t="s">
        <v>9</v>
      </c>
      <c r="F1008" t="s">
        <v>28</v>
      </c>
    </row>
    <row r="1009" spans="1:6" x14ac:dyDescent="0.25">
      <c r="A1009" t="s">
        <v>963</v>
      </c>
      <c r="B1009" t="s">
        <v>12</v>
      </c>
      <c r="C1009" t="s">
        <v>42</v>
      </c>
      <c r="D1009">
        <v>71570</v>
      </c>
      <c r="E1009" t="s">
        <v>17</v>
      </c>
      <c r="F1009" t="s">
        <v>18</v>
      </c>
    </row>
    <row r="1010" spans="1:6" x14ac:dyDescent="0.25">
      <c r="A1010" t="s">
        <v>871</v>
      </c>
      <c r="B1010" t="s">
        <v>7</v>
      </c>
      <c r="C1010" t="s">
        <v>37</v>
      </c>
      <c r="D1010">
        <v>119670</v>
      </c>
      <c r="E1010" t="s">
        <v>9</v>
      </c>
      <c r="F1010" t="s">
        <v>18</v>
      </c>
    </row>
    <row r="1011" spans="1:6" x14ac:dyDescent="0.25">
      <c r="A1011" t="s">
        <v>964</v>
      </c>
      <c r="B1011" t="s">
        <v>12</v>
      </c>
      <c r="C1011" t="s">
        <v>67</v>
      </c>
      <c r="D1011">
        <v>67910</v>
      </c>
      <c r="E1011" t="s">
        <v>21</v>
      </c>
      <c r="F1011" t="s">
        <v>28</v>
      </c>
    </row>
    <row r="1012" spans="1:6" x14ac:dyDescent="0.25">
      <c r="A1012" t="s">
        <v>965</v>
      </c>
      <c r="B1012" t="s">
        <v>12</v>
      </c>
      <c r="C1012" t="s">
        <v>23</v>
      </c>
      <c r="D1012">
        <v>100370</v>
      </c>
      <c r="E1012" t="s">
        <v>17</v>
      </c>
      <c r="F1012" t="s">
        <v>28</v>
      </c>
    </row>
    <row r="1013" spans="1:6" x14ac:dyDescent="0.25">
      <c r="A1013" t="s">
        <v>966</v>
      </c>
      <c r="B1013" t="s">
        <v>12</v>
      </c>
      <c r="C1013" t="s">
        <v>34</v>
      </c>
      <c r="D1013">
        <v>90240</v>
      </c>
      <c r="E1013" t="s">
        <v>17</v>
      </c>
      <c r="F1013" t="s">
        <v>24</v>
      </c>
    </row>
    <row r="1014" spans="1:6" x14ac:dyDescent="0.25">
      <c r="A1014" t="s">
        <v>967</v>
      </c>
      <c r="B1014" t="s">
        <v>12</v>
      </c>
      <c r="C1014" t="s">
        <v>13</v>
      </c>
      <c r="D1014">
        <v>75870</v>
      </c>
      <c r="E1014" t="s">
        <v>21</v>
      </c>
      <c r="F1014" t="s">
        <v>28</v>
      </c>
    </row>
    <row r="1015" spans="1:6" x14ac:dyDescent="0.25">
      <c r="A1015" t="s">
        <v>968</v>
      </c>
      <c r="B1015" t="s">
        <v>12</v>
      </c>
      <c r="C1015" t="s">
        <v>42</v>
      </c>
      <c r="D1015">
        <v>58740</v>
      </c>
      <c r="E1015" t="s">
        <v>21</v>
      </c>
      <c r="F1015" t="s">
        <v>18</v>
      </c>
    </row>
    <row r="1016" spans="1:6" x14ac:dyDescent="0.25">
      <c r="A1016" t="s">
        <v>969</v>
      </c>
      <c r="B1016" t="s">
        <v>12</v>
      </c>
      <c r="C1016" t="s">
        <v>20</v>
      </c>
      <c r="D1016">
        <v>32500</v>
      </c>
      <c r="E1016" t="s">
        <v>9</v>
      </c>
      <c r="F1016" t="s">
        <v>28</v>
      </c>
    </row>
  </sheetData>
  <pageMargins left="0.7" right="0.7" top="0.75" bottom="0.75" header="0.3" footer="0.3"/>
  <headerFooter>
    <oddFooter>&amp;L_x000D_&amp;1#&amp;"Calibri"&amp;10&amp;K000000 Classification: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48"/>
  <sheetViews>
    <sheetView zoomScale="77" zoomScaleNormal="77" workbookViewId="0">
      <selection activeCell="M14" sqref="M14"/>
    </sheetView>
  </sheetViews>
  <sheetFormatPr defaultRowHeight="15" x14ac:dyDescent="0.25"/>
  <cols>
    <col min="1" max="1" width="27.140625" bestFit="1" customWidth="1"/>
    <col min="2" max="2" width="12" bestFit="1" customWidth="1"/>
    <col min="3" max="3" width="17.5703125" bestFit="1" customWidth="1"/>
    <col min="4" max="4" width="28.28515625" bestFit="1" customWidth="1"/>
    <col min="5" max="5" width="12.42578125" style="1" bestFit="1" customWidth="1"/>
    <col min="6" max="6" width="13.5703125" bestFit="1" customWidth="1"/>
    <col min="7" max="7" width="11.42578125" bestFit="1" customWidth="1"/>
    <col min="8" max="8" width="9.85546875" bestFit="1" customWidth="1"/>
    <col min="9" max="9" width="12" bestFit="1" customWidth="1"/>
    <col min="10" max="10" width="19.7109375" bestFit="1" customWidth="1"/>
    <col min="11" max="11" width="7.85546875" customWidth="1"/>
  </cols>
  <sheetData>
    <row r="1" spans="1:10" x14ac:dyDescent="0.25">
      <c r="A1" t="s">
        <v>0</v>
      </c>
      <c r="B1" t="s">
        <v>1</v>
      </c>
      <c r="C1" t="s">
        <v>972</v>
      </c>
      <c r="D1" t="s">
        <v>2</v>
      </c>
      <c r="E1" s="1" t="s">
        <v>3</v>
      </c>
      <c r="F1" t="s">
        <v>4</v>
      </c>
      <c r="G1" t="s">
        <v>5</v>
      </c>
      <c r="H1" t="s">
        <v>1021</v>
      </c>
      <c r="I1" t="s">
        <v>1023</v>
      </c>
      <c r="J1" t="s">
        <v>1022</v>
      </c>
    </row>
    <row r="2" spans="1:10" x14ac:dyDescent="0.25">
      <c r="A2" t="s">
        <v>62</v>
      </c>
      <c r="B2" t="s">
        <v>12</v>
      </c>
      <c r="C2" t="str">
        <f>IF(B2="Male", "M", IF(B2="Female","F"))</f>
        <v>F</v>
      </c>
      <c r="D2" t="s">
        <v>34</v>
      </c>
      <c r="E2" s="1">
        <v>116520</v>
      </c>
      <c r="F2" t="s">
        <v>9</v>
      </c>
      <c r="G2" t="s">
        <v>14</v>
      </c>
      <c r="H2">
        <f t="array" ref="H2">INDEX('BONUS %'!J:J, MATCH(1, (D2='BONUS %'!I:I)*(G2='BONUS %'!K:K), 0))</f>
        <v>0.05</v>
      </c>
      <c r="I2" s="49">
        <f>H2*E2</f>
        <v>5826</v>
      </c>
      <c r="J2" s="49">
        <f>I2+E2</f>
        <v>122346</v>
      </c>
    </row>
    <row r="3" spans="1:10" x14ac:dyDescent="0.25">
      <c r="A3" t="s">
        <v>747</v>
      </c>
      <c r="B3" t="s">
        <v>7</v>
      </c>
      <c r="C3" t="str">
        <f t="shared" ref="C3:C8" si="0">IF(B3="Male", "M", IF(B3="Female","F"))</f>
        <v>M</v>
      </c>
      <c r="D3" t="s">
        <v>13</v>
      </c>
      <c r="E3" s="1">
        <v>61620</v>
      </c>
      <c r="F3" t="s">
        <v>17</v>
      </c>
      <c r="G3" t="s">
        <v>28</v>
      </c>
      <c r="H3">
        <f t="array" ref="H3">INDEX('BONUS %'!J:J, MATCH(1, (D3='BONUS %'!I:I)*(G3='BONUS %'!K:K), 0))</f>
        <v>3.5000000000000003E-2</v>
      </c>
      <c r="I3" s="49">
        <f t="shared" ref="I3:I66" si="1">H3*E3</f>
        <v>2156.7000000000003</v>
      </c>
      <c r="J3" s="49">
        <f t="shared" ref="J3:J65" si="2">I3+E3</f>
        <v>63776.7</v>
      </c>
    </row>
    <row r="4" spans="1:10" x14ac:dyDescent="0.25">
      <c r="A4" t="s">
        <v>747</v>
      </c>
      <c r="B4" t="s">
        <v>7</v>
      </c>
      <c r="C4" t="str">
        <f t="shared" si="0"/>
        <v>M</v>
      </c>
      <c r="D4" t="s">
        <v>13</v>
      </c>
      <c r="E4" s="1">
        <v>61620</v>
      </c>
      <c r="F4" t="s">
        <v>9</v>
      </c>
      <c r="G4" t="s">
        <v>24</v>
      </c>
      <c r="H4">
        <f t="array" ref="H4">INDEX('BONUS %'!J:J, MATCH(1, (D4='BONUS %'!I:I)*(G4='BONUS %'!K:K), 0))</f>
        <v>1.0999999999999999E-2</v>
      </c>
      <c r="I4" s="49">
        <f t="shared" si="1"/>
        <v>677.81999999999994</v>
      </c>
      <c r="J4" s="49">
        <f t="shared" si="2"/>
        <v>62297.82</v>
      </c>
    </row>
    <row r="5" spans="1:10" x14ac:dyDescent="0.25">
      <c r="A5" t="s">
        <v>665</v>
      </c>
      <c r="B5" t="s">
        <v>12</v>
      </c>
      <c r="C5" t="str">
        <f t="shared" si="0"/>
        <v>F</v>
      </c>
      <c r="D5" t="s">
        <v>50</v>
      </c>
      <c r="E5" s="1">
        <v>77000</v>
      </c>
      <c r="F5" t="s">
        <v>9</v>
      </c>
      <c r="G5" t="s">
        <v>28</v>
      </c>
      <c r="H5">
        <f t="array" ref="H5">INDEX('BONUS %'!J:J, MATCH(1, (D5='BONUS %'!I:I)*(G5='BONUS %'!K:K), 0))</f>
        <v>3.3000000000000002E-2</v>
      </c>
      <c r="I5" s="49">
        <f t="shared" si="1"/>
        <v>2541</v>
      </c>
      <c r="J5" s="49">
        <f t="shared" si="2"/>
        <v>79541</v>
      </c>
    </row>
    <row r="6" spans="1:10" x14ac:dyDescent="0.25">
      <c r="A6" t="s">
        <v>700</v>
      </c>
      <c r="B6" t="s">
        <v>12</v>
      </c>
      <c r="C6" t="str">
        <f t="shared" si="0"/>
        <v>F</v>
      </c>
      <c r="D6" t="s">
        <v>13</v>
      </c>
      <c r="E6" s="1">
        <v>32720</v>
      </c>
      <c r="F6" t="s">
        <v>21</v>
      </c>
      <c r="G6" t="s">
        <v>28</v>
      </c>
      <c r="H6">
        <f t="array" ref="H6">INDEX('BONUS %'!J:J, MATCH(1, (D6='BONUS %'!I:I)*(G6='BONUS %'!K:K), 0))</f>
        <v>3.5000000000000003E-2</v>
      </c>
      <c r="I6" s="49">
        <f t="shared" si="1"/>
        <v>1145.2</v>
      </c>
      <c r="J6" s="49">
        <f t="shared" si="2"/>
        <v>33865.199999999997</v>
      </c>
    </row>
    <row r="7" spans="1:10" x14ac:dyDescent="0.25">
      <c r="A7" t="s">
        <v>176</v>
      </c>
      <c r="B7" t="s">
        <v>12</v>
      </c>
      <c r="C7" t="str">
        <f t="shared" si="0"/>
        <v>F</v>
      </c>
      <c r="D7" t="s">
        <v>37</v>
      </c>
      <c r="E7" s="1">
        <v>72500</v>
      </c>
      <c r="F7" t="s">
        <v>9</v>
      </c>
      <c r="G7" t="s">
        <v>51</v>
      </c>
      <c r="H7">
        <f t="array" ref="H7">INDEX('BONUS %'!J:J, MATCH(1, (D7='BONUS %'!I:I)*(G7='BONUS %'!K:K), 0))</f>
        <v>5.0000000000000001E-3</v>
      </c>
      <c r="I7" s="49">
        <f t="shared" si="1"/>
        <v>362.5</v>
      </c>
      <c r="J7" s="49">
        <f t="shared" si="2"/>
        <v>72862.5</v>
      </c>
    </row>
    <row r="8" spans="1:10" x14ac:dyDescent="0.25">
      <c r="A8" t="s">
        <v>176</v>
      </c>
      <c r="B8" t="s">
        <v>12</v>
      </c>
      <c r="C8" t="str">
        <f t="shared" si="0"/>
        <v>F</v>
      </c>
      <c r="D8" t="s">
        <v>37</v>
      </c>
      <c r="E8" s="1">
        <v>72500</v>
      </c>
      <c r="F8" t="s">
        <v>17</v>
      </c>
      <c r="G8" t="s">
        <v>24</v>
      </c>
      <c r="H8">
        <f t="array" ref="H8">INDEX('BONUS %'!J:J, MATCH(1, (D8='BONUS %'!I:I)*(G8='BONUS %'!K:K), 0))</f>
        <v>0.01</v>
      </c>
      <c r="I8" s="49">
        <f t="shared" si="1"/>
        <v>725</v>
      </c>
      <c r="J8" s="49">
        <f t="shared" si="2"/>
        <v>73225</v>
      </c>
    </row>
    <row r="9" spans="1:10" x14ac:dyDescent="0.25">
      <c r="A9" t="s">
        <v>446</v>
      </c>
      <c r="B9" t="s">
        <v>7</v>
      </c>
      <c r="C9" t="str">
        <f t="shared" ref="C9:C66" si="3">IF(B9="Male", "M", IF(B9="Female","F"))</f>
        <v>M</v>
      </c>
      <c r="D9" t="s">
        <v>50</v>
      </c>
      <c r="E9" s="1">
        <v>28130</v>
      </c>
      <c r="F9" t="s">
        <v>17</v>
      </c>
      <c r="G9" t="s">
        <v>24</v>
      </c>
      <c r="H9">
        <f t="array" ref="H9">INDEX('BONUS %'!J:J, MATCH(1, (D9='BONUS %'!I:I)*(G9='BONUS %'!K:K), 0))</f>
        <v>0.02</v>
      </c>
      <c r="I9" s="49">
        <f t="shared" si="1"/>
        <v>562.6</v>
      </c>
      <c r="J9" s="49">
        <f t="shared" si="2"/>
        <v>28692.6</v>
      </c>
    </row>
    <row r="10" spans="1:10" x14ac:dyDescent="0.25">
      <c r="A10" t="s">
        <v>449</v>
      </c>
      <c r="B10" t="s">
        <v>7</v>
      </c>
      <c r="C10" t="str">
        <f t="shared" si="3"/>
        <v>M</v>
      </c>
      <c r="D10" t="s">
        <v>37</v>
      </c>
      <c r="E10" s="1">
        <v>66460</v>
      </c>
      <c r="F10" t="s">
        <v>9</v>
      </c>
      <c r="G10" t="s">
        <v>28</v>
      </c>
      <c r="H10">
        <f t="array" ref="H10">INDEX('BONUS %'!J:J, MATCH(1, (D10='BONUS %'!I:I)*(G10='BONUS %'!K:K), 0))</f>
        <v>3.2000000000000001E-2</v>
      </c>
      <c r="I10" s="49">
        <f t="shared" si="1"/>
        <v>2126.7200000000003</v>
      </c>
      <c r="J10" s="49">
        <f t="shared" si="2"/>
        <v>68586.720000000001</v>
      </c>
    </row>
    <row r="11" spans="1:10" x14ac:dyDescent="0.25">
      <c r="A11" t="s">
        <v>540</v>
      </c>
      <c r="B11" t="s">
        <v>7</v>
      </c>
      <c r="C11" t="str">
        <f t="shared" si="3"/>
        <v>M</v>
      </c>
      <c r="D11" t="s">
        <v>23</v>
      </c>
      <c r="E11" s="1">
        <v>95020</v>
      </c>
      <c r="F11" t="s">
        <v>9</v>
      </c>
      <c r="G11" t="s">
        <v>28</v>
      </c>
      <c r="H11">
        <f t="array" ref="H11">INDEX('BONUS %'!J:J, MATCH(1, (D11='BONUS %'!I:I)*(G11='BONUS %'!K:K), 0))</f>
        <v>2.8000000000000001E-2</v>
      </c>
      <c r="I11" s="49">
        <f t="shared" si="1"/>
        <v>2660.56</v>
      </c>
      <c r="J11" s="49">
        <f t="shared" si="2"/>
        <v>97680.56</v>
      </c>
    </row>
    <row r="12" spans="1:10" x14ac:dyDescent="0.25">
      <c r="A12" t="s">
        <v>72</v>
      </c>
      <c r="B12" t="s">
        <v>7</v>
      </c>
      <c r="C12" t="str">
        <f t="shared" si="3"/>
        <v>M</v>
      </c>
      <c r="D12" t="s">
        <v>23</v>
      </c>
      <c r="E12" s="1">
        <v>45510</v>
      </c>
      <c r="F12" t="s">
        <v>21</v>
      </c>
      <c r="G12" t="s">
        <v>10</v>
      </c>
      <c r="H12">
        <f t="array" ref="H12">INDEX('BONUS %'!J:J, MATCH(1, (D12='BONUS %'!I:I)*(G12='BONUS %'!K:K), 0))</f>
        <v>7.5999999999999998E-2</v>
      </c>
      <c r="I12" s="49">
        <f t="shared" si="1"/>
        <v>3458.7599999999998</v>
      </c>
      <c r="J12" s="49">
        <f t="shared" si="2"/>
        <v>48968.76</v>
      </c>
    </row>
    <row r="13" spans="1:10" x14ac:dyDescent="0.25">
      <c r="A13" t="s">
        <v>26</v>
      </c>
      <c r="B13" t="s">
        <v>12</v>
      </c>
      <c r="C13" t="str">
        <f t="shared" si="3"/>
        <v>F</v>
      </c>
      <c r="D13" t="s">
        <v>27</v>
      </c>
      <c r="E13" s="1">
        <v>41160</v>
      </c>
      <c r="F13" t="s">
        <v>9</v>
      </c>
      <c r="G13" t="s">
        <v>28</v>
      </c>
      <c r="H13">
        <f t="array" ref="H13">INDEX('BONUS %'!J:J, MATCH(1, (D13='BONUS %'!I:I)*(G13='BONUS %'!K:K), 0))</f>
        <v>2.7E-2</v>
      </c>
      <c r="I13" s="49">
        <f t="shared" si="1"/>
        <v>1111.32</v>
      </c>
      <c r="J13" s="49">
        <f t="shared" si="2"/>
        <v>42271.32</v>
      </c>
    </row>
    <row r="14" spans="1:10" x14ac:dyDescent="0.25">
      <c r="A14" t="s">
        <v>26</v>
      </c>
      <c r="B14" t="s">
        <v>12</v>
      </c>
      <c r="C14" t="str">
        <f t="shared" si="3"/>
        <v>F</v>
      </c>
      <c r="D14" t="s">
        <v>27</v>
      </c>
      <c r="E14" s="1">
        <v>41160</v>
      </c>
      <c r="F14" t="s">
        <v>17</v>
      </c>
      <c r="G14" t="s">
        <v>14</v>
      </c>
      <c r="H14">
        <f t="array" ref="H14">INDEX('BONUS %'!J:J, MATCH(1, (D14='BONUS %'!I:I)*(G14='BONUS %'!K:K), 0))</f>
        <v>5.3999999999999999E-2</v>
      </c>
      <c r="I14" s="49">
        <f t="shared" si="1"/>
        <v>2222.64</v>
      </c>
      <c r="J14" s="49">
        <f t="shared" si="2"/>
        <v>43382.64</v>
      </c>
    </row>
    <row r="15" spans="1:10" x14ac:dyDescent="0.25">
      <c r="A15" t="s">
        <v>969</v>
      </c>
      <c r="B15" t="s">
        <v>12</v>
      </c>
      <c r="C15" t="str">
        <f t="shared" si="3"/>
        <v>F</v>
      </c>
      <c r="D15" t="s">
        <v>20</v>
      </c>
      <c r="E15" s="1">
        <v>32500</v>
      </c>
      <c r="F15" t="s">
        <v>9</v>
      </c>
      <c r="G15" t="s">
        <v>28</v>
      </c>
      <c r="H15">
        <f t="array" ref="H15">INDEX('BONUS %'!J:J, MATCH(1, (D15='BONUS %'!I:I)*(G15='BONUS %'!K:K), 0))</f>
        <v>2.1000000000000001E-2</v>
      </c>
      <c r="I15" s="49">
        <f t="shared" si="1"/>
        <v>682.5</v>
      </c>
      <c r="J15" s="49">
        <f t="shared" si="2"/>
        <v>33182.5</v>
      </c>
    </row>
    <row r="16" spans="1:10" x14ac:dyDescent="0.25">
      <c r="A16" t="s">
        <v>937</v>
      </c>
      <c r="B16" t="s">
        <v>12</v>
      </c>
      <c r="C16" t="str">
        <f t="shared" si="3"/>
        <v>F</v>
      </c>
      <c r="D16" t="s">
        <v>67</v>
      </c>
      <c r="E16" s="1">
        <v>48590</v>
      </c>
      <c r="F16" t="s">
        <v>21</v>
      </c>
      <c r="G16" t="s">
        <v>51</v>
      </c>
      <c r="H16">
        <f t="array" ref="H16">INDEX('BONUS %'!J:J, MATCH(1, (D16='BONUS %'!I:I)*(G16='BONUS %'!K:K), 0))</f>
        <v>5.0000000000000001E-3</v>
      </c>
      <c r="I16" s="49">
        <f t="shared" si="1"/>
        <v>242.95000000000002</v>
      </c>
      <c r="J16" s="49">
        <f t="shared" si="2"/>
        <v>48832.95</v>
      </c>
    </row>
    <row r="17" spans="1:10" x14ac:dyDescent="0.25">
      <c r="A17" t="s">
        <v>462</v>
      </c>
      <c r="B17" t="s">
        <v>7</v>
      </c>
      <c r="C17" t="str">
        <f t="shared" si="3"/>
        <v>M</v>
      </c>
      <c r="D17" t="s">
        <v>37</v>
      </c>
      <c r="E17" s="1">
        <v>89960</v>
      </c>
      <c r="F17" t="s">
        <v>9</v>
      </c>
      <c r="G17" t="s">
        <v>24</v>
      </c>
      <c r="H17">
        <f t="array" ref="H17">INDEX('BONUS %'!J:J, MATCH(1, (D17='BONUS %'!I:I)*(G17='BONUS %'!K:K), 0))</f>
        <v>0.01</v>
      </c>
      <c r="I17" s="49">
        <f t="shared" si="1"/>
        <v>899.6</v>
      </c>
      <c r="J17" s="49">
        <f t="shared" si="2"/>
        <v>90859.6</v>
      </c>
    </row>
    <row r="18" spans="1:10" x14ac:dyDescent="0.25">
      <c r="A18" t="s">
        <v>332</v>
      </c>
      <c r="B18" t="s">
        <v>7</v>
      </c>
      <c r="C18" t="str">
        <f t="shared" si="3"/>
        <v>M</v>
      </c>
      <c r="D18" t="s">
        <v>34</v>
      </c>
      <c r="E18" s="1">
        <v>85920</v>
      </c>
      <c r="F18" t="s">
        <v>17</v>
      </c>
      <c r="G18" t="s">
        <v>24</v>
      </c>
      <c r="H18">
        <f t="array" ref="H18">INDEX('BONUS %'!J:J, MATCH(1, (D18='BONUS %'!I:I)*(G18='BONUS %'!K:K), 0))</f>
        <v>1.7999999999999999E-2</v>
      </c>
      <c r="I18" s="49">
        <f t="shared" si="1"/>
        <v>1546.56</v>
      </c>
      <c r="J18" s="49">
        <f t="shared" si="2"/>
        <v>87466.559999999998</v>
      </c>
    </row>
    <row r="19" spans="1:10" x14ac:dyDescent="0.25">
      <c r="A19" t="s">
        <v>885</v>
      </c>
      <c r="B19" t="s">
        <v>7</v>
      </c>
      <c r="C19" t="str">
        <f t="shared" si="3"/>
        <v>M</v>
      </c>
      <c r="D19" t="s">
        <v>13</v>
      </c>
      <c r="E19" s="1">
        <v>78440</v>
      </c>
      <c r="F19" t="s">
        <v>9</v>
      </c>
      <c r="G19" t="s">
        <v>24</v>
      </c>
      <c r="H19">
        <f t="array" ref="H19">INDEX('BONUS %'!J:J, MATCH(1, (D19='BONUS %'!I:I)*(G19='BONUS %'!K:K), 0))</f>
        <v>1.0999999999999999E-2</v>
      </c>
      <c r="I19" s="49">
        <f t="shared" si="1"/>
        <v>862.83999999999992</v>
      </c>
      <c r="J19" s="49">
        <f t="shared" si="2"/>
        <v>79302.84</v>
      </c>
    </row>
    <row r="20" spans="1:10" x14ac:dyDescent="0.25">
      <c r="A20" t="s">
        <v>475</v>
      </c>
      <c r="B20" t="s">
        <v>7</v>
      </c>
      <c r="C20" t="str">
        <f t="shared" si="3"/>
        <v>M</v>
      </c>
      <c r="D20" t="s">
        <v>37</v>
      </c>
      <c r="E20" s="1">
        <v>37550</v>
      </c>
      <c r="F20" t="s">
        <v>17</v>
      </c>
      <c r="G20" t="s">
        <v>28</v>
      </c>
      <c r="H20">
        <f t="array" ref="H20">INDEX('BONUS %'!J:J, MATCH(1, (D20='BONUS %'!I:I)*(G20='BONUS %'!K:K), 0))</f>
        <v>3.2000000000000001E-2</v>
      </c>
      <c r="I20" s="49">
        <f t="shared" si="1"/>
        <v>1201.6000000000001</v>
      </c>
      <c r="J20" s="49">
        <f t="shared" si="2"/>
        <v>38751.599999999999</v>
      </c>
    </row>
    <row r="21" spans="1:10" x14ac:dyDescent="0.25">
      <c r="A21" t="s">
        <v>830</v>
      </c>
      <c r="B21" t="s">
        <v>7</v>
      </c>
      <c r="C21" t="str">
        <f t="shared" si="3"/>
        <v>M</v>
      </c>
      <c r="D21" t="s">
        <v>20</v>
      </c>
      <c r="E21" s="1">
        <v>108290</v>
      </c>
      <c r="F21" t="s">
        <v>17</v>
      </c>
      <c r="G21" t="s">
        <v>51</v>
      </c>
      <c r="H21">
        <f t="array" ref="H21">INDEX('BONUS %'!J:J, MATCH(1, (D21='BONUS %'!I:I)*(G21='BONUS %'!K:K), 0))</f>
        <v>5.0000000000000001E-3</v>
      </c>
      <c r="I21" s="49">
        <f t="shared" si="1"/>
        <v>541.45000000000005</v>
      </c>
      <c r="J21" s="49">
        <f t="shared" si="2"/>
        <v>108831.45</v>
      </c>
    </row>
    <row r="22" spans="1:10" x14ac:dyDescent="0.25">
      <c r="A22" t="s">
        <v>740</v>
      </c>
      <c r="B22" t="s">
        <v>12</v>
      </c>
      <c r="C22" t="str">
        <f t="shared" si="3"/>
        <v>F</v>
      </c>
      <c r="D22" t="s">
        <v>8</v>
      </c>
      <c r="E22" s="1">
        <v>83750</v>
      </c>
      <c r="F22" t="s">
        <v>17</v>
      </c>
      <c r="G22" t="s">
        <v>28</v>
      </c>
      <c r="H22">
        <f t="array" ref="H22">INDEX('BONUS %'!J:J, MATCH(1, (D22='BONUS %'!I:I)*(G22='BONUS %'!K:K), 0))</f>
        <v>2.1000000000000001E-2</v>
      </c>
      <c r="I22" s="49">
        <f t="shared" si="1"/>
        <v>1758.75</v>
      </c>
      <c r="J22" s="49">
        <f t="shared" si="2"/>
        <v>85508.75</v>
      </c>
    </row>
    <row r="23" spans="1:10" x14ac:dyDescent="0.25">
      <c r="A23" t="s">
        <v>509</v>
      </c>
      <c r="B23" t="s">
        <v>7</v>
      </c>
      <c r="C23" t="str">
        <f t="shared" si="3"/>
        <v>M</v>
      </c>
      <c r="D23" t="s">
        <v>37</v>
      </c>
      <c r="E23" s="1">
        <v>87810</v>
      </c>
      <c r="F23" t="s">
        <v>17</v>
      </c>
      <c r="G23" t="s">
        <v>18</v>
      </c>
      <c r="H23" t="e">
        <f t="array" ref="H23">INDEX('BONUS %'!J:J, MATCH(1, (D23='BONUS %'!I:I)*(G23='BONUS %'!K:K), 0))</f>
        <v>#N/A</v>
      </c>
      <c r="I23" s="49" t="e">
        <f t="shared" si="1"/>
        <v>#N/A</v>
      </c>
      <c r="J23" s="49">
        <f>E23+0</f>
        <v>87810</v>
      </c>
    </row>
    <row r="24" spans="1:10" x14ac:dyDescent="0.25">
      <c r="A24" t="s">
        <v>81</v>
      </c>
      <c r="B24" t="s">
        <v>12</v>
      </c>
      <c r="C24" t="str">
        <f t="shared" si="3"/>
        <v>F</v>
      </c>
      <c r="D24" t="s">
        <v>67</v>
      </c>
      <c r="E24" s="1">
        <v>114600</v>
      </c>
      <c r="F24" t="s">
        <v>9</v>
      </c>
      <c r="G24" t="s">
        <v>14</v>
      </c>
      <c r="H24">
        <f t="array" ref="H24">INDEX('BONUS %'!J:J, MATCH(1, (D24='BONUS %'!I:I)*(G24='BONUS %'!K:K), 0))</f>
        <v>5.8000000000000003E-2</v>
      </c>
      <c r="I24" s="49">
        <f t="shared" si="1"/>
        <v>6646.8</v>
      </c>
      <c r="J24" s="49">
        <f t="shared" si="2"/>
        <v>121246.8</v>
      </c>
    </row>
    <row r="25" spans="1:10" x14ac:dyDescent="0.25">
      <c r="A25" t="s">
        <v>600</v>
      </c>
      <c r="B25" t="s">
        <v>7</v>
      </c>
      <c r="C25" t="str">
        <f t="shared" si="3"/>
        <v>M</v>
      </c>
      <c r="D25" t="s">
        <v>34</v>
      </c>
      <c r="E25" s="1">
        <v>80170</v>
      </c>
      <c r="F25" t="s">
        <v>9</v>
      </c>
      <c r="G25" t="s">
        <v>28</v>
      </c>
      <c r="H25">
        <f t="array" ref="H25">INDEX('BONUS %'!J:J, MATCH(1, (D25='BONUS %'!I:I)*(G25='BONUS %'!K:K), 0))</f>
        <v>2.4E-2</v>
      </c>
      <c r="I25" s="49">
        <f t="shared" si="1"/>
        <v>1924.08</v>
      </c>
      <c r="J25" s="49">
        <f t="shared" si="2"/>
        <v>82094.080000000002</v>
      </c>
    </row>
    <row r="26" spans="1:10" x14ac:dyDescent="0.25">
      <c r="A26" t="s">
        <v>252</v>
      </c>
      <c r="B26" t="s">
        <v>12</v>
      </c>
      <c r="C26" t="str">
        <f t="shared" si="3"/>
        <v>F</v>
      </c>
      <c r="D26" t="s">
        <v>27</v>
      </c>
      <c r="E26" s="1">
        <v>71180</v>
      </c>
      <c r="F26" t="s">
        <v>17</v>
      </c>
      <c r="G26" t="s">
        <v>14</v>
      </c>
      <c r="H26">
        <f t="array" ref="H26">INDEX('BONUS %'!J:J, MATCH(1, (D26='BONUS %'!I:I)*(G26='BONUS %'!K:K), 0))</f>
        <v>5.3999999999999999E-2</v>
      </c>
      <c r="I26" s="49">
        <f t="shared" si="1"/>
        <v>3843.72</v>
      </c>
      <c r="J26" s="49">
        <f t="shared" si="2"/>
        <v>75023.72</v>
      </c>
    </row>
    <row r="27" spans="1:10" x14ac:dyDescent="0.25">
      <c r="A27" t="s">
        <v>297</v>
      </c>
      <c r="B27" t="s">
        <v>7</v>
      </c>
      <c r="C27" t="str">
        <f t="shared" si="3"/>
        <v>M</v>
      </c>
      <c r="D27" t="s">
        <v>34</v>
      </c>
      <c r="E27" s="1">
        <v>90880</v>
      </c>
      <c r="F27" t="s">
        <v>21</v>
      </c>
      <c r="G27" t="s">
        <v>28</v>
      </c>
      <c r="H27">
        <f t="array" ref="H27">INDEX('BONUS %'!J:J, MATCH(1, (D27='BONUS %'!I:I)*(G27='BONUS %'!K:K), 0))</f>
        <v>2.4E-2</v>
      </c>
      <c r="I27" s="49">
        <f t="shared" si="1"/>
        <v>2181.12</v>
      </c>
      <c r="J27" s="49">
        <f t="shared" si="2"/>
        <v>93061.119999999995</v>
      </c>
    </row>
    <row r="28" spans="1:10" x14ac:dyDescent="0.25">
      <c r="A28" t="s">
        <v>297</v>
      </c>
      <c r="B28" t="s">
        <v>7</v>
      </c>
      <c r="C28" t="str">
        <f t="shared" si="3"/>
        <v>M</v>
      </c>
      <c r="D28" t="s">
        <v>34</v>
      </c>
      <c r="E28" s="1">
        <v>90880</v>
      </c>
      <c r="F28" t="s">
        <v>17</v>
      </c>
      <c r="G28" t="s">
        <v>18</v>
      </c>
      <c r="H28" t="e">
        <f t="array" ref="H28">INDEX('BONUS %'!J:J, MATCH(1, (D28='BONUS %'!I:I)*(G28='BONUS %'!K:K), 0))</f>
        <v>#N/A</v>
      </c>
      <c r="I28" s="49" t="e">
        <f t="shared" si="1"/>
        <v>#N/A</v>
      </c>
      <c r="J28" s="49">
        <f t="shared" ref="J28:J30" si="4">E28+0</f>
        <v>90880</v>
      </c>
    </row>
    <row r="29" spans="1:10" x14ac:dyDescent="0.25">
      <c r="A29" t="s">
        <v>511</v>
      </c>
      <c r="B29" t="s">
        <v>7</v>
      </c>
      <c r="C29" t="str">
        <f t="shared" si="3"/>
        <v>M</v>
      </c>
      <c r="D29" t="s">
        <v>8</v>
      </c>
      <c r="E29" s="1">
        <v>60260</v>
      </c>
      <c r="F29" t="s">
        <v>17</v>
      </c>
      <c r="G29" t="s">
        <v>18</v>
      </c>
      <c r="H29" t="e">
        <f t="array" ref="H29">INDEX('BONUS %'!J:J, MATCH(1, (D29='BONUS %'!I:I)*(G29='BONUS %'!K:K), 0))</f>
        <v>#N/A</v>
      </c>
      <c r="I29" s="49" t="e">
        <f t="shared" si="1"/>
        <v>#N/A</v>
      </c>
      <c r="J29" s="49">
        <f t="shared" si="4"/>
        <v>60260</v>
      </c>
    </row>
    <row r="30" spans="1:10" x14ac:dyDescent="0.25">
      <c r="A30" t="s">
        <v>619</v>
      </c>
      <c r="B30" t="s">
        <v>12</v>
      </c>
      <c r="C30" t="str">
        <f t="shared" si="3"/>
        <v>F</v>
      </c>
      <c r="D30" t="s">
        <v>20</v>
      </c>
      <c r="E30" s="1">
        <v>75730</v>
      </c>
      <c r="F30" t="s">
        <v>21</v>
      </c>
      <c r="G30" t="s">
        <v>18</v>
      </c>
      <c r="H30" t="e">
        <f t="array" ref="H30">INDEX('BONUS %'!J:J, MATCH(1, (D30='BONUS %'!I:I)*(G30='BONUS %'!K:K), 0))</f>
        <v>#N/A</v>
      </c>
      <c r="I30" s="49" t="e">
        <f t="shared" si="1"/>
        <v>#N/A</v>
      </c>
      <c r="J30" s="49">
        <f t="shared" si="4"/>
        <v>75730</v>
      </c>
    </row>
    <row r="31" spans="1:10" x14ac:dyDescent="0.25">
      <c r="A31" t="s">
        <v>279</v>
      </c>
      <c r="B31" t="s">
        <v>12</v>
      </c>
      <c r="C31" t="str">
        <f t="shared" si="3"/>
        <v>F</v>
      </c>
      <c r="D31" t="s">
        <v>8</v>
      </c>
      <c r="E31" s="1">
        <v>60330</v>
      </c>
      <c r="F31" t="s">
        <v>9</v>
      </c>
      <c r="G31" t="s">
        <v>28</v>
      </c>
      <c r="H31">
        <f t="array" ref="H31">INDEX('BONUS %'!J:J, MATCH(1, (D31='BONUS %'!I:I)*(G31='BONUS %'!K:K), 0))</f>
        <v>2.1000000000000001E-2</v>
      </c>
      <c r="I31" s="49">
        <f t="shared" si="1"/>
        <v>1266.93</v>
      </c>
      <c r="J31" s="49">
        <f t="shared" si="2"/>
        <v>61596.93</v>
      </c>
    </row>
    <row r="32" spans="1:10" x14ac:dyDescent="0.25">
      <c r="A32" t="s">
        <v>680</v>
      </c>
      <c r="B32" t="s">
        <v>7</v>
      </c>
      <c r="C32" t="str">
        <f t="shared" si="3"/>
        <v>M</v>
      </c>
      <c r="D32" t="s">
        <v>13</v>
      </c>
      <c r="E32" s="1">
        <v>114470</v>
      </c>
      <c r="F32" t="s">
        <v>9</v>
      </c>
      <c r="G32" t="s">
        <v>10</v>
      </c>
      <c r="H32">
        <f t="array" ref="H32">INDEX('BONUS %'!J:J, MATCH(1, (D32='BONUS %'!I:I)*(G32='BONUS %'!K:K), 0))</f>
        <v>6.0999999999999999E-2</v>
      </c>
      <c r="I32" s="49">
        <f t="shared" si="1"/>
        <v>6982.67</v>
      </c>
      <c r="J32" s="49">
        <f t="shared" si="2"/>
        <v>121452.67</v>
      </c>
    </row>
    <row r="33" spans="1:10" x14ac:dyDescent="0.25">
      <c r="A33" t="s">
        <v>848</v>
      </c>
      <c r="B33" t="s">
        <v>12</v>
      </c>
      <c r="C33" t="str">
        <f t="shared" si="3"/>
        <v>F</v>
      </c>
      <c r="D33" t="s">
        <v>13</v>
      </c>
      <c r="E33" s="1">
        <v>37130</v>
      </c>
      <c r="F33" t="s">
        <v>9</v>
      </c>
      <c r="G33" t="s">
        <v>18</v>
      </c>
      <c r="H33" t="e">
        <f t="array" ref="H33">INDEX('BONUS %'!J:J, MATCH(1, (D33='BONUS %'!I:I)*(G33='BONUS %'!K:K), 0))</f>
        <v>#N/A</v>
      </c>
      <c r="I33" s="49" t="e">
        <f t="shared" si="1"/>
        <v>#N/A</v>
      </c>
      <c r="J33" s="49">
        <f>E33+0</f>
        <v>37130</v>
      </c>
    </row>
    <row r="34" spans="1:10" x14ac:dyDescent="0.25">
      <c r="A34" t="s">
        <v>71</v>
      </c>
      <c r="B34" t="s">
        <v>12</v>
      </c>
      <c r="C34" t="str">
        <f t="shared" si="3"/>
        <v>F</v>
      </c>
      <c r="D34" t="s">
        <v>27</v>
      </c>
      <c r="E34" s="1">
        <v>60580</v>
      </c>
      <c r="F34" t="s">
        <v>9</v>
      </c>
      <c r="G34" t="s">
        <v>10</v>
      </c>
      <c r="H34">
        <f t="array" ref="H34">INDEX('BONUS %'!J:J, MATCH(1, (D34='BONUS %'!I:I)*(G34='BONUS %'!K:K), 0))</f>
        <v>7.5999999999999998E-2</v>
      </c>
      <c r="I34" s="49">
        <f t="shared" si="1"/>
        <v>4604.08</v>
      </c>
      <c r="J34" s="49">
        <f t="shared" si="2"/>
        <v>65184.08</v>
      </c>
    </row>
    <row r="35" spans="1:10" x14ac:dyDescent="0.25">
      <c r="A35" t="s">
        <v>71</v>
      </c>
      <c r="B35" t="s">
        <v>12</v>
      </c>
      <c r="C35" t="str">
        <f t="shared" si="3"/>
        <v>F</v>
      </c>
      <c r="D35" t="s">
        <v>27</v>
      </c>
      <c r="E35" s="1">
        <v>60580</v>
      </c>
      <c r="F35" t="s">
        <v>21</v>
      </c>
      <c r="G35" t="s">
        <v>18</v>
      </c>
      <c r="H35" t="e">
        <f t="array" ref="H35">INDEX('BONUS %'!J:J, MATCH(1, (D35='BONUS %'!I:I)*(G35='BONUS %'!K:K), 0))</f>
        <v>#N/A</v>
      </c>
      <c r="I35" s="49" t="e">
        <f t="shared" si="1"/>
        <v>#N/A</v>
      </c>
      <c r="J35" s="49">
        <f>E35+0</f>
        <v>60580</v>
      </c>
    </row>
    <row r="36" spans="1:10" x14ac:dyDescent="0.25">
      <c r="A36" t="s">
        <v>447</v>
      </c>
      <c r="B36" t="s">
        <v>7</v>
      </c>
      <c r="C36" t="str">
        <f t="shared" si="3"/>
        <v>M</v>
      </c>
      <c r="D36" t="s">
        <v>13</v>
      </c>
      <c r="E36" s="1">
        <v>69460</v>
      </c>
      <c r="F36" t="s">
        <v>17</v>
      </c>
      <c r="G36" t="s">
        <v>10</v>
      </c>
      <c r="H36">
        <f t="array" ref="H36">INDEX('BONUS %'!J:J, MATCH(1, (D36='BONUS %'!I:I)*(G36='BONUS %'!K:K), 0))</f>
        <v>6.0999999999999999E-2</v>
      </c>
      <c r="I36" s="49">
        <f t="shared" si="1"/>
        <v>4237.0599999999995</v>
      </c>
      <c r="J36" s="49">
        <f t="shared" si="2"/>
        <v>73697.06</v>
      </c>
    </row>
    <row r="37" spans="1:10" x14ac:dyDescent="0.25">
      <c r="A37" t="s">
        <v>698</v>
      </c>
      <c r="B37" t="s">
        <v>7</v>
      </c>
      <c r="C37" t="str">
        <f t="shared" si="3"/>
        <v>M</v>
      </c>
      <c r="D37" t="s">
        <v>20</v>
      </c>
      <c r="E37" s="1">
        <v>113750</v>
      </c>
      <c r="F37" t="s">
        <v>21</v>
      </c>
      <c r="G37" t="s">
        <v>28</v>
      </c>
      <c r="H37">
        <f t="array" ref="H37">INDEX('BONUS %'!J:J, MATCH(1, (D37='BONUS %'!I:I)*(G37='BONUS %'!K:K), 0))</f>
        <v>2.1000000000000001E-2</v>
      </c>
      <c r="I37" s="49">
        <f t="shared" si="1"/>
        <v>2388.75</v>
      </c>
      <c r="J37" s="49">
        <f t="shared" si="2"/>
        <v>116138.75</v>
      </c>
    </row>
    <row r="38" spans="1:10" x14ac:dyDescent="0.25">
      <c r="A38" t="s">
        <v>760</v>
      </c>
      <c r="B38" t="s">
        <v>7</v>
      </c>
      <c r="C38" t="str">
        <f t="shared" si="3"/>
        <v>M</v>
      </c>
      <c r="D38" t="s">
        <v>53</v>
      </c>
      <c r="E38" s="1">
        <v>67630</v>
      </c>
      <c r="F38" t="s">
        <v>17</v>
      </c>
      <c r="G38" t="s">
        <v>28</v>
      </c>
      <c r="H38">
        <f t="array" ref="H38">INDEX('BONUS %'!J:J, MATCH(1, (D38='BONUS %'!I:I)*(G38='BONUS %'!K:K), 0))</f>
        <v>0.02</v>
      </c>
      <c r="I38" s="49">
        <f t="shared" si="1"/>
        <v>1352.6000000000001</v>
      </c>
      <c r="J38" s="49">
        <f t="shared" si="2"/>
        <v>68982.600000000006</v>
      </c>
    </row>
    <row r="39" spans="1:10" x14ac:dyDescent="0.25">
      <c r="A39" t="s">
        <v>108</v>
      </c>
      <c r="B39" t="s">
        <v>7</v>
      </c>
      <c r="C39" t="str">
        <f t="shared" si="3"/>
        <v>M</v>
      </c>
      <c r="D39" t="s">
        <v>27</v>
      </c>
      <c r="E39" s="1">
        <v>69860</v>
      </c>
      <c r="F39" t="s">
        <v>21</v>
      </c>
      <c r="G39" t="s">
        <v>28</v>
      </c>
      <c r="H39">
        <f t="array" ref="H39">INDEX('BONUS %'!J:J, MATCH(1, (D39='BONUS %'!I:I)*(G39='BONUS %'!K:K), 0))</f>
        <v>2.7E-2</v>
      </c>
      <c r="I39" s="49">
        <f t="shared" si="1"/>
        <v>1886.22</v>
      </c>
      <c r="J39" s="49">
        <f t="shared" si="2"/>
        <v>71746.22</v>
      </c>
    </row>
    <row r="40" spans="1:10" x14ac:dyDescent="0.25">
      <c r="A40" t="s">
        <v>108</v>
      </c>
      <c r="B40" t="s">
        <v>7</v>
      </c>
      <c r="C40" t="str">
        <f t="shared" si="3"/>
        <v>M</v>
      </c>
      <c r="D40" t="s">
        <v>27</v>
      </c>
      <c r="E40" s="1">
        <v>69860</v>
      </c>
      <c r="F40" t="s">
        <v>9</v>
      </c>
      <c r="G40" t="s">
        <v>24</v>
      </c>
      <c r="H40">
        <f t="array" ref="H40">INDEX('BONUS %'!J:J, MATCH(1, (D40='BONUS %'!I:I)*(G40='BONUS %'!K:K), 0))</f>
        <v>1.2999999999999999E-2</v>
      </c>
      <c r="I40" s="49">
        <f t="shared" si="1"/>
        <v>908.18</v>
      </c>
      <c r="J40" s="49">
        <f t="shared" si="2"/>
        <v>70768.179999999993</v>
      </c>
    </row>
    <row r="41" spans="1:10" x14ac:dyDescent="0.25">
      <c r="A41" t="s">
        <v>888</v>
      </c>
      <c r="B41" t="s">
        <v>12</v>
      </c>
      <c r="C41" t="str">
        <f t="shared" si="3"/>
        <v>F</v>
      </c>
      <c r="D41" t="s">
        <v>20</v>
      </c>
      <c r="E41" s="1">
        <v>85000</v>
      </c>
      <c r="F41" t="s">
        <v>21</v>
      </c>
      <c r="G41" t="s">
        <v>24</v>
      </c>
      <c r="H41">
        <f t="array" ref="H41">INDEX('BONUS %'!J:J, MATCH(1, (D41='BONUS %'!I:I)*(G41='BONUS %'!K:K), 0))</f>
        <v>1.9E-2</v>
      </c>
      <c r="I41" s="49">
        <f t="shared" si="1"/>
        <v>1615</v>
      </c>
      <c r="J41" s="49">
        <f t="shared" si="2"/>
        <v>86615</v>
      </c>
    </row>
    <row r="42" spans="1:10" x14ac:dyDescent="0.25">
      <c r="A42" t="s">
        <v>935</v>
      </c>
      <c r="B42" t="s">
        <v>12</v>
      </c>
      <c r="C42" t="str">
        <f t="shared" si="3"/>
        <v>F</v>
      </c>
      <c r="D42" t="s">
        <v>37</v>
      </c>
      <c r="E42" s="1">
        <v>36480</v>
      </c>
      <c r="F42" t="s">
        <v>17</v>
      </c>
      <c r="G42" t="s">
        <v>28</v>
      </c>
      <c r="H42">
        <f t="array" ref="H42">INDEX('BONUS %'!J:J, MATCH(1, (D42='BONUS %'!I:I)*(G42='BONUS %'!K:K), 0))</f>
        <v>3.2000000000000001E-2</v>
      </c>
      <c r="I42" s="49">
        <f t="shared" si="1"/>
        <v>1167.3600000000001</v>
      </c>
      <c r="J42" s="49">
        <f t="shared" si="2"/>
        <v>37647.360000000001</v>
      </c>
    </row>
    <row r="43" spans="1:10" x14ac:dyDescent="0.25">
      <c r="A43" t="s">
        <v>956</v>
      </c>
      <c r="B43" t="s">
        <v>12</v>
      </c>
      <c r="C43" t="str">
        <f t="shared" si="3"/>
        <v>F</v>
      </c>
      <c r="D43" t="s">
        <v>13</v>
      </c>
      <c r="E43" s="1">
        <v>78390</v>
      </c>
      <c r="F43" t="s">
        <v>17</v>
      </c>
      <c r="G43" t="s">
        <v>28</v>
      </c>
      <c r="H43">
        <f t="array" ref="H43">INDEX('BONUS %'!J:J, MATCH(1, (D43='BONUS %'!I:I)*(G43='BONUS %'!K:K), 0))</f>
        <v>3.5000000000000003E-2</v>
      </c>
      <c r="I43" s="49">
        <f t="shared" si="1"/>
        <v>2743.65</v>
      </c>
      <c r="J43" s="49">
        <f t="shared" si="2"/>
        <v>81133.649999999994</v>
      </c>
    </row>
    <row r="44" spans="1:10" x14ac:dyDescent="0.25">
      <c r="A44" t="s">
        <v>922</v>
      </c>
      <c r="B44" t="s">
        <v>7</v>
      </c>
      <c r="C44" t="str">
        <f t="shared" si="3"/>
        <v>M</v>
      </c>
      <c r="D44" t="s">
        <v>34</v>
      </c>
      <c r="E44" s="1">
        <v>101420</v>
      </c>
      <c r="F44" t="s">
        <v>9</v>
      </c>
      <c r="G44" t="s">
        <v>28</v>
      </c>
      <c r="H44">
        <f t="array" ref="H44">INDEX('BONUS %'!J:J, MATCH(1, (D44='BONUS %'!I:I)*(G44='BONUS %'!K:K), 0))</f>
        <v>2.4E-2</v>
      </c>
      <c r="I44" s="49">
        <f t="shared" si="1"/>
        <v>2434.08</v>
      </c>
      <c r="J44" s="49">
        <f t="shared" si="2"/>
        <v>103854.08</v>
      </c>
    </row>
    <row r="45" spans="1:10" x14ac:dyDescent="0.25">
      <c r="A45" t="s">
        <v>212</v>
      </c>
      <c r="B45" t="s">
        <v>7</v>
      </c>
      <c r="C45" t="str">
        <f t="shared" si="3"/>
        <v>M</v>
      </c>
      <c r="D45" t="s">
        <v>50</v>
      </c>
      <c r="E45" s="1">
        <v>41420</v>
      </c>
      <c r="F45" t="s">
        <v>17</v>
      </c>
      <c r="G45" t="s">
        <v>14</v>
      </c>
      <c r="H45">
        <f t="array" ref="H45">INDEX('BONUS %'!J:J, MATCH(1, (D45='BONUS %'!I:I)*(G45='BONUS %'!K:K), 0))</f>
        <v>5.3999999999999999E-2</v>
      </c>
      <c r="I45" s="49">
        <f t="shared" si="1"/>
        <v>2236.6799999999998</v>
      </c>
      <c r="J45" s="49">
        <f t="shared" si="2"/>
        <v>43656.68</v>
      </c>
    </row>
    <row r="46" spans="1:10" x14ac:dyDescent="0.25">
      <c r="A46" t="s">
        <v>554</v>
      </c>
      <c r="B46" t="s">
        <v>7</v>
      </c>
      <c r="C46" t="str">
        <f t="shared" si="3"/>
        <v>M</v>
      </c>
      <c r="D46" t="s">
        <v>42</v>
      </c>
      <c r="E46" s="1">
        <v>54970</v>
      </c>
      <c r="F46" t="s">
        <v>9</v>
      </c>
      <c r="G46" t="s">
        <v>28</v>
      </c>
      <c r="H46">
        <f t="array" ref="H46">INDEX('BONUS %'!J:J, MATCH(1, (D46='BONUS %'!I:I)*(G46='BONUS %'!K:K), 0))</f>
        <v>0.04</v>
      </c>
      <c r="I46" s="49">
        <f t="shared" si="1"/>
        <v>2198.8000000000002</v>
      </c>
      <c r="J46" s="49">
        <f t="shared" si="2"/>
        <v>57168.800000000003</v>
      </c>
    </row>
    <row r="47" spans="1:10" x14ac:dyDescent="0.25">
      <c r="A47" t="s">
        <v>358</v>
      </c>
      <c r="B47" t="s">
        <v>7</v>
      </c>
      <c r="C47" t="str">
        <f t="shared" si="3"/>
        <v>M</v>
      </c>
      <c r="D47" t="s">
        <v>37</v>
      </c>
      <c r="E47" s="1">
        <v>104340</v>
      </c>
      <c r="F47" t="s">
        <v>21</v>
      </c>
      <c r="G47" t="s">
        <v>28</v>
      </c>
      <c r="H47">
        <f t="array" ref="H47">INDEX('BONUS %'!J:J, MATCH(1, (D47='BONUS %'!I:I)*(G47='BONUS %'!K:K), 0))</f>
        <v>3.2000000000000001E-2</v>
      </c>
      <c r="I47" s="49">
        <f t="shared" si="1"/>
        <v>3338.88</v>
      </c>
      <c r="J47" s="49">
        <f t="shared" si="2"/>
        <v>107678.88</v>
      </c>
    </row>
    <row r="48" spans="1:10" x14ac:dyDescent="0.25">
      <c r="A48" t="s">
        <v>358</v>
      </c>
      <c r="B48" t="s">
        <v>7</v>
      </c>
      <c r="C48" t="str">
        <f t="shared" si="3"/>
        <v>M</v>
      </c>
      <c r="D48" t="s">
        <v>37</v>
      </c>
      <c r="E48" s="1">
        <v>104340</v>
      </c>
      <c r="F48" t="s">
        <v>21</v>
      </c>
      <c r="G48" t="s">
        <v>24</v>
      </c>
      <c r="H48">
        <f t="array" ref="H48">INDEX('BONUS %'!J:J, MATCH(1, (D48='BONUS %'!I:I)*(G48='BONUS %'!K:K), 0))</f>
        <v>0.01</v>
      </c>
      <c r="I48" s="49">
        <f t="shared" si="1"/>
        <v>1043.4000000000001</v>
      </c>
      <c r="J48" s="49">
        <f t="shared" si="2"/>
        <v>105383.4</v>
      </c>
    </row>
    <row r="49" spans="1:10" x14ac:dyDescent="0.25">
      <c r="A49" t="s">
        <v>63</v>
      </c>
      <c r="B49" t="s">
        <v>12</v>
      </c>
      <c r="C49" t="str">
        <f t="shared" si="3"/>
        <v>F</v>
      </c>
      <c r="D49" t="s">
        <v>50</v>
      </c>
      <c r="E49" s="1">
        <v>96560</v>
      </c>
      <c r="F49" t="s">
        <v>21</v>
      </c>
      <c r="G49" t="s">
        <v>18</v>
      </c>
      <c r="H49" t="e">
        <f t="array" ref="H49">INDEX('BONUS %'!J:J, MATCH(1, (D49='BONUS %'!I:I)*(G49='BONUS %'!K:K), 0))</f>
        <v>#N/A</v>
      </c>
      <c r="I49" s="49" t="e">
        <f t="shared" si="1"/>
        <v>#N/A</v>
      </c>
      <c r="J49" s="49">
        <f>E49+0</f>
        <v>96560</v>
      </c>
    </row>
    <row r="50" spans="1:10" x14ac:dyDescent="0.25">
      <c r="A50" t="s">
        <v>731</v>
      </c>
      <c r="B50" t="s">
        <v>12</v>
      </c>
      <c r="C50" t="str">
        <f t="shared" si="3"/>
        <v>F</v>
      </c>
      <c r="D50" t="s">
        <v>20</v>
      </c>
      <c r="E50" s="1">
        <v>37840</v>
      </c>
      <c r="F50" t="s">
        <v>21</v>
      </c>
      <c r="G50" t="s">
        <v>24</v>
      </c>
      <c r="H50">
        <f t="array" ref="H50">INDEX('BONUS %'!J:J, MATCH(1, (D50='BONUS %'!I:I)*(G50='BONUS %'!K:K), 0))</f>
        <v>1.9E-2</v>
      </c>
      <c r="I50" s="49">
        <f t="shared" si="1"/>
        <v>718.96</v>
      </c>
      <c r="J50" s="49">
        <f t="shared" si="2"/>
        <v>38558.959999999999</v>
      </c>
    </row>
    <row r="51" spans="1:10" x14ac:dyDescent="0.25">
      <c r="A51" t="s">
        <v>711</v>
      </c>
      <c r="B51" t="s">
        <v>7</v>
      </c>
      <c r="C51" t="str">
        <f t="shared" si="3"/>
        <v>M</v>
      </c>
      <c r="D51" t="s">
        <v>20</v>
      </c>
      <c r="E51" s="1">
        <v>89840</v>
      </c>
      <c r="F51" t="s">
        <v>17</v>
      </c>
      <c r="G51" t="s">
        <v>10</v>
      </c>
      <c r="H51">
        <f t="array" ref="H51">INDEX('BONUS %'!J:J, MATCH(1, (D51='BONUS %'!I:I)*(G51='BONUS %'!K:K), 0))</f>
        <v>6.4000000000000001E-2</v>
      </c>
      <c r="I51" s="49">
        <f t="shared" si="1"/>
        <v>5749.76</v>
      </c>
      <c r="J51" s="49">
        <f t="shared" si="2"/>
        <v>95589.759999999995</v>
      </c>
    </row>
    <row r="52" spans="1:10" x14ac:dyDescent="0.25">
      <c r="A52" t="s">
        <v>726</v>
      </c>
      <c r="B52" t="s">
        <v>12</v>
      </c>
      <c r="C52" t="str">
        <f t="shared" si="3"/>
        <v>F</v>
      </c>
      <c r="D52" t="s">
        <v>20</v>
      </c>
      <c r="E52" s="1">
        <v>106460</v>
      </c>
      <c r="F52" t="s">
        <v>9</v>
      </c>
      <c r="G52" t="s">
        <v>14</v>
      </c>
      <c r="H52">
        <f t="array" ref="H52">INDEX('BONUS %'!J:J, MATCH(1, (D52='BONUS %'!I:I)*(G52='BONUS %'!K:K), 0))</f>
        <v>5.3999999999999999E-2</v>
      </c>
      <c r="I52" s="49">
        <f t="shared" si="1"/>
        <v>5748.84</v>
      </c>
      <c r="J52" s="49">
        <f t="shared" si="2"/>
        <v>112208.84</v>
      </c>
    </row>
    <row r="53" spans="1:10" x14ac:dyDescent="0.25">
      <c r="A53" t="s">
        <v>182</v>
      </c>
      <c r="B53" t="s">
        <v>12</v>
      </c>
      <c r="C53" t="str">
        <f t="shared" si="3"/>
        <v>F</v>
      </c>
      <c r="D53" t="s">
        <v>50</v>
      </c>
      <c r="E53" s="1">
        <v>70080</v>
      </c>
      <c r="F53" t="s">
        <v>9</v>
      </c>
      <c r="G53" t="s">
        <v>51</v>
      </c>
      <c r="H53">
        <f t="array" ref="H53">INDEX('BONUS %'!J:J, MATCH(1, (D53='BONUS %'!I:I)*(G53='BONUS %'!K:K), 0))</f>
        <v>5.0000000000000001E-3</v>
      </c>
      <c r="I53" s="49">
        <f t="shared" si="1"/>
        <v>350.40000000000003</v>
      </c>
      <c r="J53" s="49">
        <f t="shared" si="2"/>
        <v>70430.399999999994</v>
      </c>
    </row>
    <row r="54" spans="1:10" x14ac:dyDescent="0.25">
      <c r="A54" t="s">
        <v>948</v>
      </c>
      <c r="B54" t="s">
        <v>7</v>
      </c>
      <c r="C54" t="str">
        <f t="shared" si="3"/>
        <v>M</v>
      </c>
      <c r="D54" t="s">
        <v>53</v>
      </c>
      <c r="E54" s="1">
        <v>99630</v>
      </c>
      <c r="F54" t="s">
        <v>17</v>
      </c>
      <c r="G54" t="s">
        <v>28</v>
      </c>
      <c r="H54">
        <f t="array" ref="H54">INDEX('BONUS %'!J:J, MATCH(1, (D54='BONUS %'!I:I)*(G54='BONUS %'!K:K), 0))</f>
        <v>0.02</v>
      </c>
      <c r="I54" s="49">
        <f t="shared" si="1"/>
        <v>1992.6000000000001</v>
      </c>
      <c r="J54" s="49">
        <f t="shared" si="2"/>
        <v>101622.6</v>
      </c>
    </row>
    <row r="55" spans="1:10" x14ac:dyDescent="0.25">
      <c r="A55" t="s">
        <v>750</v>
      </c>
      <c r="B55" t="s">
        <v>7</v>
      </c>
      <c r="C55" t="str">
        <f t="shared" si="3"/>
        <v>M</v>
      </c>
      <c r="D55" t="s">
        <v>8</v>
      </c>
      <c r="E55" s="1">
        <v>70610</v>
      </c>
      <c r="F55" t="s">
        <v>9</v>
      </c>
      <c r="G55" t="s">
        <v>28</v>
      </c>
      <c r="H55">
        <f t="array" ref="H55">INDEX('BONUS %'!J:J, MATCH(1, (D55='BONUS %'!I:I)*(G55='BONUS %'!K:K), 0))</f>
        <v>2.1000000000000001E-2</v>
      </c>
      <c r="I55" s="49">
        <f t="shared" si="1"/>
        <v>1482.8100000000002</v>
      </c>
      <c r="J55" s="49">
        <f t="shared" si="2"/>
        <v>72092.81</v>
      </c>
    </row>
    <row r="56" spans="1:10" x14ac:dyDescent="0.25">
      <c r="A56" t="s">
        <v>355</v>
      </c>
      <c r="B56" t="s">
        <v>12</v>
      </c>
      <c r="C56" t="str">
        <f t="shared" si="3"/>
        <v>F</v>
      </c>
      <c r="D56" t="s">
        <v>23</v>
      </c>
      <c r="E56" s="1">
        <v>80060</v>
      </c>
      <c r="F56" t="s">
        <v>21</v>
      </c>
      <c r="G56" t="s">
        <v>10</v>
      </c>
      <c r="H56">
        <f t="array" ref="H56">INDEX('BONUS %'!J:J, MATCH(1, (D56='BONUS %'!I:I)*(G56='BONUS %'!K:K), 0))</f>
        <v>7.5999999999999998E-2</v>
      </c>
      <c r="I56" s="49">
        <f t="shared" si="1"/>
        <v>6084.5599999999995</v>
      </c>
      <c r="J56" s="49">
        <f t="shared" si="2"/>
        <v>86144.56</v>
      </c>
    </row>
    <row r="57" spans="1:10" x14ac:dyDescent="0.25">
      <c r="A57" t="s">
        <v>266</v>
      </c>
      <c r="B57" t="s">
        <v>12</v>
      </c>
      <c r="C57" t="str">
        <f t="shared" si="3"/>
        <v>F</v>
      </c>
      <c r="D57" t="s">
        <v>20</v>
      </c>
      <c r="E57" s="1">
        <v>111050</v>
      </c>
      <c r="F57" t="s">
        <v>17</v>
      </c>
      <c r="G57" t="s">
        <v>10</v>
      </c>
      <c r="H57">
        <f t="array" ref="H57">INDEX('BONUS %'!J:J, MATCH(1, (D57='BONUS %'!I:I)*(G57='BONUS %'!K:K), 0))</f>
        <v>6.4000000000000001E-2</v>
      </c>
      <c r="I57" s="49">
        <f t="shared" si="1"/>
        <v>7107.2</v>
      </c>
      <c r="J57" s="49">
        <f t="shared" si="2"/>
        <v>118157.2</v>
      </c>
    </row>
    <row r="58" spans="1:10" x14ac:dyDescent="0.25">
      <c r="A58" t="s">
        <v>455</v>
      </c>
      <c r="B58" t="s">
        <v>12</v>
      </c>
      <c r="C58" t="str">
        <f t="shared" si="3"/>
        <v>F</v>
      </c>
      <c r="D58" t="s">
        <v>34</v>
      </c>
      <c r="E58" s="1">
        <v>53920</v>
      </c>
      <c r="F58" t="s">
        <v>21</v>
      </c>
      <c r="G58" t="s">
        <v>24</v>
      </c>
      <c r="H58">
        <f t="array" ref="H58">INDEX('BONUS %'!J:J, MATCH(1, (D58='BONUS %'!I:I)*(G58='BONUS %'!K:K), 0))</f>
        <v>1.7999999999999999E-2</v>
      </c>
      <c r="I58" s="49">
        <f t="shared" si="1"/>
        <v>970.56</v>
      </c>
      <c r="J58" s="49">
        <f t="shared" si="2"/>
        <v>54890.559999999998</v>
      </c>
    </row>
    <row r="59" spans="1:10" x14ac:dyDescent="0.25">
      <c r="A59" t="s">
        <v>820</v>
      </c>
      <c r="B59" t="s">
        <v>12</v>
      </c>
      <c r="C59" t="str">
        <f t="shared" si="3"/>
        <v>F</v>
      </c>
      <c r="D59" t="s">
        <v>67</v>
      </c>
      <c r="E59" s="1">
        <v>116500</v>
      </c>
      <c r="F59" t="s">
        <v>9</v>
      </c>
      <c r="G59" t="s">
        <v>18</v>
      </c>
      <c r="H59" t="e">
        <f t="array" ref="H59">INDEX('BONUS %'!J:J, MATCH(1, (D59='BONUS %'!I:I)*(G59='BONUS %'!K:K), 0))</f>
        <v>#N/A</v>
      </c>
      <c r="I59" s="49" t="e">
        <f t="shared" si="1"/>
        <v>#N/A</v>
      </c>
      <c r="J59" s="49">
        <f>E59+0</f>
        <v>116500</v>
      </c>
    </row>
    <row r="60" spans="1:10" x14ac:dyDescent="0.25">
      <c r="A60" t="s">
        <v>794</v>
      </c>
      <c r="B60" t="s">
        <v>12</v>
      </c>
      <c r="C60" t="str">
        <f t="shared" si="3"/>
        <v>F</v>
      </c>
      <c r="D60" t="s">
        <v>37</v>
      </c>
      <c r="E60" s="1">
        <v>31920</v>
      </c>
      <c r="F60" t="s">
        <v>21</v>
      </c>
      <c r="G60" t="s">
        <v>28</v>
      </c>
      <c r="H60">
        <f t="array" ref="H60">INDEX('BONUS %'!J:J, MATCH(1, (D60='BONUS %'!I:I)*(G60='BONUS %'!K:K), 0))</f>
        <v>3.2000000000000001E-2</v>
      </c>
      <c r="I60" s="49">
        <f t="shared" si="1"/>
        <v>1021.44</v>
      </c>
      <c r="J60" s="49">
        <f t="shared" si="2"/>
        <v>32941.440000000002</v>
      </c>
    </row>
    <row r="61" spans="1:10" x14ac:dyDescent="0.25">
      <c r="A61" t="s">
        <v>403</v>
      </c>
      <c r="B61" t="s">
        <v>12</v>
      </c>
      <c r="C61" t="str">
        <f t="shared" si="3"/>
        <v>F</v>
      </c>
      <c r="D61" t="s">
        <v>37</v>
      </c>
      <c r="E61" s="1">
        <v>96920</v>
      </c>
      <c r="F61" t="s">
        <v>17</v>
      </c>
      <c r="G61" t="s">
        <v>51</v>
      </c>
      <c r="H61">
        <f t="array" ref="H61">INDEX('BONUS %'!J:J, MATCH(1, (D61='BONUS %'!I:I)*(G61='BONUS %'!K:K), 0))</f>
        <v>5.0000000000000001E-3</v>
      </c>
      <c r="I61" s="49">
        <f t="shared" si="1"/>
        <v>484.6</v>
      </c>
      <c r="J61" s="49">
        <f t="shared" si="2"/>
        <v>97404.6</v>
      </c>
    </row>
    <row r="62" spans="1:10" x14ac:dyDescent="0.25">
      <c r="A62" t="s">
        <v>292</v>
      </c>
      <c r="B62" t="s">
        <v>12</v>
      </c>
      <c r="C62" t="str">
        <f t="shared" si="3"/>
        <v>F</v>
      </c>
      <c r="D62" t="s">
        <v>27</v>
      </c>
      <c r="E62" s="1">
        <v>46160</v>
      </c>
      <c r="F62" t="s">
        <v>21</v>
      </c>
      <c r="G62" t="s">
        <v>28</v>
      </c>
      <c r="H62">
        <f t="array" ref="H62">INDEX('BONUS %'!J:J, MATCH(1, (D62='BONUS %'!I:I)*(G62='BONUS %'!K:K), 0))</f>
        <v>2.7E-2</v>
      </c>
      <c r="I62" s="49">
        <f t="shared" si="1"/>
        <v>1246.32</v>
      </c>
      <c r="J62" s="49">
        <f t="shared" si="2"/>
        <v>47406.32</v>
      </c>
    </row>
    <row r="63" spans="1:10" x14ac:dyDescent="0.25">
      <c r="A63" t="s">
        <v>344</v>
      </c>
      <c r="B63" t="s">
        <v>7</v>
      </c>
      <c r="C63" t="str">
        <f t="shared" si="3"/>
        <v>M</v>
      </c>
      <c r="D63" t="s">
        <v>67</v>
      </c>
      <c r="E63" s="1">
        <v>70230</v>
      </c>
      <c r="F63" t="s">
        <v>21</v>
      </c>
      <c r="G63" t="s">
        <v>28</v>
      </c>
      <c r="H63">
        <f t="array" ref="H63">INDEX('BONUS %'!J:J, MATCH(1, (D63='BONUS %'!I:I)*(G63='BONUS %'!K:K), 0))</f>
        <v>3.5000000000000003E-2</v>
      </c>
      <c r="I63" s="49">
        <f t="shared" si="1"/>
        <v>2458.0500000000002</v>
      </c>
      <c r="J63" s="49">
        <f t="shared" si="2"/>
        <v>72688.05</v>
      </c>
    </row>
    <row r="64" spans="1:10" x14ac:dyDescent="0.25">
      <c r="A64" t="s">
        <v>657</v>
      </c>
      <c r="B64" t="s">
        <v>7</v>
      </c>
      <c r="C64" t="str">
        <f t="shared" si="3"/>
        <v>M</v>
      </c>
      <c r="D64" t="s">
        <v>37</v>
      </c>
      <c r="E64" s="1">
        <v>69120</v>
      </c>
      <c r="F64" t="s">
        <v>17</v>
      </c>
      <c r="G64" t="s">
        <v>28</v>
      </c>
      <c r="H64">
        <f t="array" ref="H64">INDEX('BONUS %'!J:J, MATCH(1, (D64='BONUS %'!I:I)*(G64='BONUS %'!K:K), 0))</f>
        <v>3.2000000000000001E-2</v>
      </c>
      <c r="I64" s="49">
        <f t="shared" si="1"/>
        <v>2211.84</v>
      </c>
      <c r="J64" s="49">
        <f t="shared" si="2"/>
        <v>71331.839999999997</v>
      </c>
    </row>
    <row r="65" spans="1:10" x14ac:dyDescent="0.25">
      <c r="A65" t="s">
        <v>657</v>
      </c>
      <c r="B65" t="s">
        <v>7</v>
      </c>
      <c r="C65" t="str">
        <f t="shared" si="3"/>
        <v>M</v>
      </c>
      <c r="D65" t="s">
        <v>37</v>
      </c>
      <c r="E65" s="1">
        <v>69120</v>
      </c>
      <c r="F65" t="s">
        <v>21</v>
      </c>
      <c r="G65" t="s">
        <v>28</v>
      </c>
      <c r="H65">
        <f t="array" ref="H65">INDEX('BONUS %'!J:J, MATCH(1, (D65='BONUS %'!I:I)*(G65='BONUS %'!K:K), 0))</f>
        <v>3.2000000000000001E-2</v>
      </c>
      <c r="I65" s="49">
        <f t="shared" si="1"/>
        <v>2211.84</v>
      </c>
      <c r="J65" s="49">
        <f t="shared" si="2"/>
        <v>71331.839999999997</v>
      </c>
    </row>
    <row r="66" spans="1:10" x14ac:dyDescent="0.25">
      <c r="A66" t="s">
        <v>450</v>
      </c>
      <c r="B66" t="s">
        <v>12</v>
      </c>
      <c r="C66" t="str">
        <f t="shared" si="3"/>
        <v>F</v>
      </c>
      <c r="D66" t="s">
        <v>42</v>
      </c>
      <c r="E66" s="1">
        <v>50810</v>
      </c>
      <c r="F66" t="s">
        <v>17</v>
      </c>
      <c r="G66" t="s">
        <v>18</v>
      </c>
      <c r="H66" t="e">
        <f t="array" ref="H66">INDEX('BONUS %'!J:J, MATCH(1, (D66='BONUS %'!I:I)*(G66='BONUS %'!K:K), 0))</f>
        <v>#N/A</v>
      </c>
      <c r="I66" s="49" t="e">
        <f t="shared" si="1"/>
        <v>#N/A</v>
      </c>
      <c r="J66" s="49">
        <f>E66+0</f>
        <v>50810</v>
      </c>
    </row>
    <row r="67" spans="1:10" x14ac:dyDescent="0.25">
      <c r="A67" t="s">
        <v>209</v>
      </c>
      <c r="B67" t="s">
        <v>12</v>
      </c>
      <c r="C67" t="str">
        <f t="shared" ref="C67:C130" si="5">IF(B67="Male", "M", IF(B67="Female","F"))</f>
        <v>F</v>
      </c>
      <c r="D67" t="s">
        <v>13</v>
      </c>
      <c r="E67" s="1">
        <v>86940</v>
      </c>
      <c r="F67" t="s">
        <v>21</v>
      </c>
      <c r="G67" t="s">
        <v>28</v>
      </c>
      <c r="H67">
        <f t="array" ref="H67">INDEX('BONUS %'!J:J, MATCH(1, (D67='BONUS %'!I:I)*(G67='BONUS %'!K:K), 0))</f>
        <v>3.5000000000000003E-2</v>
      </c>
      <c r="I67" s="49">
        <f t="shared" ref="I67:I130" si="6">H67*E67</f>
        <v>3042.9</v>
      </c>
      <c r="J67" s="49">
        <f t="shared" ref="J67:J130" si="7">I67+E67</f>
        <v>89982.9</v>
      </c>
    </row>
    <row r="68" spans="1:10" x14ac:dyDescent="0.25">
      <c r="A68" t="s">
        <v>209</v>
      </c>
      <c r="B68" t="s">
        <v>12</v>
      </c>
      <c r="C68" t="str">
        <f t="shared" si="5"/>
        <v>F</v>
      </c>
      <c r="D68" t="s">
        <v>13</v>
      </c>
      <c r="E68" s="1">
        <v>86940</v>
      </c>
      <c r="F68" t="s">
        <v>17</v>
      </c>
      <c r="G68" t="s">
        <v>24</v>
      </c>
      <c r="H68">
        <f t="array" ref="H68">INDEX('BONUS %'!J:J, MATCH(1, (D68='BONUS %'!I:I)*(G68='BONUS %'!K:K), 0))</f>
        <v>1.0999999999999999E-2</v>
      </c>
      <c r="I68" s="49">
        <f t="shared" si="6"/>
        <v>956.33999999999992</v>
      </c>
      <c r="J68" s="49">
        <f t="shared" si="7"/>
        <v>87896.34</v>
      </c>
    </row>
    <row r="69" spans="1:10" x14ac:dyDescent="0.25">
      <c r="A69" t="s">
        <v>748</v>
      </c>
      <c r="B69" t="s">
        <v>12</v>
      </c>
      <c r="C69" t="str">
        <f t="shared" si="5"/>
        <v>F</v>
      </c>
      <c r="D69" t="s">
        <v>27</v>
      </c>
      <c r="E69" s="1">
        <v>67960</v>
      </c>
      <c r="F69" t="s">
        <v>17</v>
      </c>
      <c r="G69" t="s">
        <v>28</v>
      </c>
      <c r="H69">
        <f t="array" ref="H69">INDEX('BONUS %'!J:J, MATCH(1, (D69='BONUS %'!I:I)*(G69='BONUS %'!K:K), 0))</f>
        <v>2.7E-2</v>
      </c>
      <c r="I69" s="49">
        <f t="shared" si="6"/>
        <v>1834.92</v>
      </c>
      <c r="J69" s="49">
        <f t="shared" si="7"/>
        <v>69794.92</v>
      </c>
    </row>
    <row r="70" spans="1:10" x14ac:dyDescent="0.25">
      <c r="A70" t="s">
        <v>834</v>
      </c>
      <c r="B70" t="s">
        <v>12</v>
      </c>
      <c r="C70" t="str">
        <f t="shared" si="5"/>
        <v>F</v>
      </c>
      <c r="D70" t="s">
        <v>53</v>
      </c>
      <c r="E70" s="1">
        <v>98010</v>
      </c>
      <c r="F70" t="s">
        <v>9</v>
      </c>
      <c r="G70" t="s">
        <v>28</v>
      </c>
      <c r="H70">
        <f t="array" ref="H70">INDEX('BONUS %'!J:J, MATCH(1, (D70='BONUS %'!I:I)*(G70='BONUS %'!K:K), 0))</f>
        <v>0.02</v>
      </c>
      <c r="I70" s="49">
        <f t="shared" si="6"/>
        <v>1960.2</v>
      </c>
      <c r="J70" s="49">
        <f t="shared" si="7"/>
        <v>99970.2</v>
      </c>
    </row>
    <row r="71" spans="1:10" x14ac:dyDescent="0.25">
      <c r="A71" t="s">
        <v>831</v>
      </c>
      <c r="B71" t="s">
        <v>7</v>
      </c>
      <c r="C71" t="str">
        <f t="shared" si="5"/>
        <v>M</v>
      </c>
      <c r="D71" t="s">
        <v>13</v>
      </c>
      <c r="E71" s="1">
        <v>78640</v>
      </c>
      <c r="F71" t="s">
        <v>9</v>
      </c>
      <c r="G71" t="s">
        <v>14</v>
      </c>
      <c r="H71">
        <f t="array" ref="H71">INDEX('BONUS %'!J:J, MATCH(1, (D71='BONUS %'!I:I)*(G71='BONUS %'!K:K), 0))</f>
        <v>4.2999999999999997E-2</v>
      </c>
      <c r="I71" s="49">
        <f t="shared" si="6"/>
        <v>3381.5199999999995</v>
      </c>
      <c r="J71" s="49">
        <f t="shared" si="7"/>
        <v>82021.52</v>
      </c>
    </row>
    <row r="72" spans="1:10" x14ac:dyDescent="0.25">
      <c r="A72" t="s">
        <v>871</v>
      </c>
      <c r="B72" t="s">
        <v>7</v>
      </c>
      <c r="C72" t="str">
        <f t="shared" si="5"/>
        <v>M</v>
      </c>
      <c r="D72" t="s">
        <v>37</v>
      </c>
      <c r="E72" s="1">
        <v>119670</v>
      </c>
      <c r="F72" t="s">
        <v>9</v>
      </c>
      <c r="G72" t="s">
        <v>28</v>
      </c>
      <c r="H72">
        <f t="array" ref="H72">INDEX('BONUS %'!J:J, MATCH(1, (D72='BONUS %'!I:I)*(G72='BONUS %'!K:K), 0))</f>
        <v>3.2000000000000001E-2</v>
      </c>
      <c r="I72" s="49">
        <f t="shared" si="6"/>
        <v>3829.44</v>
      </c>
      <c r="J72" s="49">
        <f t="shared" si="7"/>
        <v>123499.44</v>
      </c>
    </row>
    <row r="73" spans="1:10" x14ac:dyDescent="0.25">
      <c r="A73" t="s">
        <v>871</v>
      </c>
      <c r="B73" t="s">
        <v>7</v>
      </c>
      <c r="C73" t="str">
        <f t="shared" si="5"/>
        <v>M</v>
      </c>
      <c r="D73" t="s">
        <v>37</v>
      </c>
      <c r="E73" s="1">
        <v>119670</v>
      </c>
      <c r="F73" t="s">
        <v>9</v>
      </c>
      <c r="G73" t="s">
        <v>18</v>
      </c>
      <c r="H73" t="e">
        <f t="array" ref="H73">INDEX('BONUS %'!J:J, MATCH(1, (D73='BONUS %'!I:I)*(G73='BONUS %'!K:K), 0))</f>
        <v>#N/A</v>
      </c>
      <c r="I73" s="49" t="e">
        <f t="shared" si="6"/>
        <v>#N/A</v>
      </c>
      <c r="J73" s="49">
        <f>E73+0</f>
        <v>119670</v>
      </c>
    </row>
    <row r="74" spans="1:10" x14ac:dyDescent="0.25">
      <c r="A74" t="s">
        <v>675</v>
      </c>
      <c r="B74" t="s">
        <v>7</v>
      </c>
      <c r="C74" t="str">
        <f t="shared" si="5"/>
        <v>M</v>
      </c>
      <c r="D74" t="s">
        <v>27</v>
      </c>
      <c r="E74" s="1">
        <v>103490</v>
      </c>
      <c r="F74" t="s">
        <v>17</v>
      </c>
      <c r="G74" t="s">
        <v>14</v>
      </c>
      <c r="H74">
        <f t="array" ref="H74">INDEX('BONUS %'!J:J, MATCH(1, (D74='BONUS %'!I:I)*(G74='BONUS %'!K:K), 0))</f>
        <v>5.3999999999999999E-2</v>
      </c>
      <c r="I74" s="49">
        <f t="shared" si="6"/>
        <v>5588.46</v>
      </c>
      <c r="J74" s="49">
        <f t="shared" si="7"/>
        <v>109078.46</v>
      </c>
    </row>
    <row r="75" spans="1:10" x14ac:dyDescent="0.25">
      <c r="A75" t="s">
        <v>359</v>
      </c>
      <c r="B75" t="s">
        <v>12</v>
      </c>
      <c r="C75" t="str">
        <f t="shared" si="5"/>
        <v>F</v>
      </c>
      <c r="D75" t="s">
        <v>37</v>
      </c>
      <c r="E75" s="1">
        <v>38440</v>
      </c>
      <c r="F75" t="s">
        <v>9</v>
      </c>
      <c r="G75" t="s">
        <v>28</v>
      </c>
      <c r="H75">
        <f t="array" ref="H75">INDEX('BONUS %'!J:J, MATCH(1, (D75='BONUS %'!I:I)*(G75='BONUS %'!K:K), 0))</f>
        <v>3.2000000000000001E-2</v>
      </c>
      <c r="I75" s="49">
        <f t="shared" si="6"/>
        <v>1230.08</v>
      </c>
      <c r="J75" s="49">
        <f t="shared" si="7"/>
        <v>39670.080000000002</v>
      </c>
    </row>
    <row r="76" spans="1:10" x14ac:dyDescent="0.25">
      <c r="A76" t="s">
        <v>359</v>
      </c>
      <c r="B76" t="s">
        <v>12</v>
      </c>
      <c r="C76" t="str">
        <f t="shared" si="5"/>
        <v>F</v>
      </c>
      <c r="D76" t="s">
        <v>37</v>
      </c>
      <c r="E76" s="1">
        <v>38440</v>
      </c>
      <c r="F76" t="s">
        <v>17</v>
      </c>
      <c r="G76" t="s">
        <v>24</v>
      </c>
      <c r="H76">
        <f t="array" ref="H76">INDEX('BONUS %'!J:J, MATCH(1, (D76='BONUS %'!I:I)*(G76='BONUS %'!K:K), 0))</f>
        <v>0.01</v>
      </c>
      <c r="I76" s="49">
        <f t="shared" si="6"/>
        <v>384.40000000000003</v>
      </c>
      <c r="J76" s="49">
        <f t="shared" si="7"/>
        <v>38824.400000000001</v>
      </c>
    </row>
    <row r="77" spans="1:10" x14ac:dyDescent="0.25">
      <c r="A77" t="s">
        <v>436</v>
      </c>
      <c r="B77" t="s">
        <v>7</v>
      </c>
      <c r="C77" t="str">
        <f t="shared" si="5"/>
        <v>M</v>
      </c>
      <c r="D77" t="s">
        <v>42</v>
      </c>
      <c r="E77" s="1">
        <v>110820</v>
      </c>
      <c r="F77" t="s">
        <v>21</v>
      </c>
      <c r="G77" t="s">
        <v>14</v>
      </c>
      <c r="H77">
        <f t="array" ref="H77">INDEX('BONUS %'!J:J, MATCH(1, (D77='BONUS %'!I:I)*(G77='BONUS %'!K:K), 0))</f>
        <v>5.8999999999999997E-2</v>
      </c>
      <c r="I77" s="49">
        <f t="shared" si="6"/>
        <v>6538.38</v>
      </c>
      <c r="J77" s="49">
        <f t="shared" si="7"/>
        <v>117358.38</v>
      </c>
    </row>
    <row r="78" spans="1:10" x14ac:dyDescent="0.25">
      <c r="A78" t="s">
        <v>719</v>
      </c>
      <c r="B78" t="s">
        <v>7</v>
      </c>
      <c r="C78" t="str">
        <f t="shared" si="5"/>
        <v>M</v>
      </c>
      <c r="D78" t="s">
        <v>8</v>
      </c>
      <c r="E78" s="1">
        <v>96750</v>
      </c>
      <c r="F78" t="s">
        <v>21</v>
      </c>
      <c r="G78" t="s">
        <v>28</v>
      </c>
      <c r="H78">
        <f t="array" ref="H78">INDEX('BONUS %'!J:J, MATCH(1, (D78='BONUS %'!I:I)*(G78='BONUS %'!K:K), 0))</f>
        <v>2.1000000000000001E-2</v>
      </c>
      <c r="I78" s="49">
        <f t="shared" si="6"/>
        <v>2031.7500000000002</v>
      </c>
      <c r="J78" s="49">
        <f t="shared" si="7"/>
        <v>98781.75</v>
      </c>
    </row>
    <row r="79" spans="1:10" x14ac:dyDescent="0.25">
      <c r="A79" t="s">
        <v>467</v>
      </c>
      <c r="B79" t="s">
        <v>7</v>
      </c>
      <c r="C79" t="str">
        <f t="shared" si="5"/>
        <v>M</v>
      </c>
      <c r="D79" t="s">
        <v>37</v>
      </c>
      <c r="E79" s="1">
        <v>66370</v>
      </c>
      <c r="F79" t="s">
        <v>9</v>
      </c>
      <c r="G79" t="s">
        <v>28</v>
      </c>
      <c r="H79">
        <f t="array" ref="H79">INDEX('BONUS %'!J:J, MATCH(1, (D79='BONUS %'!I:I)*(G79='BONUS %'!K:K), 0))</f>
        <v>3.2000000000000001E-2</v>
      </c>
      <c r="I79" s="49">
        <f t="shared" si="6"/>
        <v>2123.84</v>
      </c>
      <c r="J79" s="49">
        <f t="shared" si="7"/>
        <v>68493.84</v>
      </c>
    </row>
    <row r="80" spans="1:10" x14ac:dyDescent="0.25">
      <c r="A80" t="s">
        <v>467</v>
      </c>
      <c r="B80" t="s">
        <v>7</v>
      </c>
      <c r="C80" t="str">
        <f t="shared" si="5"/>
        <v>M</v>
      </c>
      <c r="D80" t="s">
        <v>37</v>
      </c>
      <c r="E80" s="1">
        <v>66370</v>
      </c>
      <c r="F80" t="s">
        <v>17</v>
      </c>
      <c r="G80" t="s">
        <v>28</v>
      </c>
      <c r="H80">
        <f t="array" ref="H80">INDEX('BONUS %'!J:J, MATCH(1, (D80='BONUS %'!I:I)*(G80='BONUS %'!K:K), 0))</f>
        <v>3.2000000000000001E-2</v>
      </c>
      <c r="I80" s="49">
        <f t="shared" si="6"/>
        <v>2123.84</v>
      </c>
      <c r="J80" s="49">
        <f t="shared" si="7"/>
        <v>68493.84</v>
      </c>
    </row>
    <row r="81" spans="1:10" x14ac:dyDescent="0.25">
      <c r="A81" t="s">
        <v>887</v>
      </c>
      <c r="B81" t="s">
        <v>12</v>
      </c>
      <c r="C81" t="str">
        <f t="shared" si="5"/>
        <v>F</v>
      </c>
      <c r="D81" t="s">
        <v>31</v>
      </c>
      <c r="E81" s="1">
        <v>93880</v>
      </c>
      <c r="F81" t="s">
        <v>21</v>
      </c>
      <c r="G81" t="s">
        <v>28</v>
      </c>
      <c r="H81">
        <f t="array" ref="H81">INDEX('BONUS %'!J:J, MATCH(1, (D81='BONUS %'!I:I)*(G81='BONUS %'!K:K), 0))</f>
        <v>2.3E-2</v>
      </c>
      <c r="I81" s="49">
        <f t="shared" si="6"/>
        <v>2159.2399999999998</v>
      </c>
      <c r="J81" s="49">
        <f t="shared" si="7"/>
        <v>96039.24</v>
      </c>
    </row>
    <row r="82" spans="1:10" x14ac:dyDescent="0.25">
      <c r="A82" t="s">
        <v>143</v>
      </c>
      <c r="B82" t="s">
        <v>7</v>
      </c>
      <c r="C82" t="str">
        <f t="shared" si="5"/>
        <v>M</v>
      </c>
      <c r="D82" t="s">
        <v>67</v>
      </c>
      <c r="E82" s="1">
        <v>40270</v>
      </c>
      <c r="F82" t="s">
        <v>21</v>
      </c>
      <c r="G82" t="s">
        <v>28</v>
      </c>
      <c r="H82">
        <f t="array" ref="H82">INDEX('BONUS %'!J:J, MATCH(1, (D82='BONUS %'!I:I)*(G82='BONUS %'!K:K), 0))</f>
        <v>3.5000000000000003E-2</v>
      </c>
      <c r="I82" s="49">
        <f t="shared" si="6"/>
        <v>1409.45</v>
      </c>
      <c r="J82" s="49">
        <f t="shared" si="7"/>
        <v>41679.449999999997</v>
      </c>
    </row>
    <row r="83" spans="1:10" x14ac:dyDescent="0.25">
      <c r="A83" t="s">
        <v>721</v>
      </c>
      <c r="B83" t="s">
        <v>7</v>
      </c>
      <c r="C83" t="str">
        <f t="shared" si="5"/>
        <v>M</v>
      </c>
      <c r="D83" t="s">
        <v>37</v>
      </c>
      <c r="E83" s="1">
        <v>63020</v>
      </c>
      <c r="F83" t="s">
        <v>17</v>
      </c>
      <c r="G83" t="s">
        <v>28</v>
      </c>
      <c r="H83">
        <f t="array" ref="H83">INDEX('BONUS %'!J:J, MATCH(1, (D83='BONUS %'!I:I)*(G83='BONUS %'!K:K), 0))</f>
        <v>3.2000000000000001E-2</v>
      </c>
      <c r="I83" s="49">
        <f t="shared" si="6"/>
        <v>2016.64</v>
      </c>
      <c r="J83" s="49">
        <f t="shared" si="7"/>
        <v>65036.639999999999</v>
      </c>
    </row>
    <row r="84" spans="1:10" x14ac:dyDescent="0.25">
      <c r="A84" t="s">
        <v>800</v>
      </c>
      <c r="B84" t="s">
        <v>7</v>
      </c>
      <c r="C84" t="str">
        <f t="shared" si="5"/>
        <v>M</v>
      </c>
      <c r="D84" t="s">
        <v>50</v>
      </c>
      <c r="E84" s="1">
        <v>40400</v>
      </c>
      <c r="F84" t="s">
        <v>17</v>
      </c>
      <c r="G84" t="s">
        <v>10</v>
      </c>
      <c r="H84">
        <f t="array" ref="H84">INDEX('BONUS %'!J:J, MATCH(1, (D84='BONUS %'!I:I)*(G84='BONUS %'!K:K), 0))</f>
        <v>8.4000000000000005E-2</v>
      </c>
      <c r="I84" s="49">
        <f t="shared" si="6"/>
        <v>3393.6000000000004</v>
      </c>
      <c r="J84" s="49">
        <f t="shared" si="7"/>
        <v>43793.599999999999</v>
      </c>
    </row>
    <row r="85" spans="1:10" x14ac:dyDescent="0.25">
      <c r="A85" t="s">
        <v>190</v>
      </c>
      <c r="B85" t="s">
        <v>12</v>
      </c>
      <c r="C85" t="str">
        <f t="shared" si="5"/>
        <v>F</v>
      </c>
      <c r="D85" t="s">
        <v>37</v>
      </c>
      <c r="E85" s="1">
        <v>69740</v>
      </c>
      <c r="F85" t="s">
        <v>9</v>
      </c>
      <c r="G85" t="s">
        <v>18</v>
      </c>
      <c r="H85" t="e">
        <f t="array" ref="H85">INDEX('BONUS %'!J:J, MATCH(1, (D85='BONUS %'!I:I)*(G85='BONUS %'!K:K), 0))</f>
        <v>#N/A</v>
      </c>
      <c r="I85" s="49" t="e">
        <f t="shared" si="6"/>
        <v>#N/A</v>
      </c>
      <c r="J85" s="49">
        <f>E85+0</f>
        <v>69740</v>
      </c>
    </row>
    <row r="86" spans="1:10" x14ac:dyDescent="0.25">
      <c r="A86" t="s">
        <v>727</v>
      </c>
      <c r="B86" t="s">
        <v>12</v>
      </c>
      <c r="C86" t="str">
        <f t="shared" si="5"/>
        <v>F</v>
      </c>
      <c r="D86" t="s">
        <v>34</v>
      </c>
      <c r="E86" s="1">
        <v>70650</v>
      </c>
      <c r="F86" t="s">
        <v>21</v>
      </c>
      <c r="G86" t="s">
        <v>14</v>
      </c>
      <c r="H86">
        <f t="array" ref="H86">INDEX('BONUS %'!J:J, MATCH(1, (D86='BONUS %'!I:I)*(G86='BONUS %'!K:K), 0))</f>
        <v>0.05</v>
      </c>
      <c r="I86" s="49">
        <f t="shared" si="6"/>
        <v>3532.5</v>
      </c>
      <c r="J86" s="49">
        <f t="shared" si="7"/>
        <v>74182.5</v>
      </c>
    </row>
    <row r="87" spans="1:10" x14ac:dyDescent="0.25">
      <c r="A87" t="s">
        <v>312</v>
      </c>
      <c r="B87" t="s">
        <v>12</v>
      </c>
      <c r="C87" t="str">
        <f t="shared" si="5"/>
        <v>F</v>
      </c>
      <c r="D87" t="s">
        <v>27</v>
      </c>
      <c r="E87" s="1">
        <v>92470</v>
      </c>
      <c r="F87" t="s">
        <v>21</v>
      </c>
      <c r="G87" t="s">
        <v>28</v>
      </c>
      <c r="H87">
        <f t="array" ref="H87">INDEX('BONUS %'!J:J, MATCH(1, (D87='BONUS %'!I:I)*(G87='BONUS %'!K:K), 0))</f>
        <v>2.7E-2</v>
      </c>
      <c r="I87" s="49">
        <f t="shared" si="6"/>
        <v>2496.69</v>
      </c>
      <c r="J87" s="49">
        <f t="shared" si="7"/>
        <v>94966.69</v>
      </c>
    </row>
    <row r="88" spans="1:10" x14ac:dyDescent="0.25">
      <c r="A88" t="s">
        <v>616</v>
      </c>
      <c r="B88" t="s">
        <v>12</v>
      </c>
      <c r="C88" t="str">
        <f t="shared" si="5"/>
        <v>F</v>
      </c>
      <c r="D88" t="s">
        <v>53</v>
      </c>
      <c r="E88" s="1">
        <v>33760</v>
      </c>
      <c r="F88" t="s">
        <v>17</v>
      </c>
      <c r="G88" t="s">
        <v>28</v>
      </c>
      <c r="H88">
        <f t="array" ref="H88">INDEX('BONUS %'!J:J, MATCH(1, (D88='BONUS %'!I:I)*(G88='BONUS %'!K:K), 0))</f>
        <v>0.02</v>
      </c>
      <c r="I88" s="49">
        <f t="shared" si="6"/>
        <v>675.2</v>
      </c>
      <c r="J88" s="49">
        <f t="shared" si="7"/>
        <v>34435.199999999997</v>
      </c>
    </row>
    <row r="89" spans="1:10" x14ac:dyDescent="0.25">
      <c r="A89" t="s">
        <v>690</v>
      </c>
      <c r="B89" t="s">
        <v>7</v>
      </c>
      <c r="C89" t="str">
        <f t="shared" si="5"/>
        <v>M</v>
      </c>
      <c r="D89" t="s">
        <v>20</v>
      </c>
      <c r="E89" s="1">
        <v>108600</v>
      </c>
      <c r="F89" t="s">
        <v>17</v>
      </c>
      <c r="G89" t="s">
        <v>10</v>
      </c>
      <c r="H89">
        <f t="array" ref="H89">INDEX('BONUS %'!J:J, MATCH(1, (D89='BONUS %'!I:I)*(G89='BONUS %'!K:K), 0))</f>
        <v>6.4000000000000001E-2</v>
      </c>
      <c r="I89" s="49">
        <f t="shared" si="6"/>
        <v>6950.4000000000005</v>
      </c>
      <c r="J89" s="49">
        <f t="shared" si="7"/>
        <v>115550.39999999999</v>
      </c>
    </row>
    <row r="90" spans="1:10" x14ac:dyDescent="0.25">
      <c r="A90" t="s">
        <v>394</v>
      </c>
      <c r="B90" t="s">
        <v>12</v>
      </c>
      <c r="C90" t="str">
        <f t="shared" si="5"/>
        <v>F</v>
      </c>
      <c r="D90" t="s">
        <v>50</v>
      </c>
      <c r="E90" s="1">
        <v>115080</v>
      </c>
      <c r="F90" t="s">
        <v>17</v>
      </c>
      <c r="G90" t="s">
        <v>10</v>
      </c>
      <c r="H90">
        <f t="array" ref="H90">INDEX('BONUS %'!J:J, MATCH(1, (D90='BONUS %'!I:I)*(G90='BONUS %'!K:K), 0))</f>
        <v>8.4000000000000005E-2</v>
      </c>
      <c r="I90" s="49">
        <f t="shared" si="6"/>
        <v>9666.7200000000012</v>
      </c>
      <c r="J90" s="49">
        <f t="shared" si="7"/>
        <v>124746.72</v>
      </c>
    </row>
    <row r="91" spans="1:10" x14ac:dyDescent="0.25">
      <c r="A91" t="s">
        <v>286</v>
      </c>
      <c r="B91" t="s">
        <v>12</v>
      </c>
      <c r="C91" t="str">
        <f t="shared" si="5"/>
        <v>F</v>
      </c>
      <c r="D91" t="s">
        <v>67</v>
      </c>
      <c r="E91" s="1">
        <v>61330</v>
      </c>
      <c r="F91" t="s">
        <v>9</v>
      </c>
      <c r="G91" t="s">
        <v>28</v>
      </c>
      <c r="H91">
        <f t="array" ref="H91">INDEX('BONUS %'!J:J, MATCH(1, (D91='BONUS %'!I:I)*(G91='BONUS %'!K:K), 0))</f>
        <v>3.5000000000000003E-2</v>
      </c>
      <c r="I91" s="49">
        <f t="shared" si="6"/>
        <v>2146.5500000000002</v>
      </c>
      <c r="J91" s="49">
        <f t="shared" si="7"/>
        <v>63476.55</v>
      </c>
    </row>
    <row r="92" spans="1:10" x14ac:dyDescent="0.25">
      <c r="A92" t="s">
        <v>494</v>
      </c>
      <c r="B92" t="s">
        <v>12</v>
      </c>
      <c r="C92" t="str">
        <f t="shared" si="5"/>
        <v>F</v>
      </c>
      <c r="D92" t="s">
        <v>42</v>
      </c>
      <c r="E92" s="1">
        <v>101190</v>
      </c>
      <c r="F92" t="s">
        <v>17</v>
      </c>
      <c r="G92" t="s">
        <v>28</v>
      </c>
      <c r="H92">
        <f t="array" ref="H92">INDEX('BONUS %'!J:J, MATCH(1, (D92='BONUS %'!I:I)*(G92='BONUS %'!K:K), 0))</f>
        <v>0.04</v>
      </c>
      <c r="I92" s="49">
        <f t="shared" si="6"/>
        <v>4047.6</v>
      </c>
      <c r="J92" s="49">
        <f t="shared" si="7"/>
        <v>105237.6</v>
      </c>
    </row>
    <row r="93" spans="1:10" x14ac:dyDescent="0.25">
      <c r="A93" t="s">
        <v>273</v>
      </c>
      <c r="B93" t="s">
        <v>7</v>
      </c>
      <c r="C93" t="str">
        <f t="shared" si="5"/>
        <v>M</v>
      </c>
      <c r="D93" t="s">
        <v>50</v>
      </c>
      <c r="E93" s="1">
        <v>105470</v>
      </c>
      <c r="F93" t="s">
        <v>17</v>
      </c>
      <c r="G93" t="s">
        <v>28</v>
      </c>
      <c r="H93">
        <f t="array" ref="H93">INDEX('BONUS %'!J:J, MATCH(1, (D93='BONUS %'!I:I)*(G93='BONUS %'!K:K), 0))</f>
        <v>3.3000000000000002E-2</v>
      </c>
      <c r="I93" s="49">
        <f t="shared" si="6"/>
        <v>3480.51</v>
      </c>
      <c r="J93" s="49">
        <f t="shared" si="7"/>
        <v>108950.51</v>
      </c>
    </row>
    <row r="94" spans="1:10" x14ac:dyDescent="0.25">
      <c r="A94" t="s">
        <v>131</v>
      </c>
      <c r="B94" t="s">
        <v>7</v>
      </c>
      <c r="C94" t="str">
        <f t="shared" si="5"/>
        <v>M</v>
      </c>
      <c r="D94" t="s">
        <v>23</v>
      </c>
      <c r="E94" s="1">
        <v>58840</v>
      </c>
      <c r="F94" t="s">
        <v>17</v>
      </c>
      <c r="G94" t="s">
        <v>28</v>
      </c>
      <c r="H94">
        <f t="array" ref="H94">INDEX('BONUS %'!J:J, MATCH(1, (D94='BONUS %'!I:I)*(G94='BONUS %'!K:K), 0))</f>
        <v>2.8000000000000001E-2</v>
      </c>
      <c r="I94" s="49">
        <f t="shared" si="6"/>
        <v>1647.52</v>
      </c>
      <c r="J94" s="49">
        <f t="shared" si="7"/>
        <v>60487.519999999997</v>
      </c>
    </row>
    <row r="95" spans="1:10" x14ac:dyDescent="0.25">
      <c r="A95" t="s">
        <v>583</v>
      </c>
      <c r="B95" t="s">
        <v>12</v>
      </c>
      <c r="C95" t="str">
        <f t="shared" si="5"/>
        <v>F</v>
      </c>
      <c r="D95" t="s">
        <v>31</v>
      </c>
      <c r="E95" s="1">
        <v>98630</v>
      </c>
      <c r="F95" t="s">
        <v>9</v>
      </c>
      <c r="G95" t="s">
        <v>14</v>
      </c>
      <c r="H95">
        <f t="array" ref="H95">INDEX('BONUS %'!J:J, MATCH(1, (D95='BONUS %'!I:I)*(G95='BONUS %'!K:K), 0))</f>
        <v>5.2999999999999999E-2</v>
      </c>
      <c r="I95" s="49">
        <f t="shared" si="6"/>
        <v>5227.3899999999994</v>
      </c>
      <c r="J95" s="49">
        <f t="shared" si="7"/>
        <v>103857.39</v>
      </c>
    </row>
    <row r="96" spans="1:10" x14ac:dyDescent="0.25">
      <c r="A96" t="s">
        <v>847</v>
      </c>
      <c r="B96" t="s">
        <v>12</v>
      </c>
      <c r="C96" t="str">
        <f t="shared" si="5"/>
        <v>F</v>
      </c>
      <c r="D96" t="s">
        <v>31</v>
      </c>
      <c r="E96" s="1">
        <v>32270</v>
      </c>
      <c r="F96" t="s">
        <v>17</v>
      </c>
      <c r="G96" t="s">
        <v>28</v>
      </c>
      <c r="H96">
        <f t="array" ref="H96">INDEX('BONUS %'!J:J, MATCH(1, (D96='BONUS %'!I:I)*(G96='BONUS %'!K:K), 0))</f>
        <v>2.3E-2</v>
      </c>
      <c r="I96" s="49">
        <f t="shared" si="6"/>
        <v>742.21</v>
      </c>
      <c r="J96" s="49">
        <f t="shared" si="7"/>
        <v>33012.21</v>
      </c>
    </row>
    <row r="97" spans="1:10" x14ac:dyDescent="0.25">
      <c r="A97" t="s">
        <v>795</v>
      </c>
      <c r="B97" t="s">
        <v>12</v>
      </c>
      <c r="C97" t="str">
        <f t="shared" si="5"/>
        <v>F</v>
      </c>
      <c r="D97" t="s">
        <v>37</v>
      </c>
      <c r="E97" s="1">
        <v>104210</v>
      </c>
      <c r="F97" t="s">
        <v>17</v>
      </c>
      <c r="G97" t="s">
        <v>10</v>
      </c>
      <c r="H97">
        <f t="array" ref="H97">INDEX('BONUS %'!J:J, MATCH(1, (D97='BONUS %'!I:I)*(G97='BONUS %'!K:K), 0))</f>
        <v>6.2E-2</v>
      </c>
      <c r="I97" s="49">
        <f t="shared" si="6"/>
        <v>6461.0199999999995</v>
      </c>
      <c r="J97" s="49">
        <f t="shared" si="7"/>
        <v>110671.02</v>
      </c>
    </row>
    <row r="98" spans="1:10" x14ac:dyDescent="0.25">
      <c r="A98" t="s">
        <v>407</v>
      </c>
      <c r="B98" t="s">
        <v>7</v>
      </c>
      <c r="C98" t="str">
        <f t="shared" si="5"/>
        <v>M</v>
      </c>
      <c r="D98" t="s">
        <v>42</v>
      </c>
      <c r="E98" s="1">
        <v>71210</v>
      </c>
      <c r="F98" t="s">
        <v>21</v>
      </c>
      <c r="G98" t="s">
        <v>28</v>
      </c>
      <c r="H98">
        <f t="array" ref="H98">INDEX('BONUS %'!J:J, MATCH(1, (D98='BONUS %'!I:I)*(G98='BONUS %'!K:K), 0))</f>
        <v>0.04</v>
      </c>
      <c r="I98" s="49">
        <f t="shared" si="6"/>
        <v>2848.4</v>
      </c>
      <c r="J98" s="49">
        <f t="shared" si="7"/>
        <v>74058.399999999994</v>
      </c>
    </row>
    <row r="99" spans="1:10" x14ac:dyDescent="0.25">
      <c r="A99" t="s">
        <v>39</v>
      </c>
      <c r="B99" t="s">
        <v>7</v>
      </c>
      <c r="C99" t="str">
        <f t="shared" si="5"/>
        <v>M</v>
      </c>
      <c r="D99" t="s">
        <v>8</v>
      </c>
      <c r="E99" s="1">
        <v>110780</v>
      </c>
      <c r="F99" t="s">
        <v>17</v>
      </c>
      <c r="G99" t="s">
        <v>24</v>
      </c>
      <c r="H99">
        <f t="array" ref="H99">INDEX('BONUS %'!J:J, MATCH(1, (D99='BONUS %'!I:I)*(G99='BONUS %'!K:K), 0))</f>
        <v>1.2E-2</v>
      </c>
      <c r="I99" s="49">
        <f t="shared" si="6"/>
        <v>1329.3600000000001</v>
      </c>
      <c r="J99" s="49">
        <f t="shared" si="7"/>
        <v>112109.36</v>
      </c>
    </row>
    <row r="100" spans="1:10" x14ac:dyDescent="0.25">
      <c r="A100" t="s">
        <v>508</v>
      </c>
      <c r="B100" t="s">
        <v>12</v>
      </c>
      <c r="C100" t="str">
        <f t="shared" si="5"/>
        <v>F</v>
      </c>
      <c r="D100" t="s">
        <v>23</v>
      </c>
      <c r="E100" s="1">
        <v>88030</v>
      </c>
      <c r="F100" t="s">
        <v>17</v>
      </c>
      <c r="G100" t="s">
        <v>28</v>
      </c>
      <c r="H100">
        <f t="array" ref="H100">INDEX('BONUS %'!J:J, MATCH(1, (D100='BONUS %'!I:I)*(G100='BONUS %'!K:K), 0))</f>
        <v>2.8000000000000001E-2</v>
      </c>
      <c r="I100" s="49">
        <f t="shared" si="6"/>
        <v>2464.84</v>
      </c>
      <c r="J100" s="49">
        <f t="shared" si="7"/>
        <v>90494.84</v>
      </c>
    </row>
    <row r="101" spans="1:10" x14ac:dyDescent="0.25">
      <c r="A101" t="s">
        <v>508</v>
      </c>
      <c r="B101" t="s">
        <v>12</v>
      </c>
      <c r="C101" t="str">
        <f t="shared" si="5"/>
        <v>F</v>
      </c>
      <c r="D101" t="s">
        <v>23</v>
      </c>
      <c r="E101" s="1">
        <v>88030</v>
      </c>
      <c r="F101" t="s">
        <v>21</v>
      </c>
      <c r="G101" t="s">
        <v>10</v>
      </c>
      <c r="H101">
        <f t="array" ref="H101">INDEX('BONUS %'!J:J, MATCH(1, (D101='BONUS %'!I:I)*(G101='BONUS %'!K:K), 0))</f>
        <v>7.5999999999999998E-2</v>
      </c>
      <c r="I101" s="49">
        <f t="shared" si="6"/>
        <v>6690.28</v>
      </c>
      <c r="J101" s="49">
        <f t="shared" si="7"/>
        <v>94720.28</v>
      </c>
    </row>
    <row r="102" spans="1:10" x14ac:dyDescent="0.25">
      <c r="A102" t="s">
        <v>102</v>
      </c>
      <c r="B102" t="s">
        <v>7</v>
      </c>
      <c r="C102" t="str">
        <f t="shared" si="5"/>
        <v>M</v>
      </c>
      <c r="D102" t="s">
        <v>37</v>
      </c>
      <c r="E102" s="1">
        <v>106780</v>
      </c>
      <c r="F102" t="s">
        <v>21</v>
      </c>
      <c r="G102" t="s">
        <v>24</v>
      </c>
      <c r="H102">
        <f t="array" ref="H102">INDEX('BONUS %'!J:J, MATCH(1, (D102='BONUS %'!I:I)*(G102='BONUS %'!K:K), 0))</f>
        <v>0.01</v>
      </c>
      <c r="I102" s="49">
        <f t="shared" si="6"/>
        <v>1067.8</v>
      </c>
      <c r="J102" s="49">
        <f t="shared" si="7"/>
        <v>107847.8</v>
      </c>
    </row>
    <row r="103" spans="1:10" x14ac:dyDescent="0.25">
      <c r="A103" t="s">
        <v>392</v>
      </c>
      <c r="B103" t="s">
        <v>7</v>
      </c>
      <c r="C103" t="str">
        <f t="shared" si="5"/>
        <v>M</v>
      </c>
      <c r="D103" t="s">
        <v>13</v>
      </c>
      <c r="E103" s="1">
        <v>118800</v>
      </c>
      <c r="F103" t="s">
        <v>21</v>
      </c>
      <c r="G103" t="s">
        <v>10</v>
      </c>
      <c r="H103">
        <f t="array" ref="H103">INDEX('BONUS %'!J:J, MATCH(1, (D103='BONUS %'!I:I)*(G103='BONUS %'!K:K), 0))</f>
        <v>6.0999999999999999E-2</v>
      </c>
      <c r="I103" s="49">
        <f t="shared" si="6"/>
        <v>7246.8</v>
      </c>
      <c r="J103" s="49">
        <f t="shared" si="7"/>
        <v>126046.8</v>
      </c>
    </row>
    <row r="104" spans="1:10" x14ac:dyDescent="0.25">
      <c r="A104" t="s">
        <v>174</v>
      </c>
      <c r="B104" t="s">
        <v>12</v>
      </c>
      <c r="C104" t="str">
        <f t="shared" si="5"/>
        <v>F</v>
      </c>
      <c r="D104" t="s">
        <v>13</v>
      </c>
      <c r="E104" s="1">
        <v>48060</v>
      </c>
      <c r="F104" t="s">
        <v>17</v>
      </c>
      <c r="G104" t="s">
        <v>24</v>
      </c>
      <c r="H104">
        <f t="array" ref="H104">INDEX('BONUS %'!J:J, MATCH(1, (D104='BONUS %'!I:I)*(G104='BONUS %'!K:K), 0))</f>
        <v>1.0999999999999999E-2</v>
      </c>
      <c r="I104" s="49">
        <f t="shared" si="6"/>
        <v>528.66</v>
      </c>
      <c r="J104" s="49">
        <f t="shared" si="7"/>
        <v>48588.66</v>
      </c>
    </row>
    <row r="105" spans="1:10" x14ac:dyDescent="0.25">
      <c r="A105" t="s">
        <v>283</v>
      </c>
      <c r="B105" t="s">
        <v>7</v>
      </c>
      <c r="C105" t="str">
        <f t="shared" si="5"/>
        <v>M</v>
      </c>
      <c r="D105" t="s">
        <v>67</v>
      </c>
      <c r="E105" s="1">
        <v>77130</v>
      </c>
      <c r="F105" t="s">
        <v>9</v>
      </c>
      <c r="G105" t="s">
        <v>51</v>
      </c>
      <c r="H105">
        <f t="array" ref="H105">INDEX('BONUS %'!J:J, MATCH(1, (D105='BONUS %'!I:I)*(G105='BONUS %'!K:K), 0))</f>
        <v>5.0000000000000001E-3</v>
      </c>
      <c r="I105" s="49">
        <f t="shared" si="6"/>
        <v>385.65000000000003</v>
      </c>
      <c r="J105" s="49">
        <f t="shared" si="7"/>
        <v>77515.649999999994</v>
      </c>
    </row>
    <row r="106" spans="1:10" x14ac:dyDescent="0.25">
      <c r="A106" t="s">
        <v>585</v>
      </c>
      <c r="B106" t="s">
        <v>12</v>
      </c>
      <c r="C106" t="str">
        <f t="shared" si="5"/>
        <v>F</v>
      </c>
      <c r="D106" t="s">
        <v>67</v>
      </c>
      <c r="E106" s="1">
        <v>68010</v>
      </c>
      <c r="F106" t="s">
        <v>17</v>
      </c>
      <c r="G106" t="s">
        <v>28</v>
      </c>
      <c r="H106">
        <f t="array" ref="H106">INDEX('BONUS %'!J:J, MATCH(1, (D106='BONUS %'!I:I)*(G106='BONUS %'!K:K), 0))</f>
        <v>3.5000000000000003E-2</v>
      </c>
      <c r="I106" s="49">
        <f t="shared" si="6"/>
        <v>2380.3500000000004</v>
      </c>
      <c r="J106" s="49">
        <f t="shared" si="7"/>
        <v>70390.350000000006</v>
      </c>
    </row>
    <row r="107" spans="1:10" x14ac:dyDescent="0.25">
      <c r="A107" t="s">
        <v>934</v>
      </c>
      <c r="B107" t="s">
        <v>12</v>
      </c>
      <c r="C107" t="str">
        <f t="shared" si="5"/>
        <v>F</v>
      </c>
      <c r="D107" t="s">
        <v>53</v>
      </c>
      <c r="E107" s="1">
        <v>86240</v>
      </c>
      <c r="F107" t="s">
        <v>9</v>
      </c>
      <c r="G107" t="s">
        <v>28</v>
      </c>
      <c r="H107">
        <f t="array" ref="H107">INDEX('BONUS %'!J:J, MATCH(1, (D107='BONUS %'!I:I)*(G107='BONUS %'!K:K), 0))</f>
        <v>0.02</v>
      </c>
      <c r="I107" s="49">
        <f t="shared" si="6"/>
        <v>1724.8</v>
      </c>
      <c r="J107" s="49">
        <f t="shared" si="7"/>
        <v>87964.800000000003</v>
      </c>
    </row>
    <row r="108" spans="1:10" x14ac:dyDescent="0.25">
      <c r="A108" t="s">
        <v>452</v>
      </c>
      <c r="B108" t="s">
        <v>7</v>
      </c>
      <c r="C108" t="str">
        <f t="shared" si="5"/>
        <v>M</v>
      </c>
      <c r="D108" t="s">
        <v>20</v>
      </c>
      <c r="E108" s="1">
        <v>114510</v>
      </c>
      <c r="F108" t="s">
        <v>21</v>
      </c>
      <c r="G108" t="s">
        <v>28</v>
      </c>
      <c r="H108">
        <f t="array" ref="H108">INDEX('BONUS %'!J:J, MATCH(1, (D108='BONUS %'!I:I)*(G108='BONUS %'!K:K), 0))</f>
        <v>2.1000000000000001E-2</v>
      </c>
      <c r="I108" s="49">
        <f t="shared" si="6"/>
        <v>2404.71</v>
      </c>
      <c r="J108" s="49">
        <f t="shared" si="7"/>
        <v>116914.71</v>
      </c>
    </row>
    <row r="109" spans="1:10" x14ac:dyDescent="0.25">
      <c r="A109" t="s">
        <v>482</v>
      </c>
      <c r="B109" t="s">
        <v>12</v>
      </c>
      <c r="C109" t="str">
        <f t="shared" si="5"/>
        <v>F</v>
      </c>
      <c r="D109" t="s">
        <v>27</v>
      </c>
      <c r="E109" s="1">
        <v>39680</v>
      </c>
      <c r="F109" t="s">
        <v>17</v>
      </c>
      <c r="G109" t="s">
        <v>24</v>
      </c>
      <c r="H109">
        <f t="array" ref="H109">INDEX('BONUS %'!J:J, MATCH(1, (D109='BONUS %'!I:I)*(G109='BONUS %'!K:K), 0))</f>
        <v>1.2999999999999999E-2</v>
      </c>
      <c r="I109" s="49">
        <f t="shared" si="6"/>
        <v>515.84</v>
      </c>
      <c r="J109" s="49">
        <f t="shared" si="7"/>
        <v>40195.839999999997</v>
      </c>
    </row>
    <row r="110" spans="1:10" x14ac:dyDescent="0.25">
      <c r="A110" t="s">
        <v>434</v>
      </c>
      <c r="B110" t="s">
        <v>7</v>
      </c>
      <c r="C110" t="str">
        <f t="shared" si="5"/>
        <v>M</v>
      </c>
      <c r="D110" t="s">
        <v>20</v>
      </c>
      <c r="E110" s="1">
        <v>40980</v>
      </c>
      <c r="F110" t="s">
        <v>21</v>
      </c>
      <c r="G110" t="s">
        <v>51</v>
      </c>
      <c r="H110">
        <f t="array" ref="H110">INDEX('BONUS %'!J:J, MATCH(1, (D110='BONUS %'!I:I)*(G110='BONUS %'!K:K), 0))</f>
        <v>5.0000000000000001E-3</v>
      </c>
      <c r="I110" s="49">
        <f t="shared" si="6"/>
        <v>204.9</v>
      </c>
      <c r="J110" s="49">
        <f t="shared" si="7"/>
        <v>41184.9</v>
      </c>
    </row>
    <row r="111" spans="1:10" x14ac:dyDescent="0.25">
      <c r="A111" t="s">
        <v>77</v>
      </c>
      <c r="B111" t="s">
        <v>12</v>
      </c>
      <c r="C111" t="str">
        <f t="shared" si="5"/>
        <v>F</v>
      </c>
      <c r="D111" t="s">
        <v>8</v>
      </c>
      <c r="E111" s="1">
        <v>114010</v>
      </c>
      <c r="F111" t="s">
        <v>21</v>
      </c>
      <c r="G111" t="s">
        <v>28</v>
      </c>
      <c r="H111">
        <f t="array" ref="H111">INDEX('BONUS %'!J:J, MATCH(1, (D111='BONUS %'!I:I)*(G111='BONUS %'!K:K), 0))</f>
        <v>2.1000000000000001E-2</v>
      </c>
      <c r="I111" s="49">
        <f t="shared" si="6"/>
        <v>2394.21</v>
      </c>
      <c r="J111" s="49">
        <f t="shared" si="7"/>
        <v>116404.21</v>
      </c>
    </row>
    <row r="112" spans="1:10" x14ac:dyDescent="0.25">
      <c r="A112" t="s">
        <v>383</v>
      </c>
      <c r="B112" t="s">
        <v>7</v>
      </c>
      <c r="C112" t="str">
        <f t="shared" si="5"/>
        <v>M</v>
      </c>
      <c r="D112" t="s">
        <v>67</v>
      </c>
      <c r="E112" s="1">
        <v>89090</v>
      </c>
      <c r="F112" t="s">
        <v>21</v>
      </c>
      <c r="G112" t="s">
        <v>14</v>
      </c>
      <c r="H112">
        <f t="array" ref="H112">INDEX('BONUS %'!J:J, MATCH(1, (D112='BONUS %'!I:I)*(G112='BONUS %'!K:K), 0))</f>
        <v>5.8000000000000003E-2</v>
      </c>
      <c r="I112" s="49">
        <f t="shared" si="6"/>
        <v>5167.22</v>
      </c>
      <c r="J112" s="49">
        <f t="shared" si="7"/>
        <v>94257.22</v>
      </c>
    </row>
    <row r="113" spans="1:10" x14ac:dyDescent="0.25">
      <c r="A113" t="s">
        <v>676</v>
      </c>
      <c r="B113" t="s">
        <v>12</v>
      </c>
      <c r="C113" t="str">
        <f t="shared" si="5"/>
        <v>F</v>
      </c>
      <c r="D113" t="s">
        <v>20</v>
      </c>
      <c r="E113" s="1">
        <v>87740</v>
      </c>
      <c r="F113" t="s">
        <v>21</v>
      </c>
      <c r="G113" t="s">
        <v>28</v>
      </c>
      <c r="H113">
        <f t="array" ref="H113">INDEX('BONUS %'!J:J, MATCH(1, (D113='BONUS %'!I:I)*(G113='BONUS %'!K:K), 0))</f>
        <v>2.1000000000000001E-2</v>
      </c>
      <c r="I113" s="49">
        <f t="shared" si="6"/>
        <v>1842.5400000000002</v>
      </c>
      <c r="J113" s="49">
        <f t="shared" si="7"/>
        <v>89582.54</v>
      </c>
    </row>
    <row r="114" spans="1:10" x14ac:dyDescent="0.25">
      <c r="A114" t="s">
        <v>343</v>
      </c>
      <c r="B114" t="s">
        <v>7</v>
      </c>
      <c r="C114" t="str">
        <f t="shared" si="5"/>
        <v>M</v>
      </c>
      <c r="D114" t="s">
        <v>67</v>
      </c>
      <c r="E114" s="1">
        <v>31820</v>
      </c>
      <c r="F114" t="s">
        <v>9</v>
      </c>
      <c r="G114" t="s">
        <v>28</v>
      </c>
      <c r="H114">
        <f t="array" ref="H114">INDEX('BONUS %'!J:J, MATCH(1, (D114='BONUS %'!I:I)*(G114='BONUS %'!K:K), 0))</f>
        <v>3.5000000000000003E-2</v>
      </c>
      <c r="I114" s="49">
        <f t="shared" si="6"/>
        <v>1113.7</v>
      </c>
      <c r="J114" s="49">
        <f t="shared" si="7"/>
        <v>32933.699999999997</v>
      </c>
    </row>
    <row r="115" spans="1:10" x14ac:dyDescent="0.25">
      <c r="A115" t="s">
        <v>64</v>
      </c>
      <c r="B115" t="s">
        <v>12</v>
      </c>
      <c r="C115" t="str">
        <f t="shared" si="5"/>
        <v>F</v>
      </c>
      <c r="D115" t="s">
        <v>27</v>
      </c>
      <c r="E115" s="1">
        <v>36460</v>
      </c>
      <c r="F115" t="s">
        <v>17</v>
      </c>
      <c r="G115" t="s">
        <v>14</v>
      </c>
      <c r="H115">
        <f t="array" ref="H115">INDEX('BONUS %'!J:J, MATCH(1, (D115='BONUS %'!I:I)*(G115='BONUS %'!K:K), 0))</f>
        <v>5.3999999999999999E-2</v>
      </c>
      <c r="I115" s="49">
        <f t="shared" si="6"/>
        <v>1968.84</v>
      </c>
      <c r="J115" s="49">
        <f t="shared" si="7"/>
        <v>38428.839999999997</v>
      </c>
    </row>
    <row r="116" spans="1:10" x14ac:dyDescent="0.25">
      <c r="A116" t="s">
        <v>897</v>
      </c>
      <c r="B116" t="s">
        <v>7</v>
      </c>
      <c r="C116" t="str">
        <f t="shared" si="5"/>
        <v>M</v>
      </c>
      <c r="D116" t="s">
        <v>50</v>
      </c>
      <c r="E116" s="1">
        <v>115790</v>
      </c>
      <c r="F116" t="s">
        <v>9</v>
      </c>
      <c r="G116" t="s">
        <v>51</v>
      </c>
      <c r="H116">
        <f t="array" ref="H116">INDEX('BONUS %'!J:J, MATCH(1, (D116='BONUS %'!I:I)*(G116='BONUS %'!K:K), 0))</f>
        <v>5.0000000000000001E-3</v>
      </c>
      <c r="I116" s="49">
        <f t="shared" si="6"/>
        <v>578.95000000000005</v>
      </c>
      <c r="J116" s="49">
        <f t="shared" si="7"/>
        <v>116368.95</v>
      </c>
    </row>
    <row r="117" spans="1:10" x14ac:dyDescent="0.25">
      <c r="A117" t="s">
        <v>714</v>
      </c>
      <c r="B117" t="s">
        <v>7</v>
      </c>
      <c r="C117" t="str">
        <f t="shared" si="5"/>
        <v>M</v>
      </c>
      <c r="D117" t="s">
        <v>27</v>
      </c>
      <c r="E117" s="1">
        <v>115440</v>
      </c>
      <c r="F117" t="s">
        <v>17</v>
      </c>
      <c r="G117" t="s">
        <v>28</v>
      </c>
      <c r="H117">
        <f t="array" ref="H117">INDEX('BONUS %'!J:J, MATCH(1, (D117='BONUS %'!I:I)*(G117='BONUS %'!K:K), 0))</f>
        <v>2.7E-2</v>
      </c>
      <c r="I117" s="49">
        <f t="shared" si="6"/>
        <v>3116.88</v>
      </c>
      <c r="J117" s="49">
        <f t="shared" si="7"/>
        <v>118556.88</v>
      </c>
    </row>
    <row r="118" spans="1:10" x14ac:dyDescent="0.25">
      <c r="A118" t="s">
        <v>177</v>
      </c>
      <c r="B118" t="s">
        <v>12</v>
      </c>
      <c r="C118" t="str">
        <f t="shared" si="5"/>
        <v>F</v>
      </c>
      <c r="D118" t="s">
        <v>31</v>
      </c>
      <c r="E118" s="1">
        <v>57080</v>
      </c>
      <c r="F118" t="s">
        <v>17</v>
      </c>
      <c r="G118" t="s">
        <v>28</v>
      </c>
      <c r="H118">
        <f t="array" ref="H118">INDEX('BONUS %'!J:J, MATCH(1, (D118='BONUS %'!I:I)*(G118='BONUS %'!K:K), 0))</f>
        <v>2.3E-2</v>
      </c>
      <c r="I118" s="49">
        <f t="shared" si="6"/>
        <v>1312.84</v>
      </c>
      <c r="J118" s="49">
        <f t="shared" si="7"/>
        <v>58392.84</v>
      </c>
    </row>
    <row r="119" spans="1:10" x14ac:dyDescent="0.25">
      <c r="A119" t="s">
        <v>421</v>
      </c>
      <c r="B119" t="s">
        <v>12</v>
      </c>
      <c r="C119" t="str">
        <f t="shared" si="5"/>
        <v>F</v>
      </c>
      <c r="D119" t="s">
        <v>20</v>
      </c>
      <c r="E119" s="1">
        <v>58280</v>
      </c>
      <c r="F119" t="s">
        <v>17</v>
      </c>
      <c r="G119" t="s">
        <v>28</v>
      </c>
      <c r="H119">
        <f t="array" ref="H119">INDEX('BONUS %'!J:J, MATCH(1, (D119='BONUS %'!I:I)*(G119='BONUS %'!K:K), 0))</f>
        <v>2.1000000000000001E-2</v>
      </c>
      <c r="I119" s="49">
        <f t="shared" si="6"/>
        <v>1223.8800000000001</v>
      </c>
      <c r="J119" s="49">
        <f t="shared" si="7"/>
        <v>59503.88</v>
      </c>
    </row>
    <row r="120" spans="1:10" x14ac:dyDescent="0.25">
      <c r="A120" t="s">
        <v>641</v>
      </c>
      <c r="B120" t="s">
        <v>7</v>
      </c>
      <c r="C120" t="str">
        <f t="shared" si="5"/>
        <v>M</v>
      </c>
      <c r="D120" t="s">
        <v>31</v>
      </c>
      <c r="E120" s="1">
        <v>69730</v>
      </c>
      <c r="F120" t="s">
        <v>21</v>
      </c>
      <c r="G120" t="s">
        <v>51</v>
      </c>
      <c r="H120">
        <f t="array" ref="H120">INDEX('BONUS %'!J:J, MATCH(1, (D120='BONUS %'!I:I)*(G120='BONUS %'!K:K), 0))</f>
        <v>5.0000000000000001E-3</v>
      </c>
      <c r="I120" s="49">
        <f t="shared" si="6"/>
        <v>348.65000000000003</v>
      </c>
      <c r="J120" s="49">
        <f t="shared" si="7"/>
        <v>70078.649999999994</v>
      </c>
    </row>
    <row r="121" spans="1:10" x14ac:dyDescent="0.25">
      <c r="A121" t="s">
        <v>150</v>
      </c>
      <c r="B121" t="s">
        <v>12</v>
      </c>
      <c r="C121" t="str">
        <f t="shared" si="5"/>
        <v>F</v>
      </c>
      <c r="D121" t="s">
        <v>42</v>
      </c>
      <c r="E121" s="1">
        <v>99970</v>
      </c>
      <c r="F121" t="s">
        <v>9</v>
      </c>
      <c r="G121" t="s">
        <v>28</v>
      </c>
      <c r="H121">
        <f t="array" ref="H121">INDEX('BONUS %'!J:J, MATCH(1, (D121='BONUS %'!I:I)*(G121='BONUS %'!K:K), 0))</f>
        <v>0.04</v>
      </c>
      <c r="I121" s="49">
        <f t="shared" si="6"/>
        <v>3998.8</v>
      </c>
      <c r="J121" s="49">
        <f t="shared" si="7"/>
        <v>103968.8</v>
      </c>
    </row>
    <row r="122" spans="1:10" x14ac:dyDescent="0.25">
      <c r="A122" t="s">
        <v>251</v>
      </c>
      <c r="B122" t="s">
        <v>7</v>
      </c>
      <c r="C122" t="str">
        <f t="shared" si="5"/>
        <v>M</v>
      </c>
      <c r="D122" t="s">
        <v>50</v>
      </c>
      <c r="E122" s="1">
        <v>56710</v>
      </c>
      <c r="F122" t="s">
        <v>21</v>
      </c>
      <c r="G122" t="s">
        <v>28</v>
      </c>
      <c r="H122">
        <f t="array" ref="H122">INDEX('BONUS %'!J:J, MATCH(1, (D122='BONUS %'!I:I)*(G122='BONUS %'!K:K), 0))</f>
        <v>3.3000000000000002E-2</v>
      </c>
      <c r="I122" s="49">
        <f t="shared" si="6"/>
        <v>1871.43</v>
      </c>
      <c r="J122" s="49">
        <f t="shared" si="7"/>
        <v>58581.43</v>
      </c>
    </row>
    <row r="123" spans="1:10" x14ac:dyDescent="0.25">
      <c r="A123" t="s">
        <v>753</v>
      </c>
      <c r="B123" t="s">
        <v>7</v>
      </c>
      <c r="C123" t="str">
        <f t="shared" si="5"/>
        <v>M</v>
      </c>
      <c r="D123" t="s">
        <v>50</v>
      </c>
      <c r="E123" s="1">
        <v>72040</v>
      </c>
      <c r="F123" t="s">
        <v>21</v>
      </c>
      <c r="G123" t="s">
        <v>24</v>
      </c>
      <c r="H123">
        <f t="array" ref="H123">INDEX('BONUS %'!J:J, MATCH(1, (D123='BONUS %'!I:I)*(G123='BONUS %'!K:K), 0))</f>
        <v>0.02</v>
      </c>
      <c r="I123" s="49">
        <f t="shared" si="6"/>
        <v>1440.8</v>
      </c>
      <c r="J123" s="49">
        <f t="shared" si="7"/>
        <v>73480.800000000003</v>
      </c>
    </row>
    <row r="124" spans="1:10" x14ac:dyDescent="0.25">
      <c r="A124" t="s">
        <v>180</v>
      </c>
      <c r="B124" t="s">
        <v>7</v>
      </c>
      <c r="C124" t="str">
        <f t="shared" si="5"/>
        <v>M</v>
      </c>
      <c r="D124" t="s">
        <v>20</v>
      </c>
      <c r="E124" s="1">
        <v>29770</v>
      </c>
      <c r="F124" t="s">
        <v>9</v>
      </c>
      <c r="G124" t="s">
        <v>14</v>
      </c>
      <c r="H124">
        <f t="array" ref="H124">INDEX('BONUS %'!J:J, MATCH(1, (D124='BONUS %'!I:I)*(G124='BONUS %'!K:K), 0))</f>
        <v>5.3999999999999999E-2</v>
      </c>
      <c r="I124" s="49">
        <f t="shared" si="6"/>
        <v>1607.58</v>
      </c>
      <c r="J124" s="49">
        <f t="shared" si="7"/>
        <v>31377.58</v>
      </c>
    </row>
    <row r="125" spans="1:10" x14ac:dyDescent="0.25">
      <c r="A125" t="s">
        <v>180</v>
      </c>
      <c r="B125" t="s">
        <v>7</v>
      </c>
      <c r="C125" t="str">
        <f t="shared" si="5"/>
        <v>M</v>
      </c>
      <c r="D125" t="s">
        <v>20</v>
      </c>
      <c r="E125" s="1">
        <v>29770</v>
      </c>
      <c r="F125" t="s">
        <v>17</v>
      </c>
      <c r="G125" t="s">
        <v>10</v>
      </c>
      <c r="H125">
        <f t="array" ref="H125">INDEX('BONUS %'!J:J, MATCH(1, (D125='BONUS %'!I:I)*(G125='BONUS %'!K:K), 0))</f>
        <v>6.4000000000000001E-2</v>
      </c>
      <c r="I125" s="49">
        <f t="shared" si="6"/>
        <v>1905.28</v>
      </c>
      <c r="J125" s="49">
        <f t="shared" si="7"/>
        <v>31675.279999999999</v>
      </c>
    </row>
    <row r="126" spans="1:10" x14ac:dyDescent="0.25">
      <c r="A126" t="s">
        <v>390</v>
      </c>
      <c r="B126" t="s">
        <v>12</v>
      </c>
      <c r="C126" t="str">
        <f t="shared" si="5"/>
        <v>F</v>
      </c>
      <c r="D126" t="s">
        <v>31</v>
      </c>
      <c r="E126" s="1">
        <v>72450</v>
      </c>
      <c r="F126" t="s">
        <v>17</v>
      </c>
      <c r="G126" t="s">
        <v>18</v>
      </c>
      <c r="H126" t="e">
        <f t="array" ref="H126">INDEX('BONUS %'!J:J, MATCH(1, (D126='BONUS %'!I:I)*(G126='BONUS %'!K:K), 0))</f>
        <v>#N/A</v>
      </c>
      <c r="I126" s="49" t="e">
        <f t="shared" si="6"/>
        <v>#N/A</v>
      </c>
      <c r="J126" s="49">
        <f>E126+0</f>
        <v>72450</v>
      </c>
    </row>
    <row r="127" spans="1:10" x14ac:dyDescent="0.25">
      <c r="A127" t="s">
        <v>582</v>
      </c>
      <c r="B127" t="s">
        <v>7</v>
      </c>
      <c r="C127" t="str">
        <f t="shared" si="5"/>
        <v>M</v>
      </c>
      <c r="D127" t="s">
        <v>27</v>
      </c>
      <c r="E127" s="1">
        <v>93500</v>
      </c>
      <c r="F127" t="s">
        <v>17</v>
      </c>
      <c r="G127" t="s">
        <v>28</v>
      </c>
      <c r="H127">
        <f t="array" ref="H127">INDEX('BONUS %'!J:J, MATCH(1, (D127='BONUS %'!I:I)*(G127='BONUS %'!K:K), 0))</f>
        <v>2.7E-2</v>
      </c>
      <c r="I127" s="49">
        <f t="shared" si="6"/>
        <v>2524.5</v>
      </c>
      <c r="J127" s="49">
        <f t="shared" si="7"/>
        <v>96024.5</v>
      </c>
    </row>
    <row r="128" spans="1:10" x14ac:dyDescent="0.25">
      <c r="A128" t="s">
        <v>960</v>
      </c>
      <c r="B128" t="s">
        <v>7</v>
      </c>
      <c r="C128" t="str">
        <f t="shared" si="5"/>
        <v>M</v>
      </c>
      <c r="D128" t="s">
        <v>34</v>
      </c>
      <c r="E128" s="1">
        <v>112110</v>
      </c>
      <c r="F128" t="s">
        <v>21</v>
      </c>
      <c r="G128" t="s">
        <v>18</v>
      </c>
      <c r="H128" t="e">
        <f t="array" ref="H128">INDEX('BONUS %'!J:J, MATCH(1, (D128='BONUS %'!I:I)*(G128='BONUS %'!K:K), 0))</f>
        <v>#N/A</v>
      </c>
      <c r="I128" s="49" t="e">
        <f t="shared" si="6"/>
        <v>#N/A</v>
      </c>
      <c r="J128" s="49">
        <f>E128+0</f>
        <v>112110</v>
      </c>
    </row>
    <row r="129" spans="1:10" x14ac:dyDescent="0.25">
      <c r="A129" t="s">
        <v>839</v>
      </c>
      <c r="B129" t="s">
        <v>12</v>
      </c>
      <c r="C129" t="str">
        <f t="shared" si="5"/>
        <v>F</v>
      </c>
      <c r="D129" t="s">
        <v>23</v>
      </c>
      <c r="E129" s="1">
        <v>75970</v>
      </c>
      <c r="F129" t="s">
        <v>17</v>
      </c>
      <c r="G129" t="s">
        <v>10</v>
      </c>
      <c r="H129">
        <f t="array" ref="H129">INDEX('BONUS %'!J:J, MATCH(1, (D129='BONUS %'!I:I)*(G129='BONUS %'!K:K), 0))</f>
        <v>7.5999999999999998E-2</v>
      </c>
      <c r="I129" s="49">
        <f t="shared" si="6"/>
        <v>5773.72</v>
      </c>
      <c r="J129" s="49">
        <f t="shared" si="7"/>
        <v>81743.72</v>
      </c>
    </row>
    <row r="130" spans="1:10" x14ac:dyDescent="0.25">
      <c r="A130" t="s">
        <v>839</v>
      </c>
      <c r="B130" t="s">
        <v>12</v>
      </c>
      <c r="C130" t="str">
        <f t="shared" si="5"/>
        <v>F</v>
      </c>
      <c r="D130" t="s">
        <v>23</v>
      </c>
      <c r="E130" s="1">
        <v>75970</v>
      </c>
      <c r="F130" t="s">
        <v>21</v>
      </c>
      <c r="G130" t="s">
        <v>28</v>
      </c>
      <c r="H130">
        <f t="array" ref="H130">INDEX('BONUS %'!J:J, MATCH(1, (D130='BONUS %'!I:I)*(G130='BONUS %'!K:K), 0))</f>
        <v>2.8000000000000001E-2</v>
      </c>
      <c r="I130" s="49">
        <f t="shared" si="6"/>
        <v>2127.16</v>
      </c>
      <c r="J130" s="49">
        <f t="shared" si="7"/>
        <v>78097.16</v>
      </c>
    </row>
    <row r="131" spans="1:10" x14ac:dyDescent="0.25">
      <c r="A131" t="s">
        <v>893</v>
      </c>
      <c r="B131" t="s">
        <v>7</v>
      </c>
      <c r="C131" t="str">
        <f t="shared" ref="C131:C194" si="8">IF(B131="Male", "M", IF(B131="Female","F"))</f>
        <v>M</v>
      </c>
      <c r="D131" t="s">
        <v>50</v>
      </c>
      <c r="E131" s="1">
        <v>36040</v>
      </c>
      <c r="F131" t="s">
        <v>17</v>
      </c>
      <c r="G131" t="s">
        <v>28</v>
      </c>
      <c r="H131">
        <f t="array" ref="H131">INDEX('BONUS %'!J:J, MATCH(1, (D131='BONUS %'!I:I)*(G131='BONUS %'!K:K), 0))</f>
        <v>3.3000000000000002E-2</v>
      </c>
      <c r="I131" s="49">
        <f t="shared" ref="I131:I194" si="9">H131*E131</f>
        <v>1189.3200000000002</v>
      </c>
      <c r="J131" s="49">
        <f t="shared" ref="J131:J194" si="10">I131+E131</f>
        <v>37229.32</v>
      </c>
    </row>
    <row r="132" spans="1:10" x14ac:dyDescent="0.25">
      <c r="A132" t="s">
        <v>770</v>
      </c>
      <c r="B132" t="s">
        <v>12</v>
      </c>
      <c r="C132" t="str">
        <f t="shared" si="8"/>
        <v>F</v>
      </c>
      <c r="D132" t="s">
        <v>34</v>
      </c>
      <c r="E132" s="1">
        <v>68980</v>
      </c>
      <c r="F132" t="s">
        <v>21</v>
      </c>
      <c r="G132" t="s">
        <v>28</v>
      </c>
      <c r="H132">
        <f t="array" ref="H132">INDEX('BONUS %'!J:J, MATCH(1, (D132='BONUS %'!I:I)*(G132='BONUS %'!K:K), 0))</f>
        <v>2.4E-2</v>
      </c>
      <c r="I132" s="49">
        <f t="shared" si="9"/>
        <v>1655.52</v>
      </c>
      <c r="J132" s="49">
        <f t="shared" si="10"/>
        <v>70635.520000000004</v>
      </c>
    </row>
    <row r="133" spans="1:10" x14ac:dyDescent="0.25">
      <c r="A133" t="s">
        <v>88</v>
      </c>
      <c r="B133" t="s">
        <v>12</v>
      </c>
      <c r="C133" t="str">
        <f t="shared" si="8"/>
        <v>F</v>
      </c>
      <c r="D133" t="s">
        <v>13</v>
      </c>
      <c r="E133" s="1">
        <v>75230</v>
      </c>
      <c r="F133" t="s">
        <v>21</v>
      </c>
      <c r="G133" t="s">
        <v>24</v>
      </c>
      <c r="H133">
        <f t="array" ref="H133">INDEX('BONUS %'!J:J, MATCH(1, (D133='BONUS %'!I:I)*(G133='BONUS %'!K:K), 0))</f>
        <v>1.0999999999999999E-2</v>
      </c>
      <c r="I133" s="49">
        <f t="shared" si="9"/>
        <v>827.53</v>
      </c>
      <c r="J133" s="49">
        <f t="shared" si="10"/>
        <v>76057.53</v>
      </c>
    </row>
    <row r="134" spans="1:10" x14ac:dyDescent="0.25">
      <c r="A134" t="s">
        <v>766</v>
      </c>
      <c r="B134" t="s">
        <v>7</v>
      </c>
      <c r="C134" t="str">
        <f t="shared" si="8"/>
        <v>M</v>
      </c>
      <c r="D134" t="s">
        <v>34</v>
      </c>
      <c r="E134" s="1">
        <v>61700</v>
      </c>
      <c r="F134" t="s">
        <v>21</v>
      </c>
      <c r="G134" t="s">
        <v>28</v>
      </c>
      <c r="H134">
        <f t="array" ref="H134">INDEX('BONUS %'!J:J, MATCH(1, (D134='BONUS %'!I:I)*(G134='BONUS %'!K:K), 0))</f>
        <v>2.4E-2</v>
      </c>
      <c r="I134" s="49">
        <f t="shared" si="9"/>
        <v>1480.8</v>
      </c>
      <c r="J134" s="49">
        <f t="shared" si="10"/>
        <v>63180.800000000003</v>
      </c>
    </row>
    <row r="135" spans="1:10" x14ac:dyDescent="0.25">
      <c r="A135" t="s">
        <v>758</v>
      </c>
      <c r="B135" t="s">
        <v>12</v>
      </c>
      <c r="C135" t="str">
        <f t="shared" si="8"/>
        <v>F</v>
      </c>
      <c r="D135" t="s">
        <v>27</v>
      </c>
      <c r="E135" s="1">
        <v>35670</v>
      </c>
      <c r="F135" t="s">
        <v>21</v>
      </c>
      <c r="G135" t="s">
        <v>28</v>
      </c>
      <c r="H135">
        <f t="array" ref="H135">INDEX('BONUS %'!J:J, MATCH(1, (D135='BONUS %'!I:I)*(G135='BONUS %'!K:K), 0))</f>
        <v>2.7E-2</v>
      </c>
      <c r="I135" s="49">
        <f t="shared" si="9"/>
        <v>963.09</v>
      </c>
      <c r="J135" s="49">
        <f t="shared" si="10"/>
        <v>36633.089999999997</v>
      </c>
    </row>
    <row r="136" spans="1:10" x14ac:dyDescent="0.25">
      <c r="A136" t="s">
        <v>814</v>
      </c>
      <c r="B136" t="s">
        <v>7</v>
      </c>
      <c r="C136" t="str">
        <f t="shared" si="8"/>
        <v>M</v>
      </c>
      <c r="D136" t="s">
        <v>67</v>
      </c>
      <c r="E136" s="1">
        <v>116890</v>
      </c>
      <c r="F136" t="s">
        <v>21</v>
      </c>
      <c r="G136" t="s">
        <v>28</v>
      </c>
      <c r="H136">
        <f t="array" ref="H136">INDEX('BONUS %'!J:J, MATCH(1, (D136='BONUS %'!I:I)*(G136='BONUS %'!K:K), 0))</f>
        <v>3.5000000000000003E-2</v>
      </c>
      <c r="I136" s="49">
        <f t="shared" si="9"/>
        <v>4091.1500000000005</v>
      </c>
      <c r="J136" s="49">
        <f t="shared" si="10"/>
        <v>120981.15</v>
      </c>
    </row>
    <row r="137" spans="1:10" x14ac:dyDescent="0.25">
      <c r="A137" t="s">
        <v>460</v>
      </c>
      <c r="B137" t="s">
        <v>7</v>
      </c>
      <c r="C137" t="str">
        <f t="shared" si="8"/>
        <v>M</v>
      </c>
      <c r="D137" t="s">
        <v>37</v>
      </c>
      <c r="E137" s="1">
        <v>106170</v>
      </c>
      <c r="F137" t="s">
        <v>9</v>
      </c>
      <c r="G137" t="s">
        <v>24</v>
      </c>
      <c r="H137">
        <f t="array" ref="H137">INDEX('BONUS %'!J:J, MATCH(1, (D137='BONUS %'!I:I)*(G137='BONUS %'!K:K), 0))</f>
        <v>0.01</v>
      </c>
      <c r="I137" s="49">
        <f t="shared" si="9"/>
        <v>1061.7</v>
      </c>
      <c r="J137" s="49">
        <f t="shared" si="10"/>
        <v>107231.7</v>
      </c>
    </row>
    <row r="138" spans="1:10" x14ac:dyDescent="0.25">
      <c r="A138" t="s">
        <v>460</v>
      </c>
      <c r="B138" t="s">
        <v>7</v>
      </c>
      <c r="C138" t="str">
        <f t="shared" si="8"/>
        <v>M</v>
      </c>
      <c r="D138" t="s">
        <v>37</v>
      </c>
      <c r="E138" s="1">
        <v>106170</v>
      </c>
      <c r="F138" t="s">
        <v>17</v>
      </c>
      <c r="G138" t="s">
        <v>14</v>
      </c>
      <c r="H138">
        <f t="array" ref="H138">INDEX('BONUS %'!J:J, MATCH(1, (D138='BONUS %'!I:I)*(G138='BONUS %'!K:K), 0))</f>
        <v>4.1000000000000002E-2</v>
      </c>
      <c r="I138" s="49">
        <f t="shared" si="9"/>
        <v>4352.97</v>
      </c>
      <c r="J138" s="49">
        <f t="shared" si="10"/>
        <v>110522.97</v>
      </c>
    </row>
    <row r="139" spans="1:10" x14ac:dyDescent="0.25">
      <c r="A139" t="s">
        <v>754</v>
      </c>
      <c r="B139" t="s">
        <v>12</v>
      </c>
      <c r="C139" t="str">
        <f t="shared" si="8"/>
        <v>F</v>
      </c>
      <c r="D139" t="s">
        <v>37</v>
      </c>
      <c r="E139" s="1">
        <v>108450</v>
      </c>
      <c r="F139" t="s">
        <v>9</v>
      </c>
      <c r="G139" t="s">
        <v>14</v>
      </c>
      <c r="H139">
        <f t="array" ref="H139">INDEX('BONUS %'!J:J, MATCH(1, (D139='BONUS %'!I:I)*(G139='BONUS %'!K:K), 0))</f>
        <v>4.1000000000000002E-2</v>
      </c>
      <c r="I139" s="49">
        <f t="shared" si="9"/>
        <v>4446.45</v>
      </c>
      <c r="J139" s="49">
        <f t="shared" si="10"/>
        <v>112896.45</v>
      </c>
    </row>
    <row r="140" spans="1:10" x14ac:dyDescent="0.25">
      <c r="A140" t="s">
        <v>854</v>
      </c>
      <c r="B140" t="s">
        <v>7</v>
      </c>
      <c r="C140" t="str">
        <f t="shared" si="8"/>
        <v>M</v>
      </c>
      <c r="D140" t="s">
        <v>53</v>
      </c>
      <c r="E140" s="1">
        <v>38830</v>
      </c>
      <c r="F140" t="s">
        <v>21</v>
      </c>
      <c r="G140" t="s">
        <v>14</v>
      </c>
      <c r="H140">
        <f t="array" ref="H140">INDEX('BONUS %'!J:J, MATCH(1, (D140='BONUS %'!I:I)*(G140='BONUS %'!K:K), 0))</f>
        <v>5.8000000000000003E-2</v>
      </c>
      <c r="I140" s="49">
        <f t="shared" si="9"/>
        <v>2252.1400000000003</v>
      </c>
      <c r="J140" s="49">
        <f t="shared" si="10"/>
        <v>41082.14</v>
      </c>
    </row>
    <row r="141" spans="1:10" x14ac:dyDescent="0.25">
      <c r="A141" t="s">
        <v>278</v>
      </c>
      <c r="B141" t="s">
        <v>7</v>
      </c>
      <c r="C141" t="str">
        <f t="shared" si="8"/>
        <v>M</v>
      </c>
      <c r="D141" t="s">
        <v>53</v>
      </c>
      <c r="E141" s="1">
        <v>74710</v>
      </c>
      <c r="F141" t="s">
        <v>17</v>
      </c>
      <c r="G141" t="s">
        <v>14</v>
      </c>
      <c r="H141">
        <f t="array" ref="H141">INDEX('BONUS %'!J:J, MATCH(1, (D141='BONUS %'!I:I)*(G141='BONUS %'!K:K), 0))</f>
        <v>5.8000000000000003E-2</v>
      </c>
      <c r="I141" s="49">
        <f t="shared" si="9"/>
        <v>4333.18</v>
      </c>
      <c r="J141" s="49">
        <f t="shared" si="10"/>
        <v>79043.179999999993</v>
      </c>
    </row>
    <row r="142" spans="1:10" x14ac:dyDescent="0.25">
      <c r="A142" t="s">
        <v>365</v>
      </c>
      <c r="B142" t="s">
        <v>12</v>
      </c>
      <c r="C142" t="str">
        <f t="shared" si="8"/>
        <v>F</v>
      </c>
      <c r="D142" t="s">
        <v>20</v>
      </c>
      <c r="E142" s="1">
        <v>31040</v>
      </c>
      <c r="F142" t="s">
        <v>17</v>
      </c>
      <c r="G142" t="s">
        <v>14</v>
      </c>
      <c r="H142">
        <f t="array" ref="H142">INDEX('BONUS %'!J:J, MATCH(1, (D142='BONUS %'!I:I)*(G142='BONUS %'!K:K), 0))</f>
        <v>5.3999999999999999E-2</v>
      </c>
      <c r="I142" s="49">
        <f t="shared" si="9"/>
        <v>1676.16</v>
      </c>
      <c r="J142" s="49">
        <f t="shared" si="10"/>
        <v>32716.16</v>
      </c>
    </row>
    <row r="143" spans="1:10" x14ac:dyDescent="0.25">
      <c r="A143" t="s">
        <v>902</v>
      </c>
      <c r="B143" t="s">
        <v>12</v>
      </c>
      <c r="C143" t="str">
        <f t="shared" si="8"/>
        <v>F</v>
      </c>
      <c r="D143" t="s">
        <v>50</v>
      </c>
      <c r="E143" s="1">
        <v>58100</v>
      </c>
      <c r="F143" t="s">
        <v>21</v>
      </c>
      <c r="G143" t="s">
        <v>10</v>
      </c>
      <c r="H143">
        <f t="array" ref="H143">INDEX('BONUS %'!J:J, MATCH(1, (D143='BONUS %'!I:I)*(G143='BONUS %'!K:K), 0))</f>
        <v>8.4000000000000005E-2</v>
      </c>
      <c r="I143" s="49">
        <f t="shared" si="9"/>
        <v>4880.4000000000005</v>
      </c>
      <c r="J143" s="49">
        <f t="shared" si="10"/>
        <v>62980.4</v>
      </c>
    </row>
    <row r="144" spans="1:10" x14ac:dyDescent="0.25">
      <c r="A144" t="s">
        <v>357</v>
      </c>
      <c r="B144" t="s">
        <v>7</v>
      </c>
      <c r="C144" t="str">
        <f t="shared" si="8"/>
        <v>M</v>
      </c>
      <c r="D144" t="s">
        <v>8</v>
      </c>
      <c r="E144" s="1">
        <v>108250</v>
      </c>
      <c r="F144" t="s">
        <v>9</v>
      </c>
      <c r="G144" t="s">
        <v>28</v>
      </c>
      <c r="H144">
        <f t="array" ref="H144">INDEX('BONUS %'!J:J, MATCH(1, (D144='BONUS %'!I:I)*(G144='BONUS %'!K:K), 0))</f>
        <v>2.1000000000000001E-2</v>
      </c>
      <c r="I144" s="49">
        <f t="shared" si="9"/>
        <v>2273.25</v>
      </c>
      <c r="J144" s="49">
        <f t="shared" si="10"/>
        <v>110523.25</v>
      </c>
    </row>
    <row r="145" spans="1:10" x14ac:dyDescent="0.25">
      <c r="A145" t="s">
        <v>745</v>
      </c>
      <c r="B145" t="s">
        <v>12</v>
      </c>
      <c r="C145" t="str">
        <f t="shared" si="8"/>
        <v>F</v>
      </c>
      <c r="D145" t="s">
        <v>23</v>
      </c>
      <c r="E145" s="1">
        <v>53910</v>
      </c>
      <c r="F145" t="s">
        <v>21</v>
      </c>
      <c r="G145" t="s">
        <v>14</v>
      </c>
      <c r="H145">
        <f t="array" ref="H145">INDEX('BONUS %'!J:J, MATCH(1, (D145='BONUS %'!I:I)*(G145='BONUS %'!K:K), 0))</f>
        <v>4.9000000000000002E-2</v>
      </c>
      <c r="I145" s="49">
        <f t="shared" si="9"/>
        <v>2641.59</v>
      </c>
      <c r="J145" s="49">
        <f t="shared" si="10"/>
        <v>56551.59</v>
      </c>
    </row>
    <row r="146" spans="1:10" x14ac:dyDescent="0.25">
      <c r="A146" t="s">
        <v>56</v>
      </c>
      <c r="B146" t="s">
        <v>7</v>
      </c>
      <c r="C146" t="str">
        <f t="shared" si="8"/>
        <v>M</v>
      </c>
      <c r="D146" t="s">
        <v>27</v>
      </c>
      <c r="E146" s="1">
        <v>75540</v>
      </c>
      <c r="F146" t="s">
        <v>17</v>
      </c>
      <c r="G146" t="s">
        <v>28</v>
      </c>
      <c r="H146">
        <f t="array" ref="H146">INDEX('BONUS %'!J:J, MATCH(1, (D146='BONUS %'!I:I)*(G146='BONUS %'!K:K), 0))</f>
        <v>2.7E-2</v>
      </c>
      <c r="I146" s="49">
        <f t="shared" si="9"/>
        <v>2039.58</v>
      </c>
      <c r="J146" s="49">
        <f t="shared" si="10"/>
        <v>77579.58</v>
      </c>
    </row>
    <row r="147" spans="1:10" x14ac:dyDescent="0.25">
      <c r="A147" t="s">
        <v>819</v>
      </c>
      <c r="B147" t="s">
        <v>7</v>
      </c>
      <c r="C147" t="str">
        <f t="shared" si="8"/>
        <v>M</v>
      </c>
      <c r="D147" t="s">
        <v>34</v>
      </c>
      <c r="E147" s="1">
        <v>117850</v>
      </c>
      <c r="F147" t="s">
        <v>21</v>
      </c>
      <c r="G147" t="s">
        <v>14</v>
      </c>
      <c r="H147">
        <f t="array" ref="H147">INDEX('BONUS %'!J:J, MATCH(1, (D147='BONUS %'!I:I)*(G147='BONUS %'!K:K), 0))</f>
        <v>0.05</v>
      </c>
      <c r="I147" s="49">
        <f t="shared" si="9"/>
        <v>5892.5</v>
      </c>
      <c r="J147" s="49">
        <f t="shared" si="10"/>
        <v>123742.5</v>
      </c>
    </row>
    <row r="148" spans="1:10" x14ac:dyDescent="0.25">
      <c r="A148" t="s">
        <v>117</v>
      </c>
      <c r="B148" t="s">
        <v>12</v>
      </c>
      <c r="C148" t="str">
        <f t="shared" si="8"/>
        <v>F</v>
      </c>
      <c r="D148" t="s">
        <v>27</v>
      </c>
      <c r="E148" s="1">
        <v>35940</v>
      </c>
      <c r="F148" t="s">
        <v>21</v>
      </c>
      <c r="G148" t="s">
        <v>28</v>
      </c>
      <c r="H148">
        <f t="array" ref="H148">INDEX('BONUS %'!J:J, MATCH(1, (D148='BONUS %'!I:I)*(G148='BONUS %'!K:K), 0))</f>
        <v>2.7E-2</v>
      </c>
      <c r="I148" s="49">
        <f t="shared" si="9"/>
        <v>970.38</v>
      </c>
      <c r="J148" s="49">
        <f t="shared" si="10"/>
        <v>36910.379999999997</v>
      </c>
    </row>
    <row r="149" spans="1:10" x14ac:dyDescent="0.25">
      <c r="A149" t="s">
        <v>117</v>
      </c>
      <c r="B149" t="s">
        <v>12</v>
      </c>
      <c r="C149" t="str">
        <f t="shared" si="8"/>
        <v>F</v>
      </c>
      <c r="D149" t="s">
        <v>27</v>
      </c>
      <c r="E149" s="1">
        <v>35940</v>
      </c>
      <c r="F149" t="s">
        <v>9</v>
      </c>
      <c r="G149" t="s">
        <v>24</v>
      </c>
      <c r="H149">
        <f t="array" ref="H149">INDEX('BONUS %'!J:J, MATCH(1, (D149='BONUS %'!I:I)*(G149='BONUS %'!K:K), 0))</f>
        <v>1.2999999999999999E-2</v>
      </c>
      <c r="I149" s="49">
        <f t="shared" si="9"/>
        <v>467.21999999999997</v>
      </c>
      <c r="J149" s="49">
        <f t="shared" si="10"/>
        <v>36407.22</v>
      </c>
    </row>
    <row r="150" spans="1:10" x14ac:dyDescent="0.25">
      <c r="A150" t="s">
        <v>833</v>
      </c>
      <c r="B150" t="s">
        <v>7</v>
      </c>
      <c r="C150" t="str">
        <f t="shared" si="8"/>
        <v>M</v>
      </c>
      <c r="D150" t="s">
        <v>8</v>
      </c>
      <c r="E150" s="1">
        <v>55280</v>
      </c>
      <c r="F150" t="s">
        <v>21</v>
      </c>
      <c r="G150" t="s">
        <v>28</v>
      </c>
      <c r="H150">
        <f t="array" ref="H150">INDEX('BONUS %'!J:J, MATCH(1, (D150='BONUS %'!I:I)*(G150='BONUS %'!K:K), 0))</f>
        <v>2.1000000000000001E-2</v>
      </c>
      <c r="I150" s="49">
        <f t="shared" si="9"/>
        <v>1160.8800000000001</v>
      </c>
      <c r="J150" s="49">
        <f t="shared" si="10"/>
        <v>56440.88</v>
      </c>
    </row>
    <row r="151" spans="1:10" x14ac:dyDescent="0.25">
      <c r="A151" t="s">
        <v>634</v>
      </c>
      <c r="B151" t="s">
        <v>12</v>
      </c>
      <c r="C151" t="str">
        <f t="shared" si="8"/>
        <v>F</v>
      </c>
      <c r="D151" t="s">
        <v>27</v>
      </c>
      <c r="E151" s="1">
        <v>29810</v>
      </c>
      <c r="F151" t="s">
        <v>21</v>
      </c>
      <c r="G151" t="s">
        <v>28</v>
      </c>
      <c r="H151">
        <f t="array" ref="H151">INDEX('BONUS %'!J:J, MATCH(1, (D151='BONUS %'!I:I)*(G151='BONUS %'!K:K), 0))</f>
        <v>2.7E-2</v>
      </c>
      <c r="I151" s="49">
        <f t="shared" si="9"/>
        <v>804.87</v>
      </c>
      <c r="J151" s="49">
        <f t="shared" si="10"/>
        <v>30614.87</v>
      </c>
    </row>
    <row r="152" spans="1:10" x14ac:dyDescent="0.25">
      <c r="A152" t="s">
        <v>630</v>
      </c>
      <c r="B152" t="s">
        <v>12</v>
      </c>
      <c r="C152" t="str">
        <f t="shared" si="8"/>
        <v>F</v>
      </c>
      <c r="D152" t="s">
        <v>31</v>
      </c>
      <c r="E152" s="1">
        <v>116220</v>
      </c>
      <c r="F152" t="s">
        <v>9</v>
      </c>
      <c r="G152" t="s">
        <v>24</v>
      </c>
      <c r="H152">
        <f t="array" ref="H152">INDEX('BONUS %'!J:J, MATCH(1, (D152='BONUS %'!I:I)*(G152='BONUS %'!K:K), 0))</f>
        <v>1.4999999999999999E-2</v>
      </c>
      <c r="I152" s="49">
        <f t="shared" si="9"/>
        <v>1743.3</v>
      </c>
      <c r="J152" s="49">
        <f t="shared" si="10"/>
        <v>117963.3</v>
      </c>
    </row>
    <row r="153" spans="1:10" x14ac:dyDescent="0.25">
      <c r="A153" t="s">
        <v>773</v>
      </c>
      <c r="B153" t="s">
        <v>7</v>
      </c>
      <c r="C153" t="str">
        <f t="shared" si="8"/>
        <v>M</v>
      </c>
      <c r="D153" t="s">
        <v>37</v>
      </c>
      <c r="E153" s="1">
        <v>53760</v>
      </c>
      <c r="F153" t="s">
        <v>17</v>
      </c>
      <c r="G153" t="s">
        <v>28</v>
      </c>
      <c r="H153">
        <f t="array" ref="H153">INDEX('BONUS %'!J:J, MATCH(1, (D153='BONUS %'!I:I)*(G153='BONUS %'!K:K), 0))</f>
        <v>3.2000000000000001E-2</v>
      </c>
      <c r="I153" s="49">
        <f t="shared" si="9"/>
        <v>1720.32</v>
      </c>
      <c r="J153" s="49">
        <f t="shared" si="10"/>
        <v>55480.32</v>
      </c>
    </row>
    <row r="154" spans="1:10" x14ac:dyDescent="0.25">
      <c r="A154" t="s">
        <v>129</v>
      </c>
      <c r="B154" t="s">
        <v>12</v>
      </c>
      <c r="C154" t="str">
        <f t="shared" si="8"/>
        <v>F</v>
      </c>
      <c r="D154" t="s">
        <v>50</v>
      </c>
      <c r="E154" s="1">
        <v>44450</v>
      </c>
      <c r="F154" t="s">
        <v>17</v>
      </c>
      <c r="G154" t="s">
        <v>10</v>
      </c>
      <c r="H154">
        <f t="array" ref="H154">INDEX('BONUS %'!J:J, MATCH(1, (D154='BONUS %'!I:I)*(G154='BONUS %'!K:K), 0))</f>
        <v>8.4000000000000005E-2</v>
      </c>
      <c r="I154" s="49">
        <f t="shared" si="9"/>
        <v>3733.8</v>
      </c>
      <c r="J154" s="49">
        <f t="shared" si="10"/>
        <v>48183.8</v>
      </c>
    </row>
    <row r="155" spans="1:10" x14ac:dyDescent="0.25">
      <c r="A155" t="s">
        <v>129</v>
      </c>
      <c r="B155" t="s">
        <v>12</v>
      </c>
      <c r="C155" t="str">
        <f t="shared" si="8"/>
        <v>F</v>
      </c>
      <c r="D155" t="s">
        <v>50</v>
      </c>
      <c r="E155" s="1">
        <v>44450</v>
      </c>
      <c r="F155" t="s">
        <v>21</v>
      </c>
      <c r="G155" t="s">
        <v>51</v>
      </c>
      <c r="H155">
        <f t="array" ref="H155">INDEX('BONUS %'!J:J, MATCH(1, (D155='BONUS %'!I:I)*(G155='BONUS %'!K:K), 0))</f>
        <v>5.0000000000000001E-3</v>
      </c>
      <c r="I155" s="49">
        <f t="shared" si="9"/>
        <v>222.25</v>
      </c>
      <c r="J155" s="49">
        <f t="shared" si="10"/>
        <v>44672.25</v>
      </c>
    </row>
    <row r="156" spans="1:10" x14ac:dyDescent="0.25">
      <c r="A156" t="s">
        <v>581</v>
      </c>
      <c r="B156" t="s">
        <v>12</v>
      </c>
      <c r="C156" t="str">
        <f t="shared" si="8"/>
        <v>F</v>
      </c>
      <c r="D156" t="s">
        <v>37</v>
      </c>
      <c r="E156" s="1">
        <v>75480</v>
      </c>
      <c r="F156" t="s">
        <v>21</v>
      </c>
      <c r="G156" t="s">
        <v>28</v>
      </c>
      <c r="H156">
        <f t="array" ref="H156">INDEX('BONUS %'!J:J, MATCH(1, (D156='BONUS %'!I:I)*(G156='BONUS %'!K:K), 0))</f>
        <v>3.2000000000000001E-2</v>
      </c>
      <c r="I156" s="49">
        <f t="shared" si="9"/>
        <v>2415.36</v>
      </c>
      <c r="J156" s="49">
        <f t="shared" si="10"/>
        <v>77895.360000000001</v>
      </c>
    </row>
    <row r="157" spans="1:10" x14ac:dyDescent="0.25">
      <c r="A157" t="s">
        <v>157</v>
      </c>
      <c r="B157" t="s">
        <v>12</v>
      </c>
      <c r="C157" t="str">
        <f t="shared" si="8"/>
        <v>F</v>
      </c>
      <c r="D157" t="s">
        <v>37</v>
      </c>
      <c r="E157" s="1">
        <v>41700</v>
      </c>
      <c r="F157" t="s">
        <v>9</v>
      </c>
      <c r="G157" t="s">
        <v>14</v>
      </c>
      <c r="H157">
        <f t="array" ref="H157">INDEX('BONUS %'!J:J, MATCH(1, (D157='BONUS %'!I:I)*(G157='BONUS %'!K:K), 0))</f>
        <v>4.1000000000000002E-2</v>
      </c>
      <c r="I157" s="49">
        <f t="shared" si="9"/>
        <v>1709.7</v>
      </c>
      <c r="J157" s="49">
        <f t="shared" si="10"/>
        <v>43409.7</v>
      </c>
    </row>
    <row r="158" spans="1:10" x14ac:dyDescent="0.25">
      <c r="A158" t="s">
        <v>716</v>
      </c>
      <c r="B158" t="s">
        <v>7</v>
      </c>
      <c r="C158" t="str">
        <f t="shared" si="8"/>
        <v>M</v>
      </c>
      <c r="D158" t="s">
        <v>23</v>
      </c>
      <c r="E158" s="1">
        <v>46280</v>
      </c>
      <c r="F158" t="s">
        <v>9</v>
      </c>
      <c r="G158" t="s">
        <v>28</v>
      </c>
      <c r="H158">
        <f t="array" ref="H158">INDEX('BONUS %'!J:J, MATCH(1, (D158='BONUS %'!I:I)*(G158='BONUS %'!K:K), 0))</f>
        <v>2.8000000000000001E-2</v>
      </c>
      <c r="I158" s="49">
        <f t="shared" si="9"/>
        <v>1295.8399999999999</v>
      </c>
      <c r="J158" s="49">
        <f t="shared" si="10"/>
        <v>47575.839999999997</v>
      </c>
    </row>
    <row r="159" spans="1:10" x14ac:dyDescent="0.25">
      <c r="A159" t="s">
        <v>955</v>
      </c>
      <c r="B159" t="s">
        <v>12</v>
      </c>
      <c r="C159" t="str">
        <f t="shared" si="8"/>
        <v>F</v>
      </c>
      <c r="D159" t="s">
        <v>34</v>
      </c>
      <c r="E159" s="1">
        <v>116590</v>
      </c>
      <c r="F159" t="s">
        <v>9</v>
      </c>
      <c r="G159" t="s">
        <v>10</v>
      </c>
      <c r="H159">
        <f t="array" ref="H159">INDEX('BONUS %'!J:J, MATCH(1, (D159='BONUS %'!I:I)*(G159='BONUS %'!K:K), 0))</f>
        <v>7.2999999999999995E-2</v>
      </c>
      <c r="I159" s="49">
        <f t="shared" si="9"/>
        <v>8511.07</v>
      </c>
      <c r="J159" s="49">
        <f t="shared" si="10"/>
        <v>125101.07</v>
      </c>
    </row>
    <row r="160" spans="1:10" x14ac:dyDescent="0.25">
      <c r="A160" t="s">
        <v>119</v>
      </c>
      <c r="B160" t="s">
        <v>7</v>
      </c>
      <c r="C160" t="str">
        <f t="shared" si="8"/>
        <v>M</v>
      </c>
      <c r="D160" t="s">
        <v>67</v>
      </c>
      <c r="E160" s="1">
        <v>89610</v>
      </c>
      <c r="F160" t="s">
        <v>9</v>
      </c>
      <c r="G160" t="s">
        <v>14</v>
      </c>
      <c r="H160">
        <f t="array" ref="H160">INDEX('BONUS %'!J:J, MATCH(1, (D160='BONUS %'!I:I)*(G160='BONUS %'!K:K), 0))</f>
        <v>5.8000000000000003E-2</v>
      </c>
      <c r="I160" s="49">
        <f t="shared" si="9"/>
        <v>5197.38</v>
      </c>
      <c r="J160" s="49">
        <f t="shared" si="10"/>
        <v>94807.38</v>
      </c>
    </row>
    <row r="161" spans="1:10" x14ac:dyDescent="0.25">
      <c r="A161" t="s">
        <v>119</v>
      </c>
      <c r="B161" t="s">
        <v>7</v>
      </c>
      <c r="C161" t="str">
        <f t="shared" si="8"/>
        <v>M</v>
      </c>
      <c r="D161" t="s">
        <v>67</v>
      </c>
      <c r="E161" s="1">
        <v>89610</v>
      </c>
      <c r="F161" t="s">
        <v>21</v>
      </c>
      <c r="G161" t="s">
        <v>10</v>
      </c>
      <c r="H161">
        <f t="array" ref="H161">INDEX('BONUS %'!J:J, MATCH(1, (D161='BONUS %'!I:I)*(G161='BONUS %'!K:K), 0))</f>
        <v>9.9000000000000005E-2</v>
      </c>
      <c r="I161" s="49">
        <f t="shared" si="9"/>
        <v>8871.3900000000012</v>
      </c>
      <c r="J161" s="49">
        <f t="shared" si="10"/>
        <v>98481.39</v>
      </c>
    </row>
    <row r="162" spans="1:10" x14ac:dyDescent="0.25">
      <c r="A162" t="s">
        <v>470</v>
      </c>
      <c r="B162" t="s">
        <v>7</v>
      </c>
      <c r="C162" t="str">
        <f t="shared" si="8"/>
        <v>M</v>
      </c>
      <c r="D162" t="s">
        <v>23</v>
      </c>
      <c r="E162" s="1">
        <v>59260</v>
      </c>
      <c r="F162" t="s">
        <v>9</v>
      </c>
      <c r="G162" t="s">
        <v>24</v>
      </c>
      <c r="H162">
        <f t="array" ref="H162">INDEX('BONUS %'!J:J, MATCH(1, (D162='BONUS %'!I:I)*(G162='BONUS %'!K:K), 0))</f>
        <v>0.01</v>
      </c>
      <c r="I162" s="49">
        <f t="shared" si="9"/>
        <v>592.6</v>
      </c>
      <c r="J162" s="49">
        <f t="shared" si="10"/>
        <v>59852.6</v>
      </c>
    </row>
    <row r="163" spans="1:10" x14ac:dyDescent="0.25">
      <c r="A163" t="s">
        <v>579</v>
      </c>
      <c r="B163" t="s">
        <v>7</v>
      </c>
      <c r="C163" t="str">
        <f t="shared" si="8"/>
        <v>M</v>
      </c>
      <c r="D163" t="s">
        <v>8</v>
      </c>
      <c r="E163" s="1">
        <v>54010</v>
      </c>
      <c r="F163" t="s">
        <v>21</v>
      </c>
      <c r="G163" t="s">
        <v>24</v>
      </c>
      <c r="H163">
        <f t="array" ref="H163">INDEX('BONUS %'!J:J, MATCH(1, (D163='BONUS %'!I:I)*(G163='BONUS %'!K:K), 0))</f>
        <v>1.2E-2</v>
      </c>
      <c r="I163" s="49">
        <f t="shared" si="9"/>
        <v>648.12</v>
      </c>
      <c r="J163" s="49">
        <f t="shared" si="10"/>
        <v>54658.12</v>
      </c>
    </row>
    <row r="164" spans="1:10" x14ac:dyDescent="0.25">
      <c r="A164" t="s">
        <v>349</v>
      </c>
      <c r="B164" t="s">
        <v>12</v>
      </c>
      <c r="C164" t="str">
        <f t="shared" si="8"/>
        <v>F</v>
      </c>
      <c r="D164" t="s">
        <v>13</v>
      </c>
      <c r="E164" s="1">
        <v>59610</v>
      </c>
      <c r="F164" t="s">
        <v>9</v>
      </c>
      <c r="G164" t="s">
        <v>14</v>
      </c>
      <c r="H164">
        <f t="array" ref="H164">INDEX('BONUS %'!J:J, MATCH(1, (D164='BONUS %'!I:I)*(G164='BONUS %'!K:K), 0))</f>
        <v>4.2999999999999997E-2</v>
      </c>
      <c r="I164" s="49">
        <f t="shared" si="9"/>
        <v>2563.23</v>
      </c>
      <c r="J164" s="49">
        <f t="shared" si="10"/>
        <v>62173.23</v>
      </c>
    </row>
    <row r="165" spans="1:10" x14ac:dyDescent="0.25">
      <c r="A165" t="s">
        <v>310</v>
      </c>
      <c r="B165" t="s">
        <v>7</v>
      </c>
      <c r="C165" t="str">
        <f t="shared" si="8"/>
        <v>M</v>
      </c>
      <c r="D165" t="s">
        <v>34</v>
      </c>
      <c r="E165" s="1">
        <v>110040</v>
      </c>
      <c r="F165" t="s">
        <v>9</v>
      </c>
      <c r="G165" t="s">
        <v>14</v>
      </c>
      <c r="H165">
        <f t="array" ref="H165">INDEX('BONUS %'!J:J, MATCH(1, (D165='BONUS %'!I:I)*(G165='BONUS %'!K:K), 0))</f>
        <v>0.05</v>
      </c>
      <c r="I165" s="49">
        <f t="shared" si="9"/>
        <v>5502</v>
      </c>
      <c r="J165" s="49">
        <f t="shared" si="10"/>
        <v>115542</v>
      </c>
    </row>
    <row r="166" spans="1:10" x14ac:dyDescent="0.25">
      <c r="A166" t="s">
        <v>295</v>
      </c>
      <c r="B166" t="s">
        <v>12</v>
      </c>
      <c r="C166" t="str">
        <f t="shared" si="8"/>
        <v>F</v>
      </c>
      <c r="D166" t="s">
        <v>31</v>
      </c>
      <c r="E166" s="1">
        <v>119550</v>
      </c>
      <c r="F166" t="s">
        <v>17</v>
      </c>
      <c r="G166" t="s">
        <v>14</v>
      </c>
      <c r="H166">
        <f t="array" ref="H166">INDEX('BONUS %'!J:J, MATCH(1, (D166='BONUS %'!I:I)*(G166='BONUS %'!K:K), 0))</f>
        <v>5.2999999999999999E-2</v>
      </c>
      <c r="I166" s="49">
        <f t="shared" si="9"/>
        <v>6336.15</v>
      </c>
      <c r="J166" s="49">
        <f t="shared" si="10"/>
        <v>125886.15</v>
      </c>
    </row>
    <row r="167" spans="1:10" x14ac:dyDescent="0.25">
      <c r="A167" t="s">
        <v>260</v>
      </c>
      <c r="B167" t="s">
        <v>12</v>
      </c>
      <c r="C167" t="str">
        <f t="shared" si="8"/>
        <v>F</v>
      </c>
      <c r="D167" t="s">
        <v>8</v>
      </c>
      <c r="E167" s="1">
        <v>104410</v>
      </c>
      <c r="F167" t="s">
        <v>21</v>
      </c>
      <c r="G167" t="s">
        <v>28</v>
      </c>
      <c r="H167">
        <f t="array" ref="H167">INDEX('BONUS %'!J:J, MATCH(1, (D167='BONUS %'!I:I)*(G167='BONUS %'!K:K), 0))</f>
        <v>2.1000000000000001E-2</v>
      </c>
      <c r="I167" s="49">
        <f t="shared" si="9"/>
        <v>2192.61</v>
      </c>
      <c r="J167" s="49">
        <f t="shared" si="10"/>
        <v>106602.61</v>
      </c>
    </row>
    <row r="168" spans="1:10" x14ac:dyDescent="0.25">
      <c r="A168" t="s">
        <v>908</v>
      </c>
      <c r="B168" t="s">
        <v>7</v>
      </c>
      <c r="C168" t="str">
        <f t="shared" si="8"/>
        <v>M</v>
      </c>
      <c r="D168" t="s">
        <v>67</v>
      </c>
      <c r="E168" s="1">
        <v>77470</v>
      </c>
      <c r="F168" t="s">
        <v>21</v>
      </c>
      <c r="G168" t="s">
        <v>14</v>
      </c>
      <c r="H168">
        <f t="array" ref="H168">INDEX('BONUS %'!J:J, MATCH(1, (D168='BONUS %'!I:I)*(G168='BONUS %'!K:K), 0))</f>
        <v>5.8000000000000003E-2</v>
      </c>
      <c r="I168" s="49">
        <f t="shared" si="9"/>
        <v>4493.26</v>
      </c>
      <c r="J168" s="49">
        <f t="shared" si="10"/>
        <v>81963.259999999995</v>
      </c>
    </row>
    <row r="169" spans="1:10" x14ac:dyDescent="0.25">
      <c r="A169" t="s">
        <v>862</v>
      </c>
      <c r="B169" t="s">
        <v>12</v>
      </c>
      <c r="C169" t="str">
        <f t="shared" si="8"/>
        <v>F</v>
      </c>
      <c r="D169" t="s">
        <v>67</v>
      </c>
      <c r="E169" s="1">
        <v>36920</v>
      </c>
      <c r="F169" t="s">
        <v>21</v>
      </c>
      <c r="G169" t="s">
        <v>28</v>
      </c>
      <c r="H169">
        <f t="array" ref="H169">INDEX('BONUS %'!J:J, MATCH(1, (D169='BONUS %'!I:I)*(G169='BONUS %'!K:K), 0))</f>
        <v>3.5000000000000003E-2</v>
      </c>
      <c r="I169" s="49">
        <f t="shared" si="9"/>
        <v>1292.2</v>
      </c>
      <c r="J169" s="49">
        <f t="shared" si="10"/>
        <v>38212.199999999997</v>
      </c>
    </row>
    <row r="170" spans="1:10" x14ac:dyDescent="0.25">
      <c r="A170" t="s">
        <v>426</v>
      </c>
      <c r="B170" t="s">
        <v>7</v>
      </c>
      <c r="C170" t="str">
        <f t="shared" si="8"/>
        <v>M</v>
      </c>
      <c r="D170" t="s">
        <v>20</v>
      </c>
      <c r="E170" s="1">
        <v>28580</v>
      </c>
      <c r="F170" t="s">
        <v>17</v>
      </c>
      <c r="G170" t="s">
        <v>28</v>
      </c>
      <c r="H170">
        <f t="array" ref="H170">INDEX('BONUS %'!J:J, MATCH(1, (D170='BONUS %'!I:I)*(G170='BONUS %'!K:K), 0))</f>
        <v>2.1000000000000001E-2</v>
      </c>
      <c r="I170" s="49">
        <f t="shared" si="9"/>
        <v>600.18000000000006</v>
      </c>
      <c r="J170" s="49">
        <f t="shared" si="10"/>
        <v>29180.18</v>
      </c>
    </row>
    <row r="171" spans="1:10" x14ac:dyDescent="0.25">
      <c r="A171" t="s">
        <v>857</v>
      </c>
      <c r="B171" t="s">
        <v>12</v>
      </c>
      <c r="C171" t="str">
        <f t="shared" si="8"/>
        <v>F</v>
      </c>
      <c r="D171" t="s">
        <v>67</v>
      </c>
      <c r="E171" s="1">
        <v>70760</v>
      </c>
      <c r="F171" t="s">
        <v>9</v>
      </c>
      <c r="G171" t="s">
        <v>14</v>
      </c>
      <c r="H171">
        <f t="array" ref="H171">INDEX('BONUS %'!J:J, MATCH(1, (D171='BONUS %'!I:I)*(G171='BONUS %'!K:K), 0))</f>
        <v>5.8000000000000003E-2</v>
      </c>
      <c r="I171" s="49">
        <f t="shared" si="9"/>
        <v>4104.08</v>
      </c>
      <c r="J171" s="49">
        <f t="shared" si="10"/>
        <v>74864.08</v>
      </c>
    </row>
    <row r="172" spans="1:10" x14ac:dyDescent="0.25">
      <c r="A172" t="s">
        <v>415</v>
      </c>
      <c r="B172" t="s">
        <v>7</v>
      </c>
      <c r="C172" t="str">
        <f t="shared" si="8"/>
        <v>M</v>
      </c>
      <c r="D172" t="s">
        <v>53</v>
      </c>
      <c r="E172" s="1">
        <v>49920</v>
      </c>
      <c r="F172" t="s">
        <v>21</v>
      </c>
      <c r="G172" t="s">
        <v>28</v>
      </c>
      <c r="H172">
        <f t="array" ref="H172">INDEX('BONUS %'!J:J, MATCH(1, (D172='BONUS %'!I:I)*(G172='BONUS %'!K:K), 0))</f>
        <v>0.02</v>
      </c>
      <c r="I172" s="49">
        <f t="shared" si="9"/>
        <v>998.4</v>
      </c>
      <c r="J172" s="49">
        <f t="shared" si="10"/>
        <v>50918.400000000001</v>
      </c>
    </row>
    <row r="173" spans="1:10" x14ac:dyDescent="0.25">
      <c r="A173" t="s">
        <v>222</v>
      </c>
      <c r="B173" t="s">
        <v>12</v>
      </c>
      <c r="C173" t="str">
        <f t="shared" si="8"/>
        <v>F</v>
      </c>
      <c r="D173" t="s">
        <v>8</v>
      </c>
      <c r="E173" s="1">
        <v>47550</v>
      </c>
      <c r="F173" t="s">
        <v>21</v>
      </c>
      <c r="G173" t="s">
        <v>28</v>
      </c>
      <c r="H173">
        <f t="array" ref="H173">INDEX('BONUS %'!J:J, MATCH(1, (D173='BONUS %'!I:I)*(G173='BONUS %'!K:K), 0))</f>
        <v>2.1000000000000001E-2</v>
      </c>
      <c r="I173" s="49">
        <f t="shared" si="9"/>
        <v>998.55000000000007</v>
      </c>
      <c r="J173" s="49">
        <f t="shared" si="10"/>
        <v>48548.55</v>
      </c>
    </row>
    <row r="174" spans="1:10" x14ac:dyDescent="0.25">
      <c r="A174" t="s">
        <v>488</v>
      </c>
      <c r="B174" t="s">
        <v>7</v>
      </c>
      <c r="C174" t="str">
        <f t="shared" si="8"/>
        <v>M</v>
      </c>
      <c r="D174" t="s">
        <v>37</v>
      </c>
      <c r="E174" s="1">
        <v>111910</v>
      </c>
      <c r="F174" t="s">
        <v>17</v>
      </c>
      <c r="G174" t="s">
        <v>14</v>
      </c>
      <c r="H174">
        <f t="array" ref="H174">INDEX('BONUS %'!J:J, MATCH(1, (D174='BONUS %'!I:I)*(G174='BONUS %'!K:K), 0))</f>
        <v>4.1000000000000002E-2</v>
      </c>
      <c r="I174" s="49">
        <f t="shared" si="9"/>
        <v>4588.3100000000004</v>
      </c>
      <c r="J174" s="49">
        <f t="shared" si="10"/>
        <v>116498.31</v>
      </c>
    </row>
    <row r="175" spans="1:10" x14ac:dyDescent="0.25">
      <c r="A175" t="s">
        <v>488</v>
      </c>
      <c r="B175" t="s">
        <v>7</v>
      </c>
      <c r="C175" t="str">
        <f t="shared" si="8"/>
        <v>M</v>
      </c>
      <c r="D175" t="s">
        <v>37</v>
      </c>
      <c r="E175" s="1">
        <v>111910</v>
      </c>
      <c r="F175" t="s">
        <v>17</v>
      </c>
      <c r="G175" t="s">
        <v>18</v>
      </c>
      <c r="H175" t="e">
        <f t="array" ref="H175">INDEX('BONUS %'!J:J, MATCH(1, (D175='BONUS %'!I:I)*(G175='BONUS %'!K:K), 0))</f>
        <v>#N/A</v>
      </c>
      <c r="I175" s="49" t="e">
        <f t="shared" si="9"/>
        <v>#N/A</v>
      </c>
      <c r="J175" s="49">
        <f>E175+0</f>
        <v>111910</v>
      </c>
    </row>
    <row r="176" spans="1:10" x14ac:dyDescent="0.25">
      <c r="A176" t="s">
        <v>314</v>
      </c>
      <c r="B176" t="s">
        <v>7</v>
      </c>
      <c r="C176" t="str">
        <f t="shared" si="8"/>
        <v>M</v>
      </c>
      <c r="D176" t="s">
        <v>20</v>
      </c>
      <c r="E176" s="1">
        <v>41790</v>
      </c>
      <c r="F176" t="s">
        <v>17</v>
      </c>
      <c r="G176" t="s">
        <v>28</v>
      </c>
      <c r="H176">
        <f t="array" ref="H176">INDEX('BONUS %'!J:J, MATCH(1, (D176='BONUS %'!I:I)*(G176='BONUS %'!K:K), 0))</f>
        <v>2.1000000000000001E-2</v>
      </c>
      <c r="I176" s="49">
        <f t="shared" si="9"/>
        <v>877.59</v>
      </c>
      <c r="J176" s="49">
        <f t="shared" si="10"/>
        <v>42667.59</v>
      </c>
    </row>
    <row r="177" spans="1:10" x14ac:dyDescent="0.25">
      <c r="A177" t="s">
        <v>846</v>
      </c>
      <c r="B177" t="s">
        <v>7</v>
      </c>
      <c r="C177" t="str">
        <f t="shared" si="8"/>
        <v>M</v>
      </c>
      <c r="D177" t="s">
        <v>8</v>
      </c>
      <c r="E177" s="1">
        <v>44120</v>
      </c>
      <c r="F177" t="s">
        <v>9</v>
      </c>
      <c r="G177" t="s">
        <v>51</v>
      </c>
      <c r="H177">
        <f t="array" ref="H177">INDEX('BONUS %'!J:J, MATCH(1, (D177='BONUS %'!I:I)*(G177='BONUS %'!K:K), 0))</f>
        <v>5.0000000000000001E-3</v>
      </c>
      <c r="I177" s="49">
        <f t="shared" si="9"/>
        <v>220.6</v>
      </c>
      <c r="J177" s="49">
        <f t="shared" si="10"/>
        <v>44340.6</v>
      </c>
    </row>
    <row r="178" spans="1:10" x14ac:dyDescent="0.25">
      <c r="A178" t="s">
        <v>602</v>
      </c>
      <c r="B178" t="s">
        <v>12</v>
      </c>
      <c r="C178" t="str">
        <f t="shared" si="8"/>
        <v>F</v>
      </c>
      <c r="D178" t="s">
        <v>8</v>
      </c>
      <c r="E178" s="1">
        <v>49390</v>
      </c>
      <c r="F178" t="s">
        <v>9</v>
      </c>
      <c r="G178" t="s">
        <v>28</v>
      </c>
      <c r="H178">
        <f t="array" ref="H178">INDEX('BONUS %'!J:J, MATCH(1, (D178='BONUS %'!I:I)*(G178='BONUS %'!K:K), 0))</f>
        <v>2.1000000000000001E-2</v>
      </c>
      <c r="I178" s="49">
        <f t="shared" si="9"/>
        <v>1037.19</v>
      </c>
      <c r="J178" s="49">
        <f t="shared" si="10"/>
        <v>50427.19</v>
      </c>
    </row>
    <row r="179" spans="1:10" x14ac:dyDescent="0.25">
      <c r="A179" t="s">
        <v>502</v>
      </c>
      <c r="B179" t="s">
        <v>7</v>
      </c>
      <c r="C179" t="str">
        <f t="shared" si="8"/>
        <v>M</v>
      </c>
      <c r="D179" t="s">
        <v>53</v>
      </c>
      <c r="E179" s="1">
        <v>93210</v>
      </c>
      <c r="F179" t="s">
        <v>9</v>
      </c>
      <c r="G179" t="s">
        <v>24</v>
      </c>
      <c r="H179">
        <f t="array" ref="H179">INDEX('BONUS %'!J:J, MATCH(1, (D179='BONUS %'!I:I)*(G179='BONUS %'!K:K), 0))</f>
        <v>1.2E-2</v>
      </c>
      <c r="I179" s="49">
        <f t="shared" si="9"/>
        <v>1118.52</v>
      </c>
      <c r="J179" s="49">
        <f t="shared" si="10"/>
        <v>94328.52</v>
      </c>
    </row>
    <row r="180" spans="1:10" x14ac:dyDescent="0.25">
      <c r="A180" t="s">
        <v>718</v>
      </c>
      <c r="B180" t="s">
        <v>12</v>
      </c>
      <c r="C180" t="str">
        <f t="shared" si="8"/>
        <v>F</v>
      </c>
      <c r="D180" t="s">
        <v>67</v>
      </c>
      <c r="E180" s="1">
        <v>118980</v>
      </c>
      <c r="F180" t="s">
        <v>17</v>
      </c>
      <c r="G180" t="s">
        <v>18</v>
      </c>
      <c r="H180" t="e">
        <f t="array" ref="H180">INDEX('BONUS %'!J:J, MATCH(1, (D180='BONUS %'!I:I)*(G180='BONUS %'!K:K), 0))</f>
        <v>#N/A</v>
      </c>
      <c r="I180" s="49" t="e">
        <f t="shared" si="9"/>
        <v>#N/A</v>
      </c>
      <c r="J180" s="49">
        <f>E180+0</f>
        <v>118980</v>
      </c>
    </row>
    <row r="181" spans="1:10" x14ac:dyDescent="0.25">
      <c r="A181" t="s">
        <v>353</v>
      </c>
      <c r="B181" t="s">
        <v>7</v>
      </c>
      <c r="C181" t="str">
        <f t="shared" si="8"/>
        <v>M</v>
      </c>
      <c r="D181" t="s">
        <v>50</v>
      </c>
      <c r="E181" s="1">
        <v>109710</v>
      </c>
      <c r="F181" t="s">
        <v>17</v>
      </c>
      <c r="G181" t="s">
        <v>28</v>
      </c>
      <c r="H181">
        <f t="array" ref="H181">INDEX('BONUS %'!J:J, MATCH(1, (D181='BONUS %'!I:I)*(G181='BONUS %'!K:K), 0))</f>
        <v>3.3000000000000002E-2</v>
      </c>
      <c r="I181" s="49">
        <f t="shared" si="9"/>
        <v>3620.4300000000003</v>
      </c>
      <c r="J181" s="49">
        <f t="shared" si="10"/>
        <v>113330.43</v>
      </c>
    </row>
    <row r="182" spans="1:10" x14ac:dyDescent="0.25">
      <c r="A182" t="s">
        <v>330</v>
      </c>
      <c r="B182" t="s">
        <v>12</v>
      </c>
      <c r="C182" t="str">
        <f t="shared" si="8"/>
        <v>F</v>
      </c>
      <c r="D182" t="s">
        <v>27</v>
      </c>
      <c r="E182" s="1">
        <v>77840</v>
      </c>
      <c r="F182" t="s">
        <v>17</v>
      </c>
      <c r="G182" t="s">
        <v>24</v>
      </c>
      <c r="H182">
        <f t="array" ref="H182">INDEX('BONUS %'!J:J, MATCH(1, (D182='BONUS %'!I:I)*(G182='BONUS %'!K:K), 0))</f>
        <v>1.2999999999999999E-2</v>
      </c>
      <c r="I182" s="49">
        <f t="shared" si="9"/>
        <v>1011.92</v>
      </c>
      <c r="J182" s="49">
        <f t="shared" si="10"/>
        <v>78851.92</v>
      </c>
    </row>
    <row r="183" spans="1:10" x14ac:dyDescent="0.25">
      <c r="A183" t="s">
        <v>913</v>
      </c>
      <c r="B183" t="s">
        <v>7</v>
      </c>
      <c r="C183" t="str">
        <f t="shared" si="8"/>
        <v>M</v>
      </c>
      <c r="D183" t="s">
        <v>27</v>
      </c>
      <c r="E183" s="1">
        <v>92870</v>
      </c>
      <c r="F183" t="s">
        <v>17</v>
      </c>
      <c r="G183" t="s">
        <v>28</v>
      </c>
      <c r="H183">
        <f t="array" ref="H183">INDEX('BONUS %'!J:J, MATCH(1, (D183='BONUS %'!I:I)*(G183='BONUS %'!K:K), 0))</f>
        <v>2.7E-2</v>
      </c>
      <c r="I183" s="49">
        <f t="shared" si="9"/>
        <v>2507.4899999999998</v>
      </c>
      <c r="J183" s="49">
        <f t="shared" si="10"/>
        <v>95377.49</v>
      </c>
    </row>
    <row r="184" spans="1:10" x14ac:dyDescent="0.25">
      <c r="A184" t="s">
        <v>515</v>
      </c>
      <c r="B184" t="s">
        <v>7</v>
      </c>
      <c r="C184" t="str">
        <f t="shared" si="8"/>
        <v>M</v>
      </c>
      <c r="D184" t="s">
        <v>8</v>
      </c>
      <c r="E184" s="1">
        <v>118060</v>
      </c>
      <c r="F184" t="s">
        <v>21</v>
      </c>
      <c r="G184" t="s">
        <v>14</v>
      </c>
      <c r="H184">
        <f t="array" ref="H184">INDEX('BONUS %'!J:J, MATCH(1, (D184='BONUS %'!I:I)*(G184='BONUS %'!K:K), 0))</f>
        <v>5.0999999999999997E-2</v>
      </c>
      <c r="I184" s="49">
        <f t="shared" si="9"/>
        <v>6021.0599999999995</v>
      </c>
      <c r="J184" s="49">
        <f t="shared" si="10"/>
        <v>124081.06</v>
      </c>
    </row>
    <row r="185" spans="1:10" x14ac:dyDescent="0.25">
      <c r="A185" t="s">
        <v>398</v>
      </c>
      <c r="B185" t="s">
        <v>7</v>
      </c>
      <c r="C185" t="str">
        <f t="shared" si="8"/>
        <v>M</v>
      </c>
      <c r="D185" t="s">
        <v>23</v>
      </c>
      <c r="E185" s="1">
        <v>94530</v>
      </c>
      <c r="F185" t="s">
        <v>17</v>
      </c>
      <c r="G185" t="s">
        <v>24</v>
      </c>
      <c r="H185">
        <f t="array" ref="H185">INDEX('BONUS %'!J:J, MATCH(1, (D185='BONUS %'!I:I)*(G185='BONUS %'!K:K), 0))</f>
        <v>0.01</v>
      </c>
      <c r="I185" s="49">
        <f t="shared" si="9"/>
        <v>945.30000000000007</v>
      </c>
      <c r="J185" s="49">
        <f t="shared" si="10"/>
        <v>95475.3</v>
      </c>
    </row>
    <row r="186" spans="1:10" x14ac:dyDescent="0.25">
      <c r="A186" t="s">
        <v>197</v>
      </c>
      <c r="B186" t="s">
        <v>7</v>
      </c>
      <c r="C186" t="str">
        <f t="shared" si="8"/>
        <v>M</v>
      </c>
      <c r="D186" t="s">
        <v>53</v>
      </c>
      <c r="E186" s="1">
        <v>56810</v>
      </c>
      <c r="F186" t="s">
        <v>21</v>
      </c>
      <c r="G186" t="s">
        <v>24</v>
      </c>
      <c r="H186">
        <f t="array" ref="H186">INDEX('BONUS %'!J:J, MATCH(1, (D186='BONUS %'!I:I)*(G186='BONUS %'!K:K), 0))</f>
        <v>1.2E-2</v>
      </c>
      <c r="I186" s="49">
        <f t="shared" si="9"/>
        <v>681.72</v>
      </c>
      <c r="J186" s="49">
        <f t="shared" si="10"/>
        <v>57491.72</v>
      </c>
    </row>
    <row r="187" spans="1:10" x14ac:dyDescent="0.25">
      <c r="A187" t="s">
        <v>743</v>
      </c>
      <c r="B187" t="s">
        <v>12</v>
      </c>
      <c r="C187" t="str">
        <f t="shared" si="8"/>
        <v>F</v>
      </c>
      <c r="D187" t="s">
        <v>34</v>
      </c>
      <c r="E187" s="1">
        <v>86560</v>
      </c>
      <c r="F187" t="s">
        <v>21</v>
      </c>
      <c r="G187" t="s">
        <v>28</v>
      </c>
      <c r="H187">
        <f t="array" ref="H187">INDEX('BONUS %'!J:J, MATCH(1, (D187='BONUS %'!I:I)*(G187='BONUS %'!K:K), 0))</f>
        <v>2.4E-2</v>
      </c>
      <c r="I187" s="49">
        <f t="shared" si="9"/>
        <v>2077.44</v>
      </c>
      <c r="J187" s="49">
        <f t="shared" si="10"/>
        <v>88637.440000000002</v>
      </c>
    </row>
    <row r="188" spans="1:10" x14ac:dyDescent="0.25">
      <c r="A188" t="s">
        <v>704</v>
      </c>
      <c r="B188" t="s">
        <v>12</v>
      </c>
      <c r="C188" t="str">
        <f t="shared" si="8"/>
        <v>F</v>
      </c>
      <c r="D188" t="s">
        <v>31</v>
      </c>
      <c r="E188" s="1">
        <v>30940</v>
      </c>
      <c r="F188" t="s">
        <v>21</v>
      </c>
      <c r="G188" t="s">
        <v>51</v>
      </c>
      <c r="H188">
        <f t="array" ref="H188">INDEX('BONUS %'!J:J, MATCH(1, (D188='BONUS %'!I:I)*(G188='BONUS %'!K:K), 0))</f>
        <v>5.0000000000000001E-3</v>
      </c>
      <c r="I188" s="49">
        <f t="shared" si="9"/>
        <v>154.70000000000002</v>
      </c>
      <c r="J188" s="49">
        <f t="shared" si="10"/>
        <v>31094.7</v>
      </c>
    </row>
    <row r="189" spans="1:10" x14ac:dyDescent="0.25">
      <c r="A189" t="s">
        <v>265</v>
      </c>
      <c r="B189" t="s">
        <v>12</v>
      </c>
      <c r="C189" t="str">
        <f t="shared" si="8"/>
        <v>F</v>
      </c>
      <c r="D189" t="s">
        <v>23</v>
      </c>
      <c r="E189" s="1">
        <v>107340</v>
      </c>
      <c r="F189" t="s">
        <v>17</v>
      </c>
      <c r="G189" t="s">
        <v>28</v>
      </c>
      <c r="H189">
        <f t="array" ref="H189">INDEX('BONUS %'!J:J, MATCH(1, (D189='BONUS %'!I:I)*(G189='BONUS %'!K:K), 0))</f>
        <v>2.8000000000000001E-2</v>
      </c>
      <c r="I189" s="49">
        <f t="shared" si="9"/>
        <v>3005.52</v>
      </c>
      <c r="J189" s="49">
        <f t="shared" si="10"/>
        <v>110345.52</v>
      </c>
    </row>
    <row r="190" spans="1:10" x14ac:dyDescent="0.25">
      <c r="A190" t="s">
        <v>265</v>
      </c>
      <c r="B190" t="s">
        <v>12</v>
      </c>
      <c r="C190" t="str">
        <f t="shared" si="8"/>
        <v>F</v>
      </c>
      <c r="D190" t="s">
        <v>23</v>
      </c>
      <c r="E190" s="1">
        <v>107340</v>
      </c>
      <c r="F190" t="s">
        <v>9</v>
      </c>
      <c r="G190" t="s">
        <v>10</v>
      </c>
      <c r="H190">
        <f t="array" ref="H190">INDEX('BONUS %'!J:J, MATCH(1, (D190='BONUS %'!I:I)*(G190='BONUS %'!K:K), 0))</f>
        <v>7.5999999999999998E-2</v>
      </c>
      <c r="I190" s="49">
        <f t="shared" si="9"/>
        <v>8157.84</v>
      </c>
      <c r="J190" s="49">
        <f t="shared" si="10"/>
        <v>115497.84</v>
      </c>
    </row>
    <row r="191" spans="1:10" x14ac:dyDescent="0.25">
      <c r="A191" t="s">
        <v>951</v>
      </c>
      <c r="B191" t="s">
        <v>7</v>
      </c>
      <c r="C191" t="str">
        <f t="shared" si="8"/>
        <v>M</v>
      </c>
      <c r="D191" t="s">
        <v>23</v>
      </c>
      <c r="E191" s="1">
        <v>61100</v>
      </c>
      <c r="F191" t="s">
        <v>21</v>
      </c>
      <c r="G191" t="s">
        <v>28</v>
      </c>
      <c r="H191">
        <f t="array" ref="H191">INDEX('BONUS %'!J:J, MATCH(1, (D191='BONUS %'!I:I)*(G191='BONUS %'!K:K), 0))</f>
        <v>2.8000000000000001E-2</v>
      </c>
      <c r="I191" s="49">
        <f t="shared" si="9"/>
        <v>1710.8</v>
      </c>
      <c r="J191" s="49">
        <f t="shared" si="10"/>
        <v>62810.8</v>
      </c>
    </row>
    <row r="192" spans="1:10" x14ac:dyDescent="0.25">
      <c r="A192" t="s">
        <v>874</v>
      </c>
      <c r="B192" t="s">
        <v>12</v>
      </c>
      <c r="C192" t="str">
        <f t="shared" si="8"/>
        <v>F</v>
      </c>
      <c r="D192" t="s">
        <v>53</v>
      </c>
      <c r="E192" s="1">
        <v>104120</v>
      </c>
      <c r="F192" t="s">
        <v>17</v>
      </c>
      <c r="G192" t="s">
        <v>14</v>
      </c>
      <c r="H192">
        <f t="array" ref="H192">INDEX('BONUS %'!J:J, MATCH(1, (D192='BONUS %'!I:I)*(G192='BONUS %'!K:K), 0))</f>
        <v>5.8000000000000003E-2</v>
      </c>
      <c r="I192" s="49">
        <f t="shared" si="9"/>
        <v>6038.96</v>
      </c>
      <c r="J192" s="49">
        <f t="shared" si="10"/>
        <v>110158.96</v>
      </c>
    </row>
    <row r="193" spans="1:10" x14ac:dyDescent="0.25">
      <c r="A193" t="s">
        <v>604</v>
      </c>
      <c r="B193" t="s">
        <v>7</v>
      </c>
      <c r="C193" t="str">
        <f t="shared" si="8"/>
        <v>M</v>
      </c>
      <c r="D193" t="s">
        <v>8</v>
      </c>
      <c r="E193" s="1">
        <v>35740</v>
      </c>
      <c r="F193" t="s">
        <v>21</v>
      </c>
      <c r="G193" t="s">
        <v>14</v>
      </c>
      <c r="H193">
        <f t="array" ref="H193">INDEX('BONUS %'!J:J, MATCH(1, (D193='BONUS %'!I:I)*(G193='BONUS %'!K:K), 0))</f>
        <v>5.0999999999999997E-2</v>
      </c>
      <c r="I193" s="49">
        <f t="shared" si="9"/>
        <v>1822.7399999999998</v>
      </c>
      <c r="J193" s="49">
        <f t="shared" si="10"/>
        <v>37562.74</v>
      </c>
    </row>
    <row r="194" spans="1:10" x14ac:dyDescent="0.25">
      <c r="A194" t="s">
        <v>6</v>
      </c>
      <c r="B194" t="s">
        <v>7</v>
      </c>
      <c r="C194" t="str">
        <f t="shared" si="8"/>
        <v>M</v>
      </c>
      <c r="D194" t="s">
        <v>8</v>
      </c>
      <c r="E194" s="1">
        <v>88050</v>
      </c>
      <c r="F194" t="s">
        <v>9</v>
      </c>
      <c r="G194" t="s">
        <v>10</v>
      </c>
      <c r="H194">
        <f t="array" ref="H194">INDEX('BONUS %'!J:J, MATCH(1, (D194='BONUS %'!I:I)*(G194='BONUS %'!K:K), 0))</f>
        <v>8.7999999999999995E-2</v>
      </c>
      <c r="I194" s="49">
        <f t="shared" si="9"/>
        <v>7748.4</v>
      </c>
      <c r="J194" s="49">
        <f t="shared" si="10"/>
        <v>95798.399999999994</v>
      </c>
    </row>
    <row r="195" spans="1:10" x14ac:dyDescent="0.25">
      <c r="A195" t="s">
        <v>966</v>
      </c>
      <c r="B195" t="s">
        <v>12</v>
      </c>
      <c r="C195" t="str">
        <f t="shared" ref="C195:C258" si="11">IF(B195="Male", "M", IF(B195="Female","F"))</f>
        <v>F</v>
      </c>
      <c r="D195" t="s">
        <v>34</v>
      </c>
      <c r="E195" s="1">
        <v>90240</v>
      </c>
      <c r="F195" t="s">
        <v>17</v>
      </c>
      <c r="G195" t="s">
        <v>24</v>
      </c>
      <c r="H195">
        <f t="array" ref="H195">INDEX('BONUS %'!J:J, MATCH(1, (D195='BONUS %'!I:I)*(G195='BONUS %'!K:K), 0))</f>
        <v>1.7999999999999999E-2</v>
      </c>
      <c r="I195" s="49">
        <f t="shared" ref="I195:I258" si="12">H195*E195</f>
        <v>1624.32</v>
      </c>
      <c r="J195" s="49">
        <f t="shared" ref="J195:J258" si="13">I195+E195</f>
        <v>91864.320000000007</v>
      </c>
    </row>
    <row r="196" spans="1:10" x14ac:dyDescent="0.25">
      <c r="A196" t="s">
        <v>98</v>
      </c>
      <c r="B196" t="s">
        <v>7</v>
      </c>
      <c r="C196" t="str">
        <f t="shared" si="11"/>
        <v>M</v>
      </c>
      <c r="D196" t="s">
        <v>42</v>
      </c>
      <c r="E196" s="1">
        <v>55310</v>
      </c>
      <c r="F196" t="s">
        <v>21</v>
      </c>
      <c r="G196" t="s">
        <v>51</v>
      </c>
      <c r="H196">
        <f t="array" ref="H196">INDEX('BONUS %'!J:J, MATCH(1, (D196='BONUS %'!I:I)*(G196='BONUS %'!K:K), 0))</f>
        <v>5.0000000000000001E-3</v>
      </c>
      <c r="I196" s="49">
        <f t="shared" si="12"/>
        <v>276.55</v>
      </c>
      <c r="J196" s="49">
        <f t="shared" si="13"/>
        <v>55586.55</v>
      </c>
    </row>
    <row r="197" spans="1:10" x14ac:dyDescent="0.25">
      <c r="A197" t="s">
        <v>883</v>
      </c>
      <c r="B197" t="s">
        <v>7</v>
      </c>
      <c r="C197" t="str">
        <f t="shared" si="11"/>
        <v>M</v>
      </c>
      <c r="D197" t="s">
        <v>13</v>
      </c>
      <c r="E197" s="1">
        <v>74360</v>
      </c>
      <c r="F197" t="s">
        <v>9</v>
      </c>
      <c r="G197" t="s">
        <v>14</v>
      </c>
      <c r="H197">
        <f t="array" ref="H197">INDEX('BONUS %'!J:J, MATCH(1, (D197='BONUS %'!I:I)*(G197='BONUS %'!K:K), 0))</f>
        <v>4.2999999999999997E-2</v>
      </c>
      <c r="I197" s="49">
        <f t="shared" si="12"/>
        <v>3197.4799999999996</v>
      </c>
      <c r="J197" s="49">
        <f t="shared" si="13"/>
        <v>77557.48</v>
      </c>
    </row>
    <row r="198" spans="1:10" x14ac:dyDescent="0.25">
      <c r="A198" t="s">
        <v>246</v>
      </c>
      <c r="B198" t="s">
        <v>12</v>
      </c>
      <c r="C198" t="str">
        <f t="shared" si="11"/>
        <v>F</v>
      </c>
      <c r="D198" t="s">
        <v>67</v>
      </c>
      <c r="E198" s="1">
        <v>99200</v>
      </c>
      <c r="F198" t="s">
        <v>9</v>
      </c>
      <c r="G198" t="s">
        <v>10</v>
      </c>
      <c r="H198">
        <f t="array" ref="H198">INDEX('BONUS %'!J:J, MATCH(1, (D198='BONUS %'!I:I)*(G198='BONUS %'!K:K), 0))</f>
        <v>9.9000000000000005E-2</v>
      </c>
      <c r="I198" s="49">
        <f t="shared" si="12"/>
        <v>9820.8000000000011</v>
      </c>
      <c r="J198" s="49">
        <f t="shared" si="13"/>
        <v>109020.8</v>
      </c>
    </row>
    <row r="199" spans="1:10" x14ac:dyDescent="0.25">
      <c r="A199" t="s">
        <v>302</v>
      </c>
      <c r="B199" t="s">
        <v>12</v>
      </c>
      <c r="C199" t="str">
        <f t="shared" si="11"/>
        <v>F</v>
      </c>
      <c r="D199" t="s">
        <v>31</v>
      </c>
      <c r="E199" s="1">
        <v>103360</v>
      </c>
      <c r="F199" t="s">
        <v>17</v>
      </c>
      <c r="G199" t="s">
        <v>10</v>
      </c>
      <c r="H199">
        <f t="array" ref="H199">INDEX('BONUS %'!J:J, MATCH(1, (D199='BONUS %'!I:I)*(G199='BONUS %'!K:K), 0))</f>
        <v>7.1999999999999995E-2</v>
      </c>
      <c r="I199" s="49">
        <f t="shared" si="12"/>
        <v>7441.9199999999992</v>
      </c>
      <c r="J199" s="49">
        <f t="shared" si="13"/>
        <v>110801.92</v>
      </c>
    </row>
    <row r="200" spans="1:10" x14ac:dyDescent="0.25">
      <c r="A200" t="s">
        <v>708</v>
      </c>
      <c r="B200" t="s">
        <v>12</v>
      </c>
      <c r="C200" t="str">
        <f t="shared" si="11"/>
        <v>F</v>
      </c>
      <c r="D200" t="s">
        <v>31</v>
      </c>
      <c r="E200" s="1">
        <v>87930</v>
      </c>
      <c r="F200" t="s">
        <v>17</v>
      </c>
      <c r="G200" t="s">
        <v>51</v>
      </c>
      <c r="H200">
        <f t="array" ref="H200">INDEX('BONUS %'!J:J, MATCH(1, (D200='BONUS %'!I:I)*(G200='BONUS %'!K:K), 0))</f>
        <v>5.0000000000000001E-3</v>
      </c>
      <c r="I200" s="49">
        <f t="shared" si="12"/>
        <v>439.65000000000003</v>
      </c>
      <c r="J200" s="49">
        <f t="shared" si="13"/>
        <v>88369.65</v>
      </c>
    </row>
    <row r="201" spans="1:10" x14ac:dyDescent="0.25">
      <c r="A201" t="s">
        <v>380</v>
      </c>
      <c r="B201" t="s">
        <v>12</v>
      </c>
      <c r="C201" t="str">
        <f t="shared" si="11"/>
        <v>F</v>
      </c>
      <c r="D201" t="s">
        <v>31</v>
      </c>
      <c r="E201" s="1">
        <v>99200</v>
      </c>
      <c r="F201" t="s">
        <v>9</v>
      </c>
      <c r="G201" t="s">
        <v>14</v>
      </c>
      <c r="H201">
        <f t="array" ref="H201">INDEX('BONUS %'!J:J, MATCH(1, (D201='BONUS %'!I:I)*(G201='BONUS %'!K:K), 0))</f>
        <v>5.2999999999999999E-2</v>
      </c>
      <c r="I201" s="49">
        <f t="shared" si="12"/>
        <v>5257.5999999999995</v>
      </c>
      <c r="J201" s="49">
        <f t="shared" si="13"/>
        <v>104457.60000000001</v>
      </c>
    </row>
    <row r="202" spans="1:10" x14ac:dyDescent="0.25">
      <c r="A202" t="s">
        <v>562</v>
      </c>
      <c r="B202" t="s">
        <v>12</v>
      </c>
      <c r="C202" t="str">
        <f t="shared" si="11"/>
        <v>F</v>
      </c>
      <c r="D202" t="s">
        <v>23</v>
      </c>
      <c r="E202" s="1">
        <v>93160</v>
      </c>
      <c r="F202" t="s">
        <v>9</v>
      </c>
      <c r="G202" t="s">
        <v>28</v>
      </c>
      <c r="H202">
        <f t="array" ref="H202">INDEX('BONUS %'!J:J, MATCH(1, (D202='BONUS %'!I:I)*(G202='BONUS %'!K:K), 0))</f>
        <v>2.8000000000000001E-2</v>
      </c>
      <c r="I202" s="49">
        <f t="shared" si="12"/>
        <v>2608.48</v>
      </c>
      <c r="J202" s="49">
        <f t="shared" si="13"/>
        <v>95768.48</v>
      </c>
    </row>
    <row r="203" spans="1:10" x14ac:dyDescent="0.25">
      <c r="A203" t="s">
        <v>148</v>
      </c>
      <c r="B203" t="s">
        <v>12</v>
      </c>
      <c r="C203" t="str">
        <f t="shared" si="11"/>
        <v>F</v>
      </c>
      <c r="D203" t="s">
        <v>20</v>
      </c>
      <c r="E203" s="1">
        <v>54520</v>
      </c>
      <c r="F203" t="s">
        <v>17</v>
      </c>
      <c r="G203" t="s">
        <v>24</v>
      </c>
      <c r="H203">
        <f t="array" ref="H203">INDEX('BONUS %'!J:J, MATCH(1, (D203='BONUS %'!I:I)*(G203='BONUS %'!K:K), 0))</f>
        <v>1.9E-2</v>
      </c>
      <c r="I203" s="49">
        <f t="shared" si="12"/>
        <v>1035.8799999999999</v>
      </c>
      <c r="J203" s="49">
        <f t="shared" si="13"/>
        <v>55555.88</v>
      </c>
    </row>
    <row r="204" spans="1:10" x14ac:dyDescent="0.25">
      <c r="A204" t="s">
        <v>78</v>
      </c>
      <c r="B204" t="s">
        <v>7</v>
      </c>
      <c r="C204" t="str">
        <f t="shared" si="11"/>
        <v>M</v>
      </c>
      <c r="D204" t="s">
        <v>31</v>
      </c>
      <c r="E204" s="1">
        <v>54130</v>
      </c>
      <c r="F204" t="s">
        <v>21</v>
      </c>
      <c r="G204" t="s">
        <v>51</v>
      </c>
      <c r="H204">
        <f t="array" ref="H204">INDEX('BONUS %'!J:J, MATCH(1, (D204='BONUS %'!I:I)*(G204='BONUS %'!K:K), 0))</f>
        <v>5.0000000000000001E-3</v>
      </c>
      <c r="I204" s="49">
        <f t="shared" si="12"/>
        <v>270.64999999999998</v>
      </c>
      <c r="J204" s="49">
        <f t="shared" si="13"/>
        <v>54400.65</v>
      </c>
    </row>
    <row r="205" spans="1:10" x14ac:dyDescent="0.25">
      <c r="A205" t="s">
        <v>772</v>
      </c>
      <c r="B205" t="s">
        <v>12</v>
      </c>
      <c r="C205" t="str">
        <f t="shared" si="11"/>
        <v>F</v>
      </c>
      <c r="D205" t="s">
        <v>13</v>
      </c>
      <c r="E205" s="1">
        <v>114430</v>
      </c>
      <c r="F205" t="s">
        <v>9</v>
      </c>
      <c r="G205" t="s">
        <v>14</v>
      </c>
      <c r="H205">
        <f t="array" ref="H205">INDEX('BONUS %'!J:J, MATCH(1, (D205='BONUS %'!I:I)*(G205='BONUS %'!K:K), 0))</f>
        <v>4.2999999999999997E-2</v>
      </c>
      <c r="I205" s="49">
        <f t="shared" si="12"/>
        <v>4920.49</v>
      </c>
      <c r="J205" s="49">
        <f t="shared" si="13"/>
        <v>119350.49</v>
      </c>
    </row>
    <row r="206" spans="1:10" x14ac:dyDescent="0.25">
      <c r="A206" t="s">
        <v>772</v>
      </c>
      <c r="B206" t="s">
        <v>12</v>
      </c>
      <c r="C206" t="str">
        <f t="shared" si="11"/>
        <v>F</v>
      </c>
      <c r="D206" t="s">
        <v>13</v>
      </c>
      <c r="E206" s="1">
        <v>114430</v>
      </c>
      <c r="F206" t="s">
        <v>21</v>
      </c>
      <c r="G206" t="s">
        <v>10</v>
      </c>
      <c r="H206">
        <f t="array" ref="H206">INDEX('BONUS %'!J:J, MATCH(1, (D206='BONUS %'!I:I)*(G206='BONUS %'!K:K), 0))</f>
        <v>6.0999999999999999E-2</v>
      </c>
      <c r="I206" s="49">
        <f t="shared" si="12"/>
        <v>6980.23</v>
      </c>
      <c r="J206" s="49">
        <f t="shared" si="13"/>
        <v>121410.23</v>
      </c>
    </row>
    <row r="207" spans="1:10" x14ac:dyDescent="0.25">
      <c r="A207" t="s">
        <v>702</v>
      </c>
      <c r="B207" t="s">
        <v>12</v>
      </c>
      <c r="C207" t="str">
        <f t="shared" si="11"/>
        <v>F</v>
      </c>
      <c r="D207" t="s">
        <v>67</v>
      </c>
      <c r="E207" s="1">
        <v>74600</v>
      </c>
      <c r="F207" t="s">
        <v>9</v>
      </c>
      <c r="G207" t="s">
        <v>10</v>
      </c>
      <c r="H207">
        <f t="array" ref="H207">INDEX('BONUS %'!J:J, MATCH(1, (D207='BONUS %'!I:I)*(G207='BONUS %'!K:K), 0))</f>
        <v>9.9000000000000005E-2</v>
      </c>
      <c r="I207" s="49">
        <f t="shared" si="12"/>
        <v>7385.4000000000005</v>
      </c>
      <c r="J207" s="49">
        <f t="shared" si="13"/>
        <v>81985.399999999994</v>
      </c>
    </row>
    <row r="208" spans="1:10" x14ac:dyDescent="0.25">
      <c r="A208" t="s">
        <v>493</v>
      </c>
      <c r="B208" t="s">
        <v>7</v>
      </c>
      <c r="C208" t="str">
        <f t="shared" si="11"/>
        <v>M</v>
      </c>
      <c r="D208" t="s">
        <v>20</v>
      </c>
      <c r="E208" s="1">
        <v>57620</v>
      </c>
      <c r="F208" t="s">
        <v>9</v>
      </c>
      <c r="G208" t="s">
        <v>51</v>
      </c>
      <c r="H208">
        <f t="array" ref="H208">INDEX('BONUS %'!J:J, MATCH(1, (D208='BONUS %'!I:I)*(G208='BONUS %'!K:K), 0))</f>
        <v>5.0000000000000001E-3</v>
      </c>
      <c r="I208" s="49">
        <f t="shared" si="12"/>
        <v>288.10000000000002</v>
      </c>
      <c r="J208" s="49">
        <f t="shared" si="13"/>
        <v>57908.1</v>
      </c>
    </row>
    <row r="209" spans="1:10" x14ac:dyDescent="0.25">
      <c r="A209" t="s">
        <v>493</v>
      </c>
      <c r="B209" t="s">
        <v>7</v>
      </c>
      <c r="C209" t="str">
        <f t="shared" si="11"/>
        <v>M</v>
      </c>
      <c r="D209" t="s">
        <v>20</v>
      </c>
      <c r="E209" s="1">
        <v>57620</v>
      </c>
      <c r="F209" t="s">
        <v>17</v>
      </c>
      <c r="G209" t="s">
        <v>14</v>
      </c>
      <c r="H209">
        <f t="array" ref="H209">INDEX('BONUS %'!J:J, MATCH(1, (D209='BONUS %'!I:I)*(G209='BONUS %'!K:K), 0))</f>
        <v>5.3999999999999999E-2</v>
      </c>
      <c r="I209" s="49">
        <f t="shared" si="12"/>
        <v>3111.48</v>
      </c>
      <c r="J209" s="49">
        <f t="shared" si="13"/>
        <v>60731.48</v>
      </c>
    </row>
    <row r="210" spans="1:10" x14ac:dyDescent="0.25">
      <c r="A210" t="s">
        <v>510</v>
      </c>
      <c r="B210" t="s">
        <v>7</v>
      </c>
      <c r="C210" t="str">
        <f t="shared" si="11"/>
        <v>M</v>
      </c>
      <c r="D210" t="s">
        <v>34</v>
      </c>
      <c r="E210" s="1">
        <v>51520</v>
      </c>
      <c r="F210" t="s">
        <v>17</v>
      </c>
      <c r="G210" t="s">
        <v>28</v>
      </c>
      <c r="H210">
        <f t="array" ref="H210">INDEX('BONUS %'!J:J, MATCH(1, (D210='BONUS %'!I:I)*(G210='BONUS %'!K:K), 0))</f>
        <v>2.4E-2</v>
      </c>
      <c r="I210" s="49">
        <f t="shared" si="12"/>
        <v>1236.48</v>
      </c>
      <c r="J210" s="49">
        <f t="shared" si="13"/>
        <v>52756.480000000003</v>
      </c>
    </row>
    <row r="211" spans="1:10" x14ac:dyDescent="0.25">
      <c r="A211" t="s">
        <v>192</v>
      </c>
      <c r="B211" t="s">
        <v>12</v>
      </c>
      <c r="C211" t="str">
        <f t="shared" si="11"/>
        <v>F</v>
      </c>
      <c r="D211" t="s">
        <v>34</v>
      </c>
      <c r="E211" s="1">
        <v>40560</v>
      </c>
      <c r="F211" t="s">
        <v>9</v>
      </c>
      <c r="G211" t="s">
        <v>24</v>
      </c>
      <c r="H211">
        <f t="array" ref="H211">INDEX('BONUS %'!J:J, MATCH(1, (D211='BONUS %'!I:I)*(G211='BONUS %'!K:K), 0))</f>
        <v>1.7999999999999999E-2</v>
      </c>
      <c r="I211" s="49">
        <f t="shared" si="12"/>
        <v>730.07999999999993</v>
      </c>
      <c r="J211" s="49">
        <f t="shared" si="13"/>
        <v>41290.080000000002</v>
      </c>
    </row>
    <row r="212" spans="1:10" x14ac:dyDescent="0.25">
      <c r="A212" t="s">
        <v>880</v>
      </c>
      <c r="B212" t="s">
        <v>7</v>
      </c>
      <c r="C212" t="str">
        <f t="shared" si="11"/>
        <v>M</v>
      </c>
      <c r="D212" t="s">
        <v>53</v>
      </c>
      <c r="E212" s="1">
        <v>83590</v>
      </c>
      <c r="F212" t="s">
        <v>17</v>
      </c>
      <c r="G212" t="s">
        <v>24</v>
      </c>
      <c r="H212">
        <f t="array" ref="H212">INDEX('BONUS %'!J:J, MATCH(1, (D212='BONUS %'!I:I)*(G212='BONUS %'!K:K), 0))</f>
        <v>1.2E-2</v>
      </c>
      <c r="I212" s="49">
        <f t="shared" si="12"/>
        <v>1003.08</v>
      </c>
      <c r="J212" s="49">
        <f t="shared" si="13"/>
        <v>84593.08</v>
      </c>
    </row>
    <row r="213" spans="1:10" x14ac:dyDescent="0.25">
      <c r="A213" t="s">
        <v>457</v>
      </c>
      <c r="B213" t="s">
        <v>7</v>
      </c>
      <c r="C213" t="str">
        <f t="shared" si="11"/>
        <v>M</v>
      </c>
      <c r="D213" t="s">
        <v>34</v>
      </c>
      <c r="E213" s="1">
        <v>101790</v>
      </c>
      <c r="F213" t="s">
        <v>9</v>
      </c>
      <c r="G213" t="s">
        <v>28</v>
      </c>
      <c r="H213">
        <f t="array" ref="H213">INDEX('BONUS %'!J:J, MATCH(1, (D213='BONUS %'!I:I)*(G213='BONUS %'!K:K), 0))</f>
        <v>2.4E-2</v>
      </c>
      <c r="I213" s="49">
        <f t="shared" si="12"/>
        <v>2442.96</v>
      </c>
      <c r="J213" s="49">
        <f t="shared" si="13"/>
        <v>104232.96000000001</v>
      </c>
    </row>
    <row r="214" spans="1:10" x14ac:dyDescent="0.25">
      <c r="A214" t="s">
        <v>725</v>
      </c>
      <c r="B214" t="s">
        <v>7</v>
      </c>
      <c r="C214" t="str">
        <f t="shared" si="11"/>
        <v>M</v>
      </c>
      <c r="D214" t="s">
        <v>13</v>
      </c>
      <c r="E214" s="1">
        <v>118980</v>
      </c>
      <c r="F214" t="s">
        <v>17</v>
      </c>
      <c r="G214" t="s">
        <v>24</v>
      </c>
      <c r="H214">
        <f t="array" ref="H214">INDEX('BONUS %'!J:J, MATCH(1, (D214='BONUS %'!I:I)*(G214='BONUS %'!K:K), 0))</f>
        <v>1.0999999999999999E-2</v>
      </c>
      <c r="I214" s="49">
        <f t="shared" si="12"/>
        <v>1308.78</v>
      </c>
      <c r="J214" s="49">
        <f t="shared" si="13"/>
        <v>120288.78</v>
      </c>
    </row>
    <row r="215" spans="1:10" x14ac:dyDescent="0.25">
      <c r="A215" t="s">
        <v>236</v>
      </c>
      <c r="B215" t="s">
        <v>12</v>
      </c>
      <c r="C215" t="str">
        <f t="shared" si="11"/>
        <v>F</v>
      </c>
      <c r="D215" t="s">
        <v>27</v>
      </c>
      <c r="E215" s="1">
        <v>42380</v>
      </c>
      <c r="F215" t="s">
        <v>21</v>
      </c>
      <c r="G215" t="s">
        <v>14</v>
      </c>
      <c r="H215">
        <f t="array" ref="H215">INDEX('BONUS %'!J:J, MATCH(1, (D215='BONUS %'!I:I)*(G215='BONUS %'!K:K), 0))</f>
        <v>5.3999999999999999E-2</v>
      </c>
      <c r="I215" s="49">
        <f t="shared" si="12"/>
        <v>2288.52</v>
      </c>
      <c r="J215" s="49">
        <f t="shared" si="13"/>
        <v>44668.52</v>
      </c>
    </row>
    <row r="216" spans="1:10" x14ac:dyDescent="0.25">
      <c r="A216" t="s">
        <v>927</v>
      </c>
      <c r="B216" t="s">
        <v>7</v>
      </c>
      <c r="C216" t="str">
        <f t="shared" si="11"/>
        <v>M</v>
      </c>
      <c r="D216" t="s">
        <v>31</v>
      </c>
      <c r="E216" s="1">
        <v>100420</v>
      </c>
      <c r="F216" t="s">
        <v>17</v>
      </c>
      <c r="G216" t="s">
        <v>24</v>
      </c>
      <c r="H216">
        <f t="array" ref="H216">INDEX('BONUS %'!J:J, MATCH(1, (D216='BONUS %'!I:I)*(G216='BONUS %'!K:K), 0))</f>
        <v>1.4999999999999999E-2</v>
      </c>
      <c r="I216" s="49">
        <f t="shared" si="12"/>
        <v>1506.3</v>
      </c>
      <c r="J216" s="49">
        <f t="shared" si="13"/>
        <v>101926.3</v>
      </c>
    </row>
    <row r="217" spans="1:10" x14ac:dyDescent="0.25">
      <c r="A217" t="s">
        <v>606</v>
      </c>
      <c r="B217" t="s">
        <v>12</v>
      </c>
      <c r="C217" t="str">
        <f t="shared" si="11"/>
        <v>F</v>
      </c>
      <c r="D217" t="s">
        <v>31</v>
      </c>
      <c r="E217" s="1">
        <v>117150</v>
      </c>
      <c r="F217" t="s">
        <v>9</v>
      </c>
      <c r="G217" t="s">
        <v>28</v>
      </c>
      <c r="H217">
        <f t="array" ref="H217">INDEX('BONUS %'!J:J, MATCH(1, (D217='BONUS %'!I:I)*(G217='BONUS %'!K:K), 0))</f>
        <v>2.3E-2</v>
      </c>
      <c r="I217" s="49">
        <f t="shared" si="12"/>
        <v>2694.45</v>
      </c>
      <c r="J217" s="49">
        <f t="shared" si="13"/>
        <v>119844.45</v>
      </c>
    </row>
    <row r="218" spans="1:10" x14ac:dyDescent="0.25">
      <c r="A218" t="s">
        <v>826</v>
      </c>
      <c r="B218" t="s">
        <v>7</v>
      </c>
      <c r="C218" t="str">
        <f t="shared" si="11"/>
        <v>M</v>
      </c>
      <c r="D218" t="s">
        <v>67</v>
      </c>
      <c r="E218" s="1">
        <v>74410</v>
      </c>
      <c r="F218" t="s">
        <v>17</v>
      </c>
      <c r="G218" t="s">
        <v>14</v>
      </c>
      <c r="H218">
        <f t="array" ref="H218">INDEX('BONUS %'!J:J, MATCH(1, (D218='BONUS %'!I:I)*(G218='BONUS %'!K:K), 0))</f>
        <v>5.8000000000000003E-2</v>
      </c>
      <c r="I218" s="49">
        <f t="shared" si="12"/>
        <v>4315.7800000000007</v>
      </c>
      <c r="J218" s="49">
        <f t="shared" si="13"/>
        <v>78725.78</v>
      </c>
    </row>
    <row r="219" spans="1:10" x14ac:dyDescent="0.25">
      <c r="A219" t="s">
        <v>215</v>
      </c>
      <c r="B219" t="s">
        <v>7</v>
      </c>
      <c r="C219" t="str">
        <f t="shared" si="11"/>
        <v>M</v>
      </c>
      <c r="D219" t="s">
        <v>53</v>
      </c>
      <c r="E219" s="1">
        <v>96800</v>
      </c>
      <c r="F219" t="s">
        <v>17</v>
      </c>
      <c r="G219" t="s">
        <v>28</v>
      </c>
      <c r="H219">
        <f t="array" ref="H219">INDEX('BONUS %'!J:J, MATCH(1, (D219='BONUS %'!I:I)*(G219='BONUS %'!K:K), 0))</f>
        <v>0.02</v>
      </c>
      <c r="I219" s="49">
        <f t="shared" si="12"/>
        <v>1936</v>
      </c>
      <c r="J219" s="49">
        <f t="shared" si="13"/>
        <v>98736</v>
      </c>
    </row>
    <row r="220" spans="1:10" x14ac:dyDescent="0.25">
      <c r="A220" t="s">
        <v>863</v>
      </c>
      <c r="B220" t="s">
        <v>12</v>
      </c>
      <c r="C220" t="str">
        <f t="shared" si="11"/>
        <v>F</v>
      </c>
      <c r="D220" t="s">
        <v>27</v>
      </c>
      <c r="E220" s="1">
        <v>57820</v>
      </c>
      <c r="F220" t="s">
        <v>21</v>
      </c>
      <c r="G220" t="s">
        <v>28</v>
      </c>
      <c r="H220">
        <f t="array" ref="H220">INDEX('BONUS %'!J:J, MATCH(1, (D220='BONUS %'!I:I)*(G220='BONUS %'!K:K), 0))</f>
        <v>2.7E-2</v>
      </c>
      <c r="I220" s="49">
        <f t="shared" si="12"/>
        <v>1561.1399999999999</v>
      </c>
      <c r="J220" s="49">
        <f t="shared" si="13"/>
        <v>59381.14</v>
      </c>
    </row>
    <row r="221" spans="1:10" x14ac:dyDescent="0.25">
      <c r="A221" t="s">
        <v>168</v>
      </c>
      <c r="B221" t="s">
        <v>12</v>
      </c>
      <c r="C221" t="str">
        <f t="shared" si="11"/>
        <v>F</v>
      </c>
      <c r="D221" t="s">
        <v>27</v>
      </c>
      <c r="E221" s="1">
        <v>65350</v>
      </c>
      <c r="F221" t="s">
        <v>17</v>
      </c>
      <c r="G221" t="s">
        <v>51</v>
      </c>
      <c r="H221">
        <f t="array" ref="H221">INDEX('BONUS %'!J:J, MATCH(1, (D221='BONUS %'!I:I)*(G221='BONUS %'!K:K), 0))</f>
        <v>5.0000000000000001E-3</v>
      </c>
      <c r="I221" s="49">
        <f t="shared" si="12"/>
        <v>326.75</v>
      </c>
      <c r="J221" s="49">
        <f t="shared" si="13"/>
        <v>65676.75</v>
      </c>
    </row>
    <row r="222" spans="1:10" x14ac:dyDescent="0.25">
      <c r="A222" t="s">
        <v>375</v>
      </c>
      <c r="B222" t="s">
        <v>7</v>
      </c>
      <c r="C222" t="str">
        <f t="shared" si="11"/>
        <v>M</v>
      </c>
      <c r="D222" t="s">
        <v>8</v>
      </c>
      <c r="E222" s="1">
        <v>66100</v>
      </c>
      <c r="F222" t="s">
        <v>21</v>
      </c>
      <c r="G222" t="s">
        <v>24</v>
      </c>
      <c r="H222">
        <f t="array" ref="H222">INDEX('BONUS %'!J:J, MATCH(1, (D222='BONUS %'!I:I)*(G222='BONUS %'!K:K), 0))</f>
        <v>1.2E-2</v>
      </c>
      <c r="I222" s="49">
        <f t="shared" si="12"/>
        <v>793.2</v>
      </c>
      <c r="J222" s="49">
        <f t="shared" si="13"/>
        <v>66893.2</v>
      </c>
    </row>
    <row r="223" spans="1:10" x14ac:dyDescent="0.25">
      <c r="A223" t="s">
        <v>873</v>
      </c>
      <c r="B223" t="s">
        <v>7</v>
      </c>
      <c r="C223" t="str">
        <f t="shared" si="11"/>
        <v>M</v>
      </c>
      <c r="D223" t="s">
        <v>23</v>
      </c>
      <c r="E223" s="1">
        <v>75010</v>
      </c>
      <c r="F223" t="s">
        <v>21</v>
      </c>
      <c r="G223" t="s">
        <v>14</v>
      </c>
      <c r="H223">
        <f t="array" ref="H223">INDEX('BONUS %'!J:J, MATCH(1, (D223='BONUS %'!I:I)*(G223='BONUS %'!K:K), 0))</f>
        <v>4.9000000000000002E-2</v>
      </c>
      <c r="I223" s="49">
        <f t="shared" si="12"/>
        <v>3675.4900000000002</v>
      </c>
      <c r="J223" s="49">
        <f t="shared" si="13"/>
        <v>78685.490000000005</v>
      </c>
    </row>
    <row r="224" spans="1:10" x14ac:dyDescent="0.25">
      <c r="A224" t="s">
        <v>809</v>
      </c>
      <c r="B224" t="s">
        <v>12</v>
      </c>
      <c r="C224" t="str">
        <f t="shared" si="11"/>
        <v>F</v>
      </c>
      <c r="D224" t="s">
        <v>37</v>
      </c>
      <c r="E224" s="1">
        <v>69970</v>
      </c>
      <c r="F224" t="s">
        <v>17</v>
      </c>
      <c r="G224" t="s">
        <v>28</v>
      </c>
      <c r="H224">
        <f t="array" ref="H224">INDEX('BONUS %'!J:J, MATCH(1, (D224='BONUS %'!I:I)*(G224='BONUS %'!K:K), 0))</f>
        <v>3.2000000000000001E-2</v>
      </c>
      <c r="I224" s="49">
        <f t="shared" si="12"/>
        <v>2239.04</v>
      </c>
      <c r="J224" s="49">
        <f t="shared" si="13"/>
        <v>72209.039999999994</v>
      </c>
    </row>
    <row r="225" spans="1:10" x14ac:dyDescent="0.25">
      <c r="A225" t="s">
        <v>250</v>
      </c>
      <c r="B225" t="s">
        <v>12</v>
      </c>
      <c r="C225" t="str">
        <f t="shared" si="11"/>
        <v>F</v>
      </c>
      <c r="D225" t="s">
        <v>37</v>
      </c>
      <c r="E225" s="1">
        <v>47960</v>
      </c>
      <c r="F225" t="s">
        <v>21</v>
      </c>
      <c r="G225" t="s">
        <v>24</v>
      </c>
      <c r="H225">
        <f t="array" ref="H225">INDEX('BONUS %'!J:J, MATCH(1, (D225='BONUS %'!I:I)*(G225='BONUS %'!K:K), 0))</f>
        <v>0.01</v>
      </c>
      <c r="I225" s="49">
        <f t="shared" si="12"/>
        <v>479.6</v>
      </c>
      <c r="J225" s="49">
        <f t="shared" si="13"/>
        <v>48439.6</v>
      </c>
    </row>
    <row r="226" spans="1:10" x14ac:dyDescent="0.25">
      <c r="A226" t="s">
        <v>147</v>
      </c>
      <c r="B226" t="s">
        <v>7</v>
      </c>
      <c r="C226" t="str">
        <f t="shared" si="11"/>
        <v>M</v>
      </c>
      <c r="D226" t="s">
        <v>13</v>
      </c>
      <c r="E226" s="1">
        <v>43600</v>
      </c>
      <c r="F226" t="s">
        <v>17</v>
      </c>
      <c r="G226" t="s">
        <v>28</v>
      </c>
      <c r="H226">
        <f t="array" ref="H226">INDEX('BONUS %'!J:J, MATCH(1, (D226='BONUS %'!I:I)*(G226='BONUS %'!K:K), 0))</f>
        <v>3.5000000000000003E-2</v>
      </c>
      <c r="I226" s="49">
        <f t="shared" si="12"/>
        <v>1526.0000000000002</v>
      </c>
      <c r="J226" s="49">
        <f t="shared" si="13"/>
        <v>45126</v>
      </c>
    </row>
    <row r="227" spans="1:10" x14ac:dyDescent="0.25">
      <c r="A227" t="s">
        <v>952</v>
      </c>
      <c r="B227" t="s">
        <v>7</v>
      </c>
      <c r="C227" t="str">
        <f t="shared" si="11"/>
        <v>M</v>
      </c>
      <c r="D227" t="s">
        <v>37</v>
      </c>
      <c r="E227" s="1">
        <v>71240</v>
      </c>
      <c r="F227" t="s">
        <v>17</v>
      </c>
      <c r="G227" t="s">
        <v>28</v>
      </c>
      <c r="H227">
        <f t="array" ref="H227">INDEX('BONUS %'!J:J, MATCH(1, (D227='BONUS %'!I:I)*(G227='BONUS %'!K:K), 0))</f>
        <v>3.2000000000000001E-2</v>
      </c>
      <c r="I227" s="49">
        <f t="shared" si="12"/>
        <v>2279.6799999999998</v>
      </c>
      <c r="J227" s="49">
        <f t="shared" si="13"/>
        <v>73519.679999999993</v>
      </c>
    </row>
    <row r="228" spans="1:10" x14ac:dyDescent="0.25">
      <c r="A228" t="s">
        <v>159</v>
      </c>
      <c r="B228" t="s">
        <v>7</v>
      </c>
      <c r="C228" t="str">
        <f t="shared" si="11"/>
        <v>M</v>
      </c>
      <c r="D228" t="s">
        <v>27</v>
      </c>
      <c r="E228" s="1">
        <v>72880</v>
      </c>
      <c r="F228" t="s">
        <v>21</v>
      </c>
      <c r="G228" t="s">
        <v>28</v>
      </c>
      <c r="H228">
        <f t="array" ref="H228">INDEX('BONUS %'!J:J, MATCH(1, (D228='BONUS %'!I:I)*(G228='BONUS %'!K:K), 0))</f>
        <v>2.7E-2</v>
      </c>
      <c r="I228" s="49">
        <f t="shared" si="12"/>
        <v>1967.76</v>
      </c>
      <c r="J228" s="49">
        <f t="shared" si="13"/>
        <v>74847.759999999995</v>
      </c>
    </row>
    <row r="229" spans="1:10" x14ac:dyDescent="0.25">
      <c r="A229" t="s">
        <v>159</v>
      </c>
      <c r="B229" t="s">
        <v>7</v>
      </c>
      <c r="C229" t="str">
        <f t="shared" si="11"/>
        <v>M</v>
      </c>
      <c r="D229" t="s">
        <v>27</v>
      </c>
      <c r="E229" s="1">
        <v>72880</v>
      </c>
      <c r="F229" t="s">
        <v>9</v>
      </c>
      <c r="G229" t="s">
        <v>28</v>
      </c>
      <c r="H229">
        <f t="array" ref="H229">INDEX('BONUS %'!J:J, MATCH(1, (D229='BONUS %'!I:I)*(G229='BONUS %'!K:K), 0))</f>
        <v>2.7E-2</v>
      </c>
      <c r="I229" s="49">
        <f t="shared" si="12"/>
        <v>1967.76</v>
      </c>
      <c r="J229" s="49">
        <f t="shared" si="13"/>
        <v>74847.759999999995</v>
      </c>
    </row>
    <row r="230" spans="1:10" x14ac:dyDescent="0.25">
      <c r="A230" t="s">
        <v>318</v>
      </c>
      <c r="B230" t="s">
        <v>12</v>
      </c>
      <c r="C230" t="str">
        <f t="shared" si="11"/>
        <v>F</v>
      </c>
      <c r="D230" t="s">
        <v>37</v>
      </c>
      <c r="E230" s="1">
        <v>41570</v>
      </c>
      <c r="F230" t="s">
        <v>17</v>
      </c>
      <c r="G230" t="s">
        <v>14</v>
      </c>
      <c r="H230">
        <f t="array" ref="H230">INDEX('BONUS %'!J:J, MATCH(1, (D230='BONUS %'!I:I)*(G230='BONUS %'!K:K), 0))</f>
        <v>4.1000000000000002E-2</v>
      </c>
      <c r="I230" s="49">
        <f t="shared" si="12"/>
        <v>1704.3700000000001</v>
      </c>
      <c r="J230" s="49">
        <f t="shared" si="13"/>
        <v>43274.37</v>
      </c>
    </row>
    <row r="231" spans="1:10" x14ac:dyDescent="0.25">
      <c r="A231" t="s">
        <v>444</v>
      </c>
      <c r="B231" t="s">
        <v>12</v>
      </c>
      <c r="C231" t="str">
        <f t="shared" si="11"/>
        <v>F</v>
      </c>
      <c r="D231" t="s">
        <v>8</v>
      </c>
      <c r="E231" s="1">
        <v>72350</v>
      </c>
      <c r="F231" t="s">
        <v>17</v>
      </c>
      <c r="G231" t="s">
        <v>14</v>
      </c>
      <c r="H231">
        <f t="array" ref="H231">INDEX('BONUS %'!J:J, MATCH(1, (D231='BONUS %'!I:I)*(G231='BONUS %'!K:K), 0))</f>
        <v>5.0999999999999997E-2</v>
      </c>
      <c r="I231" s="49">
        <f t="shared" si="12"/>
        <v>3689.85</v>
      </c>
      <c r="J231" s="49">
        <f t="shared" si="13"/>
        <v>76039.850000000006</v>
      </c>
    </row>
    <row r="232" spans="1:10" x14ac:dyDescent="0.25">
      <c r="A232" t="s">
        <v>444</v>
      </c>
      <c r="B232" t="s">
        <v>12</v>
      </c>
      <c r="C232" t="str">
        <f t="shared" si="11"/>
        <v>F</v>
      </c>
      <c r="D232" t="s">
        <v>8</v>
      </c>
      <c r="E232" s="1">
        <v>72350</v>
      </c>
      <c r="F232" t="s">
        <v>21</v>
      </c>
      <c r="G232" t="s">
        <v>24</v>
      </c>
      <c r="H232">
        <f t="array" ref="H232">INDEX('BONUS %'!J:J, MATCH(1, (D232='BONUS %'!I:I)*(G232='BONUS %'!K:K), 0))</f>
        <v>1.2E-2</v>
      </c>
      <c r="I232" s="49">
        <f t="shared" si="12"/>
        <v>868.2</v>
      </c>
      <c r="J232" s="49">
        <f t="shared" si="13"/>
        <v>73218.2</v>
      </c>
    </row>
    <row r="233" spans="1:10" x14ac:dyDescent="0.25">
      <c r="A233" t="s">
        <v>123</v>
      </c>
      <c r="B233" t="s">
        <v>7</v>
      </c>
      <c r="C233" t="str">
        <f t="shared" si="11"/>
        <v>M</v>
      </c>
      <c r="D233" t="s">
        <v>23</v>
      </c>
      <c r="E233" s="1">
        <v>68090</v>
      </c>
      <c r="F233" t="s">
        <v>21</v>
      </c>
      <c r="G233" t="s">
        <v>28</v>
      </c>
      <c r="H233">
        <f t="array" ref="H233">INDEX('BONUS %'!J:J, MATCH(1, (D233='BONUS %'!I:I)*(G233='BONUS %'!K:K), 0))</f>
        <v>2.8000000000000001E-2</v>
      </c>
      <c r="I233" s="49">
        <f t="shared" si="12"/>
        <v>1906.52</v>
      </c>
      <c r="J233" s="49">
        <f t="shared" si="13"/>
        <v>69996.52</v>
      </c>
    </row>
    <row r="234" spans="1:10" x14ac:dyDescent="0.25">
      <c r="A234" t="s">
        <v>849</v>
      </c>
      <c r="B234" t="s">
        <v>12</v>
      </c>
      <c r="C234" t="str">
        <f t="shared" si="11"/>
        <v>F</v>
      </c>
      <c r="D234" t="s">
        <v>8</v>
      </c>
      <c r="E234" s="1">
        <v>45590</v>
      </c>
      <c r="F234" t="s">
        <v>17</v>
      </c>
      <c r="G234" t="s">
        <v>14</v>
      </c>
      <c r="H234">
        <f t="array" ref="H234">INDEX('BONUS %'!J:J, MATCH(1, (D234='BONUS %'!I:I)*(G234='BONUS %'!K:K), 0))</f>
        <v>5.0999999999999997E-2</v>
      </c>
      <c r="I234" s="49">
        <f t="shared" si="12"/>
        <v>2325.0899999999997</v>
      </c>
      <c r="J234" s="49">
        <f t="shared" si="13"/>
        <v>47915.09</v>
      </c>
    </row>
    <row r="235" spans="1:10" x14ac:dyDescent="0.25">
      <c r="A235" t="s">
        <v>692</v>
      </c>
      <c r="B235" t="s">
        <v>7</v>
      </c>
      <c r="C235" t="str">
        <f t="shared" si="11"/>
        <v>M</v>
      </c>
      <c r="D235" t="s">
        <v>37</v>
      </c>
      <c r="E235" s="1">
        <v>59810</v>
      </c>
      <c r="F235" t="s">
        <v>9</v>
      </c>
      <c r="G235" t="s">
        <v>28</v>
      </c>
      <c r="H235">
        <f t="array" ref="H235">INDEX('BONUS %'!J:J, MATCH(1, (D235='BONUS %'!I:I)*(G235='BONUS %'!K:K), 0))</f>
        <v>3.2000000000000001E-2</v>
      </c>
      <c r="I235" s="49">
        <f t="shared" si="12"/>
        <v>1913.92</v>
      </c>
      <c r="J235" s="49">
        <f t="shared" si="13"/>
        <v>61723.92</v>
      </c>
    </row>
    <row r="236" spans="1:10" x14ac:dyDescent="0.25">
      <c r="A236" t="s">
        <v>692</v>
      </c>
      <c r="B236" t="s">
        <v>7</v>
      </c>
      <c r="C236" t="str">
        <f t="shared" si="11"/>
        <v>M</v>
      </c>
      <c r="D236" t="s">
        <v>37</v>
      </c>
      <c r="E236" s="1">
        <v>59810</v>
      </c>
      <c r="F236" t="s">
        <v>9</v>
      </c>
      <c r="G236" t="s">
        <v>14</v>
      </c>
      <c r="H236">
        <f t="array" ref="H236">INDEX('BONUS %'!J:J, MATCH(1, (D236='BONUS %'!I:I)*(G236='BONUS %'!K:K), 0))</f>
        <v>4.1000000000000002E-2</v>
      </c>
      <c r="I236" s="49">
        <f t="shared" si="12"/>
        <v>2452.21</v>
      </c>
      <c r="J236" s="49">
        <f t="shared" si="13"/>
        <v>62262.21</v>
      </c>
    </row>
    <row r="237" spans="1:10" x14ac:dyDescent="0.25">
      <c r="A237" t="s">
        <v>637</v>
      </c>
      <c r="B237" t="s">
        <v>7</v>
      </c>
      <c r="C237" t="str">
        <f t="shared" si="11"/>
        <v>M</v>
      </c>
      <c r="D237" t="s">
        <v>23</v>
      </c>
      <c r="E237" s="1">
        <v>52630</v>
      </c>
      <c r="F237" t="s">
        <v>17</v>
      </c>
      <c r="G237" t="s">
        <v>28</v>
      </c>
      <c r="H237">
        <f t="array" ref="H237">INDEX('BONUS %'!J:J, MATCH(1, (D237='BONUS %'!I:I)*(G237='BONUS %'!K:K), 0))</f>
        <v>2.8000000000000001E-2</v>
      </c>
      <c r="I237" s="49">
        <f t="shared" si="12"/>
        <v>1473.64</v>
      </c>
      <c r="J237" s="49">
        <f t="shared" si="13"/>
        <v>54103.64</v>
      </c>
    </row>
    <row r="238" spans="1:10" x14ac:dyDescent="0.25">
      <c r="A238" t="s">
        <v>609</v>
      </c>
      <c r="B238" t="s">
        <v>12</v>
      </c>
      <c r="C238" t="str">
        <f t="shared" si="11"/>
        <v>F</v>
      </c>
      <c r="D238" t="s">
        <v>50</v>
      </c>
      <c r="E238" s="1">
        <v>85720</v>
      </c>
      <c r="F238" t="s">
        <v>17</v>
      </c>
      <c r="G238" t="s">
        <v>28</v>
      </c>
      <c r="H238">
        <f t="array" ref="H238">INDEX('BONUS %'!J:J, MATCH(1, (D238='BONUS %'!I:I)*(G238='BONUS %'!K:K), 0))</f>
        <v>3.3000000000000002E-2</v>
      </c>
      <c r="I238" s="49">
        <f t="shared" si="12"/>
        <v>2828.76</v>
      </c>
      <c r="J238" s="49">
        <f t="shared" si="13"/>
        <v>88548.76</v>
      </c>
    </row>
    <row r="239" spans="1:10" x14ac:dyDescent="0.25">
      <c r="A239" t="s">
        <v>914</v>
      </c>
      <c r="B239" t="s">
        <v>7</v>
      </c>
      <c r="C239" t="str">
        <f t="shared" si="11"/>
        <v>M</v>
      </c>
      <c r="D239" t="s">
        <v>34</v>
      </c>
      <c r="E239" s="1">
        <v>100360</v>
      </c>
      <c r="F239" t="s">
        <v>9</v>
      </c>
      <c r="G239" t="s">
        <v>28</v>
      </c>
      <c r="H239">
        <f t="array" ref="H239">INDEX('BONUS %'!J:J, MATCH(1, (D239='BONUS %'!I:I)*(G239='BONUS %'!K:K), 0))</f>
        <v>2.4E-2</v>
      </c>
      <c r="I239" s="49">
        <f t="shared" si="12"/>
        <v>2408.64</v>
      </c>
      <c r="J239" s="49">
        <f t="shared" si="13"/>
        <v>102768.64</v>
      </c>
    </row>
    <row r="240" spans="1:10" x14ac:dyDescent="0.25">
      <c r="A240" t="s">
        <v>611</v>
      </c>
      <c r="B240" t="s">
        <v>7</v>
      </c>
      <c r="C240" t="str">
        <f t="shared" si="11"/>
        <v>M</v>
      </c>
      <c r="D240" t="s">
        <v>42</v>
      </c>
      <c r="E240" s="1">
        <v>62690</v>
      </c>
      <c r="F240" t="s">
        <v>9</v>
      </c>
      <c r="G240" t="s">
        <v>24</v>
      </c>
      <c r="H240">
        <f t="array" ref="H240">INDEX('BONUS %'!J:J, MATCH(1, (D240='BONUS %'!I:I)*(G240='BONUS %'!K:K), 0))</f>
        <v>1.9E-2</v>
      </c>
      <c r="I240" s="49">
        <f t="shared" si="12"/>
        <v>1191.1099999999999</v>
      </c>
      <c r="J240" s="49">
        <f t="shared" si="13"/>
        <v>63881.11</v>
      </c>
    </row>
    <row r="241" spans="1:10" x14ac:dyDescent="0.25">
      <c r="A241" t="s">
        <v>429</v>
      </c>
      <c r="B241" t="s">
        <v>12</v>
      </c>
      <c r="C241" t="str">
        <f t="shared" si="11"/>
        <v>F</v>
      </c>
      <c r="D241" t="s">
        <v>27</v>
      </c>
      <c r="E241" s="1">
        <v>61990</v>
      </c>
      <c r="F241" t="s">
        <v>9</v>
      </c>
      <c r="G241" t="s">
        <v>18</v>
      </c>
      <c r="H241" t="e">
        <f t="array" ref="H241">INDEX('BONUS %'!J:J, MATCH(1, (D241='BONUS %'!I:I)*(G241='BONUS %'!K:K), 0))</f>
        <v>#N/A</v>
      </c>
      <c r="I241" s="49" t="e">
        <f t="shared" si="12"/>
        <v>#N/A</v>
      </c>
      <c r="J241" s="49">
        <f>E241+0</f>
        <v>61990</v>
      </c>
    </row>
    <row r="242" spans="1:10" x14ac:dyDescent="0.25">
      <c r="A242" t="s">
        <v>835</v>
      </c>
      <c r="B242" t="s">
        <v>7</v>
      </c>
      <c r="C242" t="str">
        <f t="shared" si="11"/>
        <v>M</v>
      </c>
      <c r="D242" t="s">
        <v>27</v>
      </c>
      <c r="E242" s="1">
        <v>50310</v>
      </c>
      <c r="F242" t="s">
        <v>21</v>
      </c>
      <c r="G242" t="s">
        <v>28</v>
      </c>
      <c r="H242">
        <f t="array" ref="H242">INDEX('BONUS %'!J:J, MATCH(1, (D242='BONUS %'!I:I)*(G242='BONUS %'!K:K), 0))</f>
        <v>2.7E-2</v>
      </c>
      <c r="I242" s="49">
        <f t="shared" si="12"/>
        <v>1358.37</v>
      </c>
      <c r="J242" s="49">
        <f t="shared" si="13"/>
        <v>51668.37</v>
      </c>
    </row>
    <row r="243" spans="1:10" x14ac:dyDescent="0.25">
      <c r="A243" t="s">
        <v>958</v>
      </c>
      <c r="B243" t="s">
        <v>7</v>
      </c>
      <c r="C243" t="str">
        <f t="shared" si="11"/>
        <v>M</v>
      </c>
      <c r="D243" t="s">
        <v>13</v>
      </c>
      <c r="E243" s="1">
        <v>98110</v>
      </c>
      <c r="F243" t="s">
        <v>17</v>
      </c>
      <c r="G243" t="s">
        <v>14</v>
      </c>
      <c r="H243">
        <f t="array" ref="H243">INDEX('BONUS %'!J:J, MATCH(1, (D243='BONUS %'!I:I)*(G243='BONUS %'!K:K), 0))</f>
        <v>4.2999999999999997E-2</v>
      </c>
      <c r="I243" s="49">
        <f t="shared" si="12"/>
        <v>4218.7299999999996</v>
      </c>
      <c r="J243" s="49">
        <f t="shared" si="13"/>
        <v>102328.73</v>
      </c>
    </row>
    <row r="244" spans="1:10" x14ac:dyDescent="0.25">
      <c r="A244" t="s">
        <v>821</v>
      </c>
      <c r="B244" t="s">
        <v>12</v>
      </c>
      <c r="C244" t="str">
        <f t="shared" si="11"/>
        <v>F</v>
      </c>
      <c r="D244" t="s">
        <v>53</v>
      </c>
      <c r="E244" s="1">
        <v>80030</v>
      </c>
      <c r="F244" t="s">
        <v>21</v>
      </c>
      <c r="G244" t="s">
        <v>24</v>
      </c>
      <c r="H244">
        <f t="array" ref="H244">INDEX('BONUS %'!J:J, MATCH(1, (D244='BONUS %'!I:I)*(G244='BONUS %'!K:K), 0))</f>
        <v>1.2E-2</v>
      </c>
      <c r="I244" s="49">
        <f t="shared" si="12"/>
        <v>960.36</v>
      </c>
      <c r="J244" s="49">
        <f t="shared" si="13"/>
        <v>80990.36</v>
      </c>
    </row>
    <row r="245" spans="1:10" x14ac:dyDescent="0.25">
      <c r="A245" t="s">
        <v>575</v>
      </c>
      <c r="B245" t="s">
        <v>12</v>
      </c>
      <c r="C245" t="str">
        <f t="shared" si="11"/>
        <v>F</v>
      </c>
      <c r="D245" t="s">
        <v>31</v>
      </c>
      <c r="E245" s="1">
        <v>89690</v>
      </c>
      <c r="F245" t="s">
        <v>21</v>
      </c>
      <c r="G245" t="s">
        <v>14</v>
      </c>
      <c r="H245">
        <f t="array" ref="H245">INDEX('BONUS %'!J:J, MATCH(1, (D245='BONUS %'!I:I)*(G245='BONUS %'!K:K), 0))</f>
        <v>5.2999999999999999E-2</v>
      </c>
      <c r="I245" s="49">
        <f t="shared" si="12"/>
        <v>4753.57</v>
      </c>
      <c r="J245" s="49">
        <f t="shared" si="13"/>
        <v>94443.57</v>
      </c>
    </row>
    <row r="246" spans="1:10" x14ac:dyDescent="0.25">
      <c r="A246" t="s">
        <v>575</v>
      </c>
      <c r="B246" t="s">
        <v>12</v>
      </c>
      <c r="C246" t="str">
        <f t="shared" si="11"/>
        <v>F</v>
      </c>
      <c r="D246" t="s">
        <v>31</v>
      </c>
      <c r="E246" s="1">
        <v>89690</v>
      </c>
      <c r="F246" t="s">
        <v>21</v>
      </c>
      <c r="G246" t="s">
        <v>18</v>
      </c>
      <c r="H246" t="e">
        <f t="array" ref="H246">INDEX('BONUS %'!J:J, MATCH(1, (D246='BONUS %'!I:I)*(G246='BONUS %'!K:K), 0))</f>
        <v>#N/A</v>
      </c>
      <c r="I246" s="49" t="e">
        <f t="shared" si="12"/>
        <v>#N/A</v>
      </c>
      <c r="J246" s="49">
        <f>E246+0</f>
        <v>89690</v>
      </c>
    </row>
    <row r="247" spans="1:10" x14ac:dyDescent="0.25">
      <c r="A247" t="s">
        <v>54</v>
      </c>
      <c r="B247" t="s">
        <v>7</v>
      </c>
      <c r="C247" t="str">
        <f t="shared" si="11"/>
        <v>M</v>
      </c>
      <c r="D247" t="s">
        <v>31</v>
      </c>
      <c r="E247" s="1">
        <v>109040</v>
      </c>
      <c r="F247" t="s">
        <v>9</v>
      </c>
      <c r="G247" t="s">
        <v>28</v>
      </c>
      <c r="H247">
        <f t="array" ref="H247">INDEX('BONUS %'!J:J, MATCH(1, (D247='BONUS %'!I:I)*(G247='BONUS %'!K:K), 0))</f>
        <v>2.3E-2</v>
      </c>
      <c r="I247" s="49">
        <f t="shared" si="12"/>
        <v>2507.92</v>
      </c>
      <c r="J247" s="49">
        <f t="shared" si="13"/>
        <v>111547.92</v>
      </c>
    </row>
    <row r="248" spans="1:10" x14ac:dyDescent="0.25">
      <c r="A248" t="s">
        <v>860</v>
      </c>
      <c r="B248" t="s">
        <v>7</v>
      </c>
      <c r="C248" t="str">
        <f t="shared" si="11"/>
        <v>M</v>
      </c>
      <c r="D248" t="s">
        <v>42</v>
      </c>
      <c r="E248" s="1">
        <v>63370</v>
      </c>
      <c r="F248" t="s">
        <v>9</v>
      </c>
      <c r="G248" t="s">
        <v>28</v>
      </c>
      <c r="H248">
        <f t="array" ref="H248">INDEX('BONUS %'!J:J, MATCH(1, (D248='BONUS %'!I:I)*(G248='BONUS %'!K:K), 0))</f>
        <v>0.04</v>
      </c>
      <c r="I248" s="49">
        <f t="shared" si="12"/>
        <v>2534.8000000000002</v>
      </c>
      <c r="J248" s="49">
        <f t="shared" si="13"/>
        <v>65904.800000000003</v>
      </c>
    </row>
    <row r="249" spans="1:10" x14ac:dyDescent="0.25">
      <c r="A249" t="s">
        <v>671</v>
      </c>
      <c r="B249" t="s">
        <v>7</v>
      </c>
      <c r="C249" t="str">
        <f t="shared" si="11"/>
        <v>M</v>
      </c>
      <c r="D249" t="s">
        <v>27</v>
      </c>
      <c r="E249" s="1">
        <v>116670</v>
      </c>
      <c r="F249" t="s">
        <v>21</v>
      </c>
      <c r="G249" t="s">
        <v>28</v>
      </c>
      <c r="H249">
        <f t="array" ref="H249">INDEX('BONUS %'!J:J, MATCH(1, (D249='BONUS %'!I:I)*(G249='BONUS %'!K:K), 0))</f>
        <v>2.7E-2</v>
      </c>
      <c r="I249" s="49">
        <f t="shared" si="12"/>
        <v>3150.09</v>
      </c>
      <c r="J249" s="49">
        <f t="shared" si="13"/>
        <v>119820.09</v>
      </c>
    </row>
    <row r="250" spans="1:10" x14ac:dyDescent="0.25">
      <c r="A250" t="s">
        <v>841</v>
      </c>
      <c r="B250" t="s">
        <v>7</v>
      </c>
      <c r="C250" t="str">
        <f t="shared" si="11"/>
        <v>M</v>
      </c>
      <c r="D250" t="s">
        <v>34</v>
      </c>
      <c r="E250" s="1">
        <v>39780</v>
      </c>
      <c r="F250" t="s">
        <v>9</v>
      </c>
      <c r="G250" t="s">
        <v>18</v>
      </c>
      <c r="H250" t="e">
        <f t="array" ref="H250">INDEX('BONUS %'!J:J, MATCH(1, (D250='BONUS %'!I:I)*(G250='BONUS %'!K:K), 0))</f>
        <v>#N/A</v>
      </c>
      <c r="I250" s="49" t="e">
        <f t="shared" si="12"/>
        <v>#N/A</v>
      </c>
      <c r="J250" s="49">
        <f>E250+0</f>
        <v>39780</v>
      </c>
    </row>
    <row r="251" spans="1:10" x14ac:dyDescent="0.25">
      <c r="A251" t="s">
        <v>140</v>
      </c>
      <c r="B251" t="s">
        <v>12</v>
      </c>
      <c r="C251" t="str">
        <f t="shared" si="11"/>
        <v>F</v>
      </c>
      <c r="D251" t="s">
        <v>37</v>
      </c>
      <c r="E251" s="1">
        <v>112550</v>
      </c>
      <c r="F251" t="s">
        <v>21</v>
      </c>
      <c r="G251" t="s">
        <v>28</v>
      </c>
      <c r="H251">
        <f t="array" ref="H251">INDEX('BONUS %'!J:J, MATCH(1, (D251='BONUS %'!I:I)*(G251='BONUS %'!K:K), 0))</f>
        <v>3.2000000000000001E-2</v>
      </c>
      <c r="I251" s="49">
        <f t="shared" si="12"/>
        <v>3601.6</v>
      </c>
      <c r="J251" s="49">
        <f t="shared" si="13"/>
        <v>116151.6</v>
      </c>
    </row>
    <row r="252" spans="1:10" x14ac:dyDescent="0.25">
      <c r="A252" t="s">
        <v>121</v>
      </c>
      <c r="B252" t="s">
        <v>12</v>
      </c>
      <c r="C252" t="str">
        <f t="shared" si="11"/>
        <v>F</v>
      </c>
      <c r="D252" t="s">
        <v>67</v>
      </c>
      <c r="E252" s="1">
        <v>108390</v>
      </c>
      <c r="F252" t="s">
        <v>9</v>
      </c>
      <c r="G252" t="s">
        <v>24</v>
      </c>
      <c r="H252">
        <f t="array" ref="H252">INDEX('BONUS %'!J:J, MATCH(1, (D252='BONUS %'!I:I)*(G252='BONUS %'!K:K), 0))</f>
        <v>1.2999999999999999E-2</v>
      </c>
      <c r="I252" s="49">
        <f t="shared" si="12"/>
        <v>1409.07</v>
      </c>
      <c r="J252" s="49">
        <f t="shared" si="13"/>
        <v>109799.07</v>
      </c>
    </row>
    <row r="253" spans="1:10" x14ac:dyDescent="0.25">
      <c r="A253" t="s">
        <v>360</v>
      </c>
      <c r="B253" t="s">
        <v>12</v>
      </c>
      <c r="C253" t="str">
        <f t="shared" si="11"/>
        <v>F</v>
      </c>
      <c r="D253" t="s">
        <v>23</v>
      </c>
      <c r="E253" s="1">
        <v>50800</v>
      </c>
      <c r="F253" t="s">
        <v>17</v>
      </c>
      <c r="G253" t="s">
        <v>10</v>
      </c>
      <c r="H253">
        <f t="array" ref="H253">INDEX('BONUS %'!J:J, MATCH(1, (D253='BONUS %'!I:I)*(G253='BONUS %'!K:K), 0))</f>
        <v>7.5999999999999998E-2</v>
      </c>
      <c r="I253" s="49">
        <f t="shared" si="12"/>
        <v>3860.7999999999997</v>
      </c>
      <c r="J253" s="49">
        <f t="shared" si="13"/>
        <v>54660.800000000003</v>
      </c>
    </row>
    <row r="254" spans="1:10" x14ac:dyDescent="0.25">
      <c r="A254" t="s">
        <v>662</v>
      </c>
      <c r="B254" t="s">
        <v>12</v>
      </c>
      <c r="C254" t="str">
        <f t="shared" si="11"/>
        <v>F</v>
      </c>
      <c r="D254" t="s">
        <v>50</v>
      </c>
      <c r="E254" s="1">
        <v>46750</v>
      </c>
      <c r="F254" t="s">
        <v>17</v>
      </c>
      <c r="G254" t="s">
        <v>14</v>
      </c>
      <c r="H254">
        <f t="array" ref="H254">INDEX('BONUS %'!J:J, MATCH(1, (D254='BONUS %'!I:I)*(G254='BONUS %'!K:K), 0))</f>
        <v>5.3999999999999999E-2</v>
      </c>
      <c r="I254" s="49">
        <f t="shared" si="12"/>
        <v>2524.5</v>
      </c>
      <c r="J254" s="49">
        <f t="shared" si="13"/>
        <v>49274.5</v>
      </c>
    </row>
    <row r="255" spans="1:10" x14ac:dyDescent="0.25">
      <c r="A255" t="s">
        <v>662</v>
      </c>
      <c r="B255" t="s">
        <v>12</v>
      </c>
      <c r="C255" t="str">
        <f t="shared" si="11"/>
        <v>F</v>
      </c>
      <c r="D255" t="s">
        <v>50</v>
      </c>
      <c r="E255" s="1">
        <v>46750</v>
      </c>
      <c r="F255" t="s">
        <v>9</v>
      </c>
      <c r="G255" t="s">
        <v>28</v>
      </c>
      <c r="H255">
        <f t="array" ref="H255">INDEX('BONUS %'!J:J, MATCH(1, (D255='BONUS %'!I:I)*(G255='BONUS %'!K:K), 0))</f>
        <v>3.3000000000000002E-2</v>
      </c>
      <c r="I255" s="49">
        <f t="shared" si="12"/>
        <v>1542.75</v>
      </c>
      <c r="J255" s="49">
        <f t="shared" si="13"/>
        <v>48292.75</v>
      </c>
    </row>
    <row r="256" spans="1:10" x14ac:dyDescent="0.25">
      <c r="A256" t="s">
        <v>481</v>
      </c>
      <c r="B256" t="s">
        <v>12</v>
      </c>
      <c r="C256" t="str">
        <f t="shared" si="11"/>
        <v>F</v>
      </c>
      <c r="D256" t="s">
        <v>8</v>
      </c>
      <c r="E256" s="1">
        <v>98360</v>
      </c>
      <c r="F256" t="s">
        <v>17</v>
      </c>
      <c r="G256" t="s">
        <v>51</v>
      </c>
      <c r="H256">
        <f t="array" ref="H256">INDEX('BONUS %'!J:J, MATCH(1, (D256='BONUS %'!I:I)*(G256='BONUS %'!K:K), 0))</f>
        <v>5.0000000000000001E-3</v>
      </c>
      <c r="I256" s="49">
        <f t="shared" si="12"/>
        <v>491.8</v>
      </c>
      <c r="J256" s="49">
        <f t="shared" si="13"/>
        <v>98851.8</v>
      </c>
    </row>
    <row r="257" spans="1:10" x14ac:dyDescent="0.25">
      <c r="A257" t="s">
        <v>963</v>
      </c>
      <c r="B257" t="s">
        <v>12</v>
      </c>
      <c r="C257" t="str">
        <f t="shared" si="11"/>
        <v>F</v>
      </c>
      <c r="D257" t="s">
        <v>42</v>
      </c>
      <c r="E257" s="1">
        <v>71570</v>
      </c>
      <c r="F257" t="s">
        <v>17</v>
      </c>
      <c r="G257" t="s">
        <v>18</v>
      </c>
      <c r="H257" t="e">
        <f t="array" ref="H257">INDEX('BONUS %'!J:J, MATCH(1, (D257='BONUS %'!I:I)*(G257='BONUS %'!K:K), 0))</f>
        <v>#N/A</v>
      </c>
      <c r="I257" s="49" t="e">
        <f t="shared" si="12"/>
        <v>#N/A</v>
      </c>
      <c r="J257" s="49">
        <f>E257+0</f>
        <v>71570</v>
      </c>
    </row>
    <row r="258" spans="1:10" x14ac:dyDescent="0.25">
      <c r="A258" t="s">
        <v>416</v>
      </c>
      <c r="B258" t="s">
        <v>12</v>
      </c>
      <c r="C258" t="str">
        <f t="shared" si="11"/>
        <v>F</v>
      </c>
      <c r="D258" t="s">
        <v>50</v>
      </c>
      <c r="E258" s="1">
        <v>39700</v>
      </c>
      <c r="F258" t="s">
        <v>9</v>
      </c>
      <c r="G258" t="s">
        <v>28</v>
      </c>
      <c r="H258">
        <f t="array" ref="H258">INDEX('BONUS %'!J:J, MATCH(1, (D258='BONUS %'!I:I)*(G258='BONUS %'!K:K), 0))</f>
        <v>3.3000000000000002E-2</v>
      </c>
      <c r="I258" s="49">
        <f t="shared" si="12"/>
        <v>1310.1000000000001</v>
      </c>
      <c r="J258" s="49">
        <f t="shared" si="13"/>
        <v>41010.1</v>
      </c>
    </row>
    <row r="259" spans="1:10" x14ac:dyDescent="0.25">
      <c r="A259" t="s">
        <v>649</v>
      </c>
      <c r="B259" t="s">
        <v>7</v>
      </c>
      <c r="C259" t="str">
        <f t="shared" ref="C259:C322" si="14">IF(B259="Male", "M", IF(B259="Female","F"))</f>
        <v>M</v>
      </c>
      <c r="D259" t="s">
        <v>8</v>
      </c>
      <c r="E259" s="1">
        <v>33890</v>
      </c>
      <c r="F259" t="s">
        <v>17</v>
      </c>
      <c r="G259" t="s">
        <v>28</v>
      </c>
      <c r="H259">
        <f t="array" ref="H259">INDEX('BONUS %'!J:J, MATCH(1, (D259='BONUS %'!I:I)*(G259='BONUS %'!K:K), 0))</f>
        <v>2.1000000000000001E-2</v>
      </c>
      <c r="I259" s="49">
        <f t="shared" ref="I259:I322" si="15">H259*E259</f>
        <v>711.69</v>
      </c>
      <c r="J259" s="49">
        <f t="shared" ref="J259:J321" si="16">I259+E259</f>
        <v>34601.69</v>
      </c>
    </row>
    <row r="260" spans="1:10" x14ac:dyDescent="0.25">
      <c r="A260" t="s">
        <v>352</v>
      </c>
      <c r="B260" t="s">
        <v>12</v>
      </c>
      <c r="C260" t="str">
        <f t="shared" si="14"/>
        <v>F</v>
      </c>
      <c r="D260" t="s">
        <v>13</v>
      </c>
      <c r="E260" s="1">
        <v>67010</v>
      </c>
      <c r="F260" t="s">
        <v>17</v>
      </c>
      <c r="G260" t="s">
        <v>14</v>
      </c>
      <c r="H260">
        <f t="array" ref="H260">INDEX('BONUS %'!J:J, MATCH(1, (D260='BONUS %'!I:I)*(G260='BONUS %'!K:K), 0))</f>
        <v>4.2999999999999997E-2</v>
      </c>
      <c r="I260" s="49">
        <f t="shared" si="15"/>
        <v>2881.43</v>
      </c>
      <c r="J260" s="49">
        <f t="shared" si="16"/>
        <v>69891.429999999993</v>
      </c>
    </row>
    <row r="261" spans="1:10" x14ac:dyDescent="0.25">
      <c r="A261" t="s">
        <v>352</v>
      </c>
      <c r="B261" t="s">
        <v>12</v>
      </c>
      <c r="C261" t="str">
        <f t="shared" si="14"/>
        <v>F</v>
      </c>
      <c r="D261" t="s">
        <v>13</v>
      </c>
      <c r="E261" s="1">
        <v>67010</v>
      </c>
      <c r="F261" t="s">
        <v>17</v>
      </c>
      <c r="G261" t="s">
        <v>14</v>
      </c>
      <c r="H261">
        <f t="array" ref="H261">INDEX('BONUS %'!J:J, MATCH(1, (D261='BONUS %'!I:I)*(G261='BONUS %'!K:K), 0))</f>
        <v>4.2999999999999997E-2</v>
      </c>
      <c r="I261" s="49">
        <f t="shared" si="15"/>
        <v>2881.43</v>
      </c>
      <c r="J261" s="49">
        <f t="shared" si="16"/>
        <v>69891.429999999993</v>
      </c>
    </row>
    <row r="262" spans="1:10" x14ac:dyDescent="0.25">
      <c r="A262" t="s">
        <v>778</v>
      </c>
      <c r="B262" t="s">
        <v>7</v>
      </c>
      <c r="C262" t="str">
        <f t="shared" si="14"/>
        <v>M</v>
      </c>
      <c r="D262" t="s">
        <v>13</v>
      </c>
      <c r="E262" s="1">
        <v>47360</v>
      </c>
      <c r="F262" t="s">
        <v>17</v>
      </c>
      <c r="G262" t="s">
        <v>24</v>
      </c>
      <c r="H262">
        <f t="array" ref="H262">INDEX('BONUS %'!J:J, MATCH(1, (D262='BONUS %'!I:I)*(G262='BONUS %'!K:K), 0))</f>
        <v>1.0999999999999999E-2</v>
      </c>
      <c r="I262" s="49">
        <f t="shared" si="15"/>
        <v>520.95999999999992</v>
      </c>
      <c r="J262" s="49">
        <f t="shared" si="16"/>
        <v>47880.959999999999</v>
      </c>
    </row>
    <row r="263" spans="1:10" x14ac:dyDescent="0.25">
      <c r="A263" t="s">
        <v>189</v>
      </c>
      <c r="B263" t="s">
        <v>12</v>
      </c>
      <c r="C263" t="str">
        <f t="shared" si="14"/>
        <v>F</v>
      </c>
      <c r="D263" t="s">
        <v>67</v>
      </c>
      <c r="E263" s="1">
        <v>67620</v>
      </c>
      <c r="F263" t="s">
        <v>17</v>
      </c>
      <c r="G263" t="s">
        <v>14</v>
      </c>
      <c r="H263">
        <f t="array" ref="H263">INDEX('BONUS %'!J:J, MATCH(1, (D263='BONUS %'!I:I)*(G263='BONUS %'!K:K), 0))</f>
        <v>5.8000000000000003E-2</v>
      </c>
      <c r="I263" s="49">
        <f t="shared" si="15"/>
        <v>3921.96</v>
      </c>
      <c r="J263" s="49">
        <f t="shared" si="16"/>
        <v>71541.960000000006</v>
      </c>
    </row>
    <row r="264" spans="1:10" x14ac:dyDescent="0.25">
      <c r="A264" t="s">
        <v>559</v>
      </c>
      <c r="B264" t="s">
        <v>12</v>
      </c>
      <c r="C264" t="str">
        <f t="shared" si="14"/>
        <v>F</v>
      </c>
      <c r="D264" t="s">
        <v>53</v>
      </c>
      <c r="E264" s="1">
        <v>71820</v>
      </c>
      <c r="F264" t="s">
        <v>21</v>
      </c>
      <c r="G264" t="s">
        <v>28</v>
      </c>
      <c r="H264">
        <f t="array" ref="H264">INDEX('BONUS %'!J:J, MATCH(1, (D264='BONUS %'!I:I)*(G264='BONUS %'!K:K), 0))</f>
        <v>0.02</v>
      </c>
      <c r="I264" s="49">
        <f t="shared" si="15"/>
        <v>1436.4</v>
      </c>
      <c r="J264" s="49">
        <f t="shared" si="16"/>
        <v>73256.399999999994</v>
      </c>
    </row>
    <row r="265" spans="1:10" x14ac:dyDescent="0.25">
      <c r="A265" t="s">
        <v>233</v>
      </c>
      <c r="B265" t="s">
        <v>12</v>
      </c>
      <c r="C265" t="str">
        <f t="shared" si="14"/>
        <v>F</v>
      </c>
      <c r="D265" t="s">
        <v>23</v>
      </c>
      <c r="E265" s="1">
        <v>75720</v>
      </c>
      <c r="F265" t="s">
        <v>17</v>
      </c>
      <c r="G265" t="s">
        <v>51</v>
      </c>
      <c r="H265">
        <f t="array" ref="H265">INDEX('BONUS %'!J:J, MATCH(1, (D265='BONUS %'!I:I)*(G265='BONUS %'!K:K), 0))</f>
        <v>5.0000000000000001E-3</v>
      </c>
      <c r="I265" s="49">
        <f t="shared" si="15"/>
        <v>378.6</v>
      </c>
      <c r="J265" s="49">
        <f t="shared" si="16"/>
        <v>76098.600000000006</v>
      </c>
    </row>
    <row r="266" spans="1:10" x14ac:dyDescent="0.25">
      <c r="A266" t="s">
        <v>801</v>
      </c>
      <c r="B266" t="s">
        <v>7</v>
      </c>
      <c r="C266" t="str">
        <f t="shared" si="14"/>
        <v>M</v>
      </c>
      <c r="D266" t="s">
        <v>37</v>
      </c>
      <c r="E266" s="1">
        <v>81220</v>
      </c>
      <c r="F266" t="s">
        <v>9</v>
      </c>
      <c r="G266" t="s">
        <v>24</v>
      </c>
      <c r="H266">
        <f t="array" ref="H266">INDEX('BONUS %'!J:J, MATCH(1, (D266='BONUS %'!I:I)*(G266='BONUS %'!K:K), 0))</f>
        <v>0.01</v>
      </c>
      <c r="I266" s="49">
        <f t="shared" si="15"/>
        <v>812.2</v>
      </c>
      <c r="J266" s="49">
        <f t="shared" si="16"/>
        <v>82032.2</v>
      </c>
    </row>
    <row r="267" spans="1:10" x14ac:dyDescent="0.25">
      <c r="A267" t="s">
        <v>346</v>
      </c>
      <c r="B267" t="s">
        <v>7</v>
      </c>
      <c r="C267" t="str">
        <f t="shared" si="14"/>
        <v>M</v>
      </c>
      <c r="D267" t="s">
        <v>20</v>
      </c>
      <c r="E267" s="1">
        <v>90700</v>
      </c>
      <c r="F267" t="s">
        <v>17</v>
      </c>
      <c r="G267" t="s">
        <v>51</v>
      </c>
      <c r="H267">
        <f t="array" ref="H267">INDEX('BONUS %'!J:J, MATCH(1, (D267='BONUS %'!I:I)*(G267='BONUS %'!K:K), 0))</f>
        <v>5.0000000000000001E-3</v>
      </c>
      <c r="I267" s="49">
        <f t="shared" si="15"/>
        <v>453.5</v>
      </c>
      <c r="J267" s="49">
        <f t="shared" si="16"/>
        <v>91153.5</v>
      </c>
    </row>
    <row r="268" spans="1:10" x14ac:dyDescent="0.25">
      <c r="A268" t="s">
        <v>546</v>
      </c>
      <c r="B268" t="s">
        <v>12</v>
      </c>
      <c r="C268" t="str">
        <f t="shared" si="14"/>
        <v>F</v>
      </c>
      <c r="D268" t="s">
        <v>20</v>
      </c>
      <c r="E268" s="1">
        <v>75870</v>
      </c>
      <c r="F268" t="s">
        <v>9</v>
      </c>
      <c r="G268" t="s">
        <v>28</v>
      </c>
      <c r="H268">
        <f t="array" ref="H268">INDEX('BONUS %'!J:J, MATCH(1, (D268='BONUS %'!I:I)*(G268='BONUS %'!K:K), 0))</f>
        <v>2.1000000000000001E-2</v>
      </c>
      <c r="I268" s="49">
        <f t="shared" si="15"/>
        <v>1593.2700000000002</v>
      </c>
      <c r="J268" s="49">
        <f t="shared" si="16"/>
        <v>77463.27</v>
      </c>
    </row>
    <row r="269" spans="1:10" x14ac:dyDescent="0.25">
      <c r="A269" t="s">
        <v>216</v>
      </c>
      <c r="B269" t="s">
        <v>12</v>
      </c>
      <c r="C269" t="str">
        <f t="shared" si="14"/>
        <v>F</v>
      </c>
      <c r="D269" t="s">
        <v>20</v>
      </c>
      <c r="E269" s="1">
        <v>31090</v>
      </c>
      <c r="F269" t="s">
        <v>9</v>
      </c>
      <c r="G269" t="s">
        <v>28</v>
      </c>
      <c r="H269">
        <f t="array" ref="H269">INDEX('BONUS %'!J:J, MATCH(1, (D269='BONUS %'!I:I)*(G269='BONUS %'!K:K), 0))</f>
        <v>2.1000000000000001E-2</v>
      </c>
      <c r="I269" s="49">
        <f t="shared" si="15"/>
        <v>652.89</v>
      </c>
      <c r="J269" s="49">
        <f t="shared" si="16"/>
        <v>31742.89</v>
      </c>
    </row>
    <row r="270" spans="1:10" x14ac:dyDescent="0.25">
      <c r="A270" t="s">
        <v>216</v>
      </c>
      <c r="B270" t="s">
        <v>12</v>
      </c>
      <c r="C270" t="str">
        <f t="shared" si="14"/>
        <v>F</v>
      </c>
      <c r="D270" t="s">
        <v>20</v>
      </c>
      <c r="E270" s="1">
        <v>31090</v>
      </c>
      <c r="F270" t="s">
        <v>21</v>
      </c>
      <c r="G270" t="s">
        <v>28</v>
      </c>
      <c r="H270">
        <f t="array" ref="H270">INDEX('BONUS %'!J:J, MATCH(1, (D270='BONUS %'!I:I)*(G270='BONUS %'!K:K), 0))</f>
        <v>2.1000000000000001E-2</v>
      </c>
      <c r="I270" s="49">
        <f t="shared" si="15"/>
        <v>652.89</v>
      </c>
      <c r="J270" s="49">
        <f t="shared" si="16"/>
        <v>31742.89</v>
      </c>
    </row>
    <row r="271" spans="1:10" x14ac:dyDescent="0.25">
      <c r="A271" t="s">
        <v>565</v>
      </c>
      <c r="B271" t="s">
        <v>7</v>
      </c>
      <c r="C271" t="str">
        <f t="shared" si="14"/>
        <v>M</v>
      </c>
      <c r="D271" t="s">
        <v>13</v>
      </c>
      <c r="E271" s="1">
        <v>39970</v>
      </c>
      <c r="F271" t="s">
        <v>21</v>
      </c>
      <c r="G271" t="s">
        <v>28</v>
      </c>
      <c r="H271">
        <f t="array" ref="H271">INDEX('BONUS %'!J:J, MATCH(1, (D271='BONUS %'!I:I)*(G271='BONUS %'!K:K), 0))</f>
        <v>3.5000000000000003E-2</v>
      </c>
      <c r="I271" s="49">
        <f t="shared" si="15"/>
        <v>1398.95</v>
      </c>
      <c r="J271" s="49">
        <f t="shared" si="16"/>
        <v>41368.949999999997</v>
      </c>
    </row>
    <row r="272" spans="1:10" x14ac:dyDescent="0.25">
      <c r="A272" t="s">
        <v>782</v>
      </c>
      <c r="B272" t="s">
        <v>7</v>
      </c>
      <c r="C272" t="str">
        <f t="shared" si="14"/>
        <v>M</v>
      </c>
      <c r="D272" t="s">
        <v>53</v>
      </c>
      <c r="E272" s="1">
        <v>78020</v>
      </c>
      <c r="F272" t="s">
        <v>21</v>
      </c>
      <c r="G272" t="s">
        <v>28</v>
      </c>
      <c r="H272">
        <f t="array" ref="H272">INDEX('BONUS %'!J:J, MATCH(1, (D272='BONUS %'!I:I)*(G272='BONUS %'!K:K), 0))</f>
        <v>0.02</v>
      </c>
      <c r="I272" s="49">
        <f t="shared" si="15"/>
        <v>1560.4</v>
      </c>
      <c r="J272" s="49">
        <f t="shared" si="16"/>
        <v>79580.399999999994</v>
      </c>
    </row>
    <row r="273" spans="1:10" x14ac:dyDescent="0.25">
      <c r="A273" t="s">
        <v>274</v>
      </c>
      <c r="B273" t="s">
        <v>12</v>
      </c>
      <c r="C273" t="str">
        <f t="shared" si="14"/>
        <v>F</v>
      </c>
      <c r="D273" t="s">
        <v>42</v>
      </c>
      <c r="E273" s="1">
        <v>98200</v>
      </c>
      <c r="F273" t="s">
        <v>17</v>
      </c>
      <c r="G273" t="s">
        <v>24</v>
      </c>
      <c r="H273">
        <f t="array" ref="H273">INDEX('BONUS %'!J:J, MATCH(1, (D273='BONUS %'!I:I)*(G273='BONUS %'!K:K), 0))</f>
        <v>1.9E-2</v>
      </c>
      <c r="I273" s="49">
        <f t="shared" si="15"/>
        <v>1865.8</v>
      </c>
      <c r="J273" s="49">
        <f t="shared" si="16"/>
        <v>100065.8</v>
      </c>
    </row>
    <row r="274" spans="1:10" x14ac:dyDescent="0.25">
      <c r="A274" t="s">
        <v>567</v>
      </c>
      <c r="B274" t="s">
        <v>7</v>
      </c>
      <c r="C274" t="str">
        <f t="shared" si="14"/>
        <v>M</v>
      </c>
      <c r="D274" t="s">
        <v>20</v>
      </c>
      <c r="E274" s="1">
        <v>52120</v>
      </c>
      <c r="F274" t="s">
        <v>17</v>
      </c>
      <c r="G274" t="s">
        <v>24</v>
      </c>
      <c r="H274">
        <f t="array" ref="H274">INDEX('BONUS %'!J:J, MATCH(1, (D274='BONUS %'!I:I)*(G274='BONUS %'!K:K), 0))</f>
        <v>1.9E-2</v>
      </c>
      <c r="I274" s="49">
        <f t="shared" si="15"/>
        <v>990.28</v>
      </c>
      <c r="J274" s="49">
        <f t="shared" si="16"/>
        <v>53110.28</v>
      </c>
    </row>
    <row r="275" spans="1:10" x14ac:dyDescent="0.25">
      <c r="A275" t="s">
        <v>679</v>
      </c>
      <c r="B275" t="s">
        <v>12</v>
      </c>
      <c r="C275" t="str">
        <f t="shared" si="14"/>
        <v>F</v>
      </c>
      <c r="D275" t="s">
        <v>13</v>
      </c>
      <c r="E275" s="1">
        <v>41600</v>
      </c>
      <c r="F275" t="s">
        <v>17</v>
      </c>
      <c r="G275" t="s">
        <v>14</v>
      </c>
      <c r="H275">
        <f t="array" ref="H275">INDEX('BONUS %'!J:J, MATCH(1, (D275='BONUS %'!I:I)*(G275='BONUS %'!K:K), 0))</f>
        <v>4.2999999999999997E-2</v>
      </c>
      <c r="I275" s="49">
        <f t="shared" si="15"/>
        <v>1788.8</v>
      </c>
      <c r="J275" s="49">
        <f t="shared" si="16"/>
        <v>43388.800000000003</v>
      </c>
    </row>
    <row r="276" spans="1:10" x14ac:dyDescent="0.25">
      <c r="A276" t="s">
        <v>173</v>
      </c>
      <c r="B276" t="s">
        <v>12</v>
      </c>
      <c r="C276" t="str">
        <f t="shared" si="14"/>
        <v>F</v>
      </c>
      <c r="D276" t="s">
        <v>37</v>
      </c>
      <c r="E276" s="1">
        <v>67820</v>
      </c>
      <c r="F276" t="s">
        <v>21</v>
      </c>
      <c r="G276" t="s">
        <v>18</v>
      </c>
      <c r="H276" t="e">
        <f t="array" ref="H276">INDEX('BONUS %'!J:J, MATCH(1, (D276='BONUS %'!I:I)*(G276='BONUS %'!K:K), 0))</f>
        <v>#N/A</v>
      </c>
      <c r="I276" s="49" t="e">
        <f t="shared" si="15"/>
        <v>#N/A</v>
      </c>
      <c r="J276" s="49">
        <f>E276+0</f>
        <v>67820</v>
      </c>
    </row>
    <row r="277" spans="1:10" x14ac:dyDescent="0.25">
      <c r="A277" t="s">
        <v>495</v>
      </c>
      <c r="B277" t="s">
        <v>12</v>
      </c>
      <c r="C277" t="str">
        <f t="shared" si="14"/>
        <v>F</v>
      </c>
      <c r="D277" t="s">
        <v>20</v>
      </c>
      <c r="E277" s="1">
        <v>48980</v>
      </c>
      <c r="F277" t="s">
        <v>17</v>
      </c>
      <c r="G277" t="s">
        <v>10</v>
      </c>
      <c r="H277">
        <f t="array" ref="H277">INDEX('BONUS %'!J:J, MATCH(1, (D277='BONUS %'!I:I)*(G277='BONUS %'!K:K), 0))</f>
        <v>6.4000000000000001E-2</v>
      </c>
      <c r="I277" s="49">
        <f t="shared" si="15"/>
        <v>3134.7200000000003</v>
      </c>
      <c r="J277" s="49">
        <f t="shared" si="16"/>
        <v>52114.720000000001</v>
      </c>
    </row>
    <row r="278" spans="1:10" x14ac:dyDescent="0.25">
      <c r="A278" t="s">
        <v>845</v>
      </c>
      <c r="B278" t="s">
        <v>12</v>
      </c>
      <c r="C278" t="str">
        <f t="shared" si="14"/>
        <v>F</v>
      </c>
      <c r="D278" t="s">
        <v>37</v>
      </c>
      <c r="E278" s="1">
        <v>66610</v>
      </c>
      <c r="F278" t="s">
        <v>17</v>
      </c>
      <c r="G278" t="s">
        <v>28</v>
      </c>
      <c r="H278">
        <f t="array" ref="H278">INDEX('BONUS %'!J:J, MATCH(1, (D278='BONUS %'!I:I)*(G278='BONUS %'!K:K), 0))</f>
        <v>3.2000000000000001E-2</v>
      </c>
      <c r="I278" s="49">
        <f t="shared" si="15"/>
        <v>2131.52</v>
      </c>
      <c r="J278" s="49">
        <f t="shared" si="16"/>
        <v>68741.52</v>
      </c>
    </row>
    <row r="279" spans="1:10" x14ac:dyDescent="0.25">
      <c r="A279" t="s">
        <v>492</v>
      </c>
      <c r="B279" t="s">
        <v>12</v>
      </c>
      <c r="C279" t="str">
        <f t="shared" si="14"/>
        <v>F</v>
      </c>
      <c r="D279" t="s">
        <v>23</v>
      </c>
      <c r="E279" s="1">
        <v>30000</v>
      </c>
      <c r="F279" t="s">
        <v>21</v>
      </c>
      <c r="G279" t="s">
        <v>28</v>
      </c>
      <c r="H279">
        <f t="array" ref="H279">INDEX('BONUS %'!J:J, MATCH(1, (D279='BONUS %'!I:I)*(G279='BONUS %'!K:K), 0))</f>
        <v>2.8000000000000001E-2</v>
      </c>
      <c r="I279" s="49">
        <f t="shared" si="15"/>
        <v>840</v>
      </c>
      <c r="J279" s="49">
        <f t="shared" si="16"/>
        <v>30840</v>
      </c>
    </row>
    <row r="280" spans="1:10" x14ac:dyDescent="0.25">
      <c r="A280" t="s">
        <v>709</v>
      </c>
      <c r="B280" t="s">
        <v>7</v>
      </c>
      <c r="C280" t="str">
        <f t="shared" si="14"/>
        <v>M</v>
      </c>
      <c r="D280" t="s">
        <v>34</v>
      </c>
      <c r="E280" s="1">
        <v>101610</v>
      </c>
      <c r="F280" t="s">
        <v>21</v>
      </c>
      <c r="G280" t="s">
        <v>28</v>
      </c>
      <c r="H280">
        <f t="array" ref="H280">INDEX('BONUS %'!J:J, MATCH(1, (D280='BONUS %'!I:I)*(G280='BONUS %'!K:K), 0))</f>
        <v>2.4E-2</v>
      </c>
      <c r="I280" s="49">
        <f t="shared" si="15"/>
        <v>2438.64</v>
      </c>
      <c r="J280" s="49">
        <f t="shared" si="16"/>
        <v>104048.64</v>
      </c>
    </row>
    <row r="281" spans="1:10" x14ac:dyDescent="0.25">
      <c r="A281" t="s">
        <v>489</v>
      </c>
      <c r="B281" t="s">
        <v>12</v>
      </c>
      <c r="C281" t="str">
        <f t="shared" si="14"/>
        <v>F</v>
      </c>
      <c r="D281" t="s">
        <v>31</v>
      </c>
      <c r="E281" s="1">
        <v>109050</v>
      </c>
      <c r="F281" t="s">
        <v>21</v>
      </c>
      <c r="G281" t="s">
        <v>28</v>
      </c>
      <c r="H281">
        <f t="array" ref="H281">INDEX('BONUS %'!J:J, MATCH(1, (D281='BONUS %'!I:I)*(G281='BONUS %'!K:K), 0))</f>
        <v>2.3E-2</v>
      </c>
      <c r="I281" s="49">
        <f t="shared" si="15"/>
        <v>2508.15</v>
      </c>
      <c r="J281" s="49">
        <f t="shared" si="16"/>
        <v>111558.15</v>
      </c>
    </row>
    <row r="282" spans="1:10" x14ac:dyDescent="0.25">
      <c r="A282" t="s">
        <v>44</v>
      </c>
      <c r="B282" t="s">
        <v>12</v>
      </c>
      <c r="C282" t="str">
        <f t="shared" si="14"/>
        <v>F</v>
      </c>
      <c r="D282" t="s">
        <v>8</v>
      </c>
      <c r="E282" s="1">
        <v>76300</v>
      </c>
      <c r="F282" t="s">
        <v>21</v>
      </c>
      <c r="G282" t="s">
        <v>28</v>
      </c>
      <c r="H282">
        <f t="array" ref="H282">INDEX('BONUS %'!J:J, MATCH(1, (D282='BONUS %'!I:I)*(G282='BONUS %'!K:K), 0))</f>
        <v>2.1000000000000001E-2</v>
      </c>
      <c r="I282" s="49">
        <f t="shared" si="15"/>
        <v>1602.3000000000002</v>
      </c>
      <c r="J282" s="49">
        <f t="shared" si="16"/>
        <v>77902.3</v>
      </c>
    </row>
    <row r="283" spans="1:10" x14ac:dyDescent="0.25">
      <c r="A283" t="s">
        <v>573</v>
      </c>
      <c r="B283" t="s">
        <v>12</v>
      </c>
      <c r="C283" t="str">
        <f t="shared" si="14"/>
        <v>F</v>
      </c>
      <c r="D283" t="s">
        <v>13</v>
      </c>
      <c r="E283" s="1">
        <v>41980</v>
      </c>
      <c r="F283" t="s">
        <v>9</v>
      </c>
      <c r="G283" t="s">
        <v>28</v>
      </c>
      <c r="H283">
        <f t="array" ref="H283">INDEX('BONUS %'!J:J, MATCH(1, (D283='BONUS %'!I:I)*(G283='BONUS %'!K:K), 0))</f>
        <v>3.5000000000000003E-2</v>
      </c>
      <c r="I283" s="49">
        <f t="shared" si="15"/>
        <v>1469.3000000000002</v>
      </c>
      <c r="J283" s="49">
        <f t="shared" si="16"/>
        <v>43449.3</v>
      </c>
    </row>
    <row r="284" spans="1:10" x14ac:dyDescent="0.25">
      <c r="A284" t="s">
        <v>486</v>
      </c>
      <c r="B284" t="s">
        <v>7</v>
      </c>
      <c r="C284" t="str">
        <f t="shared" si="14"/>
        <v>M</v>
      </c>
      <c r="D284" t="s">
        <v>23</v>
      </c>
      <c r="E284" s="1">
        <v>115490</v>
      </c>
      <c r="F284" t="s">
        <v>17</v>
      </c>
      <c r="G284" t="s">
        <v>24</v>
      </c>
      <c r="H284">
        <f t="array" ref="H284">INDEX('BONUS %'!J:J, MATCH(1, (D284='BONUS %'!I:I)*(G284='BONUS %'!K:K), 0))</f>
        <v>0.01</v>
      </c>
      <c r="I284" s="49">
        <f t="shared" si="15"/>
        <v>1154.9000000000001</v>
      </c>
      <c r="J284" s="49">
        <f t="shared" si="16"/>
        <v>116644.9</v>
      </c>
    </row>
    <row r="285" spans="1:10" x14ac:dyDescent="0.25">
      <c r="A285" t="s">
        <v>601</v>
      </c>
      <c r="B285" t="s">
        <v>7</v>
      </c>
      <c r="C285" t="str">
        <f t="shared" si="14"/>
        <v>M</v>
      </c>
      <c r="D285" t="s">
        <v>42</v>
      </c>
      <c r="E285" s="1">
        <v>43510</v>
      </c>
      <c r="F285" t="s">
        <v>21</v>
      </c>
      <c r="G285" t="s">
        <v>28</v>
      </c>
      <c r="H285">
        <f t="array" ref="H285">INDEX('BONUS %'!J:J, MATCH(1, (D285='BONUS %'!I:I)*(G285='BONUS %'!K:K), 0))</f>
        <v>0.04</v>
      </c>
      <c r="I285" s="49">
        <f t="shared" si="15"/>
        <v>1740.4</v>
      </c>
      <c r="J285" s="49">
        <f t="shared" si="16"/>
        <v>45250.400000000001</v>
      </c>
    </row>
    <row r="286" spans="1:10" x14ac:dyDescent="0.25">
      <c r="A286" t="s">
        <v>280</v>
      </c>
      <c r="B286" t="s">
        <v>7</v>
      </c>
      <c r="C286" t="str">
        <f t="shared" si="14"/>
        <v>M</v>
      </c>
      <c r="D286" t="s">
        <v>8</v>
      </c>
      <c r="E286" s="1">
        <v>61010</v>
      </c>
      <c r="F286" t="s">
        <v>21</v>
      </c>
      <c r="G286" t="s">
        <v>28</v>
      </c>
      <c r="H286">
        <f t="array" ref="H286">INDEX('BONUS %'!J:J, MATCH(1, (D286='BONUS %'!I:I)*(G286='BONUS %'!K:K), 0))</f>
        <v>2.1000000000000001E-2</v>
      </c>
      <c r="I286" s="49">
        <f t="shared" si="15"/>
        <v>1281.21</v>
      </c>
      <c r="J286" s="49">
        <f t="shared" si="16"/>
        <v>62291.21</v>
      </c>
    </row>
    <row r="287" spans="1:10" x14ac:dyDescent="0.25">
      <c r="A287" t="s">
        <v>240</v>
      </c>
      <c r="B287" t="s">
        <v>7</v>
      </c>
      <c r="C287" t="str">
        <f t="shared" si="14"/>
        <v>M</v>
      </c>
      <c r="D287" t="s">
        <v>34</v>
      </c>
      <c r="E287" s="1">
        <v>102140</v>
      </c>
      <c r="F287" t="s">
        <v>21</v>
      </c>
      <c r="G287" t="s">
        <v>28</v>
      </c>
      <c r="H287">
        <f t="array" ref="H287">INDEX('BONUS %'!J:J, MATCH(1, (D287='BONUS %'!I:I)*(G287='BONUS %'!K:K), 0))</f>
        <v>2.4E-2</v>
      </c>
      <c r="I287" s="49">
        <f t="shared" si="15"/>
        <v>2451.36</v>
      </c>
      <c r="J287" s="49">
        <f t="shared" si="16"/>
        <v>104591.36</v>
      </c>
    </row>
    <row r="288" spans="1:10" x14ac:dyDescent="0.25">
      <c r="A288" t="s">
        <v>659</v>
      </c>
      <c r="B288" t="s">
        <v>12</v>
      </c>
      <c r="C288" t="str">
        <f t="shared" si="14"/>
        <v>F</v>
      </c>
      <c r="D288" t="s">
        <v>31</v>
      </c>
      <c r="E288" s="1">
        <v>42160</v>
      </c>
      <c r="F288" t="s">
        <v>9</v>
      </c>
      <c r="G288" t="s">
        <v>10</v>
      </c>
      <c r="H288">
        <f t="array" ref="H288">INDEX('BONUS %'!J:J, MATCH(1, (D288='BONUS %'!I:I)*(G288='BONUS %'!K:K), 0))</f>
        <v>7.1999999999999995E-2</v>
      </c>
      <c r="I288" s="49">
        <f t="shared" si="15"/>
        <v>3035.52</v>
      </c>
      <c r="J288" s="49">
        <f t="shared" si="16"/>
        <v>45195.519999999997</v>
      </c>
    </row>
    <row r="289" spans="1:10" x14ac:dyDescent="0.25">
      <c r="A289" t="s">
        <v>659</v>
      </c>
      <c r="B289" t="s">
        <v>12</v>
      </c>
      <c r="C289" t="str">
        <f t="shared" si="14"/>
        <v>F</v>
      </c>
      <c r="D289" t="s">
        <v>31</v>
      </c>
      <c r="E289" s="1">
        <v>42160</v>
      </c>
      <c r="F289" t="s">
        <v>17</v>
      </c>
      <c r="G289" t="s">
        <v>28</v>
      </c>
      <c r="H289">
        <f t="array" ref="H289">INDEX('BONUS %'!J:J, MATCH(1, (D289='BONUS %'!I:I)*(G289='BONUS %'!K:K), 0))</f>
        <v>2.3E-2</v>
      </c>
      <c r="I289" s="49">
        <f t="shared" si="15"/>
        <v>969.68</v>
      </c>
      <c r="J289" s="49">
        <f t="shared" si="16"/>
        <v>43129.68</v>
      </c>
    </row>
    <row r="290" spans="1:10" x14ac:dyDescent="0.25">
      <c r="A290" t="s">
        <v>319</v>
      </c>
      <c r="B290" t="s">
        <v>12</v>
      </c>
      <c r="C290" t="str">
        <f t="shared" si="14"/>
        <v>F</v>
      </c>
      <c r="D290" t="s">
        <v>8</v>
      </c>
      <c r="E290" s="1">
        <v>83400</v>
      </c>
      <c r="F290" t="s">
        <v>21</v>
      </c>
      <c r="G290" t="s">
        <v>24</v>
      </c>
      <c r="H290">
        <f t="array" ref="H290">INDEX('BONUS %'!J:J, MATCH(1, (D290='BONUS %'!I:I)*(G290='BONUS %'!K:K), 0))</f>
        <v>1.2E-2</v>
      </c>
      <c r="I290" s="49">
        <f t="shared" si="15"/>
        <v>1000.8000000000001</v>
      </c>
      <c r="J290" s="49">
        <f t="shared" si="16"/>
        <v>84400.8</v>
      </c>
    </row>
    <row r="291" spans="1:10" x14ac:dyDescent="0.25">
      <c r="A291" t="s">
        <v>43</v>
      </c>
      <c r="B291" t="s">
        <v>7</v>
      </c>
      <c r="C291" t="str">
        <f t="shared" si="14"/>
        <v>M</v>
      </c>
      <c r="D291" t="s">
        <v>13</v>
      </c>
      <c r="E291" s="1">
        <v>113800</v>
      </c>
      <c r="F291" t="s">
        <v>9</v>
      </c>
      <c r="G291" t="s">
        <v>28</v>
      </c>
      <c r="H291">
        <f t="array" ref="H291">INDEX('BONUS %'!J:J, MATCH(1, (D291='BONUS %'!I:I)*(G291='BONUS %'!K:K), 0))</f>
        <v>3.5000000000000003E-2</v>
      </c>
      <c r="I291" s="49">
        <f t="shared" si="15"/>
        <v>3983.0000000000005</v>
      </c>
      <c r="J291" s="49">
        <f t="shared" si="16"/>
        <v>117783</v>
      </c>
    </row>
    <row r="292" spans="1:10" x14ac:dyDescent="0.25">
      <c r="A292" t="s">
        <v>93</v>
      </c>
      <c r="B292" t="s">
        <v>7</v>
      </c>
      <c r="C292" t="str">
        <f t="shared" si="14"/>
        <v>M</v>
      </c>
      <c r="D292" t="s">
        <v>8</v>
      </c>
      <c r="E292" s="1">
        <v>103550</v>
      </c>
      <c r="F292" t="s">
        <v>17</v>
      </c>
      <c r="G292" t="s">
        <v>28</v>
      </c>
      <c r="H292">
        <f t="array" ref="H292">INDEX('BONUS %'!J:J, MATCH(1, (D292='BONUS %'!I:I)*(G292='BONUS %'!K:K), 0))</f>
        <v>2.1000000000000001E-2</v>
      </c>
      <c r="I292" s="49">
        <f t="shared" si="15"/>
        <v>2174.5500000000002</v>
      </c>
      <c r="J292" s="49">
        <f t="shared" si="16"/>
        <v>105724.55</v>
      </c>
    </row>
    <row r="293" spans="1:10" x14ac:dyDescent="0.25">
      <c r="A293" t="s">
        <v>373</v>
      </c>
      <c r="B293" t="s">
        <v>12</v>
      </c>
      <c r="C293" t="str">
        <f t="shared" si="14"/>
        <v>F</v>
      </c>
      <c r="D293" t="s">
        <v>42</v>
      </c>
      <c r="E293" s="1">
        <v>95680</v>
      </c>
      <c r="F293" t="s">
        <v>21</v>
      </c>
      <c r="G293" t="s">
        <v>10</v>
      </c>
      <c r="H293">
        <f t="array" ref="H293">INDEX('BONUS %'!J:J, MATCH(1, (D293='BONUS %'!I:I)*(G293='BONUS %'!K:K), 0))</f>
        <v>6.3E-2</v>
      </c>
      <c r="I293" s="49">
        <f t="shared" si="15"/>
        <v>6027.84</v>
      </c>
      <c r="J293" s="49">
        <f t="shared" si="16"/>
        <v>101707.84</v>
      </c>
    </row>
    <row r="294" spans="1:10" x14ac:dyDescent="0.25">
      <c r="A294" t="s">
        <v>373</v>
      </c>
      <c r="B294" t="s">
        <v>12</v>
      </c>
      <c r="C294" t="str">
        <f t="shared" si="14"/>
        <v>F</v>
      </c>
      <c r="D294" t="s">
        <v>42</v>
      </c>
      <c r="E294" s="1">
        <v>95680</v>
      </c>
      <c r="F294" t="s">
        <v>17</v>
      </c>
      <c r="G294" t="s">
        <v>28</v>
      </c>
      <c r="H294">
        <f t="array" ref="H294">INDEX('BONUS %'!J:J, MATCH(1, (D294='BONUS %'!I:I)*(G294='BONUS %'!K:K), 0))</f>
        <v>0.04</v>
      </c>
      <c r="I294" s="49">
        <f t="shared" si="15"/>
        <v>3827.2000000000003</v>
      </c>
      <c r="J294" s="49">
        <f t="shared" si="16"/>
        <v>99507.199999999997</v>
      </c>
    </row>
    <row r="295" spans="1:10" x14ac:dyDescent="0.25">
      <c r="A295" t="s">
        <v>149</v>
      </c>
      <c r="B295" t="s">
        <v>12</v>
      </c>
      <c r="C295" t="str">
        <f t="shared" si="14"/>
        <v>F</v>
      </c>
      <c r="D295" t="s">
        <v>50</v>
      </c>
      <c r="E295" s="1">
        <v>57750</v>
      </c>
      <c r="F295" t="s">
        <v>17</v>
      </c>
      <c r="G295" t="s">
        <v>28</v>
      </c>
      <c r="H295">
        <f t="array" ref="H295">INDEX('BONUS %'!J:J, MATCH(1, (D295='BONUS %'!I:I)*(G295='BONUS %'!K:K), 0))</f>
        <v>3.3000000000000002E-2</v>
      </c>
      <c r="I295" s="49">
        <f t="shared" si="15"/>
        <v>1905.75</v>
      </c>
      <c r="J295" s="49">
        <f t="shared" si="16"/>
        <v>59655.75</v>
      </c>
    </row>
    <row r="296" spans="1:10" x14ac:dyDescent="0.25">
      <c r="A296" t="s">
        <v>521</v>
      </c>
      <c r="B296" t="s">
        <v>7</v>
      </c>
      <c r="C296" t="str">
        <f t="shared" si="14"/>
        <v>M</v>
      </c>
      <c r="D296" t="s">
        <v>42</v>
      </c>
      <c r="E296" s="1">
        <v>67950</v>
      </c>
      <c r="F296" t="s">
        <v>21</v>
      </c>
      <c r="G296" t="s">
        <v>10</v>
      </c>
      <c r="H296">
        <f t="array" ref="H296">INDEX('BONUS %'!J:J, MATCH(1, (D296='BONUS %'!I:I)*(G296='BONUS %'!K:K), 0))</f>
        <v>6.3E-2</v>
      </c>
      <c r="I296" s="49">
        <f t="shared" si="15"/>
        <v>4280.8500000000004</v>
      </c>
      <c r="J296" s="49">
        <f t="shared" si="16"/>
        <v>72230.850000000006</v>
      </c>
    </row>
    <row r="297" spans="1:10" x14ac:dyDescent="0.25">
      <c r="A297" t="s">
        <v>904</v>
      </c>
      <c r="B297" t="s">
        <v>7</v>
      </c>
      <c r="C297" t="str">
        <f t="shared" si="14"/>
        <v>M</v>
      </c>
      <c r="D297" t="s">
        <v>53</v>
      </c>
      <c r="E297" s="1">
        <v>119020</v>
      </c>
      <c r="F297" t="s">
        <v>9</v>
      </c>
      <c r="G297" t="s">
        <v>24</v>
      </c>
      <c r="H297">
        <f t="array" ref="H297">INDEX('BONUS %'!J:J, MATCH(1, (D297='BONUS %'!I:I)*(G297='BONUS %'!K:K), 0))</f>
        <v>1.2E-2</v>
      </c>
      <c r="I297" s="49">
        <f t="shared" si="15"/>
        <v>1428.24</v>
      </c>
      <c r="J297" s="49">
        <f t="shared" si="16"/>
        <v>120448.24</v>
      </c>
    </row>
    <row r="298" spans="1:10" x14ac:dyDescent="0.25">
      <c r="A298" t="s">
        <v>300</v>
      </c>
      <c r="B298" t="s">
        <v>7</v>
      </c>
      <c r="C298" t="str">
        <f t="shared" si="14"/>
        <v>M</v>
      </c>
      <c r="D298" t="s">
        <v>42</v>
      </c>
      <c r="E298" s="1">
        <v>47760</v>
      </c>
      <c r="F298" t="s">
        <v>21</v>
      </c>
      <c r="G298" t="s">
        <v>28</v>
      </c>
      <c r="H298">
        <f t="array" ref="H298">INDEX('BONUS %'!J:J, MATCH(1, (D298='BONUS %'!I:I)*(G298='BONUS %'!K:K), 0))</f>
        <v>0.04</v>
      </c>
      <c r="I298" s="49">
        <f t="shared" si="15"/>
        <v>1910.4</v>
      </c>
      <c r="J298" s="49">
        <f t="shared" si="16"/>
        <v>49670.400000000001</v>
      </c>
    </row>
    <row r="299" spans="1:10" x14ac:dyDescent="0.25">
      <c r="A299" t="s">
        <v>218</v>
      </c>
      <c r="B299" t="s">
        <v>12</v>
      </c>
      <c r="C299" t="str">
        <f t="shared" si="14"/>
        <v>F</v>
      </c>
      <c r="D299" t="s">
        <v>50</v>
      </c>
      <c r="E299" s="1">
        <v>98640</v>
      </c>
      <c r="F299" t="s">
        <v>21</v>
      </c>
      <c r="G299" t="s">
        <v>14</v>
      </c>
      <c r="H299">
        <f t="array" ref="H299">INDEX('BONUS %'!J:J, MATCH(1, (D299='BONUS %'!I:I)*(G299='BONUS %'!K:K), 0))</f>
        <v>5.3999999999999999E-2</v>
      </c>
      <c r="I299" s="49">
        <f t="shared" si="15"/>
        <v>5326.5599999999995</v>
      </c>
      <c r="J299" s="49">
        <f t="shared" si="16"/>
        <v>103966.56</v>
      </c>
    </row>
    <row r="300" spans="1:10" x14ac:dyDescent="0.25">
      <c r="A300" t="s">
        <v>608</v>
      </c>
      <c r="B300" t="s">
        <v>7</v>
      </c>
      <c r="C300" t="str">
        <f t="shared" si="14"/>
        <v>M</v>
      </c>
      <c r="D300" t="s">
        <v>50</v>
      </c>
      <c r="E300" s="1">
        <v>87290</v>
      </c>
      <c r="F300" t="s">
        <v>21</v>
      </c>
      <c r="G300" t="s">
        <v>14</v>
      </c>
      <c r="H300">
        <f t="array" ref="H300">INDEX('BONUS %'!J:J, MATCH(1, (D300='BONUS %'!I:I)*(G300='BONUS %'!K:K), 0))</f>
        <v>5.3999999999999999E-2</v>
      </c>
      <c r="I300" s="49">
        <f t="shared" si="15"/>
        <v>4713.66</v>
      </c>
      <c r="J300" s="49">
        <f t="shared" si="16"/>
        <v>92003.66</v>
      </c>
    </row>
    <row r="301" spans="1:10" x14ac:dyDescent="0.25">
      <c r="A301" t="s">
        <v>545</v>
      </c>
      <c r="B301" t="s">
        <v>7</v>
      </c>
      <c r="C301" t="str">
        <f t="shared" si="14"/>
        <v>M</v>
      </c>
      <c r="D301" t="s">
        <v>50</v>
      </c>
      <c r="E301" s="1">
        <v>28160</v>
      </c>
      <c r="F301" t="s">
        <v>17</v>
      </c>
      <c r="G301" t="s">
        <v>18</v>
      </c>
      <c r="H301" t="e">
        <f t="array" ref="H301">INDEX('BONUS %'!J:J, MATCH(1, (D301='BONUS %'!I:I)*(G301='BONUS %'!K:K), 0))</f>
        <v>#N/A</v>
      </c>
      <c r="I301" s="49" t="e">
        <f t="shared" si="15"/>
        <v>#N/A</v>
      </c>
      <c r="J301" s="49">
        <f>E301+0</f>
        <v>28160</v>
      </c>
    </row>
    <row r="302" spans="1:10" x14ac:dyDescent="0.25">
      <c r="A302" t="s">
        <v>568</v>
      </c>
      <c r="B302" t="s">
        <v>7</v>
      </c>
      <c r="C302" t="str">
        <f t="shared" si="14"/>
        <v>M</v>
      </c>
      <c r="D302" t="s">
        <v>23</v>
      </c>
      <c r="E302" s="1">
        <v>60010</v>
      </c>
      <c r="F302" t="s">
        <v>9</v>
      </c>
      <c r="G302" t="s">
        <v>28</v>
      </c>
      <c r="H302">
        <f t="array" ref="H302">INDEX('BONUS %'!J:J, MATCH(1, (D302='BONUS %'!I:I)*(G302='BONUS %'!K:K), 0))</f>
        <v>2.8000000000000001E-2</v>
      </c>
      <c r="I302" s="49">
        <f t="shared" si="15"/>
        <v>1680.28</v>
      </c>
      <c r="J302" s="49">
        <f t="shared" si="16"/>
        <v>61690.28</v>
      </c>
    </row>
    <row r="303" spans="1:10" x14ac:dyDescent="0.25">
      <c r="A303" t="s">
        <v>409</v>
      </c>
      <c r="B303" t="s">
        <v>12</v>
      </c>
      <c r="C303" t="str">
        <f t="shared" si="14"/>
        <v>F</v>
      </c>
      <c r="D303" t="s">
        <v>27</v>
      </c>
      <c r="E303" s="1">
        <v>107020</v>
      </c>
      <c r="F303" t="s">
        <v>21</v>
      </c>
      <c r="G303" t="s">
        <v>28</v>
      </c>
      <c r="H303">
        <f t="array" ref="H303">INDEX('BONUS %'!J:J, MATCH(1, (D303='BONUS %'!I:I)*(G303='BONUS %'!K:K), 0))</f>
        <v>2.7E-2</v>
      </c>
      <c r="I303" s="49">
        <f t="shared" si="15"/>
        <v>2889.54</v>
      </c>
      <c r="J303" s="49">
        <f t="shared" si="16"/>
        <v>109909.54</v>
      </c>
    </row>
    <row r="304" spans="1:10" x14ac:dyDescent="0.25">
      <c r="A304" t="s">
        <v>277</v>
      </c>
      <c r="B304" t="s">
        <v>7</v>
      </c>
      <c r="C304" t="str">
        <f t="shared" si="14"/>
        <v>M</v>
      </c>
      <c r="D304" t="s">
        <v>20</v>
      </c>
      <c r="E304" s="1">
        <v>63450</v>
      </c>
      <c r="F304" t="s">
        <v>17</v>
      </c>
      <c r="G304" t="s">
        <v>14</v>
      </c>
      <c r="H304">
        <f t="array" ref="H304">INDEX('BONUS %'!J:J, MATCH(1, (D304='BONUS %'!I:I)*(G304='BONUS %'!K:K), 0))</f>
        <v>5.3999999999999999E-2</v>
      </c>
      <c r="I304" s="49">
        <f t="shared" si="15"/>
        <v>3426.3</v>
      </c>
      <c r="J304" s="49">
        <f t="shared" si="16"/>
        <v>66876.3</v>
      </c>
    </row>
    <row r="305" spans="1:10" x14ac:dyDescent="0.25">
      <c r="A305" t="s">
        <v>371</v>
      </c>
      <c r="B305" t="s">
        <v>7</v>
      </c>
      <c r="C305" t="str">
        <f t="shared" si="14"/>
        <v>M</v>
      </c>
      <c r="D305" t="s">
        <v>37</v>
      </c>
      <c r="E305" s="1">
        <v>115190</v>
      </c>
      <c r="F305" t="s">
        <v>21</v>
      </c>
      <c r="G305" t="s">
        <v>51</v>
      </c>
      <c r="H305">
        <f t="array" ref="H305">INDEX('BONUS %'!J:J, MATCH(1, (D305='BONUS %'!I:I)*(G305='BONUS %'!K:K), 0))</f>
        <v>5.0000000000000001E-3</v>
      </c>
      <c r="I305" s="49">
        <f t="shared" si="15"/>
        <v>575.95000000000005</v>
      </c>
      <c r="J305" s="49">
        <f t="shared" si="16"/>
        <v>115765.95</v>
      </c>
    </row>
    <row r="306" spans="1:10" x14ac:dyDescent="0.25">
      <c r="A306" t="s">
        <v>647</v>
      </c>
      <c r="B306" t="s">
        <v>7</v>
      </c>
      <c r="C306" t="str">
        <f t="shared" si="14"/>
        <v>M</v>
      </c>
      <c r="D306" t="s">
        <v>20</v>
      </c>
      <c r="E306" s="1">
        <v>46990</v>
      </c>
      <c r="F306" t="s">
        <v>21</v>
      </c>
      <c r="G306" t="s">
        <v>28</v>
      </c>
      <c r="H306">
        <f t="array" ref="H306">INDEX('BONUS %'!J:J, MATCH(1, (D306='BONUS %'!I:I)*(G306='BONUS %'!K:K), 0))</f>
        <v>2.1000000000000001E-2</v>
      </c>
      <c r="I306" s="49">
        <f t="shared" si="15"/>
        <v>986.79000000000008</v>
      </c>
      <c r="J306" s="49">
        <f t="shared" si="16"/>
        <v>47976.79</v>
      </c>
    </row>
    <row r="307" spans="1:10" x14ac:dyDescent="0.25">
      <c r="A307" t="s">
        <v>697</v>
      </c>
      <c r="B307" t="s">
        <v>7</v>
      </c>
      <c r="C307" t="str">
        <f t="shared" si="14"/>
        <v>M</v>
      </c>
      <c r="D307" t="s">
        <v>20</v>
      </c>
      <c r="E307" s="1">
        <v>89020</v>
      </c>
      <c r="F307" t="s">
        <v>9</v>
      </c>
      <c r="G307" t="s">
        <v>28</v>
      </c>
      <c r="H307">
        <f t="array" ref="H307">INDEX('BONUS %'!J:J, MATCH(1, (D307='BONUS %'!I:I)*(G307='BONUS %'!K:K), 0))</f>
        <v>2.1000000000000001E-2</v>
      </c>
      <c r="I307" s="49">
        <f t="shared" si="15"/>
        <v>1869.42</v>
      </c>
      <c r="J307" s="49">
        <f t="shared" si="16"/>
        <v>90889.42</v>
      </c>
    </row>
    <row r="308" spans="1:10" x14ac:dyDescent="0.25">
      <c r="A308" t="s">
        <v>542</v>
      </c>
      <c r="B308" t="s">
        <v>12</v>
      </c>
      <c r="C308" t="str">
        <f t="shared" si="14"/>
        <v>F</v>
      </c>
      <c r="D308" t="s">
        <v>13</v>
      </c>
      <c r="E308" s="1">
        <v>97110</v>
      </c>
      <c r="F308" t="s">
        <v>17</v>
      </c>
      <c r="G308" t="s">
        <v>28</v>
      </c>
      <c r="H308">
        <f t="array" ref="H308">INDEX('BONUS %'!J:J, MATCH(1, (D308='BONUS %'!I:I)*(G308='BONUS %'!K:K), 0))</f>
        <v>3.5000000000000003E-2</v>
      </c>
      <c r="I308" s="49">
        <f t="shared" si="15"/>
        <v>3398.8500000000004</v>
      </c>
      <c r="J308" s="49">
        <f t="shared" si="16"/>
        <v>100508.85</v>
      </c>
    </row>
    <row r="309" spans="1:10" x14ac:dyDescent="0.25">
      <c r="A309" t="s">
        <v>918</v>
      </c>
      <c r="B309" t="s">
        <v>12</v>
      </c>
      <c r="C309" t="str">
        <f t="shared" si="14"/>
        <v>F</v>
      </c>
      <c r="D309" t="s">
        <v>23</v>
      </c>
      <c r="E309" s="1">
        <v>75280</v>
      </c>
      <c r="F309" t="s">
        <v>21</v>
      </c>
      <c r="G309" t="s">
        <v>28</v>
      </c>
      <c r="H309">
        <f t="array" ref="H309">INDEX('BONUS %'!J:J, MATCH(1, (D309='BONUS %'!I:I)*(G309='BONUS %'!K:K), 0))</f>
        <v>2.8000000000000001E-2</v>
      </c>
      <c r="I309" s="49">
        <f t="shared" si="15"/>
        <v>2107.84</v>
      </c>
      <c r="J309" s="49">
        <f t="shared" si="16"/>
        <v>77387.839999999997</v>
      </c>
    </row>
    <row r="310" spans="1:10" x14ac:dyDescent="0.25">
      <c r="A310" t="s">
        <v>45</v>
      </c>
      <c r="B310" t="s">
        <v>12</v>
      </c>
      <c r="C310" t="str">
        <f t="shared" si="14"/>
        <v>F</v>
      </c>
      <c r="D310" t="s">
        <v>8</v>
      </c>
      <c r="E310" s="1">
        <v>44530</v>
      </c>
      <c r="F310" t="s">
        <v>21</v>
      </c>
      <c r="G310" t="s">
        <v>28</v>
      </c>
      <c r="H310">
        <f t="array" ref="H310">INDEX('BONUS %'!J:J, MATCH(1, (D310='BONUS %'!I:I)*(G310='BONUS %'!K:K), 0))</f>
        <v>2.1000000000000001E-2</v>
      </c>
      <c r="I310" s="49">
        <f t="shared" si="15"/>
        <v>935.13000000000011</v>
      </c>
      <c r="J310" s="49">
        <f t="shared" si="16"/>
        <v>45465.13</v>
      </c>
    </row>
    <row r="311" spans="1:10" x14ac:dyDescent="0.25">
      <c r="A311" t="s">
        <v>551</v>
      </c>
      <c r="B311" t="s">
        <v>7</v>
      </c>
      <c r="C311" t="str">
        <f t="shared" si="14"/>
        <v>M</v>
      </c>
      <c r="D311" t="s">
        <v>37</v>
      </c>
      <c r="E311" s="1">
        <v>31280</v>
      </c>
      <c r="F311" t="s">
        <v>17</v>
      </c>
      <c r="G311" t="s">
        <v>28</v>
      </c>
      <c r="H311">
        <f t="array" ref="H311">INDEX('BONUS %'!J:J, MATCH(1, (D311='BONUS %'!I:I)*(G311='BONUS %'!K:K), 0))</f>
        <v>3.2000000000000001E-2</v>
      </c>
      <c r="I311" s="49">
        <f t="shared" si="15"/>
        <v>1000.96</v>
      </c>
      <c r="J311" s="49">
        <f t="shared" si="16"/>
        <v>32280.959999999999</v>
      </c>
    </row>
    <row r="312" spans="1:10" x14ac:dyDescent="0.25">
      <c r="A312" t="s">
        <v>850</v>
      </c>
      <c r="B312" t="s">
        <v>7</v>
      </c>
      <c r="C312" t="str">
        <f t="shared" si="14"/>
        <v>M</v>
      </c>
      <c r="D312" t="s">
        <v>53</v>
      </c>
      <c r="E312" s="1">
        <v>94070</v>
      </c>
      <c r="F312" t="s">
        <v>17</v>
      </c>
      <c r="G312" t="s">
        <v>28</v>
      </c>
      <c r="H312">
        <f t="array" ref="H312">INDEX('BONUS %'!J:J, MATCH(1, (D312='BONUS %'!I:I)*(G312='BONUS %'!K:K), 0))</f>
        <v>0.02</v>
      </c>
      <c r="I312" s="49">
        <f t="shared" si="15"/>
        <v>1881.4</v>
      </c>
      <c r="J312" s="49">
        <f t="shared" si="16"/>
        <v>95951.4</v>
      </c>
    </row>
    <row r="313" spans="1:10" x14ac:dyDescent="0.25">
      <c r="A313" t="s">
        <v>780</v>
      </c>
      <c r="B313" t="s">
        <v>12</v>
      </c>
      <c r="C313" t="str">
        <f t="shared" si="14"/>
        <v>F</v>
      </c>
      <c r="D313" t="s">
        <v>23</v>
      </c>
      <c r="E313" s="1">
        <v>87400</v>
      </c>
      <c r="F313" t="s">
        <v>21</v>
      </c>
      <c r="G313" t="s">
        <v>28</v>
      </c>
      <c r="H313">
        <f t="array" ref="H313">INDEX('BONUS %'!J:J, MATCH(1, (D313='BONUS %'!I:I)*(G313='BONUS %'!K:K), 0))</f>
        <v>2.8000000000000001E-2</v>
      </c>
      <c r="I313" s="49">
        <f t="shared" si="15"/>
        <v>2447.2000000000003</v>
      </c>
      <c r="J313" s="49">
        <f t="shared" si="16"/>
        <v>89847.2</v>
      </c>
    </row>
    <row r="314" spans="1:10" x14ac:dyDescent="0.25">
      <c r="A314" t="s">
        <v>322</v>
      </c>
      <c r="B314" t="s">
        <v>12</v>
      </c>
      <c r="C314" t="str">
        <f t="shared" si="14"/>
        <v>F</v>
      </c>
      <c r="D314" t="s">
        <v>8</v>
      </c>
      <c r="E314" s="1">
        <v>38240</v>
      </c>
      <c r="F314" t="s">
        <v>21</v>
      </c>
      <c r="G314" t="s">
        <v>18</v>
      </c>
      <c r="H314" t="e">
        <f t="array" ref="H314">INDEX('BONUS %'!J:J, MATCH(1, (D314='BONUS %'!I:I)*(G314='BONUS %'!K:K), 0))</f>
        <v>#N/A</v>
      </c>
      <c r="I314" s="49" t="e">
        <f t="shared" si="15"/>
        <v>#N/A</v>
      </c>
      <c r="J314" s="49">
        <f>E314+0</f>
        <v>38240</v>
      </c>
    </row>
    <row r="315" spans="1:10" x14ac:dyDescent="0.25">
      <c r="A315" t="s">
        <v>448</v>
      </c>
      <c r="B315" t="s">
        <v>7</v>
      </c>
      <c r="C315" t="str">
        <f t="shared" si="14"/>
        <v>M</v>
      </c>
      <c r="D315" t="s">
        <v>31</v>
      </c>
      <c r="E315" s="1">
        <v>109030</v>
      </c>
      <c r="F315" t="s">
        <v>17</v>
      </c>
      <c r="G315" t="s">
        <v>10</v>
      </c>
      <c r="H315">
        <f t="array" ref="H315">INDEX('BONUS %'!J:J, MATCH(1, (D315='BONUS %'!I:I)*(G315='BONUS %'!K:K), 0))</f>
        <v>7.1999999999999995E-2</v>
      </c>
      <c r="I315" s="49">
        <f t="shared" si="15"/>
        <v>7850.16</v>
      </c>
      <c r="J315" s="49">
        <f t="shared" si="16"/>
        <v>116880.16</v>
      </c>
    </row>
    <row r="316" spans="1:10" x14ac:dyDescent="0.25">
      <c r="A316" t="s">
        <v>169</v>
      </c>
      <c r="B316" t="s">
        <v>12</v>
      </c>
      <c r="C316" t="str">
        <f t="shared" si="14"/>
        <v>F</v>
      </c>
      <c r="D316" t="s">
        <v>37</v>
      </c>
      <c r="E316" s="1">
        <v>52000</v>
      </c>
      <c r="F316" t="s">
        <v>9</v>
      </c>
      <c r="G316" t="s">
        <v>18</v>
      </c>
      <c r="H316" t="e">
        <f t="array" ref="H316">INDEX('BONUS %'!J:J, MATCH(1, (D316='BONUS %'!I:I)*(G316='BONUS %'!K:K), 0))</f>
        <v>#N/A</v>
      </c>
      <c r="I316" s="49" t="e">
        <f t="shared" si="15"/>
        <v>#N/A</v>
      </c>
      <c r="J316" s="49">
        <f>E316+0</f>
        <v>52000</v>
      </c>
    </row>
    <row r="317" spans="1:10" x14ac:dyDescent="0.25">
      <c r="A317" t="s">
        <v>351</v>
      </c>
      <c r="B317" t="s">
        <v>12</v>
      </c>
      <c r="C317" t="str">
        <f t="shared" si="14"/>
        <v>F</v>
      </c>
      <c r="D317" t="s">
        <v>53</v>
      </c>
      <c r="E317" s="1">
        <v>74390</v>
      </c>
      <c r="F317" t="s">
        <v>21</v>
      </c>
      <c r="G317" t="s">
        <v>28</v>
      </c>
      <c r="H317">
        <f t="array" ref="H317">INDEX('BONUS %'!J:J, MATCH(1, (D317='BONUS %'!I:I)*(G317='BONUS %'!K:K), 0))</f>
        <v>0.02</v>
      </c>
      <c r="I317" s="49">
        <f t="shared" si="15"/>
        <v>1487.8</v>
      </c>
      <c r="J317" s="49">
        <f t="shared" si="16"/>
        <v>75877.8</v>
      </c>
    </row>
    <row r="318" spans="1:10" x14ac:dyDescent="0.25">
      <c r="A318" t="s">
        <v>303</v>
      </c>
      <c r="B318" t="s">
        <v>7</v>
      </c>
      <c r="C318" t="str">
        <f t="shared" si="14"/>
        <v>M</v>
      </c>
      <c r="D318" t="s">
        <v>27</v>
      </c>
      <c r="E318" s="1">
        <v>48530</v>
      </c>
      <c r="F318" t="s">
        <v>21</v>
      </c>
      <c r="G318" t="s">
        <v>24</v>
      </c>
      <c r="H318">
        <f t="array" ref="H318">INDEX('BONUS %'!J:J, MATCH(1, (D318='BONUS %'!I:I)*(G318='BONUS %'!K:K), 0))</f>
        <v>1.2999999999999999E-2</v>
      </c>
      <c r="I318" s="49">
        <f t="shared" si="15"/>
        <v>630.89</v>
      </c>
      <c r="J318" s="49">
        <f t="shared" si="16"/>
        <v>49160.89</v>
      </c>
    </row>
    <row r="319" spans="1:10" x14ac:dyDescent="0.25">
      <c r="A319" t="s">
        <v>303</v>
      </c>
      <c r="B319" t="s">
        <v>7</v>
      </c>
      <c r="C319" t="str">
        <f t="shared" si="14"/>
        <v>M</v>
      </c>
      <c r="D319" t="s">
        <v>27</v>
      </c>
      <c r="E319" s="1">
        <v>48530</v>
      </c>
      <c r="F319" t="s">
        <v>9</v>
      </c>
      <c r="G319" t="s">
        <v>10</v>
      </c>
      <c r="H319">
        <f t="array" ref="H319">INDEX('BONUS %'!J:J, MATCH(1, (D319='BONUS %'!I:I)*(G319='BONUS %'!K:K), 0))</f>
        <v>7.5999999999999998E-2</v>
      </c>
      <c r="I319" s="49">
        <f t="shared" si="15"/>
        <v>3688.2799999999997</v>
      </c>
      <c r="J319" s="49">
        <f t="shared" si="16"/>
        <v>52218.28</v>
      </c>
    </row>
    <row r="320" spans="1:10" x14ac:dyDescent="0.25">
      <c r="A320" t="s">
        <v>580</v>
      </c>
      <c r="B320" t="s">
        <v>12</v>
      </c>
      <c r="C320" t="str">
        <f t="shared" si="14"/>
        <v>F</v>
      </c>
      <c r="D320" t="s">
        <v>50</v>
      </c>
      <c r="E320" s="1">
        <v>31020</v>
      </c>
      <c r="F320" t="s">
        <v>17</v>
      </c>
      <c r="G320" t="s">
        <v>28</v>
      </c>
      <c r="H320">
        <f t="array" ref="H320">INDEX('BONUS %'!J:J, MATCH(1, (D320='BONUS %'!I:I)*(G320='BONUS %'!K:K), 0))</f>
        <v>3.3000000000000002E-2</v>
      </c>
      <c r="I320" s="49">
        <f t="shared" si="15"/>
        <v>1023.6600000000001</v>
      </c>
      <c r="J320" s="49">
        <f t="shared" si="16"/>
        <v>32043.66</v>
      </c>
    </row>
    <row r="321" spans="1:10" x14ac:dyDescent="0.25">
      <c r="A321" t="s">
        <v>232</v>
      </c>
      <c r="B321" t="s">
        <v>12</v>
      </c>
      <c r="C321" t="str">
        <f t="shared" si="14"/>
        <v>F</v>
      </c>
      <c r="D321" t="s">
        <v>31</v>
      </c>
      <c r="E321" s="1">
        <v>29670</v>
      </c>
      <c r="F321" t="s">
        <v>9</v>
      </c>
      <c r="G321" t="s">
        <v>10</v>
      </c>
      <c r="H321">
        <f t="array" ref="H321">INDEX('BONUS %'!J:J, MATCH(1, (D321='BONUS %'!I:I)*(G321='BONUS %'!K:K), 0))</f>
        <v>7.1999999999999995E-2</v>
      </c>
      <c r="I321" s="49">
        <f t="shared" si="15"/>
        <v>2136.2399999999998</v>
      </c>
      <c r="J321" s="49">
        <f t="shared" si="16"/>
        <v>31806.239999999998</v>
      </c>
    </row>
    <row r="322" spans="1:10" x14ac:dyDescent="0.25">
      <c r="A322" t="s">
        <v>932</v>
      </c>
      <c r="B322" t="s">
        <v>12</v>
      </c>
      <c r="C322" t="str">
        <f t="shared" si="14"/>
        <v>F</v>
      </c>
      <c r="D322" t="s">
        <v>53</v>
      </c>
      <c r="E322" s="1">
        <v>106080</v>
      </c>
      <c r="F322" t="s">
        <v>17</v>
      </c>
      <c r="G322" t="s">
        <v>18</v>
      </c>
      <c r="H322" t="e">
        <f t="array" ref="H322">INDEX('BONUS %'!J:J, MATCH(1, (D322='BONUS %'!I:I)*(G322='BONUS %'!K:K), 0))</f>
        <v>#N/A</v>
      </c>
      <c r="I322" s="49" t="e">
        <f t="shared" si="15"/>
        <v>#N/A</v>
      </c>
      <c r="J322" s="49">
        <f>E322+0</f>
        <v>106080</v>
      </c>
    </row>
    <row r="323" spans="1:10" x14ac:dyDescent="0.25">
      <c r="A323" t="s">
        <v>435</v>
      </c>
      <c r="B323" t="s">
        <v>7</v>
      </c>
      <c r="C323" t="str">
        <f t="shared" ref="C323:C386" si="17">IF(B323="Male", "M", IF(B323="Female","F"))</f>
        <v>M</v>
      </c>
      <c r="D323" t="s">
        <v>67</v>
      </c>
      <c r="E323" s="1">
        <v>48980</v>
      </c>
      <c r="F323" t="s">
        <v>21</v>
      </c>
      <c r="G323" t="s">
        <v>51</v>
      </c>
      <c r="H323">
        <f t="array" ref="H323">INDEX('BONUS %'!J:J, MATCH(1, (D323='BONUS %'!I:I)*(G323='BONUS %'!K:K), 0))</f>
        <v>5.0000000000000001E-3</v>
      </c>
      <c r="I323" s="49">
        <f t="shared" ref="I323:I386" si="18">H323*E323</f>
        <v>244.9</v>
      </c>
      <c r="J323" s="49">
        <f t="shared" ref="J323:J386" si="19">I323+E323</f>
        <v>49224.9</v>
      </c>
    </row>
    <row r="324" spans="1:10" x14ac:dyDescent="0.25">
      <c r="A324" t="s">
        <v>736</v>
      </c>
      <c r="B324" t="s">
        <v>7</v>
      </c>
      <c r="C324" t="str">
        <f t="shared" si="17"/>
        <v>M</v>
      </c>
      <c r="D324" t="s">
        <v>8</v>
      </c>
      <c r="E324" s="1">
        <v>32190</v>
      </c>
      <c r="F324" t="s">
        <v>21</v>
      </c>
      <c r="G324" t="s">
        <v>28</v>
      </c>
      <c r="H324">
        <f t="array" ref="H324">INDEX('BONUS %'!J:J, MATCH(1, (D324='BONUS %'!I:I)*(G324='BONUS %'!K:K), 0))</f>
        <v>2.1000000000000001E-2</v>
      </c>
      <c r="I324" s="49">
        <f t="shared" si="18"/>
        <v>675.99</v>
      </c>
      <c r="J324" s="49">
        <f t="shared" si="19"/>
        <v>32865.99</v>
      </c>
    </row>
    <row r="325" spans="1:10" x14ac:dyDescent="0.25">
      <c r="A325" t="s">
        <v>205</v>
      </c>
      <c r="B325" t="s">
        <v>7</v>
      </c>
      <c r="C325" t="str">
        <f t="shared" si="17"/>
        <v>M</v>
      </c>
      <c r="D325" t="s">
        <v>37</v>
      </c>
      <c r="E325" s="1">
        <v>105800</v>
      </c>
      <c r="F325" t="s">
        <v>21</v>
      </c>
      <c r="G325" t="s">
        <v>10</v>
      </c>
      <c r="H325">
        <f t="array" ref="H325">INDEX('BONUS %'!J:J, MATCH(1, (D325='BONUS %'!I:I)*(G325='BONUS %'!K:K), 0))</f>
        <v>6.2E-2</v>
      </c>
      <c r="I325" s="49">
        <f t="shared" si="18"/>
        <v>6559.6</v>
      </c>
      <c r="J325" s="49">
        <f t="shared" si="19"/>
        <v>112359.6</v>
      </c>
    </row>
    <row r="326" spans="1:10" x14ac:dyDescent="0.25">
      <c r="A326" t="s">
        <v>384</v>
      </c>
      <c r="B326" t="s">
        <v>7</v>
      </c>
      <c r="C326" t="str">
        <f t="shared" si="17"/>
        <v>M</v>
      </c>
      <c r="D326" t="s">
        <v>34</v>
      </c>
      <c r="E326" s="1">
        <v>118450</v>
      </c>
      <c r="F326" t="s">
        <v>21</v>
      </c>
      <c r="G326" t="s">
        <v>10</v>
      </c>
      <c r="H326">
        <f t="array" ref="H326">INDEX('BONUS %'!J:J, MATCH(1, (D326='BONUS %'!I:I)*(G326='BONUS %'!K:K), 0))</f>
        <v>7.2999999999999995E-2</v>
      </c>
      <c r="I326" s="49">
        <f t="shared" si="18"/>
        <v>8646.85</v>
      </c>
      <c r="J326" s="49">
        <f t="shared" si="19"/>
        <v>127096.85</v>
      </c>
    </row>
    <row r="327" spans="1:10" x14ac:dyDescent="0.25">
      <c r="A327" t="s">
        <v>512</v>
      </c>
      <c r="B327" t="s">
        <v>7</v>
      </c>
      <c r="C327" t="str">
        <f t="shared" si="17"/>
        <v>M</v>
      </c>
      <c r="D327" t="s">
        <v>23</v>
      </c>
      <c r="E327" s="1">
        <v>61210</v>
      </c>
      <c r="F327" t="s">
        <v>21</v>
      </c>
      <c r="G327" t="s">
        <v>28</v>
      </c>
      <c r="H327">
        <f t="array" ref="H327">INDEX('BONUS %'!J:J, MATCH(1, (D327='BONUS %'!I:I)*(G327='BONUS %'!K:K), 0))</f>
        <v>2.8000000000000001E-2</v>
      </c>
      <c r="I327" s="49">
        <f t="shared" si="18"/>
        <v>1713.88</v>
      </c>
      <c r="J327" s="49">
        <f t="shared" si="19"/>
        <v>62923.88</v>
      </c>
    </row>
    <row r="328" spans="1:10" x14ac:dyDescent="0.25">
      <c r="A328" t="s">
        <v>911</v>
      </c>
      <c r="B328" t="s">
        <v>7</v>
      </c>
      <c r="C328" t="str">
        <f t="shared" si="17"/>
        <v>M</v>
      </c>
      <c r="D328" t="s">
        <v>27</v>
      </c>
      <c r="E328" s="1">
        <v>36880</v>
      </c>
      <c r="F328" t="s">
        <v>21</v>
      </c>
      <c r="G328" t="s">
        <v>14</v>
      </c>
      <c r="H328">
        <f t="array" ref="H328">INDEX('BONUS %'!J:J, MATCH(1, (D328='BONUS %'!I:I)*(G328='BONUS %'!K:K), 0))</f>
        <v>5.3999999999999999E-2</v>
      </c>
      <c r="I328" s="49">
        <f t="shared" si="18"/>
        <v>1991.52</v>
      </c>
      <c r="J328" s="49">
        <f t="shared" si="19"/>
        <v>38871.519999999997</v>
      </c>
    </row>
    <row r="329" spans="1:10" x14ac:dyDescent="0.25">
      <c r="A329" t="s">
        <v>235</v>
      </c>
      <c r="B329" t="s">
        <v>12</v>
      </c>
      <c r="C329" t="str">
        <f t="shared" si="17"/>
        <v>F</v>
      </c>
      <c r="D329" t="s">
        <v>31</v>
      </c>
      <c r="E329" s="1">
        <v>81900</v>
      </c>
      <c r="F329" t="s">
        <v>17</v>
      </c>
      <c r="G329" t="s">
        <v>28</v>
      </c>
      <c r="H329">
        <f t="array" ref="H329">INDEX('BONUS %'!J:J, MATCH(1, (D329='BONUS %'!I:I)*(G329='BONUS %'!K:K), 0))</f>
        <v>2.3E-2</v>
      </c>
      <c r="I329" s="49">
        <f t="shared" si="18"/>
        <v>1883.7</v>
      </c>
      <c r="J329" s="49">
        <f t="shared" si="19"/>
        <v>83783.7</v>
      </c>
    </row>
    <row r="330" spans="1:10" x14ac:dyDescent="0.25">
      <c r="A330" t="s">
        <v>134</v>
      </c>
      <c r="B330" t="s">
        <v>7</v>
      </c>
      <c r="C330" t="str">
        <f t="shared" si="17"/>
        <v>M</v>
      </c>
      <c r="D330" t="s">
        <v>23</v>
      </c>
      <c r="E330" s="1">
        <v>90080</v>
      </c>
      <c r="F330" t="s">
        <v>21</v>
      </c>
      <c r="G330" t="s">
        <v>28</v>
      </c>
      <c r="H330">
        <f t="array" ref="H330">INDEX('BONUS %'!J:J, MATCH(1, (D330='BONUS %'!I:I)*(G330='BONUS %'!K:K), 0))</f>
        <v>2.8000000000000001E-2</v>
      </c>
      <c r="I330" s="49">
        <f t="shared" si="18"/>
        <v>2522.2400000000002</v>
      </c>
      <c r="J330" s="49">
        <f t="shared" si="19"/>
        <v>92602.240000000005</v>
      </c>
    </row>
    <row r="331" spans="1:10" x14ac:dyDescent="0.25">
      <c r="A331" t="s">
        <v>938</v>
      </c>
      <c r="B331" t="s">
        <v>7</v>
      </c>
      <c r="C331" t="str">
        <f t="shared" si="17"/>
        <v>M</v>
      </c>
      <c r="D331" t="s">
        <v>13</v>
      </c>
      <c r="E331" s="1">
        <v>41670</v>
      </c>
      <c r="F331" t="s">
        <v>9</v>
      </c>
      <c r="G331" t="s">
        <v>28</v>
      </c>
      <c r="H331">
        <f t="array" ref="H331">INDEX('BONUS %'!J:J, MATCH(1, (D331='BONUS %'!I:I)*(G331='BONUS %'!K:K), 0))</f>
        <v>3.5000000000000003E-2</v>
      </c>
      <c r="I331" s="49">
        <f t="shared" si="18"/>
        <v>1458.45</v>
      </c>
      <c r="J331" s="49">
        <f t="shared" si="19"/>
        <v>43128.45</v>
      </c>
    </row>
    <row r="332" spans="1:10" x14ac:dyDescent="0.25">
      <c r="A332" t="s">
        <v>142</v>
      </c>
      <c r="B332" t="s">
        <v>12</v>
      </c>
      <c r="C332" t="str">
        <f t="shared" si="17"/>
        <v>F</v>
      </c>
      <c r="D332" t="s">
        <v>42</v>
      </c>
      <c r="E332" s="1">
        <v>116770</v>
      </c>
      <c r="F332" t="s">
        <v>9</v>
      </c>
      <c r="G332" t="s">
        <v>14</v>
      </c>
      <c r="H332">
        <f t="array" ref="H332">INDEX('BONUS %'!J:J, MATCH(1, (D332='BONUS %'!I:I)*(G332='BONUS %'!K:K), 0))</f>
        <v>5.8999999999999997E-2</v>
      </c>
      <c r="I332" s="49">
        <f t="shared" si="18"/>
        <v>6889.4299999999994</v>
      </c>
      <c r="J332" s="49">
        <f t="shared" si="19"/>
        <v>123659.43</v>
      </c>
    </row>
    <row r="333" spans="1:10" x14ac:dyDescent="0.25">
      <c r="A333" t="s">
        <v>524</v>
      </c>
      <c r="B333" t="s">
        <v>12</v>
      </c>
      <c r="C333" t="str">
        <f t="shared" si="17"/>
        <v>F</v>
      </c>
      <c r="D333" t="s">
        <v>42</v>
      </c>
      <c r="E333" s="1">
        <v>119110</v>
      </c>
      <c r="F333" t="s">
        <v>21</v>
      </c>
      <c r="G333" t="s">
        <v>14</v>
      </c>
      <c r="H333">
        <f t="array" ref="H333">INDEX('BONUS %'!J:J, MATCH(1, (D333='BONUS %'!I:I)*(G333='BONUS %'!K:K), 0))</f>
        <v>5.8999999999999997E-2</v>
      </c>
      <c r="I333" s="49">
        <f t="shared" si="18"/>
        <v>7027.49</v>
      </c>
      <c r="J333" s="49">
        <f t="shared" si="19"/>
        <v>126137.49</v>
      </c>
    </row>
    <row r="334" spans="1:10" x14ac:dyDescent="0.25">
      <c r="A334" t="s">
        <v>953</v>
      </c>
      <c r="B334" t="s">
        <v>7</v>
      </c>
      <c r="C334" t="str">
        <f t="shared" si="17"/>
        <v>M</v>
      </c>
      <c r="D334" t="s">
        <v>8</v>
      </c>
      <c r="E334" s="1">
        <v>114650</v>
      </c>
      <c r="F334" t="s">
        <v>21</v>
      </c>
      <c r="G334" t="s">
        <v>51</v>
      </c>
      <c r="H334">
        <f t="array" ref="H334">INDEX('BONUS %'!J:J, MATCH(1, (D334='BONUS %'!I:I)*(G334='BONUS %'!K:K), 0))</f>
        <v>5.0000000000000001E-3</v>
      </c>
      <c r="I334" s="49">
        <f t="shared" si="18"/>
        <v>573.25</v>
      </c>
      <c r="J334" s="49">
        <f t="shared" si="19"/>
        <v>115223.25</v>
      </c>
    </row>
    <row r="335" spans="1:10" x14ac:dyDescent="0.25">
      <c r="A335" t="s">
        <v>950</v>
      </c>
      <c r="B335" t="s">
        <v>7</v>
      </c>
      <c r="C335" t="str">
        <f t="shared" si="17"/>
        <v>M</v>
      </c>
      <c r="D335" t="s">
        <v>8</v>
      </c>
      <c r="E335" s="1">
        <v>88590</v>
      </c>
      <c r="F335" t="s">
        <v>17</v>
      </c>
      <c r="G335" t="s">
        <v>28</v>
      </c>
      <c r="H335">
        <f t="array" ref="H335">INDEX('BONUS %'!J:J, MATCH(1, (D335='BONUS %'!I:I)*(G335='BONUS %'!K:K), 0))</f>
        <v>2.1000000000000001E-2</v>
      </c>
      <c r="I335" s="49">
        <f t="shared" si="18"/>
        <v>1860.39</v>
      </c>
      <c r="J335" s="49">
        <f t="shared" si="19"/>
        <v>90450.39</v>
      </c>
    </row>
    <row r="336" spans="1:10" x14ac:dyDescent="0.25">
      <c r="A336" t="s">
        <v>668</v>
      </c>
      <c r="B336" t="s">
        <v>7</v>
      </c>
      <c r="C336" t="str">
        <f t="shared" si="17"/>
        <v>M</v>
      </c>
      <c r="D336" t="s">
        <v>53</v>
      </c>
      <c r="E336" s="1">
        <v>95950</v>
      </c>
      <c r="F336" t="s">
        <v>17</v>
      </c>
      <c r="G336" t="s">
        <v>28</v>
      </c>
      <c r="H336">
        <f t="array" ref="H336">INDEX('BONUS %'!J:J, MATCH(1, (D336='BONUS %'!I:I)*(G336='BONUS %'!K:K), 0))</f>
        <v>0.02</v>
      </c>
      <c r="I336" s="49">
        <f t="shared" si="18"/>
        <v>1919</v>
      </c>
      <c r="J336" s="49">
        <f t="shared" si="19"/>
        <v>97869</v>
      </c>
    </row>
    <row r="337" spans="1:10" x14ac:dyDescent="0.25">
      <c r="A337" t="s">
        <v>75</v>
      </c>
      <c r="B337" t="s">
        <v>12</v>
      </c>
      <c r="C337" t="str">
        <f t="shared" si="17"/>
        <v>F</v>
      </c>
      <c r="D337" t="s">
        <v>42</v>
      </c>
      <c r="E337" s="1">
        <v>84680</v>
      </c>
      <c r="F337" t="s">
        <v>9</v>
      </c>
      <c r="G337" t="s">
        <v>14</v>
      </c>
      <c r="H337">
        <f t="array" ref="H337">INDEX('BONUS %'!J:J, MATCH(1, (D337='BONUS %'!I:I)*(G337='BONUS %'!K:K), 0))</f>
        <v>5.8999999999999997E-2</v>
      </c>
      <c r="I337" s="49">
        <f t="shared" si="18"/>
        <v>4996.12</v>
      </c>
      <c r="J337" s="49">
        <f t="shared" si="19"/>
        <v>89676.12</v>
      </c>
    </row>
    <row r="338" spans="1:10" x14ac:dyDescent="0.25">
      <c r="A338" t="s">
        <v>210</v>
      </c>
      <c r="B338" t="s">
        <v>7</v>
      </c>
      <c r="C338" t="str">
        <f t="shared" si="17"/>
        <v>M</v>
      </c>
      <c r="D338" t="s">
        <v>23</v>
      </c>
      <c r="E338" s="1">
        <v>118120</v>
      </c>
      <c r="F338" t="s">
        <v>9</v>
      </c>
      <c r="G338" t="s">
        <v>28</v>
      </c>
      <c r="H338">
        <f t="array" ref="H338">INDEX('BONUS %'!J:J, MATCH(1, (D338='BONUS %'!I:I)*(G338='BONUS %'!K:K), 0))</f>
        <v>2.8000000000000001E-2</v>
      </c>
      <c r="I338" s="49">
        <f t="shared" si="18"/>
        <v>3307.36</v>
      </c>
      <c r="J338" s="49">
        <f t="shared" si="19"/>
        <v>121427.36</v>
      </c>
    </row>
    <row r="339" spans="1:10" x14ac:dyDescent="0.25">
      <c r="A339" t="s">
        <v>586</v>
      </c>
      <c r="B339" t="s">
        <v>7</v>
      </c>
      <c r="C339" t="str">
        <f t="shared" si="17"/>
        <v>M</v>
      </c>
      <c r="D339" t="s">
        <v>27</v>
      </c>
      <c r="E339" s="1">
        <v>58030</v>
      </c>
      <c r="F339" t="s">
        <v>21</v>
      </c>
      <c r="G339" t="s">
        <v>14</v>
      </c>
      <c r="H339">
        <f t="array" ref="H339">INDEX('BONUS %'!J:J, MATCH(1, (D339='BONUS %'!I:I)*(G339='BONUS %'!K:K), 0))</f>
        <v>5.3999999999999999E-2</v>
      </c>
      <c r="I339" s="49">
        <f t="shared" si="18"/>
        <v>3133.62</v>
      </c>
      <c r="J339" s="49">
        <f t="shared" si="19"/>
        <v>61163.62</v>
      </c>
    </row>
    <row r="340" spans="1:10" x14ac:dyDescent="0.25">
      <c r="A340" t="s">
        <v>666</v>
      </c>
      <c r="B340" t="s">
        <v>7</v>
      </c>
      <c r="C340" t="str">
        <f t="shared" si="17"/>
        <v>M</v>
      </c>
      <c r="D340" t="s">
        <v>37</v>
      </c>
      <c r="E340" s="1">
        <v>74920</v>
      </c>
      <c r="F340" t="s">
        <v>9</v>
      </c>
      <c r="G340" t="s">
        <v>28</v>
      </c>
      <c r="H340">
        <f t="array" ref="H340">INDEX('BONUS %'!J:J, MATCH(1, (D340='BONUS %'!I:I)*(G340='BONUS %'!K:K), 0))</f>
        <v>3.2000000000000001E-2</v>
      </c>
      <c r="I340" s="49">
        <f t="shared" si="18"/>
        <v>2397.44</v>
      </c>
      <c r="J340" s="49">
        <f t="shared" si="19"/>
        <v>77317.440000000002</v>
      </c>
    </row>
    <row r="341" spans="1:10" x14ac:dyDescent="0.25">
      <c r="A341" t="s">
        <v>193</v>
      </c>
      <c r="B341" t="s">
        <v>12</v>
      </c>
      <c r="C341" t="str">
        <f t="shared" si="17"/>
        <v>F</v>
      </c>
      <c r="D341" t="s">
        <v>8</v>
      </c>
      <c r="E341" s="1">
        <v>115230</v>
      </c>
      <c r="F341" t="s">
        <v>17</v>
      </c>
      <c r="G341" t="s">
        <v>14</v>
      </c>
      <c r="H341">
        <f t="array" ref="H341">INDEX('BONUS %'!J:J, MATCH(1, (D341='BONUS %'!I:I)*(G341='BONUS %'!K:K), 0))</f>
        <v>5.0999999999999997E-2</v>
      </c>
      <c r="I341" s="49">
        <f t="shared" si="18"/>
        <v>5876.73</v>
      </c>
      <c r="J341" s="49">
        <f t="shared" si="19"/>
        <v>121106.73</v>
      </c>
    </row>
    <row r="342" spans="1:10" x14ac:dyDescent="0.25">
      <c r="A342" t="s">
        <v>930</v>
      </c>
      <c r="B342" t="s">
        <v>12</v>
      </c>
      <c r="C342" t="str">
        <f t="shared" si="17"/>
        <v>F</v>
      </c>
      <c r="D342" t="s">
        <v>67</v>
      </c>
      <c r="E342" s="1">
        <v>57640</v>
      </c>
      <c r="F342" t="s">
        <v>17</v>
      </c>
      <c r="G342" t="s">
        <v>28</v>
      </c>
      <c r="H342">
        <f t="array" ref="H342">INDEX('BONUS %'!J:J, MATCH(1, (D342='BONUS %'!I:I)*(G342='BONUS %'!K:K), 0))</f>
        <v>3.5000000000000003E-2</v>
      </c>
      <c r="I342" s="49">
        <f t="shared" si="18"/>
        <v>2017.4</v>
      </c>
      <c r="J342" s="49">
        <f t="shared" si="19"/>
        <v>59657.4</v>
      </c>
    </row>
    <row r="343" spans="1:10" x14ac:dyDescent="0.25">
      <c r="A343" t="s">
        <v>171</v>
      </c>
      <c r="B343" t="s">
        <v>7</v>
      </c>
      <c r="C343" t="str">
        <f t="shared" si="17"/>
        <v>M</v>
      </c>
      <c r="D343" t="s">
        <v>50</v>
      </c>
      <c r="E343" s="1">
        <v>92500</v>
      </c>
      <c r="F343" t="s">
        <v>9</v>
      </c>
      <c r="G343" t="s">
        <v>14</v>
      </c>
      <c r="H343">
        <f t="array" ref="H343">INDEX('BONUS %'!J:J, MATCH(1, (D343='BONUS %'!I:I)*(G343='BONUS %'!K:K), 0))</f>
        <v>5.3999999999999999E-2</v>
      </c>
      <c r="I343" s="49">
        <f t="shared" si="18"/>
        <v>4995</v>
      </c>
      <c r="J343" s="49">
        <f t="shared" si="19"/>
        <v>97495</v>
      </c>
    </row>
    <row r="344" spans="1:10" x14ac:dyDescent="0.25">
      <c r="A344" t="s">
        <v>305</v>
      </c>
      <c r="B344" t="s">
        <v>7</v>
      </c>
      <c r="C344" t="str">
        <f t="shared" si="17"/>
        <v>M</v>
      </c>
      <c r="D344" t="s">
        <v>34</v>
      </c>
      <c r="E344" s="1">
        <v>60800</v>
      </c>
      <c r="F344" t="s">
        <v>17</v>
      </c>
      <c r="G344" t="s">
        <v>28</v>
      </c>
      <c r="H344">
        <f t="array" ref="H344">INDEX('BONUS %'!J:J, MATCH(1, (D344='BONUS %'!I:I)*(G344='BONUS %'!K:K), 0))</f>
        <v>2.4E-2</v>
      </c>
      <c r="I344" s="49">
        <f t="shared" si="18"/>
        <v>1459.2</v>
      </c>
      <c r="J344" s="49">
        <f t="shared" si="19"/>
        <v>62259.199999999997</v>
      </c>
    </row>
    <row r="345" spans="1:10" x14ac:dyDescent="0.25">
      <c r="A345" t="s">
        <v>944</v>
      </c>
      <c r="B345" t="s">
        <v>12</v>
      </c>
      <c r="C345" t="str">
        <f t="shared" si="17"/>
        <v>F</v>
      </c>
      <c r="D345" t="s">
        <v>37</v>
      </c>
      <c r="E345" s="1">
        <v>66870</v>
      </c>
      <c r="F345" t="s">
        <v>17</v>
      </c>
      <c r="G345" t="s">
        <v>18</v>
      </c>
      <c r="H345" t="e">
        <f t="array" ref="H345">INDEX('BONUS %'!J:J, MATCH(1, (D345='BONUS %'!I:I)*(G345='BONUS %'!K:K), 0))</f>
        <v>#N/A</v>
      </c>
      <c r="I345" s="49" t="e">
        <f t="shared" si="18"/>
        <v>#N/A</v>
      </c>
      <c r="J345" s="49">
        <f>E345+0</f>
        <v>66870</v>
      </c>
    </row>
    <row r="346" spans="1:10" x14ac:dyDescent="0.25">
      <c r="A346" t="s">
        <v>867</v>
      </c>
      <c r="B346" t="s">
        <v>12</v>
      </c>
      <c r="C346" t="str">
        <f t="shared" si="17"/>
        <v>F</v>
      </c>
      <c r="D346" t="s">
        <v>42</v>
      </c>
      <c r="E346" s="1">
        <v>90150</v>
      </c>
      <c r="F346" t="s">
        <v>17</v>
      </c>
      <c r="G346" t="s">
        <v>10</v>
      </c>
      <c r="H346">
        <f t="array" ref="H346">INDEX('BONUS %'!J:J, MATCH(1, (D346='BONUS %'!I:I)*(G346='BONUS %'!K:K), 0))</f>
        <v>6.3E-2</v>
      </c>
      <c r="I346" s="49">
        <f t="shared" si="18"/>
        <v>5679.45</v>
      </c>
      <c r="J346" s="49">
        <f t="shared" si="19"/>
        <v>95829.45</v>
      </c>
    </row>
    <row r="347" spans="1:10" x14ac:dyDescent="0.25">
      <c r="A347" t="s">
        <v>707</v>
      </c>
      <c r="B347" t="s">
        <v>7</v>
      </c>
      <c r="C347" t="str">
        <f t="shared" si="17"/>
        <v>M</v>
      </c>
      <c r="D347" t="s">
        <v>42</v>
      </c>
      <c r="E347" s="1">
        <v>63450</v>
      </c>
      <c r="F347" t="s">
        <v>21</v>
      </c>
      <c r="G347" t="s">
        <v>14</v>
      </c>
      <c r="H347">
        <f t="array" ref="H347">INDEX('BONUS %'!J:J, MATCH(1, (D347='BONUS %'!I:I)*(G347='BONUS %'!K:K), 0))</f>
        <v>5.8999999999999997E-2</v>
      </c>
      <c r="I347" s="49">
        <f t="shared" si="18"/>
        <v>3743.5499999999997</v>
      </c>
      <c r="J347" s="49">
        <f t="shared" si="19"/>
        <v>67193.55</v>
      </c>
    </row>
    <row r="348" spans="1:10" x14ac:dyDescent="0.25">
      <c r="A348" t="s">
        <v>612</v>
      </c>
      <c r="B348" t="s">
        <v>12</v>
      </c>
      <c r="C348" t="str">
        <f t="shared" si="17"/>
        <v>F</v>
      </c>
      <c r="D348" t="s">
        <v>50</v>
      </c>
      <c r="E348" s="1">
        <v>30250</v>
      </c>
      <c r="F348" t="s">
        <v>21</v>
      </c>
      <c r="G348" t="s">
        <v>28</v>
      </c>
      <c r="H348">
        <f t="array" ref="H348">INDEX('BONUS %'!J:J, MATCH(1, (D348='BONUS %'!I:I)*(G348='BONUS %'!K:K), 0))</f>
        <v>3.3000000000000002E-2</v>
      </c>
      <c r="I348" s="49">
        <f t="shared" si="18"/>
        <v>998.25</v>
      </c>
      <c r="J348" s="49">
        <f t="shared" si="19"/>
        <v>31248.25</v>
      </c>
    </row>
    <row r="349" spans="1:10" x14ac:dyDescent="0.25">
      <c r="A349" t="s">
        <v>485</v>
      </c>
      <c r="B349" t="s">
        <v>12</v>
      </c>
      <c r="C349" t="str">
        <f t="shared" si="17"/>
        <v>F</v>
      </c>
      <c r="D349" t="s">
        <v>8</v>
      </c>
      <c r="E349" s="1">
        <v>78020</v>
      </c>
      <c r="F349" t="s">
        <v>9</v>
      </c>
      <c r="G349" t="s">
        <v>28</v>
      </c>
      <c r="H349">
        <f t="array" ref="H349">INDEX('BONUS %'!J:J, MATCH(1, (D349='BONUS %'!I:I)*(G349='BONUS %'!K:K), 0))</f>
        <v>2.1000000000000001E-2</v>
      </c>
      <c r="I349" s="49">
        <f t="shared" si="18"/>
        <v>1638.42</v>
      </c>
      <c r="J349" s="49">
        <f t="shared" si="19"/>
        <v>79658.42</v>
      </c>
    </row>
    <row r="350" spans="1:10" x14ac:dyDescent="0.25">
      <c r="A350" t="s">
        <v>779</v>
      </c>
      <c r="B350" t="s">
        <v>12</v>
      </c>
      <c r="C350" t="str">
        <f t="shared" si="17"/>
        <v>F</v>
      </c>
      <c r="D350" t="s">
        <v>13</v>
      </c>
      <c r="E350" s="1">
        <v>86740</v>
      </c>
      <c r="F350" t="s">
        <v>9</v>
      </c>
      <c r="G350" t="s">
        <v>10</v>
      </c>
      <c r="H350">
        <f t="array" ref="H350">INDEX('BONUS %'!J:J, MATCH(1, (D350='BONUS %'!I:I)*(G350='BONUS %'!K:K), 0))</f>
        <v>6.0999999999999999E-2</v>
      </c>
      <c r="I350" s="49">
        <f t="shared" si="18"/>
        <v>5291.14</v>
      </c>
      <c r="J350" s="49">
        <f t="shared" si="19"/>
        <v>92031.14</v>
      </c>
    </row>
    <row r="351" spans="1:10" x14ac:dyDescent="0.25">
      <c r="A351" t="s">
        <v>368</v>
      </c>
      <c r="B351" t="s">
        <v>7</v>
      </c>
      <c r="C351" t="str">
        <f t="shared" si="17"/>
        <v>M</v>
      </c>
      <c r="D351" t="s">
        <v>31</v>
      </c>
      <c r="E351" s="1">
        <v>96370</v>
      </c>
      <c r="F351" t="s">
        <v>9</v>
      </c>
      <c r="G351" t="s">
        <v>18</v>
      </c>
      <c r="H351" t="e">
        <f t="array" ref="H351">INDEX('BONUS %'!J:J, MATCH(1, (D351='BONUS %'!I:I)*(G351='BONUS %'!K:K), 0))</f>
        <v>#N/A</v>
      </c>
      <c r="I351" s="49" t="e">
        <f t="shared" si="18"/>
        <v>#N/A</v>
      </c>
      <c r="J351" s="49">
        <f t="shared" ref="J351:J352" si="20">E351+0</f>
        <v>96370</v>
      </c>
    </row>
    <row r="352" spans="1:10" x14ac:dyDescent="0.25">
      <c r="A352" t="s">
        <v>640</v>
      </c>
      <c r="B352" t="s">
        <v>7</v>
      </c>
      <c r="C352" t="str">
        <f t="shared" si="17"/>
        <v>M</v>
      </c>
      <c r="D352" t="s">
        <v>27</v>
      </c>
      <c r="E352" s="1">
        <v>108170</v>
      </c>
      <c r="F352" t="s">
        <v>21</v>
      </c>
      <c r="G352" t="s">
        <v>18</v>
      </c>
      <c r="H352" t="e">
        <f t="array" ref="H352">INDEX('BONUS %'!J:J, MATCH(1, (D352='BONUS %'!I:I)*(G352='BONUS %'!K:K), 0))</f>
        <v>#N/A</v>
      </c>
      <c r="I352" s="49" t="e">
        <f t="shared" si="18"/>
        <v>#N/A</v>
      </c>
      <c r="J352" s="49">
        <f t="shared" si="20"/>
        <v>108170</v>
      </c>
    </row>
    <row r="353" spans="1:10" x14ac:dyDescent="0.25">
      <c r="A353" t="s">
        <v>291</v>
      </c>
      <c r="B353" t="s">
        <v>12</v>
      </c>
      <c r="C353" t="str">
        <f t="shared" si="17"/>
        <v>F</v>
      </c>
      <c r="D353" t="s">
        <v>8</v>
      </c>
      <c r="E353" s="1">
        <v>101500</v>
      </c>
      <c r="F353" t="s">
        <v>17</v>
      </c>
      <c r="G353" t="s">
        <v>14</v>
      </c>
      <c r="H353">
        <f t="array" ref="H353">INDEX('BONUS %'!J:J, MATCH(1, (D353='BONUS %'!I:I)*(G353='BONUS %'!K:K), 0))</f>
        <v>5.0999999999999997E-2</v>
      </c>
      <c r="I353" s="49">
        <f t="shared" si="18"/>
        <v>5176.5</v>
      </c>
      <c r="J353" s="49">
        <f t="shared" si="19"/>
        <v>106676.5</v>
      </c>
    </row>
    <row r="354" spans="1:10" x14ac:dyDescent="0.25">
      <c r="A354" t="s">
        <v>259</v>
      </c>
      <c r="B354" t="s">
        <v>12</v>
      </c>
      <c r="C354" t="str">
        <f t="shared" si="17"/>
        <v>F</v>
      </c>
      <c r="D354" t="s">
        <v>8</v>
      </c>
      <c r="E354" s="1">
        <v>35930</v>
      </c>
      <c r="F354" t="s">
        <v>17</v>
      </c>
      <c r="G354" t="s">
        <v>28</v>
      </c>
      <c r="H354">
        <f t="array" ref="H354">INDEX('BONUS %'!J:J, MATCH(1, (D354='BONUS %'!I:I)*(G354='BONUS %'!K:K), 0))</f>
        <v>2.1000000000000001E-2</v>
      </c>
      <c r="I354" s="49">
        <f t="shared" si="18"/>
        <v>754.53000000000009</v>
      </c>
      <c r="J354" s="49">
        <f t="shared" si="19"/>
        <v>36684.53</v>
      </c>
    </row>
    <row r="355" spans="1:10" x14ac:dyDescent="0.25">
      <c r="A355" t="s">
        <v>844</v>
      </c>
      <c r="B355" t="s">
        <v>12</v>
      </c>
      <c r="C355" t="str">
        <f t="shared" si="17"/>
        <v>F</v>
      </c>
      <c r="D355" t="s">
        <v>8</v>
      </c>
      <c r="E355" s="1">
        <v>45510</v>
      </c>
      <c r="F355" t="s">
        <v>17</v>
      </c>
      <c r="G355" t="s">
        <v>14</v>
      </c>
      <c r="H355">
        <f t="array" ref="H355">INDEX('BONUS %'!J:J, MATCH(1, (D355='BONUS %'!I:I)*(G355='BONUS %'!K:K), 0))</f>
        <v>5.0999999999999997E-2</v>
      </c>
      <c r="I355" s="49">
        <f t="shared" si="18"/>
        <v>2321.0099999999998</v>
      </c>
      <c r="J355" s="49">
        <f t="shared" si="19"/>
        <v>47831.01</v>
      </c>
    </row>
    <row r="356" spans="1:10" x14ac:dyDescent="0.25">
      <c r="A356" t="s">
        <v>900</v>
      </c>
      <c r="B356" t="s">
        <v>7</v>
      </c>
      <c r="C356" t="str">
        <f t="shared" si="17"/>
        <v>M</v>
      </c>
      <c r="D356" t="s">
        <v>23</v>
      </c>
      <c r="E356" s="1">
        <v>37060</v>
      </c>
      <c r="F356" t="s">
        <v>21</v>
      </c>
      <c r="G356" t="s">
        <v>28</v>
      </c>
      <c r="H356">
        <f t="array" ref="H356">INDEX('BONUS %'!J:J, MATCH(1, (D356='BONUS %'!I:I)*(G356='BONUS %'!K:K), 0))</f>
        <v>2.8000000000000001E-2</v>
      </c>
      <c r="I356" s="49">
        <f t="shared" si="18"/>
        <v>1037.68</v>
      </c>
      <c r="J356" s="49">
        <f t="shared" si="19"/>
        <v>38097.68</v>
      </c>
    </row>
    <row r="357" spans="1:10" x14ac:dyDescent="0.25">
      <c r="A357" t="s">
        <v>385</v>
      </c>
      <c r="B357" t="s">
        <v>7</v>
      </c>
      <c r="C357" t="str">
        <f t="shared" si="17"/>
        <v>M</v>
      </c>
      <c r="D357" t="s">
        <v>37</v>
      </c>
      <c r="E357" s="1">
        <v>80360</v>
      </c>
      <c r="F357" t="s">
        <v>21</v>
      </c>
      <c r="G357" t="s">
        <v>28</v>
      </c>
      <c r="H357">
        <f t="array" ref="H357">INDEX('BONUS %'!J:J, MATCH(1, (D357='BONUS %'!I:I)*(G357='BONUS %'!K:K), 0))</f>
        <v>3.2000000000000001E-2</v>
      </c>
      <c r="I357" s="49">
        <f t="shared" si="18"/>
        <v>2571.52</v>
      </c>
      <c r="J357" s="49">
        <f t="shared" si="19"/>
        <v>82931.520000000004</v>
      </c>
    </row>
    <row r="358" spans="1:10" x14ac:dyDescent="0.25">
      <c r="A358" t="s">
        <v>226</v>
      </c>
      <c r="B358" t="s">
        <v>7</v>
      </c>
      <c r="C358" t="str">
        <f t="shared" si="17"/>
        <v>M</v>
      </c>
      <c r="D358" t="s">
        <v>34</v>
      </c>
      <c r="E358" s="1">
        <v>47290</v>
      </c>
      <c r="F358" t="s">
        <v>17</v>
      </c>
      <c r="G358" t="s">
        <v>28</v>
      </c>
      <c r="H358">
        <f t="array" ref="H358">INDEX('BONUS %'!J:J, MATCH(1, (D358='BONUS %'!I:I)*(G358='BONUS %'!K:K), 0))</f>
        <v>2.4E-2</v>
      </c>
      <c r="I358" s="49">
        <f t="shared" si="18"/>
        <v>1134.96</v>
      </c>
      <c r="J358" s="49">
        <f t="shared" si="19"/>
        <v>48424.959999999999</v>
      </c>
    </row>
    <row r="359" spans="1:10" x14ac:dyDescent="0.25">
      <c r="A359" t="s">
        <v>338</v>
      </c>
      <c r="B359" t="s">
        <v>7</v>
      </c>
      <c r="C359" t="str">
        <f t="shared" si="17"/>
        <v>M</v>
      </c>
      <c r="D359" t="s">
        <v>23</v>
      </c>
      <c r="E359" s="1">
        <v>92190</v>
      </c>
      <c r="F359" t="s">
        <v>17</v>
      </c>
      <c r="G359" t="s">
        <v>28</v>
      </c>
      <c r="H359">
        <f t="array" ref="H359">INDEX('BONUS %'!J:J, MATCH(1, (D359='BONUS %'!I:I)*(G359='BONUS %'!K:K), 0))</f>
        <v>2.8000000000000001E-2</v>
      </c>
      <c r="I359" s="49">
        <f t="shared" si="18"/>
        <v>2581.3200000000002</v>
      </c>
      <c r="J359" s="49">
        <f t="shared" si="19"/>
        <v>94771.32</v>
      </c>
    </row>
    <row r="360" spans="1:10" x14ac:dyDescent="0.25">
      <c r="A360" t="s">
        <v>338</v>
      </c>
      <c r="B360" t="s">
        <v>7</v>
      </c>
      <c r="C360" t="str">
        <f t="shared" si="17"/>
        <v>M</v>
      </c>
      <c r="D360" t="s">
        <v>23</v>
      </c>
      <c r="E360" s="1">
        <v>92190</v>
      </c>
      <c r="F360" t="s">
        <v>21</v>
      </c>
      <c r="G360" t="s">
        <v>18</v>
      </c>
      <c r="H360" t="e">
        <f t="array" ref="H360">INDEX('BONUS %'!J:J, MATCH(1, (D360='BONUS %'!I:I)*(G360='BONUS %'!K:K), 0))</f>
        <v>#N/A</v>
      </c>
      <c r="I360" s="49" t="e">
        <f t="shared" si="18"/>
        <v>#N/A</v>
      </c>
      <c r="J360" s="49">
        <f>E360+0</f>
        <v>92190</v>
      </c>
    </row>
    <row r="361" spans="1:10" x14ac:dyDescent="0.25">
      <c r="A361" t="s">
        <v>771</v>
      </c>
      <c r="B361" t="s">
        <v>12</v>
      </c>
      <c r="C361" t="str">
        <f t="shared" si="17"/>
        <v>F</v>
      </c>
      <c r="D361" t="s">
        <v>53</v>
      </c>
      <c r="E361" s="1">
        <v>29610</v>
      </c>
      <c r="F361" t="s">
        <v>17</v>
      </c>
      <c r="G361" t="s">
        <v>28</v>
      </c>
      <c r="H361">
        <f t="array" ref="H361">INDEX('BONUS %'!J:J, MATCH(1, (D361='BONUS %'!I:I)*(G361='BONUS %'!K:K), 0))</f>
        <v>0.02</v>
      </c>
      <c r="I361" s="49">
        <f t="shared" si="18"/>
        <v>592.20000000000005</v>
      </c>
      <c r="J361" s="49">
        <f t="shared" si="19"/>
        <v>30202.2</v>
      </c>
    </row>
    <row r="362" spans="1:10" x14ac:dyDescent="0.25">
      <c r="A362" t="s">
        <v>638</v>
      </c>
      <c r="B362" t="s">
        <v>7</v>
      </c>
      <c r="C362" t="str">
        <f t="shared" si="17"/>
        <v>M</v>
      </c>
      <c r="D362" t="s">
        <v>8</v>
      </c>
      <c r="E362" s="1">
        <v>46350</v>
      </c>
      <c r="F362" t="s">
        <v>21</v>
      </c>
      <c r="G362" t="s">
        <v>28</v>
      </c>
      <c r="H362">
        <f t="array" ref="H362">INDEX('BONUS %'!J:J, MATCH(1, (D362='BONUS %'!I:I)*(G362='BONUS %'!K:K), 0))</f>
        <v>2.1000000000000001E-2</v>
      </c>
      <c r="I362" s="49">
        <f t="shared" si="18"/>
        <v>973.35</v>
      </c>
      <c r="J362" s="49">
        <f t="shared" si="19"/>
        <v>47323.35</v>
      </c>
    </row>
    <row r="363" spans="1:10" x14ac:dyDescent="0.25">
      <c r="A363" t="s">
        <v>962</v>
      </c>
      <c r="B363" t="s">
        <v>7</v>
      </c>
      <c r="C363" t="str">
        <f t="shared" si="17"/>
        <v>M</v>
      </c>
      <c r="D363" t="s">
        <v>34</v>
      </c>
      <c r="E363" s="1">
        <v>71370</v>
      </c>
      <c r="F363" t="s">
        <v>9</v>
      </c>
      <c r="G363" t="s">
        <v>28</v>
      </c>
      <c r="H363">
        <f t="array" ref="H363">INDEX('BONUS %'!J:J, MATCH(1, (D363='BONUS %'!I:I)*(G363='BONUS %'!K:K), 0))</f>
        <v>2.4E-2</v>
      </c>
      <c r="I363" s="49">
        <f t="shared" si="18"/>
        <v>1712.88</v>
      </c>
      <c r="J363" s="49">
        <f t="shared" si="19"/>
        <v>73082.880000000005</v>
      </c>
    </row>
    <row r="364" spans="1:10" x14ac:dyDescent="0.25">
      <c r="A364" t="s">
        <v>947</v>
      </c>
      <c r="B364" t="s">
        <v>7</v>
      </c>
      <c r="C364" t="str">
        <f t="shared" si="17"/>
        <v>M</v>
      </c>
      <c r="D364" t="s">
        <v>23</v>
      </c>
      <c r="E364" s="1">
        <v>48090</v>
      </c>
      <c r="F364" t="s">
        <v>17</v>
      </c>
      <c r="G364" t="s">
        <v>18</v>
      </c>
      <c r="H364" t="e">
        <f t="array" ref="H364">INDEX('BONUS %'!J:J, MATCH(1, (D364='BONUS %'!I:I)*(G364='BONUS %'!K:K), 0))</f>
        <v>#N/A</v>
      </c>
      <c r="I364" s="49" t="e">
        <f t="shared" si="18"/>
        <v>#N/A</v>
      </c>
      <c r="J364" s="49">
        <f>E364+0</f>
        <v>48090</v>
      </c>
    </row>
    <row r="365" spans="1:10" x14ac:dyDescent="0.25">
      <c r="A365" t="s">
        <v>116</v>
      </c>
      <c r="B365" t="s">
        <v>7</v>
      </c>
      <c r="C365" t="str">
        <f t="shared" si="17"/>
        <v>M</v>
      </c>
      <c r="D365" t="s">
        <v>31</v>
      </c>
      <c r="E365" s="1">
        <v>88690</v>
      </c>
      <c r="F365" t="s">
        <v>9</v>
      </c>
      <c r="G365" t="s">
        <v>24</v>
      </c>
      <c r="H365">
        <f t="array" ref="H365">INDEX('BONUS %'!J:J, MATCH(1, (D365='BONUS %'!I:I)*(G365='BONUS %'!K:K), 0))</f>
        <v>1.4999999999999999E-2</v>
      </c>
      <c r="I365" s="49">
        <f t="shared" si="18"/>
        <v>1330.35</v>
      </c>
      <c r="J365" s="49">
        <f t="shared" si="19"/>
        <v>90020.35</v>
      </c>
    </row>
    <row r="366" spans="1:10" x14ac:dyDescent="0.25">
      <c r="A366" t="s">
        <v>116</v>
      </c>
      <c r="B366" t="s">
        <v>7</v>
      </c>
      <c r="C366" t="str">
        <f t="shared" si="17"/>
        <v>M</v>
      </c>
      <c r="D366" t="s">
        <v>31</v>
      </c>
      <c r="E366" s="1">
        <v>88690</v>
      </c>
      <c r="F366" t="s">
        <v>17</v>
      </c>
      <c r="G366" t="s">
        <v>10</v>
      </c>
      <c r="H366">
        <f t="array" ref="H366">INDEX('BONUS %'!J:J, MATCH(1, (D366='BONUS %'!I:I)*(G366='BONUS %'!K:K), 0))</f>
        <v>7.1999999999999995E-2</v>
      </c>
      <c r="I366" s="49">
        <f t="shared" si="18"/>
        <v>6385.6799999999994</v>
      </c>
      <c r="J366" s="49">
        <f t="shared" si="19"/>
        <v>95075.68</v>
      </c>
    </row>
    <row r="367" spans="1:10" x14ac:dyDescent="0.25">
      <c r="A367" t="s">
        <v>882</v>
      </c>
      <c r="B367" t="s">
        <v>12</v>
      </c>
      <c r="C367" t="str">
        <f t="shared" si="17"/>
        <v>F</v>
      </c>
      <c r="D367" t="s">
        <v>8</v>
      </c>
      <c r="E367" s="1">
        <v>102130</v>
      </c>
      <c r="F367" t="s">
        <v>21</v>
      </c>
      <c r="G367" t="s">
        <v>28</v>
      </c>
      <c r="H367">
        <f t="array" ref="H367">INDEX('BONUS %'!J:J, MATCH(1, (D367='BONUS %'!I:I)*(G367='BONUS %'!K:K), 0))</f>
        <v>2.1000000000000001E-2</v>
      </c>
      <c r="I367" s="49">
        <f t="shared" si="18"/>
        <v>2144.73</v>
      </c>
      <c r="J367" s="49">
        <f t="shared" si="19"/>
        <v>104274.73</v>
      </c>
    </row>
    <row r="368" spans="1:10" x14ac:dyDescent="0.25">
      <c r="A368" t="s">
        <v>534</v>
      </c>
      <c r="B368" t="s">
        <v>7</v>
      </c>
      <c r="C368" t="str">
        <f t="shared" si="17"/>
        <v>M</v>
      </c>
      <c r="D368" t="s">
        <v>23</v>
      </c>
      <c r="E368" s="1">
        <v>64960</v>
      </c>
      <c r="F368" t="s">
        <v>9</v>
      </c>
      <c r="G368" t="s">
        <v>28</v>
      </c>
      <c r="H368">
        <f t="array" ref="H368">INDEX('BONUS %'!J:J, MATCH(1, (D368='BONUS %'!I:I)*(G368='BONUS %'!K:K), 0))</f>
        <v>2.8000000000000001E-2</v>
      </c>
      <c r="I368" s="49">
        <f t="shared" si="18"/>
        <v>1818.88</v>
      </c>
      <c r="J368" s="49">
        <f t="shared" si="19"/>
        <v>66778.880000000005</v>
      </c>
    </row>
    <row r="369" spans="1:10" x14ac:dyDescent="0.25">
      <c r="A369" t="s">
        <v>919</v>
      </c>
      <c r="B369" t="s">
        <v>12</v>
      </c>
      <c r="C369" t="str">
        <f t="shared" si="17"/>
        <v>F</v>
      </c>
      <c r="D369" t="s">
        <v>42</v>
      </c>
      <c r="E369" s="1">
        <v>93130</v>
      </c>
      <c r="F369" t="s">
        <v>21</v>
      </c>
      <c r="G369" t="s">
        <v>24</v>
      </c>
      <c r="H369">
        <f t="array" ref="H369">INDEX('BONUS %'!J:J, MATCH(1, (D369='BONUS %'!I:I)*(G369='BONUS %'!K:K), 0))</f>
        <v>1.9E-2</v>
      </c>
      <c r="I369" s="49">
        <f t="shared" si="18"/>
        <v>1769.47</v>
      </c>
      <c r="J369" s="49">
        <f t="shared" si="19"/>
        <v>94899.47</v>
      </c>
    </row>
    <row r="370" spans="1:10" x14ac:dyDescent="0.25">
      <c r="A370" t="s">
        <v>285</v>
      </c>
      <c r="B370" t="s">
        <v>7</v>
      </c>
      <c r="C370" t="str">
        <f t="shared" si="17"/>
        <v>M</v>
      </c>
      <c r="D370" t="s">
        <v>13</v>
      </c>
      <c r="E370" s="1">
        <v>62090</v>
      </c>
      <c r="F370" t="s">
        <v>17</v>
      </c>
      <c r="G370" t="s">
        <v>10</v>
      </c>
      <c r="H370">
        <f t="array" ref="H370">INDEX('BONUS %'!J:J, MATCH(1, (D370='BONUS %'!I:I)*(G370='BONUS %'!K:K), 0))</f>
        <v>6.0999999999999999E-2</v>
      </c>
      <c r="I370" s="49">
        <f t="shared" si="18"/>
        <v>3787.49</v>
      </c>
      <c r="J370" s="49">
        <f t="shared" si="19"/>
        <v>65877.490000000005</v>
      </c>
    </row>
    <row r="371" spans="1:10" x14ac:dyDescent="0.25">
      <c r="A371" t="s">
        <v>423</v>
      </c>
      <c r="B371" t="s">
        <v>7</v>
      </c>
      <c r="C371" t="str">
        <f t="shared" si="17"/>
        <v>M</v>
      </c>
      <c r="D371" t="s">
        <v>20</v>
      </c>
      <c r="E371" s="1">
        <v>49760</v>
      </c>
      <c r="F371" t="s">
        <v>17</v>
      </c>
      <c r="G371" t="s">
        <v>10</v>
      </c>
      <c r="H371">
        <f t="array" ref="H371">INDEX('BONUS %'!J:J, MATCH(1, (D371='BONUS %'!I:I)*(G371='BONUS %'!K:K), 0))</f>
        <v>6.4000000000000001E-2</v>
      </c>
      <c r="I371" s="49">
        <f t="shared" si="18"/>
        <v>3184.64</v>
      </c>
      <c r="J371" s="49">
        <f t="shared" si="19"/>
        <v>52944.639999999999</v>
      </c>
    </row>
    <row r="372" spans="1:10" x14ac:dyDescent="0.25">
      <c r="A372" t="s">
        <v>228</v>
      </c>
      <c r="B372" t="s">
        <v>7</v>
      </c>
      <c r="C372" t="str">
        <f t="shared" si="17"/>
        <v>M</v>
      </c>
      <c r="D372" t="s">
        <v>37</v>
      </c>
      <c r="E372" s="1">
        <v>119660</v>
      </c>
      <c r="F372" t="s">
        <v>17</v>
      </c>
      <c r="G372" t="s">
        <v>28</v>
      </c>
      <c r="H372">
        <f t="array" ref="H372">INDEX('BONUS %'!J:J, MATCH(1, (D372='BONUS %'!I:I)*(G372='BONUS %'!K:K), 0))</f>
        <v>3.2000000000000001E-2</v>
      </c>
      <c r="I372" s="49">
        <f t="shared" si="18"/>
        <v>3829.12</v>
      </c>
      <c r="J372" s="49">
        <f t="shared" si="19"/>
        <v>123489.12</v>
      </c>
    </row>
    <row r="373" spans="1:10" x14ac:dyDescent="0.25">
      <c r="A373" t="s">
        <v>227</v>
      </c>
      <c r="B373" t="s">
        <v>7</v>
      </c>
      <c r="C373" t="str">
        <f t="shared" si="17"/>
        <v>M</v>
      </c>
      <c r="D373" t="s">
        <v>8</v>
      </c>
      <c r="E373" s="1">
        <v>79650</v>
      </c>
      <c r="F373" t="s">
        <v>21</v>
      </c>
      <c r="G373" t="s">
        <v>14</v>
      </c>
      <c r="H373">
        <f t="array" ref="H373">INDEX('BONUS %'!J:J, MATCH(1, (D373='BONUS %'!I:I)*(G373='BONUS %'!K:K), 0))</f>
        <v>5.0999999999999997E-2</v>
      </c>
      <c r="I373" s="49">
        <f t="shared" si="18"/>
        <v>4062.1499999999996</v>
      </c>
      <c r="J373" s="49">
        <f t="shared" si="19"/>
        <v>83712.149999999994</v>
      </c>
    </row>
    <row r="374" spans="1:10" x14ac:dyDescent="0.25">
      <c r="A374" t="s">
        <v>22</v>
      </c>
      <c r="B374" t="s">
        <v>12</v>
      </c>
      <c r="C374" t="str">
        <f t="shared" si="17"/>
        <v>F</v>
      </c>
      <c r="D374" t="s">
        <v>23</v>
      </c>
      <c r="E374" s="1">
        <v>107090</v>
      </c>
      <c r="F374" t="s">
        <v>21</v>
      </c>
      <c r="G374" t="s">
        <v>24</v>
      </c>
      <c r="H374">
        <f t="array" ref="H374">INDEX('BONUS %'!J:J, MATCH(1, (D374='BONUS %'!I:I)*(G374='BONUS %'!K:K), 0))</f>
        <v>0.01</v>
      </c>
      <c r="I374" s="49">
        <f t="shared" si="18"/>
        <v>1070.9000000000001</v>
      </c>
      <c r="J374" s="49">
        <f t="shared" si="19"/>
        <v>108160.9</v>
      </c>
    </row>
    <row r="375" spans="1:10" x14ac:dyDescent="0.25">
      <c r="A375" t="s">
        <v>309</v>
      </c>
      <c r="B375" t="s">
        <v>7</v>
      </c>
      <c r="C375" t="str">
        <f t="shared" si="17"/>
        <v>M</v>
      </c>
      <c r="D375" t="s">
        <v>13</v>
      </c>
      <c r="E375" s="1">
        <v>32500</v>
      </c>
      <c r="F375" t="s">
        <v>17</v>
      </c>
      <c r="G375" t="s">
        <v>24</v>
      </c>
      <c r="H375">
        <f t="array" ref="H375">INDEX('BONUS %'!J:J, MATCH(1, (D375='BONUS %'!I:I)*(G375='BONUS %'!K:K), 0))</f>
        <v>1.0999999999999999E-2</v>
      </c>
      <c r="I375" s="49">
        <f t="shared" si="18"/>
        <v>357.5</v>
      </c>
      <c r="J375" s="49">
        <f t="shared" si="19"/>
        <v>32857.5</v>
      </c>
    </row>
    <row r="376" spans="1:10" x14ac:dyDescent="0.25">
      <c r="A376" t="s">
        <v>776</v>
      </c>
      <c r="B376" t="s">
        <v>12</v>
      </c>
      <c r="C376" t="str">
        <f t="shared" si="17"/>
        <v>F</v>
      </c>
      <c r="D376" t="s">
        <v>37</v>
      </c>
      <c r="E376" s="1">
        <v>31830</v>
      </c>
      <c r="F376" t="s">
        <v>9</v>
      </c>
      <c r="G376" t="s">
        <v>28</v>
      </c>
      <c r="H376">
        <f t="array" ref="H376">INDEX('BONUS %'!J:J, MATCH(1, (D376='BONUS %'!I:I)*(G376='BONUS %'!K:K), 0))</f>
        <v>3.2000000000000001E-2</v>
      </c>
      <c r="I376" s="49">
        <f t="shared" si="18"/>
        <v>1018.5600000000001</v>
      </c>
      <c r="J376" s="49">
        <f t="shared" si="19"/>
        <v>32848.559999999998</v>
      </c>
    </row>
    <row r="377" spans="1:10" x14ac:dyDescent="0.25">
      <c r="A377" t="s">
        <v>153</v>
      </c>
      <c r="B377" t="s">
        <v>7</v>
      </c>
      <c r="C377" t="str">
        <f t="shared" si="17"/>
        <v>M</v>
      </c>
      <c r="D377" t="s">
        <v>23</v>
      </c>
      <c r="E377" s="1">
        <v>117810</v>
      </c>
      <c r="F377" t="s">
        <v>17</v>
      </c>
      <c r="G377" t="s">
        <v>28</v>
      </c>
      <c r="H377">
        <f t="array" ref="H377">INDEX('BONUS %'!J:J, MATCH(1, (D377='BONUS %'!I:I)*(G377='BONUS %'!K:K), 0))</f>
        <v>2.8000000000000001E-2</v>
      </c>
      <c r="I377" s="49">
        <f t="shared" si="18"/>
        <v>3298.6800000000003</v>
      </c>
      <c r="J377" s="49">
        <f t="shared" si="19"/>
        <v>121108.68</v>
      </c>
    </row>
    <row r="378" spans="1:10" x14ac:dyDescent="0.25">
      <c r="A378" t="s">
        <v>11</v>
      </c>
      <c r="B378" t="s">
        <v>12</v>
      </c>
      <c r="C378" t="str">
        <f t="shared" si="17"/>
        <v>F</v>
      </c>
      <c r="D378" t="s">
        <v>13</v>
      </c>
      <c r="E378" s="1">
        <v>68220</v>
      </c>
      <c r="F378" t="s">
        <v>9</v>
      </c>
      <c r="G378" t="s">
        <v>14</v>
      </c>
      <c r="H378">
        <f t="array" ref="H378">INDEX('BONUS %'!J:J, MATCH(1, (D378='BONUS %'!I:I)*(G378='BONUS %'!K:K), 0))</f>
        <v>4.2999999999999997E-2</v>
      </c>
      <c r="I378" s="49">
        <f t="shared" si="18"/>
        <v>2933.4599999999996</v>
      </c>
      <c r="J378" s="49">
        <f t="shared" si="19"/>
        <v>71153.460000000006</v>
      </c>
    </row>
    <row r="379" spans="1:10" x14ac:dyDescent="0.25">
      <c r="A379" t="s">
        <v>145</v>
      </c>
      <c r="B379" t="s">
        <v>12</v>
      </c>
      <c r="C379" t="str">
        <f t="shared" si="17"/>
        <v>F</v>
      </c>
      <c r="D379" t="s">
        <v>34</v>
      </c>
      <c r="E379" s="1">
        <v>96640</v>
      </c>
      <c r="F379" t="s">
        <v>21</v>
      </c>
      <c r="G379" t="s">
        <v>10</v>
      </c>
      <c r="H379">
        <f t="array" ref="H379">INDEX('BONUS %'!J:J, MATCH(1, (D379='BONUS %'!I:I)*(G379='BONUS %'!K:K), 0))</f>
        <v>7.2999999999999995E-2</v>
      </c>
      <c r="I379" s="49">
        <f t="shared" si="18"/>
        <v>7054.7199999999993</v>
      </c>
      <c r="J379" s="49">
        <f t="shared" si="19"/>
        <v>103694.72</v>
      </c>
    </row>
    <row r="380" spans="1:10" x14ac:dyDescent="0.25">
      <c r="A380" t="s">
        <v>872</v>
      </c>
      <c r="B380" t="s">
        <v>7</v>
      </c>
      <c r="C380" t="str">
        <f t="shared" si="17"/>
        <v>M</v>
      </c>
      <c r="D380" t="s">
        <v>53</v>
      </c>
      <c r="E380" s="1">
        <v>115380</v>
      </c>
      <c r="F380" t="s">
        <v>21</v>
      </c>
      <c r="G380" t="s">
        <v>28</v>
      </c>
      <c r="H380">
        <f t="array" ref="H380">INDEX('BONUS %'!J:J, MATCH(1, (D380='BONUS %'!I:I)*(G380='BONUS %'!K:K), 0))</f>
        <v>0.02</v>
      </c>
      <c r="I380" s="49">
        <f t="shared" si="18"/>
        <v>2307.6</v>
      </c>
      <c r="J380" s="49">
        <f t="shared" si="19"/>
        <v>117687.6</v>
      </c>
    </row>
    <row r="381" spans="1:10" x14ac:dyDescent="0.25">
      <c r="A381" t="s">
        <v>52</v>
      </c>
      <c r="B381" t="s">
        <v>7</v>
      </c>
      <c r="C381" t="str">
        <f t="shared" si="17"/>
        <v>M</v>
      </c>
      <c r="D381" t="s">
        <v>53</v>
      </c>
      <c r="E381" s="1">
        <v>35940</v>
      </c>
      <c r="F381" t="s">
        <v>17</v>
      </c>
      <c r="G381" t="s">
        <v>14</v>
      </c>
      <c r="H381">
        <f t="array" ref="H381">INDEX('BONUS %'!J:J, MATCH(1, (D381='BONUS %'!I:I)*(G381='BONUS %'!K:K), 0))</f>
        <v>5.8000000000000003E-2</v>
      </c>
      <c r="I381" s="49">
        <f t="shared" si="18"/>
        <v>2084.52</v>
      </c>
      <c r="J381" s="49">
        <f t="shared" si="19"/>
        <v>38024.519999999997</v>
      </c>
    </row>
    <row r="382" spans="1:10" x14ac:dyDescent="0.25">
      <c r="A382" t="s">
        <v>539</v>
      </c>
      <c r="B382" t="s">
        <v>12</v>
      </c>
      <c r="C382" t="str">
        <f t="shared" si="17"/>
        <v>F</v>
      </c>
      <c r="D382" t="s">
        <v>31</v>
      </c>
      <c r="E382" s="1">
        <v>109170</v>
      </c>
      <c r="F382" t="s">
        <v>9</v>
      </c>
      <c r="G382" t="s">
        <v>14</v>
      </c>
      <c r="H382">
        <f t="array" ref="H382">INDEX('BONUS %'!J:J, MATCH(1, (D382='BONUS %'!I:I)*(G382='BONUS %'!K:K), 0))</f>
        <v>5.2999999999999999E-2</v>
      </c>
      <c r="I382" s="49">
        <f t="shared" si="18"/>
        <v>5786.01</v>
      </c>
      <c r="J382" s="49">
        <f t="shared" si="19"/>
        <v>114956.01</v>
      </c>
    </row>
    <row r="383" spans="1:10" x14ac:dyDescent="0.25">
      <c r="A383" t="s">
        <v>275</v>
      </c>
      <c r="B383" t="s">
        <v>7</v>
      </c>
      <c r="C383" t="str">
        <f t="shared" si="17"/>
        <v>M</v>
      </c>
      <c r="D383" t="s">
        <v>27</v>
      </c>
      <c r="E383" s="1">
        <v>106190</v>
      </c>
      <c r="F383" t="s">
        <v>17</v>
      </c>
      <c r="G383" t="s">
        <v>10</v>
      </c>
      <c r="H383">
        <f t="array" ref="H383">INDEX('BONUS %'!J:J, MATCH(1, (D383='BONUS %'!I:I)*(G383='BONUS %'!K:K), 0))</f>
        <v>7.5999999999999998E-2</v>
      </c>
      <c r="I383" s="49">
        <f t="shared" si="18"/>
        <v>8070.44</v>
      </c>
      <c r="J383" s="49">
        <f t="shared" si="19"/>
        <v>114260.44</v>
      </c>
    </row>
    <row r="384" spans="1:10" x14ac:dyDescent="0.25">
      <c r="A384" t="s">
        <v>684</v>
      </c>
      <c r="B384" t="s">
        <v>12</v>
      </c>
      <c r="C384" t="str">
        <f t="shared" si="17"/>
        <v>F</v>
      </c>
      <c r="D384" t="s">
        <v>50</v>
      </c>
      <c r="E384" s="1">
        <v>50450</v>
      </c>
      <c r="F384" t="s">
        <v>9</v>
      </c>
      <c r="G384" t="s">
        <v>28</v>
      </c>
      <c r="H384">
        <f t="array" ref="H384">INDEX('BONUS %'!J:J, MATCH(1, (D384='BONUS %'!I:I)*(G384='BONUS %'!K:K), 0))</f>
        <v>3.3000000000000002E-2</v>
      </c>
      <c r="I384" s="49">
        <f t="shared" si="18"/>
        <v>1664.8500000000001</v>
      </c>
      <c r="J384" s="49">
        <f t="shared" si="19"/>
        <v>52114.85</v>
      </c>
    </row>
    <row r="385" spans="1:10" x14ac:dyDescent="0.25">
      <c r="A385" t="s">
        <v>304</v>
      </c>
      <c r="B385" t="s">
        <v>7</v>
      </c>
      <c r="C385" t="str">
        <f t="shared" si="17"/>
        <v>M</v>
      </c>
      <c r="D385" t="s">
        <v>67</v>
      </c>
      <c r="E385" s="1">
        <v>72160</v>
      </c>
      <c r="F385" t="s">
        <v>21</v>
      </c>
      <c r="G385" t="s">
        <v>28</v>
      </c>
      <c r="H385">
        <f t="array" ref="H385">INDEX('BONUS %'!J:J, MATCH(1, (D385='BONUS %'!I:I)*(G385='BONUS %'!K:K), 0))</f>
        <v>3.5000000000000003E-2</v>
      </c>
      <c r="I385" s="49">
        <f t="shared" si="18"/>
        <v>2525.6000000000004</v>
      </c>
      <c r="J385" s="49">
        <f t="shared" si="19"/>
        <v>74685.600000000006</v>
      </c>
    </row>
    <row r="386" spans="1:10" x14ac:dyDescent="0.25">
      <c r="A386" t="s">
        <v>141</v>
      </c>
      <c r="B386" t="s">
        <v>7</v>
      </c>
      <c r="C386" t="str">
        <f t="shared" si="17"/>
        <v>M</v>
      </c>
      <c r="D386" t="s">
        <v>42</v>
      </c>
      <c r="E386" s="1">
        <v>88330</v>
      </c>
      <c r="F386" t="s">
        <v>21</v>
      </c>
      <c r="G386" t="s">
        <v>24</v>
      </c>
      <c r="H386">
        <f t="array" ref="H386">INDEX('BONUS %'!J:J, MATCH(1, (D386='BONUS %'!I:I)*(G386='BONUS %'!K:K), 0))</f>
        <v>1.9E-2</v>
      </c>
      <c r="I386" s="49">
        <f t="shared" si="18"/>
        <v>1678.27</v>
      </c>
      <c r="J386" s="49">
        <f t="shared" si="19"/>
        <v>90008.27</v>
      </c>
    </row>
    <row r="387" spans="1:10" x14ac:dyDescent="0.25">
      <c r="A387" t="s">
        <v>141</v>
      </c>
      <c r="B387" t="s">
        <v>7</v>
      </c>
      <c r="C387" t="str">
        <f t="shared" ref="C387:C450" si="21">IF(B387="Male", "M", IF(B387="Female","F"))</f>
        <v>M</v>
      </c>
      <c r="D387" t="s">
        <v>42</v>
      </c>
      <c r="E387" s="1">
        <v>88330</v>
      </c>
      <c r="F387" t="s">
        <v>21</v>
      </c>
      <c r="G387" t="s">
        <v>14</v>
      </c>
      <c r="H387">
        <f t="array" ref="H387">INDEX('BONUS %'!J:J, MATCH(1, (D387='BONUS %'!I:I)*(G387='BONUS %'!K:K), 0))</f>
        <v>5.8999999999999997E-2</v>
      </c>
      <c r="I387" s="49">
        <f t="shared" ref="I387:I450" si="22">H387*E387</f>
        <v>5211.4699999999993</v>
      </c>
      <c r="J387" s="49">
        <f t="shared" ref="J387:J450" si="23">I387+E387</f>
        <v>93541.47</v>
      </c>
    </row>
    <row r="388" spans="1:10" x14ac:dyDescent="0.25">
      <c r="A388" t="s">
        <v>598</v>
      </c>
      <c r="B388" t="s">
        <v>12</v>
      </c>
      <c r="C388" t="str">
        <f t="shared" si="21"/>
        <v>F</v>
      </c>
      <c r="D388" t="s">
        <v>31</v>
      </c>
      <c r="E388" s="1">
        <v>45600</v>
      </c>
      <c r="F388" t="s">
        <v>21</v>
      </c>
      <c r="G388" t="s">
        <v>18</v>
      </c>
      <c r="H388" t="e">
        <f t="array" ref="H388">INDEX('BONUS %'!J:J, MATCH(1, (D388='BONUS %'!I:I)*(G388='BONUS %'!K:K), 0))</f>
        <v>#N/A</v>
      </c>
      <c r="I388" s="49" t="e">
        <f t="shared" si="22"/>
        <v>#N/A</v>
      </c>
      <c r="J388" s="49">
        <f>E388+0</f>
        <v>45600</v>
      </c>
    </row>
    <row r="389" spans="1:10" x14ac:dyDescent="0.25">
      <c r="A389" t="s">
        <v>755</v>
      </c>
      <c r="B389" t="s">
        <v>7</v>
      </c>
      <c r="C389" t="str">
        <f t="shared" si="21"/>
        <v>M</v>
      </c>
      <c r="D389" t="s">
        <v>67</v>
      </c>
      <c r="E389" s="1">
        <v>58260</v>
      </c>
      <c r="F389" t="s">
        <v>17</v>
      </c>
      <c r="G389" t="s">
        <v>28</v>
      </c>
      <c r="H389">
        <f t="array" ref="H389">INDEX('BONUS %'!J:J, MATCH(1, (D389='BONUS %'!I:I)*(G389='BONUS %'!K:K), 0))</f>
        <v>3.5000000000000003E-2</v>
      </c>
      <c r="I389" s="49">
        <f t="shared" si="22"/>
        <v>2039.1000000000001</v>
      </c>
      <c r="J389" s="49">
        <f t="shared" si="23"/>
        <v>60299.1</v>
      </c>
    </row>
    <row r="390" spans="1:10" x14ac:dyDescent="0.25">
      <c r="A390" t="s">
        <v>587</v>
      </c>
      <c r="B390" t="s">
        <v>7</v>
      </c>
      <c r="C390" t="str">
        <f t="shared" si="21"/>
        <v>M</v>
      </c>
      <c r="D390" t="s">
        <v>42</v>
      </c>
      <c r="E390" s="1">
        <v>59300</v>
      </c>
      <c r="F390" t="s">
        <v>21</v>
      </c>
      <c r="G390" t="s">
        <v>14</v>
      </c>
      <c r="H390">
        <f t="array" ref="H390">INDEX('BONUS %'!J:J, MATCH(1, (D390='BONUS %'!I:I)*(G390='BONUS %'!K:K), 0))</f>
        <v>5.8999999999999997E-2</v>
      </c>
      <c r="I390" s="49">
        <f t="shared" si="22"/>
        <v>3498.7</v>
      </c>
      <c r="J390" s="49">
        <f t="shared" si="23"/>
        <v>62798.7</v>
      </c>
    </row>
    <row r="391" spans="1:10" x14ac:dyDescent="0.25">
      <c r="A391" t="s">
        <v>642</v>
      </c>
      <c r="B391" t="s">
        <v>7</v>
      </c>
      <c r="C391" t="str">
        <f t="shared" si="21"/>
        <v>M</v>
      </c>
      <c r="D391" t="s">
        <v>37</v>
      </c>
      <c r="E391" s="1">
        <v>110200</v>
      </c>
      <c r="F391" t="s">
        <v>17</v>
      </c>
      <c r="G391" t="s">
        <v>28</v>
      </c>
      <c r="H391">
        <f t="array" ref="H391">INDEX('BONUS %'!J:J, MATCH(1, (D391='BONUS %'!I:I)*(G391='BONUS %'!K:K), 0))</f>
        <v>3.2000000000000001E-2</v>
      </c>
      <c r="I391" s="49">
        <f t="shared" si="22"/>
        <v>3526.4</v>
      </c>
      <c r="J391" s="49">
        <f t="shared" si="23"/>
        <v>113726.39999999999</v>
      </c>
    </row>
    <row r="392" spans="1:10" x14ac:dyDescent="0.25">
      <c r="A392" t="s">
        <v>507</v>
      </c>
      <c r="B392" t="s">
        <v>7</v>
      </c>
      <c r="C392" t="str">
        <f t="shared" si="21"/>
        <v>M</v>
      </c>
      <c r="D392" t="s">
        <v>31</v>
      </c>
      <c r="E392" s="1">
        <v>118360</v>
      </c>
      <c r="F392" t="s">
        <v>21</v>
      </c>
      <c r="G392" t="s">
        <v>28</v>
      </c>
      <c r="H392">
        <f t="array" ref="H392">INDEX('BONUS %'!J:J, MATCH(1, (D392='BONUS %'!I:I)*(G392='BONUS %'!K:K), 0))</f>
        <v>2.3E-2</v>
      </c>
      <c r="I392" s="49">
        <f t="shared" si="22"/>
        <v>2722.2799999999997</v>
      </c>
      <c r="J392" s="49">
        <f t="shared" si="23"/>
        <v>121082.28</v>
      </c>
    </row>
    <row r="393" spans="1:10" x14ac:dyDescent="0.25">
      <c r="A393" t="s">
        <v>517</v>
      </c>
      <c r="B393" t="s">
        <v>12</v>
      </c>
      <c r="C393" t="str">
        <f t="shared" si="21"/>
        <v>F</v>
      </c>
      <c r="D393" t="s">
        <v>34</v>
      </c>
      <c r="E393" s="1">
        <v>66510</v>
      </c>
      <c r="F393" t="s">
        <v>21</v>
      </c>
      <c r="G393" t="s">
        <v>28</v>
      </c>
      <c r="H393">
        <f t="array" ref="H393">INDEX('BONUS %'!J:J, MATCH(1, (D393='BONUS %'!I:I)*(G393='BONUS %'!K:K), 0))</f>
        <v>2.4E-2</v>
      </c>
      <c r="I393" s="49">
        <f t="shared" si="22"/>
        <v>1596.24</v>
      </c>
      <c r="J393" s="49">
        <f t="shared" si="23"/>
        <v>68106.240000000005</v>
      </c>
    </row>
    <row r="394" spans="1:10" x14ac:dyDescent="0.25">
      <c r="A394" t="s">
        <v>783</v>
      </c>
      <c r="B394" t="s">
        <v>12</v>
      </c>
      <c r="C394" t="str">
        <f t="shared" si="21"/>
        <v>F</v>
      </c>
      <c r="D394" t="s">
        <v>50</v>
      </c>
      <c r="E394" s="1">
        <v>92340</v>
      </c>
      <c r="F394" t="s">
        <v>21</v>
      </c>
      <c r="G394" t="s">
        <v>14</v>
      </c>
      <c r="H394">
        <f t="array" ref="H394">INDEX('BONUS %'!J:J, MATCH(1, (D394='BONUS %'!I:I)*(G394='BONUS %'!K:K), 0))</f>
        <v>5.3999999999999999E-2</v>
      </c>
      <c r="I394" s="49">
        <f t="shared" si="22"/>
        <v>4986.3599999999997</v>
      </c>
      <c r="J394" s="49">
        <f t="shared" si="23"/>
        <v>97326.36</v>
      </c>
    </row>
    <row r="395" spans="1:10" x14ac:dyDescent="0.25">
      <c r="A395" t="s">
        <v>308</v>
      </c>
      <c r="B395" t="s">
        <v>7</v>
      </c>
      <c r="C395" t="str">
        <f t="shared" si="21"/>
        <v>M</v>
      </c>
      <c r="D395" t="s">
        <v>13</v>
      </c>
      <c r="E395" s="1">
        <v>74550</v>
      </c>
      <c r="F395" t="s">
        <v>9</v>
      </c>
      <c r="G395" t="s">
        <v>28</v>
      </c>
      <c r="H395">
        <f t="array" ref="H395">INDEX('BONUS %'!J:J, MATCH(1, (D395='BONUS %'!I:I)*(G395='BONUS %'!K:K), 0))</f>
        <v>3.5000000000000003E-2</v>
      </c>
      <c r="I395" s="49">
        <f t="shared" si="22"/>
        <v>2609.2500000000005</v>
      </c>
      <c r="J395" s="49">
        <f t="shared" si="23"/>
        <v>77159.25</v>
      </c>
    </row>
    <row r="396" spans="1:10" x14ac:dyDescent="0.25">
      <c r="A396" t="s">
        <v>672</v>
      </c>
      <c r="B396" t="s">
        <v>12</v>
      </c>
      <c r="C396" t="str">
        <f t="shared" si="21"/>
        <v>F</v>
      </c>
      <c r="D396" t="s">
        <v>23</v>
      </c>
      <c r="E396" s="1">
        <v>71920</v>
      </c>
      <c r="F396" t="s">
        <v>17</v>
      </c>
      <c r="G396" t="s">
        <v>24</v>
      </c>
      <c r="H396">
        <f t="array" ref="H396">INDEX('BONUS %'!J:J, MATCH(1, (D396='BONUS %'!I:I)*(G396='BONUS %'!K:K), 0))</f>
        <v>0.01</v>
      </c>
      <c r="I396" s="49">
        <f t="shared" si="22"/>
        <v>719.2</v>
      </c>
      <c r="J396" s="49">
        <f t="shared" si="23"/>
        <v>72639.199999999997</v>
      </c>
    </row>
    <row r="397" spans="1:10" x14ac:dyDescent="0.25">
      <c r="A397" t="s">
        <v>281</v>
      </c>
      <c r="B397" t="s">
        <v>12</v>
      </c>
      <c r="C397" t="str">
        <f t="shared" si="21"/>
        <v>F</v>
      </c>
      <c r="D397" t="s">
        <v>53</v>
      </c>
      <c r="E397" s="1">
        <v>76300</v>
      </c>
      <c r="F397" t="s">
        <v>21</v>
      </c>
      <c r="G397" t="s">
        <v>18</v>
      </c>
      <c r="H397" t="e">
        <f t="array" ref="H397">INDEX('BONUS %'!J:J, MATCH(1, (D397='BONUS %'!I:I)*(G397='BONUS %'!K:K), 0))</f>
        <v>#N/A</v>
      </c>
      <c r="I397" s="49" t="e">
        <f t="shared" si="22"/>
        <v>#N/A</v>
      </c>
      <c r="J397" s="49">
        <f>E397+0</f>
        <v>76300</v>
      </c>
    </row>
    <row r="398" spans="1:10" x14ac:dyDescent="0.25">
      <c r="A398" t="s">
        <v>281</v>
      </c>
      <c r="B398" t="s">
        <v>12</v>
      </c>
      <c r="C398" t="str">
        <f t="shared" si="21"/>
        <v>F</v>
      </c>
      <c r="D398" t="s">
        <v>53</v>
      </c>
      <c r="E398" s="1">
        <v>76300</v>
      </c>
      <c r="F398" t="s">
        <v>21</v>
      </c>
      <c r="G398" t="s">
        <v>14</v>
      </c>
      <c r="H398">
        <f t="array" ref="H398">INDEX('BONUS %'!J:J, MATCH(1, (D398='BONUS %'!I:I)*(G398='BONUS %'!K:K), 0))</f>
        <v>5.8000000000000003E-2</v>
      </c>
      <c r="I398" s="49">
        <f t="shared" si="22"/>
        <v>4425.4000000000005</v>
      </c>
      <c r="J398" s="49">
        <f t="shared" si="23"/>
        <v>80725.399999999994</v>
      </c>
    </row>
    <row r="399" spans="1:10" x14ac:dyDescent="0.25">
      <c r="A399" t="s">
        <v>369</v>
      </c>
      <c r="B399" t="s">
        <v>12</v>
      </c>
      <c r="C399" t="str">
        <f t="shared" si="21"/>
        <v>F</v>
      </c>
      <c r="D399" t="s">
        <v>31</v>
      </c>
      <c r="E399" s="1">
        <v>31170</v>
      </c>
      <c r="F399" t="s">
        <v>17</v>
      </c>
      <c r="G399" t="s">
        <v>28</v>
      </c>
      <c r="H399">
        <f t="array" ref="H399">INDEX('BONUS %'!J:J, MATCH(1, (D399='BONUS %'!I:I)*(G399='BONUS %'!K:K), 0))</f>
        <v>2.3E-2</v>
      </c>
      <c r="I399" s="49">
        <f t="shared" si="22"/>
        <v>716.91</v>
      </c>
      <c r="J399" s="49">
        <f t="shared" si="23"/>
        <v>31886.91</v>
      </c>
    </row>
    <row r="400" spans="1:10" x14ac:dyDescent="0.25">
      <c r="A400" t="s">
        <v>519</v>
      </c>
      <c r="B400" t="s">
        <v>12</v>
      </c>
      <c r="C400" t="str">
        <f t="shared" si="21"/>
        <v>F</v>
      </c>
      <c r="D400" t="s">
        <v>50</v>
      </c>
      <c r="E400" s="1">
        <v>60440</v>
      </c>
      <c r="F400" t="s">
        <v>9</v>
      </c>
      <c r="G400" t="s">
        <v>10</v>
      </c>
      <c r="H400">
        <f t="array" ref="H400">INDEX('BONUS %'!J:J, MATCH(1, (D400='BONUS %'!I:I)*(G400='BONUS %'!K:K), 0))</f>
        <v>8.4000000000000005E-2</v>
      </c>
      <c r="I400" s="49">
        <f t="shared" si="22"/>
        <v>5076.96</v>
      </c>
      <c r="J400" s="49">
        <f t="shared" si="23"/>
        <v>65516.959999999999</v>
      </c>
    </row>
    <row r="401" spans="1:10" x14ac:dyDescent="0.25">
      <c r="A401" t="s">
        <v>463</v>
      </c>
      <c r="B401" t="s">
        <v>12</v>
      </c>
      <c r="C401" t="str">
        <f t="shared" si="21"/>
        <v>F</v>
      </c>
      <c r="D401" t="s">
        <v>23</v>
      </c>
      <c r="E401" s="1">
        <v>58850</v>
      </c>
      <c r="F401" t="s">
        <v>9</v>
      </c>
      <c r="G401" t="s">
        <v>24</v>
      </c>
      <c r="H401">
        <f t="array" ref="H401">INDEX('BONUS %'!J:J, MATCH(1, (D401='BONUS %'!I:I)*(G401='BONUS %'!K:K), 0))</f>
        <v>0.01</v>
      </c>
      <c r="I401" s="49">
        <f t="shared" si="22"/>
        <v>588.5</v>
      </c>
      <c r="J401" s="49">
        <f t="shared" si="23"/>
        <v>59438.5</v>
      </c>
    </row>
    <row r="402" spans="1:10" x14ac:dyDescent="0.25">
      <c r="A402" t="s">
        <v>443</v>
      </c>
      <c r="B402" t="s">
        <v>7</v>
      </c>
      <c r="C402" t="str">
        <f t="shared" si="21"/>
        <v>M</v>
      </c>
      <c r="D402" t="s">
        <v>31</v>
      </c>
      <c r="E402" s="1">
        <v>47650</v>
      </c>
      <c r="F402" t="s">
        <v>17</v>
      </c>
      <c r="G402" t="s">
        <v>24</v>
      </c>
      <c r="H402">
        <f t="array" ref="H402">INDEX('BONUS %'!J:J, MATCH(1, (D402='BONUS %'!I:I)*(G402='BONUS %'!K:K), 0))</f>
        <v>1.4999999999999999E-2</v>
      </c>
      <c r="I402" s="49">
        <f t="shared" si="22"/>
        <v>714.75</v>
      </c>
      <c r="J402" s="49">
        <f t="shared" si="23"/>
        <v>48364.75</v>
      </c>
    </row>
    <row r="403" spans="1:10" x14ac:dyDescent="0.25">
      <c r="A403" t="s">
        <v>120</v>
      </c>
      <c r="B403" t="s">
        <v>12</v>
      </c>
      <c r="C403" t="str">
        <f t="shared" si="21"/>
        <v>F</v>
      </c>
      <c r="D403" t="s">
        <v>23</v>
      </c>
      <c r="E403" s="1">
        <v>109760</v>
      </c>
      <c r="F403" t="s">
        <v>17</v>
      </c>
      <c r="G403" t="s">
        <v>14</v>
      </c>
      <c r="H403">
        <f t="array" ref="H403">INDEX('BONUS %'!J:J, MATCH(1, (D403='BONUS %'!I:I)*(G403='BONUS %'!K:K), 0))</f>
        <v>4.9000000000000002E-2</v>
      </c>
      <c r="I403" s="49">
        <f t="shared" si="22"/>
        <v>5378.24</v>
      </c>
      <c r="J403" s="49">
        <f t="shared" si="23"/>
        <v>115138.24000000001</v>
      </c>
    </row>
    <row r="404" spans="1:10" x14ac:dyDescent="0.25">
      <c r="A404" t="s">
        <v>653</v>
      </c>
      <c r="B404" t="s">
        <v>12</v>
      </c>
      <c r="C404" t="str">
        <f t="shared" si="21"/>
        <v>F</v>
      </c>
      <c r="D404" t="s">
        <v>8</v>
      </c>
      <c r="E404" s="1">
        <v>58370</v>
      </c>
      <c r="F404" t="s">
        <v>21</v>
      </c>
      <c r="G404" t="s">
        <v>14</v>
      </c>
      <c r="H404">
        <f t="array" ref="H404">INDEX('BONUS %'!J:J, MATCH(1, (D404='BONUS %'!I:I)*(G404='BONUS %'!K:K), 0))</f>
        <v>5.0999999999999997E-2</v>
      </c>
      <c r="I404" s="49">
        <f t="shared" si="22"/>
        <v>2976.87</v>
      </c>
      <c r="J404" s="49">
        <f t="shared" si="23"/>
        <v>61346.87</v>
      </c>
    </row>
    <row r="405" spans="1:10" x14ac:dyDescent="0.25">
      <c r="A405" t="s">
        <v>207</v>
      </c>
      <c r="B405" t="s">
        <v>12</v>
      </c>
      <c r="C405" t="str">
        <f t="shared" si="21"/>
        <v>F</v>
      </c>
      <c r="D405" t="s">
        <v>53</v>
      </c>
      <c r="E405" s="1">
        <v>68890</v>
      </c>
      <c r="F405" t="s">
        <v>21</v>
      </c>
      <c r="G405" t="s">
        <v>14</v>
      </c>
      <c r="H405">
        <f t="array" ref="H405">INDEX('BONUS %'!J:J, MATCH(1, (D405='BONUS %'!I:I)*(G405='BONUS %'!K:K), 0))</f>
        <v>5.8000000000000003E-2</v>
      </c>
      <c r="I405" s="49">
        <f t="shared" si="22"/>
        <v>3995.6200000000003</v>
      </c>
      <c r="J405" s="49">
        <f t="shared" si="23"/>
        <v>72885.62</v>
      </c>
    </row>
    <row r="406" spans="1:10" x14ac:dyDescent="0.25">
      <c r="A406" t="s">
        <v>670</v>
      </c>
      <c r="B406" t="s">
        <v>7</v>
      </c>
      <c r="C406" t="str">
        <f t="shared" si="21"/>
        <v>M</v>
      </c>
      <c r="D406" t="s">
        <v>8</v>
      </c>
      <c r="E406" s="1">
        <v>77910</v>
      </c>
      <c r="F406" t="s">
        <v>21</v>
      </c>
      <c r="G406" t="s">
        <v>28</v>
      </c>
      <c r="H406">
        <f t="array" ref="H406">INDEX('BONUS %'!J:J, MATCH(1, (D406='BONUS %'!I:I)*(G406='BONUS %'!K:K), 0))</f>
        <v>2.1000000000000001E-2</v>
      </c>
      <c r="I406" s="49">
        <f t="shared" si="22"/>
        <v>1636.1100000000001</v>
      </c>
      <c r="J406" s="49">
        <f t="shared" si="23"/>
        <v>79546.11</v>
      </c>
    </row>
    <row r="407" spans="1:10" x14ac:dyDescent="0.25">
      <c r="A407" t="s">
        <v>317</v>
      </c>
      <c r="B407" t="s">
        <v>12</v>
      </c>
      <c r="C407" t="str">
        <f t="shared" si="21"/>
        <v>F</v>
      </c>
      <c r="D407" t="s">
        <v>53</v>
      </c>
      <c r="E407" s="1">
        <v>69160</v>
      </c>
      <c r="F407" t="s">
        <v>21</v>
      </c>
      <c r="G407" t="s">
        <v>10</v>
      </c>
      <c r="H407">
        <f t="array" ref="H407">INDEX('BONUS %'!J:J, MATCH(1, (D407='BONUS %'!I:I)*(G407='BONUS %'!K:K), 0))</f>
        <v>7.0999999999999994E-2</v>
      </c>
      <c r="I407" s="49">
        <f t="shared" si="22"/>
        <v>4910.3599999999997</v>
      </c>
      <c r="J407" s="49">
        <f t="shared" si="23"/>
        <v>74070.36</v>
      </c>
    </row>
    <row r="408" spans="1:10" x14ac:dyDescent="0.25">
      <c r="A408" t="s">
        <v>926</v>
      </c>
      <c r="B408" t="s">
        <v>7</v>
      </c>
      <c r="C408" t="str">
        <f t="shared" si="21"/>
        <v>M</v>
      </c>
      <c r="D408" t="s">
        <v>20</v>
      </c>
      <c r="E408" s="1">
        <v>99460</v>
      </c>
      <c r="F408" t="s">
        <v>17</v>
      </c>
      <c r="G408" t="s">
        <v>28</v>
      </c>
      <c r="H408">
        <f t="array" ref="H408">INDEX('BONUS %'!J:J, MATCH(1, (D408='BONUS %'!I:I)*(G408='BONUS %'!K:K), 0))</f>
        <v>2.1000000000000001E-2</v>
      </c>
      <c r="I408" s="49">
        <f t="shared" si="22"/>
        <v>2088.6600000000003</v>
      </c>
      <c r="J408" s="49">
        <f t="shared" si="23"/>
        <v>101548.66</v>
      </c>
    </row>
    <row r="409" spans="1:10" x14ac:dyDescent="0.25">
      <c r="A409" t="s">
        <v>532</v>
      </c>
      <c r="B409" t="s">
        <v>12</v>
      </c>
      <c r="C409" t="str">
        <f t="shared" si="21"/>
        <v>F</v>
      </c>
      <c r="D409" t="s">
        <v>13</v>
      </c>
      <c r="E409" s="1">
        <v>111190</v>
      </c>
      <c r="F409" t="s">
        <v>9</v>
      </c>
      <c r="G409" t="s">
        <v>28</v>
      </c>
      <c r="H409">
        <f t="array" ref="H409">INDEX('BONUS %'!J:J, MATCH(1, (D409='BONUS %'!I:I)*(G409='BONUS %'!K:K), 0))</f>
        <v>3.5000000000000003E-2</v>
      </c>
      <c r="I409" s="49">
        <f t="shared" si="22"/>
        <v>3891.6500000000005</v>
      </c>
      <c r="J409" s="49">
        <f t="shared" si="23"/>
        <v>115081.65</v>
      </c>
    </row>
    <row r="410" spans="1:10" x14ac:dyDescent="0.25">
      <c r="A410" t="s">
        <v>663</v>
      </c>
      <c r="B410" t="s">
        <v>12</v>
      </c>
      <c r="C410" t="str">
        <f t="shared" si="21"/>
        <v>F</v>
      </c>
      <c r="D410" t="s">
        <v>34</v>
      </c>
      <c r="E410" s="1">
        <v>78540</v>
      </c>
      <c r="F410" t="s">
        <v>21</v>
      </c>
      <c r="G410" t="s">
        <v>28</v>
      </c>
      <c r="H410">
        <f t="array" ref="H410">INDEX('BONUS %'!J:J, MATCH(1, (D410='BONUS %'!I:I)*(G410='BONUS %'!K:K), 0))</f>
        <v>2.4E-2</v>
      </c>
      <c r="I410" s="49">
        <f t="shared" si="22"/>
        <v>1884.96</v>
      </c>
      <c r="J410" s="49">
        <f t="shared" si="23"/>
        <v>80424.960000000006</v>
      </c>
    </row>
    <row r="411" spans="1:10" x14ac:dyDescent="0.25">
      <c r="A411" t="s">
        <v>715</v>
      </c>
      <c r="B411" t="s">
        <v>12</v>
      </c>
      <c r="C411" t="str">
        <f t="shared" si="21"/>
        <v>F</v>
      </c>
      <c r="D411" t="s">
        <v>42</v>
      </c>
      <c r="E411" s="1">
        <v>33920</v>
      </c>
      <c r="F411" t="s">
        <v>21</v>
      </c>
      <c r="G411" t="s">
        <v>28</v>
      </c>
      <c r="H411">
        <f t="array" ref="H411">INDEX('BONUS %'!J:J, MATCH(1, (D411='BONUS %'!I:I)*(G411='BONUS %'!K:K), 0))</f>
        <v>0.04</v>
      </c>
      <c r="I411" s="49">
        <f t="shared" si="22"/>
        <v>1356.8</v>
      </c>
      <c r="J411" s="49">
        <f t="shared" si="23"/>
        <v>35276.800000000003</v>
      </c>
    </row>
    <row r="412" spans="1:10" x14ac:dyDescent="0.25">
      <c r="A412" t="s">
        <v>588</v>
      </c>
      <c r="B412" t="s">
        <v>12</v>
      </c>
      <c r="C412" t="str">
        <f t="shared" si="21"/>
        <v>F</v>
      </c>
      <c r="D412" t="s">
        <v>37</v>
      </c>
      <c r="E412" s="1">
        <v>51800</v>
      </c>
      <c r="F412" t="s">
        <v>17</v>
      </c>
      <c r="G412" t="s">
        <v>28</v>
      </c>
      <c r="H412">
        <f t="array" ref="H412">INDEX('BONUS %'!J:J, MATCH(1, (D412='BONUS %'!I:I)*(G412='BONUS %'!K:K), 0))</f>
        <v>3.2000000000000001E-2</v>
      </c>
      <c r="I412" s="49">
        <f t="shared" si="22"/>
        <v>1657.6000000000001</v>
      </c>
      <c r="J412" s="49">
        <f t="shared" si="23"/>
        <v>53457.599999999999</v>
      </c>
    </row>
    <row r="413" spans="1:10" x14ac:dyDescent="0.25">
      <c r="A413" t="s">
        <v>298</v>
      </c>
      <c r="B413" t="s">
        <v>7</v>
      </c>
      <c r="C413" t="str">
        <f t="shared" si="21"/>
        <v>M</v>
      </c>
      <c r="D413" t="s">
        <v>23</v>
      </c>
      <c r="E413" s="1">
        <v>47670</v>
      </c>
      <c r="F413" t="s">
        <v>17</v>
      </c>
      <c r="G413" t="s">
        <v>28</v>
      </c>
      <c r="H413">
        <f t="array" ref="H413">INDEX('BONUS %'!J:J, MATCH(1, (D413='BONUS %'!I:I)*(G413='BONUS %'!K:K), 0))</f>
        <v>2.8000000000000001E-2</v>
      </c>
      <c r="I413" s="49">
        <f t="shared" si="22"/>
        <v>1334.76</v>
      </c>
      <c r="J413" s="49">
        <f t="shared" si="23"/>
        <v>49004.76</v>
      </c>
    </row>
    <row r="414" spans="1:10" x14ac:dyDescent="0.25">
      <c r="A414" t="s">
        <v>104</v>
      </c>
      <c r="B414" t="s">
        <v>7</v>
      </c>
      <c r="C414" t="str">
        <f t="shared" si="21"/>
        <v>M</v>
      </c>
      <c r="D414" t="s">
        <v>31</v>
      </c>
      <c r="E414" s="1">
        <v>74620</v>
      </c>
      <c r="F414" t="s">
        <v>21</v>
      </c>
      <c r="G414" t="s">
        <v>24</v>
      </c>
      <c r="H414">
        <f t="array" ref="H414">INDEX('BONUS %'!J:J, MATCH(1, (D414='BONUS %'!I:I)*(G414='BONUS %'!K:K), 0))</f>
        <v>1.4999999999999999E-2</v>
      </c>
      <c r="I414" s="49">
        <f t="shared" si="22"/>
        <v>1119.3</v>
      </c>
      <c r="J414" s="49">
        <f t="shared" si="23"/>
        <v>75739.3</v>
      </c>
    </row>
    <row r="415" spans="1:10" x14ac:dyDescent="0.25">
      <c r="A415" t="s">
        <v>915</v>
      </c>
      <c r="B415" t="s">
        <v>7</v>
      </c>
      <c r="C415" t="str">
        <f t="shared" si="21"/>
        <v>M</v>
      </c>
      <c r="D415" t="s">
        <v>34</v>
      </c>
      <c r="E415" s="1">
        <v>48950</v>
      </c>
      <c r="F415" t="s">
        <v>17</v>
      </c>
      <c r="G415" t="s">
        <v>14</v>
      </c>
      <c r="H415">
        <f t="array" ref="H415">INDEX('BONUS %'!J:J, MATCH(1, (D415='BONUS %'!I:I)*(G415='BONUS %'!K:K), 0))</f>
        <v>0.05</v>
      </c>
      <c r="I415" s="49">
        <f t="shared" si="22"/>
        <v>2447.5</v>
      </c>
      <c r="J415" s="49">
        <f t="shared" si="23"/>
        <v>51397.5</v>
      </c>
    </row>
    <row r="416" spans="1:10" x14ac:dyDescent="0.25">
      <c r="A416" t="s">
        <v>920</v>
      </c>
      <c r="B416" t="s">
        <v>12</v>
      </c>
      <c r="C416" t="str">
        <f t="shared" si="21"/>
        <v>F</v>
      </c>
      <c r="D416" t="s">
        <v>34</v>
      </c>
      <c r="E416" s="1">
        <v>105290</v>
      </c>
      <c r="F416" t="s">
        <v>21</v>
      </c>
      <c r="G416" t="s">
        <v>51</v>
      </c>
      <c r="H416">
        <f t="array" ref="H416">INDEX('BONUS %'!J:J, MATCH(1, (D416='BONUS %'!I:I)*(G416='BONUS %'!K:K), 0))</f>
        <v>5.0000000000000001E-3</v>
      </c>
      <c r="I416" s="49">
        <f t="shared" si="22"/>
        <v>526.45000000000005</v>
      </c>
      <c r="J416" s="49">
        <f t="shared" si="23"/>
        <v>105816.45</v>
      </c>
    </row>
    <row r="417" spans="1:10" x14ac:dyDescent="0.25">
      <c r="A417" t="s">
        <v>701</v>
      </c>
      <c r="B417" t="s">
        <v>7</v>
      </c>
      <c r="C417" t="str">
        <f t="shared" si="21"/>
        <v>M</v>
      </c>
      <c r="D417" t="s">
        <v>31</v>
      </c>
      <c r="E417" s="1">
        <v>61920</v>
      </c>
      <c r="F417" t="s">
        <v>21</v>
      </c>
      <c r="G417" t="s">
        <v>28</v>
      </c>
      <c r="H417">
        <f t="array" ref="H417">INDEX('BONUS %'!J:J, MATCH(1, (D417='BONUS %'!I:I)*(G417='BONUS %'!K:K), 0))</f>
        <v>2.3E-2</v>
      </c>
      <c r="I417" s="49">
        <f t="shared" si="22"/>
        <v>1424.16</v>
      </c>
      <c r="J417" s="49">
        <f t="shared" si="23"/>
        <v>63344.160000000003</v>
      </c>
    </row>
    <row r="418" spans="1:10" x14ac:dyDescent="0.25">
      <c r="A418" t="s">
        <v>316</v>
      </c>
      <c r="B418" t="s">
        <v>7</v>
      </c>
      <c r="C418" t="str">
        <f t="shared" si="21"/>
        <v>M</v>
      </c>
      <c r="D418" t="s">
        <v>27</v>
      </c>
      <c r="E418" s="1">
        <v>65570</v>
      </c>
      <c r="F418" t="s">
        <v>21</v>
      </c>
      <c r="G418" t="s">
        <v>10</v>
      </c>
      <c r="H418">
        <f t="array" ref="H418">INDEX('BONUS %'!J:J, MATCH(1, (D418='BONUS %'!I:I)*(G418='BONUS %'!K:K), 0))</f>
        <v>7.5999999999999998E-2</v>
      </c>
      <c r="I418" s="49">
        <f t="shared" si="22"/>
        <v>4983.32</v>
      </c>
      <c r="J418" s="49">
        <f t="shared" si="23"/>
        <v>70553.320000000007</v>
      </c>
    </row>
    <row r="419" spans="1:10" x14ac:dyDescent="0.25">
      <c r="A419" t="s">
        <v>196</v>
      </c>
      <c r="B419" t="s">
        <v>12</v>
      </c>
      <c r="C419" t="str">
        <f t="shared" si="21"/>
        <v>F</v>
      </c>
      <c r="D419" t="s">
        <v>13</v>
      </c>
      <c r="E419" s="1">
        <v>112570</v>
      </c>
      <c r="F419" t="s">
        <v>17</v>
      </c>
      <c r="G419" t="s">
        <v>24</v>
      </c>
      <c r="H419">
        <f t="array" ref="H419">INDEX('BONUS %'!J:J, MATCH(1, (D419='BONUS %'!I:I)*(G419='BONUS %'!K:K), 0))</f>
        <v>1.0999999999999999E-2</v>
      </c>
      <c r="I419" s="49">
        <f t="shared" si="22"/>
        <v>1238.27</v>
      </c>
      <c r="J419" s="49">
        <f t="shared" si="23"/>
        <v>113808.27</v>
      </c>
    </row>
    <row r="420" spans="1:10" x14ac:dyDescent="0.25">
      <c r="A420" t="s">
        <v>613</v>
      </c>
      <c r="B420" t="s">
        <v>7</v>
      </c>
      <c r="C420" t="str">
        <f t="shared" si="21"/>
        <v>M</v>
      </c>
      <c r="D420" t="s">
        <v>34</v>
      </c>
      <c r="E420" s="1">
        <v>29530</v>
      </c>
      <c r="F420" t="s">
        <v>9</v>
      </c>
      <c r="G420" t="s">
        <v>18</v>
      </c>
      <c r="H420" t="e">
        <f t="array" ref="H420">INDEX('BONUS %'!J:J, MATCH(1, (D420='BONUS %'!I:I)*(G420='BONUS %'!K:K), 0))</f>
        <v>#N/A</v>
      </c>
      <c r="I420" s="49" t="e">
        <f t="shared" si="22"/>
        <v>#N/A</v>
      </c>
      <c r="J420" s="49">
        <f>E420+0</f>
        <v>29530</v>
      </c>
    </row>
    <row r="421" spans="1:10" x14ac:dyDescent="0.25">
      <c r="A421" t="s">
        <v>917</v>
      </c>
      <c r="B421" t="s">
        <v>7</v>
      </c>
      <c r="C421" t="str">
        <f t="shared" si="21"/>
        <v>M</v>
      </c>
      <c r="D421" t="s">
        <v>20</v>
      </c>
      <c r="E421" s="1">
        <v>78560</v>
      </c>
      <c r="F421" t="s">
        <v>21</v>
      </c>
      <c r="G421" t="s">
        <v>51</v>
      </c>
      <c r="H421">
        <f t="array" ref="H421">INDEX('BONUS %'!J:J, MATCH(1, (D421='BONUS %'!I:I)*(G421='BONUS %'!K:K), 0))</f>
        <v>5.0000000000000001E-3</v>
      </c>
      <c r="I421" s="49">
        <f t="shared" si="22"/>
        <v>392.8</v>
      </c>
      <c r="J421" s="49">
        <f t="shared" si="23"/>
        <v>78952.800000000003</v>
      </c>
    </row>
    <row r="422" spans="1:10" x14ac:dyDescent="0.25">
      <c r="A422" t="s">
        <v>548</v>
      </c>
      <c r="B422" t="s">
        <v>12</v>
      </c>
      <c r="C422" t="str">
        <f t="shared" si="21"/>
        <v>F</v>
      </c>
      <c r="D422" t="s">
        <v>42</v>
      </c>
      <c r="E422" s="1">
        <v>42730</v>
      </c>
      <c r="F422" t="s">
        <v>9</v>
      </c>
      <c r="G422" t="s">
        <v>28</v>
      </c>
      <c r="H422">
        <f t="array" ref="H422">INDEX('BONUS %'!J:J, MATCH(1, (D422='BONUS %'!I:I)*(G422='BONUS %'!K:K), 0))</f>
        <v>0.04</v>
      </c>
      <c r="I422" s="49">
        <f t="shared" si="22"/>
        <v>1709.2</v>
      </c>
      <c r="J422" s="49">
        <f t="shared" si="23"/>
        <v>44439.199999999997</v>
      </c>
    </row>
    <row r="423" spans="1:10" x14ac:dyDescent="0.25">
      <c r="A423" t="s">
        <v>425</v>
      </c>
      <c r="B423" t="s">
        <v>7</v>
      </c>
      <c r="C423" t="str">
        <f t="shared" si="21"/>
        <v>M</v>
      </c>
      <c r="D423" t="s">
        <v>42</v>
      </c>
      <c r="E423" s="1">
        <v>112370</v>
      </c>
      <c r="F423" t="s">
        <v>21</v>
      </c>
      <c r="G423" t="s">
        <v>28</v>
      </c>
      <c r="H423">
        <f t="array" ref="H423">INDEX('BONUS %'!J:J, MATCH(1, (D423='BONUS %'!I:I)*(G423='BONUS %'!K:K), 0))</f>
        <v>0.04</v>
      </c>
      <c r="I423" s="49">
        <f t="shared" si="22"/>
        <v>4494.8</v>
      </c>
      <c r="J423" s="49">
        <f t="shared" si="23"/>
        <v>116864.8</v>
      </c>
    </row>
    <row r="424" spans="1:10" x14ac:dyDescent="0.25">
      <c r="A424" t="s">
        <v>370</v>
      </c>
      <c r="B424" t="s">
        <v>12</v>
      </c>
      <c r="C424" t="str">
        <f t="shared" si="21"/>
        <v>F</v>
      </c>
      <c r="D424" t="s">
        <v>34</v>
      </c>
      <c r="E424" s="1">
        <v>116240</v>
      </c>
      <c r="F424" t="s">
        <v>21</v>
      </c>
      <c r="G424" t="s">
        <v>28</v>
      </c>
      <c r="H424">
        <f t="array" ref="H424">INDEX('BONUS %'!J:J, MATCH(1, (D424='BONUS %'!I:I)*(G424='BONUS %'!K:K), 0))</f>
        <v>2.4E-2</v>
      </c>
      <c r="I424" s="49">
        <f t="shared" si="22"/>
        <v>2789.76</v>
      </c>
      <c r="J424" s="49">
        <f t="shared" si="23"/>
        <v>119029.75999999999</v>
      </c>
    </row>
    <row r="425" spans="1:10" x14ac:dyDescent="0.25">
      <c r="A425" t="s">
        <v>185</v>
      </c>
      <c r="B425" t="s">
        <v>7</v>
      </c>
      <c r="C425" t="str">
        <f t="shared" si="21"/>
        <v>M</v>
      </c>
      <c r="D425" t="s">
        <v>53</v>
      </c>
      <c r="E425" s="1">
        <v>89120</v>
      </c>
      <c r="F425" t="s">
        <v>9</v>
      </c>
      <c r="G425" t="s">
        <v>14</v>
      </c>
      <c r="H425">
        <f t="array" ref="H425">INDEX('BONUS %'!J:J, MATCH(1, (D425='BONUS %'!I:I)*(G425='BONUS %'!K:K), 0))</f>
        <v>5.8000000000000003E-2</v>
      </c>
      <c r="I425" s="49">
        <f t="shared" si="22"/>
        <v>5168.96</v>
      </c>
      <c r="J425" s="49">
        <f t="shared" si="23"/>
        <v>94288.960000000006</v>
      </c>
    </row>
    <row r="426" spans="1:10" x14ac:dyDescent="0.25">
      <c r="A426" t="s">
        <v>556</v>
      </c>
      <c r="B426" t="s">
        <v>7</v>
      </c>
      <c r="C426" t="str">
        <f t="shared" si="21"/>
        <v>M</v>
      </c>
      <c r="D426" t="s">
        <v>23</v>
      </c>
      <c r="E426" s="1">
        <v>116970</v>
      </c>
      <c r="F426" t="s">
        <v>17</v>
      </c>
      <c r="G426" t="s">
        <v>10</v>
      </c>
      <c r="H426">
        <f t="array" ref="H426">INDEX('BONUS %'!J:J, MATCH(1, (D426='BONUS %'!I:I)*(G426='BONUS %'!K:K), 0))</f>
        <v>7.5999999999999998E-2</v>
      </c>
      <c r="I426" s="49">
        <f t="shared" si="22"/>
        <v>8889.7199999999993</v>
      </c>
      <c r="J426" s="49">
        <f t="shared" si="23"/>
        <v>125859.72</v>
      </c>
    </row>
    <row r="427" spans="1:10" x14ac:dyDescent="0.25">
      <c r="A427" t="s">
        <v>687</v>
      </c>
      <c r="B427" t="s">
        <v>12</v>
      </c>
      <c r="C427" t="str">
        <f t="shared" si="21"/>
        <v>F</v>
      </c>
      <c r="D427" t="s">
        <v>27</v>
      </c>
      <c r="E427" s="1">
        <v>33800</v>
      </c>
      <c r="F427" t="s">
        <v>17</v>
      </c>
      <c r="G427" t="s">
        <v>28</v>
      </c>
      <c r="H427">
        <f t="array" ref="H427">INDEX('BONUS %'!J:J, MATCH(1, (D427='BONUS %'!I:I)*(G427='BONUS %'!K:K), 0))</f>
        <v>2.7E-2</v>
      </c>
      <c r="I427" s="49">
        <f t="shared" si="22"/>
        <v>912.6</v>
      </c>
      <c r="J427" s="49">
        <f t="shared" si="23"/>
        <v>34712.6</v>
      </c>
    </row>
    <row r="428" spans="1:10" x14ac:dyDescent="0.25">
      <c r="A428" t="s">
        <v>946</v>
      </c>
      <c r="B428" t="s">
        <v>12</v>
      </c>
      <c r="C428" t="str">
        <f t="shared" si="21"/>
        <v>F</v>
      </c>
      <c r="D428" t="s">
        <v>20</v>
      </c>
      <c r="E428" s="1">
        <v>38250</v>
      </c>
      <c r="F428" t="s">
        <v>21</v>
      </c>
      <c r="G428" t="s">
        <v>28</v>
      </c>
      <c r="H428">
        <f t="array" ref="H428">INDEX('BONUS %'!J:J, MATCH(1, (D428='BONUS %'!I:I)*(G428='BONUS %'!K:K), 0))</f>
        <v>2.1000000000000001E-2</v>
      </c>
      <c r="I428" s="49">
        <f t="shared" si="22"/>
        <v>803.25</v>
      </c>
      <c r="J428" s="49">
        <f t="shared" si="23"/>
        <v>39053.25</v>
      </c>
    </row>
    <row r="429" spans="1:10" x14ac:dyDescent="0.25">
      <c r="A429" t="s">
        <v>348</v>
      </c>
      <c r="B429" t="s">
        <v>7</v>
      </c>
      <c r="C429" t="str">
        <f t="shared" si="21"/>
        <v>M</v>
      </c>
      <c r="D429" t="s">
        <v>31</v>
      </c>
      <c r="E429" s="1">
        <v>103110</v>
      </c>
      <c r="F429" t="s">
        <v>21</v>
      </c>
      <c r="G429" t="s">
        <v>14</v>
      </c>
      <c r="H429">
        <f t="array" ref="H429">INDEX('BONUS %'!J:J, MATCH(1, (D429='BONUS %'!I:I)*(G429='BONUS %'!K:K), 0))</f>
        <v>5.2999999999999999E-2</v>
      </c>
      <c r="I429" s="49">
        <f t="shared" si="22"/>
        <v>5464.83</v>
      </c>
      <c r="J429" s="49">
        <f t="shared" si="23"/>
        <v>108574.83</v>
      </c>
    </row>
    <row r="430" spans="1:10" x14ac:dyDescent="0.25">
      <c r="A430" t="s">
        <v>696</v>
      </c>
      <c r="B430" t="s">
        <v>7</v>
      </c>
      <c r="C430" t="str">
        <f t="shared" si="21"/>
        <v>M</v>
      </c>
      <c r="D430" t="s">
        <v>8</v>
      </c>
      <c r="E430" s="1">
        <v>70380</v>
      </c>
      <c r="F430" t="s">
        <v>9</v>
      </c>
      <c r="G430" t="s">
        <v>14</v>
      </c>
      <c r="H430">
        <f t="array" ref="H430">INDEX('BONUS %'!J:J, MATCH(1, (D430='BONUS %'!I:I)*(G430='BONUS %'!K:K), 0))</f>
        <v>5.0999999999999997E-2</v>
      </c>
      <c r="I430" s="49">
        <f t="shared" si="22"/>
        <v>3589.3799999999997</v>
      </c>
      <c r="J430" s="49">
        <f t="shared" si="23"/>
        <v>73969.38</v>
      </c>
    </row>
    <row r="431" spans="1:10" x14ac:dyDescent="0.25">
      <c r="A431" t="s">
        <v>710</v>
      </c>
      <c r="B431" t="s">
        <v>12</v>
      </c>
      <c r="C431" t="str">
        <f t="shared" si="21"/>
        <v>F</v>
      </c>
      <c r="D431" t="s">
        <v>31</v>
      </c>
      <c r="E431" s="1">
        <v>28310</v>
      </c>
      <c r="F431" t="s">
        <v>17</v>
      </c>
      <c r="G431" t="s">
        <v>28</v>
      </c>
      <c r="H431">
        <f t="array" ref="H431">INDEX('BONUS %'!J:J, MATCH(1, (D431='BONUS %'!I:I)*(G431='BONUS %'!K:K), 0))</f>
        <v>2.3E-2</v>
      </c>
      <c r="I431" s="49">
        <f t="shared" si="22"/>
        <v>651.13</v>
      </c>
      <c r="J431" s="49">
        <f t="shared" si="23"/>
        <v>28961.13</v>
      </c>
    </row>
    <row r="432" spans="1:10" x14ac:dyDescent="0.25">
      <c r="A432" t="s">
        <v>660</v>
      </c>
      <c r="B432" t="s">
        <v>7</v>
      </c>
      <c r="C432" t="str">
        <f t="shared" si="21"/>
        <v>M</v>
      </c>
      <c r="D432" t="s">
        <v>31</v>
      </c>
      <c r="E432" s="1">
        <v>110830</v>
      </c>
      <c r="F432" t="s">
        <v>21</v>
      </c>
      <c r="G432" t="s">
        <v>28</v>
      </c>
      <c r="H432">
        <f t="array" ref="H432">INDEX('BONUS %'!J:J, MATCH(1, (D432='BONUS %'!I:I)*(G432='BONUS %'!K:K), 0))</f>
        <v>2.3E-2</v>
      </c>
      <c r="I432" s="49">
        <f t="shared" si="22"/>
        <v>2549.09</v>
      </c>
      <c r="J432" s="49">
        <f t="shared" si="23"/>
        <v>113379.09</v>
      </c>
    </row>
    <row r="433" spans="1:10" x14ac:dyDescent="0.25">
      <c r="A433" t="s">
        <v>851</v>
      </c>
      <c r="B433" t="s">
        <v>12</v>
      </c>
      <c r="C433" t="str">
        <f t="shared" si="21"/>
        <v>F</v>
      </c>
      <c r="D433" t="s">
        <v>31</v>
      </c>
      <c r="E433" s="1">
        <v>41220</v>
      </c>
      <c r="F433" t="s">
        <v>9</v>
      </c>
      <c r="G433" t="s">
        <v>28</v>
      </c>
      <c r="H433">
        <f t="array" ref="H433">INDEX('BONUS %'!J:J, MATCH(1, (D433='BONUS %'!I:I)*(G433='BONUS %'!K:K), 0))</f>
        <v>2.3E-2</v>
      </c>
      <c r="I433" s="49">
        <f t="shared" si="22"/>
        <v>948.06</v>
      </c>
      <c r="J433" s="49">
        <f t="shared" si="23"/>
        <v>42168.06</v>
      </c>
    </row>
    <row r="434" spans="1:10" x14ac:dyDescent="0.25">
      <c r="A434" t="s">
        <v>525</v>
      </c>
      <c r="B434" t="s">
        <v>7</v>
      </c>
      <c r="C434" t="str">
        <f t="shared" si="21"/>
        <v>M</v>
      </c>
      <c r="D434" t="s">
        <v>31</v>
      </c>
      <c r="E434" s="1">
        <v>104770</v>
      </c>
      <c r="F434" t="s">
        <v>21</v>
      </c>
      <c r="G434" t="s">
        <v>24</v>
      </c>
      <c r="H434">
        <f t="array" ref="H434">INDEX('BONUS %'!J:J, MATCH(1, (D434='BONUS %'!I:I)*(G434='BONUS %'!K:K), 0))</f>
        <v>1.4999999999999999E-2</v>
      </c>
      <c r="I434" s="49">
        <f t="shared" si="22"/>
        <v>1571.55</v>
      </c>
      <c r="J434" s="49">
        <f t="shared" si="23"/>
        <v>106341.55</v>
      </c>
    </row>
    <row r="435" spans="1:10" x14ac:dyDescent="0.25">
      <c r="A435" t="s">
        <v>791</v>
      </c>
      <c r="B435" t="s">
        <v>12</v>
      </c>
      <c r="C435" t="str">
        <f t="shared" si="21"/>
        <v>F</v>
      </c>
      <c r="D435" t="s">
        <v>27</v>
      </c>
      <c r="E435" s="1">
        <v>92700</v>
      </c>
      <c r="F435" t="s">
        <v>21</v>
      </c>
      <c r="G435" t="s">
        <v>28</v>
      </c>
      <c r="H435">
        <f t="array" ref="H435">INDEX('BONUS %'!J:J, MATCH(1, (D435='BONUS %'!I:I)*(G435='BONUS %'!K:K), 0))</f>
        <v>2.7E-2</v>
      </c>
      <c r="I435" s="49">
        <f t="shared" si="22"/>
        <v>2502.9</v>
      </c>
      <c r="J435" s="49">
        <f t="shared" si="23"/>
        <v>95202.9</v>
      </c>
    </row>
    <row r="436" spans="1:10" x14ac:dyDescent="0.25">
      <c r="A436" t="s">
        <v>643</v>
      </c>
      <c r="B436" t="s">
        <v>7</v>
      </c>
      <c r="C436" t="str">
        <f t="shared" si="21"/>
        <v>M</v>
      </c>
      <c r="D436" t="s">
        <v>20</v>
      </c>
      <c r="E436" s="1">
        <v>116090</v>
      </c>
      <c r="F436" t="s">
        <v>21</v>
      </c>
      <c r="G436" t="s">
        <v>18</v>
      </c>
      <c r="H436" t="e">
        <f t="array" ref="H436">INDEX('BONUS %'!J:J, MATCH(1, (D436='BONUS %'!I:I)*(G436='BONUS %'!K:K), 0))</f>
        <v>#N/A</v>
      </c>
      <c r="I436" s="49" t="e">
        <f t="shared" si="22"/>
        <v>#N/A</v>
      </c>
      <c r="J436" s="49">
        <f>E436+0</f>
        <v>116090</v>
      </c>
    </row>
    <row r="437" spans="1:10" x14ac:dyDescent="0.25">
      <c r="A437" t="s">
        <v>643</v>
      </c>
      <c r="B437" t="s">
        <v>7</v>
      </c>
      <c r="C437" t="str">
        <f t="shared" si="21"/>
        <v>M</v>
      </c>
      <c r="D437" t="s">
        <v>20</v>
      </c>
      <c r="E437" s="1">
        <v>116090</v>
      </c>
      <c r="F437" t="s">
        <v>21</v>
      </c>
      <c r="G437" t="s">
        <v>28</v>
      </c>
      <c r="H437">
        <f t="array" ref="H437">INDEX('BONUS %'!J:J, MATCH(1, (D437='BONUS %'!I:I)*(G437='BONUS %'!K:K), 0))</f>
        <v>2.1000000000000001E-2</v>
      </c>
      <c r="I437" s="49">
        <f t="shared" si="22"/>
        <v>2437.8900000000003</v>
      </c>
      <c r="J437" s="49">
        <f t="shared" si="23"/>
        <v>118527.89</v>
      </c>
    </row>
    <row r="438" spans="1:10" x14ac:dyDescent="0.25">
      <c r="A438" t="s">
        <v>74</v>
      </c>
      <c r="B438" t="s">
        <v>12</v>
      </c>
      <c r="C438" t="str">
        <f t="shared" si="21"/>
        <v>F</v>
      </c>
      <c r="D438" t="s">
        <v>37</v>
      </c>
      <c r="E438" s="1">
        <v>86920</v>
      </c>
      <c r="F438" t="s">
        <v>17</v>
      </c>
      <c r="G438" t="s">
        <v>28</v>
      </c>
      <c r="H438">
        <f t="array" ref="H438">INDEX('BONUS %'!J:J, MATCH(1, (D438='BONUS %'!I:I)*(G438='BONUS %'!K:K), 0))</f>
        <v>3.2000000000000001E-2</v>
      </c>
      <c r="I438" s="49">
        <f t="shared" si="22"/>
        <v>2781.44</v>
      </c>
      <c r="J438" s="49">
        <f t="shared" si="23"/>
        <v>89701.440000000002</v>
      </c>
    </row>
    <row r="439" spans="1:10" x14ac:dyDescent="0.25">
      <c r="A439" t="s">
        <v>905</v>
      </c>
      <c r="B439" t="s">
        <v>7</v>
      </c>
      <c r="C439" t="str">
        <f t="shared" si="21"/>
        <v>M</v>
      </c>
      <c r="D439" t="s">
        <v>13</v>
      </c>
      <c r="E439" s="1">
        <v>92940</v>
      </c>
      <c r="F439" t="s">
        <v>9</v>
      </c>
      <c r="G439" t="s">
        <v>14</v>
      </c>
      <c r="H439">
        <f t="array" ref="H439">INDEX('BONUS %'!J:J, MATCH(1, (D439='BONUS %'!I:I)*(G439='BONUS %'!K:K), 0))</f>
        <v>4.2999999999999997E-2</v>
      </c>
      <c r="I439" s="49">
        <f t="shared" si="22"/>
        <v>3996.4199999999996</v>
      </c>
      <c r="J439" s="49">
        <f t="shared" si="23"/>
        <v>96936.42</v>
      </c>
    </row>
    <row r="440" spans="1:10" x14ac:dyDescent="0.25">
      <c r="A440" t="s">
        <v>810</v>
      </c>
      <c r="B440" t="s">
        <v>12</v>
      </c>
      <c r="C440" t="str">
        <f t="shared" si="21"/>
        <v>F</v>
      </c>
      <c r="D440" t="s">
        <v>53</v>
      </c>
      <c r="E440" s="1">
        <v>114180</v>
      </c>
      <c r="F440" t="s">
        <v>9</v>
      </c>
      <c r="G440" t="s">
        <v>10</v>
      </c>
      <c r="H440">
        <f t="array" ref="H440">INDEX('BONUS %'!J:J, MATCH(1, (D440='BONUS %'!I:I)*(G440='BONUS %'!K:K), 0))</f>
        <v>7.0999999999999994E-2</v>
      </c>
      <c r="I440" s="49">
        <f t="shared" si="22"/>
        <v>8106.7799999999988</v>
      </c>
      <c r="J440" s="49">
        <f t="shared" si="23"/>
        <v>122286.78</v>
      </c>
    </row>
    <row r="441" spans="1:10" x14ac:dyDescent="0.25">
      <c r="A441" t="s">
        <v>325</v>
      </c>
      <c r="B441" t="s">
        <v>12</v>
      </c>
      <c r="C441" t="str">
        <f t="shared" si="21"/>
        <v>F</v>
      </c>
      <c r="D441" t="s">
        <v>13</v>
      </c>
      <c r="E441" s="1">
        <v>115640</v>
      </c>
      <c r="F441" t="s">
        <v>17</v>
      </c>
      <c r="G441" t="s">
        <v>28</v>
      </c>
      <c r="H441">
        <f t="array" ref="H441">INDEX('BONUS %'!J:J, MATCH(1, (D441='BONUS %'!I:I)*(G441='BONUS %'!K:K), 0))</f>
        <v>3.5000000000000003E-2</v>
      </c>
      <c r="I441" s="49">
        <f t="shared" si="22"/>
        <v>4047.4000000000005</v>
      </c>
      <c r="J441" s="49">
        <f t="shared" si="23"/>
        <v>119687.4</v>
      </c>
    </row>
    <row r="442" spans="1:10" x14ac:dyDescent="0.25">
      <c r="A442" t="s">
        <v>417</v>
      </c>
      <c r="B442" t="s">
        <v>7</v>
      </c>
      <c r="C442" t="str">
        <f t="shared" si="21"/>
        <v>M</v>
      </c>
      <c r="D442" t="s">
        <v>8</v>
      </c>
      <c r="E442" s="1">
        <v>53540</v>
      </c>
      <c r="F442" t="s">
        <v>17</v>
      </c>
      <c r="G442" t="s">
        <v>24</v>
      </c>
      <c r="H442">
        <f t="array" ref="H442">INDEX('BONUS %'!J:J, MATCH(1, (D442='BONUS %'!I:I)*(G442='BONUS %'!K:K), 0))</f>
        <v>1.2E-2</v>
      </c>
      <c r="I442" s="49">
        <f t="shared" si="22"/>
        <v>642.48</v>
      </c>
      <c r="J442" s="49">
        <f t="shared" si="23"/>
        <v>54182.48</v>
      </c>
    </row>
    <row r="443" spans="1:10" x14ac:dyDescent="0.25">
      <c r="A443" t="s">
        <v>964</v>
      </c>
      <c r="B443" t="s">
        <v>12</v>
      </c>
      <c r="C443" t="str">
        <f t="shared" si="21"/>
        <v>F</v>
      </c>
      <c r="D443" t="s">
        <v>67</v>
      </c>
      <c r="E443" s="1">
        <v>67910</v>
      </c>
      <c r="F443" t="s">
        <v>21</v>
      </c>
      <c r="G443" t="s">
        <v>28</v>
      </c>
      <c r="H443">
        <f t="array" ref="H443">INDEX('BONUS %'!J:J, MATCH(1, (D443='BONUS %'!I:I)*(G443='BONUS %'!K:K), 0))</f>
        <v>3.5000000000000003E-2</v>
      </c>
      <c r="I443" s="49">
        <f t="shared" si="22"/>
        <v>2376.8500000000004</v>
      </c>
      <c r="J443" s="49">
        <f t="shared" si="23"/>
        <v>70286.850000000006</v>
      </c>
    </row>
    <row r="444" spans="1:10" x14ac:dyDescent="0.25">
      <c r="A444" t="s">
        <v>739</v>
      </c>
      <c r="B444" t="s">
        <v>12</v>
      </c>
      <c r="C444" t="str">
        <f t="shared" si="21"/>
        <v>F</v>
      </c>
      <c r="D444" t="s">
        <v>23</v>
      </c>
      <c r="E444" s="1">
        <v>68900</v>
      </c>
      <c r="F444" t="s">
        <v>17</v>
      </c>
      <c r="G444" t="s">
        <v>28</v>
      </c>
      <c r="H444">
        <f t="array" ref="H444">INDEX('BONUS %'!J:J, MATCH(1, (D444='BONUS %'!I:I)*(G444='BONUS %'!K:K), 0))</f>
        <v>2.8000000000000001E-2</v>
      </c>
      <c r="I444" s="49">
        <f t="shared" si="22"/>
        <v>1929.2</v>
      </c>
      <c r="J444" s="49">
        <f t="shared" si="23"/>
        <v>70829.2</v>
      </c>
    </row>
    <row r="445" spans="1:10" x14ac:dyDescent="0.25">
      <c r="A445" t="s">
        <v>68</v>
      </c>
      <c r="B445" t="s">
        <v>12</v>
      </c>
      <c r="C445" t="str">
        <f t="shared" si="21"/>
        <v>F</v>
      </c>
      <c r="D445" t="s">
        <v>8</v>
      </c>
      <c r="E445" s="1">
        <v>84760</v>
      </c>
      <c r="F445" t="s">
        <v>21</v>
      </c>
      <c r="G445" t="s">
        <v>28</v>
      </c>
      <c r="H445">
        <f t="array" ref="H445">INDEX('BONUS %'!J:J, MATCH(1, (D445='BONUS %'!I:I)*(G445='BONUS %'!K:K), 0))</f>
        <v>2.1000000000000001E-2</v>
      </c>
      <c r="I445" s="49">
        <f t="shared" si="22"/>
        <v>1779.96</v>
      </c>
      <c r="J445" s="49">
        <f t="shared" si="23"/>
        <v>86539.96</v>
      </c>
    </row>
    <row r="446" spans="1:10" x14ac:dyDescent="0.25">
      <c r="A446" t="s">
        <v>823</v>
      </c>
      <c r="B446" t="s">
        <v>7</v>
      </c>
      <c r="C446" t="str">
        <f t="shared" si="21"/>
        <v>M</v>
      </c>
      <c r="D446" t="s">
        <v>23</v>
      </c>
      <c r="E446" s="1">
        <v>110730</v>
      </c>
      <c r="F446" t="s">
        <v>17</v>
      </c>
      <c r="G446" t="s">
        <v>10</v>
      </c>
      <c r="H446">
        <f t="array" ref="H446">INDEX('BONUS %'!J:J, MATCH(1, (D446='BONUS %'!I:I)*(G446='BONUS %'!K:K), 0))</f>
        <v>7.5999999999999998E-2</v>
      </c>
      <c r="I446" s="49">
        <f t="shared" si="22"/>
        <v>8415.48</v>
      </c>
      <c r="J446" s="49">
        <f t="shared" si="23"/>
        <v>119145.48</v>
      </c>
    </row>
    <row r="447" spans="1:10" x14ac:dyDescent="0.25">
      <c r="A447" t="s">
        <v>456</v>
      </c>
      <c r="B447" t="s">
        <v>12</v>
      </c>
      <c r="C447" t="str">
        <f t="shared" si="21"/>
        <v>F</v>
      </c>
      <c r="D447" t="s">
        <v>13</v>
      </c>
      <c r="E447" s="1">
        <v>113690</v>
      </c>
      <c r="F447" t="s">
        <v>21</v>
      </c>
      <c r="G447" t="s">
        <v>28</v>
      </c>
      <c r="H447">
        <f t="array" ref="H447">INDEX('BONUS %'!J:J, MATCH(1, (D447='BONUS %'!I:I)*(G447='BONUS %'!K:K), 0))</f>
        <v>3.5000000000000003E-2</v>
      </c>
      <c r="I447" s="49">
        <f t="shared" si="22"/>
        <v>3979.1500000000005</v>
      </c>
      <c r="J447" s="49">
        <f t="shared" si="23"/>
        <v>117669.15</v>
      </c>
    </row>
    <row r="448" spans="1:10" x14ac:dyDescent="0.25">
      <c r="A448" t="s">
        <v>90</v>
      </c>
      <c r="B448" t="s">
        <v>7</v>
      </c>
      <c r="C448" t="str">
        <f t="shared" si="21"/>
        <v>M</v>
      </c>
      <c r="D448" t="s">
        <v>20</v>
      </c>
      <c r="E448" s="1">
        <v>28480</v>
      </c>
      <c r="F448" t="s">
        <v>21</v>
      </c>
      <c r="G448" t="s">
        <v>14</v>
      </c>
      <c r="H448">
        <f t="array" ref="H448">INDEX('BONUS %'!J:J, MATCH(1, (D448='BONUS %'!I:I)*(G448='BONUS %'!K:K), 0))</f>
        <v>5.3999999999999999E-2</v>
      </c>
      <c r="I448" s="49">
        <f t="shared" si="22"/>
        <v>1537.92</v>
      </c>
      <c r="J448" s="49">
        <f t="shared" si="23"/>
        <v>30017.919999999998</v>
      </c>
    </row>
    <row r="449" spans="1:10" x14ac:dyDescent="0.25">
      <c r="A449" t="s">
        <v>90</v>
      </c>
      <c r="B449" t="s">
        <v>7</v>
      </c>
      <c r="C449" t="str">
        <f t="shared" si="21"/>
        <v>M</v>
      </c>
      <c r="D449" t="s">
        <v>20</v>
      </c>
      <c r="E449" s="1">
        <v>28480</v>
      </c>
      <c r="F449" t="s">
        <v>21</v>
      </c>
      <c r="G449" t="s">
        <v>24</v>
      </c>
      <c r="H449">
        <f t="array" ref="H449">INDEX('BONUS %'!J:J, MATCH(1, (D449='BONUS %'!I:I)*(G449='BONUS %'!K:K), 0))</f>
        <v>1.9E-2</v>
      </c>
      <c r="I449" s="49">
        <f t="shared" si="22"/>
        <v>541.12</v>
      </c>
      <c r="J449" s="49">
        <f t="shared" si="23"/>
        <v>29021.119999999999</v>
      </c>
    </row>
    <row r="450" spans="1:10" x14ac:dyDescent="0.25">
      <c r="A450" t="s">
        <v>550</v>
      </c>
      <c r="B450" t="s">
        <v>12</v>
      </c>
      <c r="C450" t="str">
        <f t="shared" si="21"/>
        <v>F</v>
      </c>
      <c r="D450" t="s">
        <v>31</v>
      </c>
      <c r="E450" s="1">
        <v>69060</v>
      </c>
      <c r="F450" t="s">
        <v>9</v>
      </c>
      <c r="G450" t="s">
        <v>51</v>
      </c>
      <c r="H450">
        <f t="array" ref="H450">INDEX('BONUS %'!J:J, MATCH(1, (D450='BONUS %'!I:I)*(G450='BONUS %'!K:K), 0))</f>
        <v>5.0000000000000001E-3</v>
      </c>
      <c r="I450" s="49">
        <f t="shared" si="22"/>
        <v>345.3</v>
      </c>
      <c r="J450" s="49">
        <f t="shared" si="23"/>
        <v>69405.3</v>
      </c>
    </row>
    <row r="451" spans="1:10" x14ac:dyDescent="0.25">
      <c r="A451" t="s">
        <v>374</v>
      </c>
      <c r="B451" t="s">
        <v>7</v>
      </c>
      <c r="C451" t="str">
        <f t="shared" ref="C451:C514" si="24">IF(B451="Male", "M", IF(B451="Female","F"))</f>
        <v>M</v>
      </c>
      <c r="D451" t="s">
        <v>53</v>
      </c>
      <c r="E451" s="1">
        <v>107110</v>
      </c>
      <c r="F451" t="s">
        <v>17</v>
      </c>
      <c r="G451" t="s">
        <v>14</v>
      </c>
      <c r="H451">
        <f t="array" ref="H451">INDEX('BONUS %'!J:J, MATCH(1, (D451='BONUS %'!I:I)*(G451='BONUS %'!K:K), 0))</f>
        <v>5.8000000000000003E-2</v>
      </c>
      <c r="I451" s="49">
        <f t="shared" ref="I451:I514" si="25">H451*E451</f>
        <v>6212.38</v>
      </c>
      <c r="J451" s="49">
        <f t="shared" ref="J451:J514" si="26">I451+E451</f>
        <v>113322.38</v>
      </c>
    </row>
    <row r="452" spans="1:10" x14ac:dyDescent="0.25">
      <c r="A452" t="s">
        <v>689</v>
      </c>
      <c r="B452" t="s">
        <v>12</v>
      </c>
      <c r="C452" t="str">
        <f t="shared" si="24"/>
        <v>F</v>
      </c>
      <c r="D452" t="s">
        <v>50</v>
      </c>
      <c r="E452" s="1">
        <v>84310</v>
      </c>
      <c r="F452" t="s">
        <v>9</v>
      </c>
      <c r="G452" t="s">
        <v>28</v>
      </c>
      <c r="H452">
        <f t="array" ref="H452">INDEX('BONUS %'!J:J, MATCH(1, (D452='BONUS %'!I:I)*(G452='BONUS %'!K:K), 0))</f>
        <v>3.3000000000000002E-2</v>
      </c>
      <c r="I452" s="49">
        <f t="shared" si="25"/>
        <v>2782.23</v>
      </c>
      <c r="J452" s="49">
        <f t="shared" si="26"/>
        <v>87092.23</v>
      </c>
    </row>
    <row r="453" spans="1:10" x14ac:dyDescent="0.25">
      <c r="A453" t="s">
        <v>689</v>
      </c>
      <c r="B453" t="s">
        <v>12</v>
      </c>
      <c r="C453" t="str">
        <f t="shared" si="24"/>
        <v>F</v>
      </c>
      <c r="D453" t="s">
        <v>50</v>
      </c>
      <c r="E453" s="1">
        <v>84310</v>
      </c>
      <c r="F453" t="s">
        <v>17</v>
      </c>
      <c r="G453" t="s">
        <v>14</v>
      </c>
      <c r="H453">
        <f t="array" ref="H453">INDEX('BONUS %'!J:J, MATCH(1, (D453='BONUS %'!I:I)*(G453='BONUS %'!K:K), 0))</f>
        <v>5.3999999999999999E-2</v>
      </c>
      <c r="I453" s="49">
        <f t="shared" si="25"/>
        <v>4552.74</v>
      </c>
      <c r="J453" s="49">
        <f t="shared" si="26"/>
        <v>88862.74</v>
      </c>
    </row>
    <row r="454" spans="1:10" x14ac:dyDescent="0.25">
      <c r="A454" t="s">
        <v>454</v>
      </c>
      <c r="B454" t="s">
        <v>7</v>
      </c>
      <c r="C454" t="str">
        <f t="shared" si="24"/>
        <v>M</v>
      </c>
      <c r="D454" t="s">
        <v>23</v>
      </c>
      <c r="E454" s="1">
        <v>73240</v>
      </c>
      <c r="F454" t="s">
        <v>21</v>
      </c>
      <c r="G454" t="s">
        <v>28</v>
      </c>
      <c r="H454">
        <f t="array" ref="H454">INDEX('BONUS %'!J:J, MATCH(1, (D454='BONUS %'!I:I)*(G454='BONUS %'!K:K), 0))</f>
        <v>2.8000000000000001E-2</v>
      </c>
      <c r="I454" s="49">
        <f t="shared" si="25"/>
        <v>2050.7200000000003</v>
      </c>
      <c r="J454" s="49">
        <f t="shared" si="26"/>
        <v>75290.720000000001</v>
      </c>
    </row>
    <row r="455" spans="1:10" x14ac:dyDescent="0.25">
      <c r="A455" t="s">
        <v>518</v>
      </c>
      <c r="B455" t="s">
        <v>12</v>
      </c>
      <c r="C455" t="str">
        <f t="shared" si="24"/>
        <v>F</v>
      </c>
      <c r="D455" t="s">
        <v>67</v>
      </c>
      <c r="E455" s="1">
        <v>29530</v>
      </c>
      <c r="F455" t="s">
        <v>21</v>
      </c>
      <c r="G455" t="s">
        <v>51</v>
      </c>
      <c r="H455">
        <f t="array" ref="H455">INDEX('BONUS %'!J:J, MATCH(1, (D455='BONUS %'!I:I)*(G455='BONUS %'!K:K), 0))</f>
        <v>5.0000000000000001E-3</v>
      </c>
      <c r="I455" s="49">
        <f t="shared" si="25"/>
        <v>147.65</v>
      </c>
      <c r="J455" s="49">
        <f t="shared" si="26"/>
        <v>29677.65</v>
      </c>
    </row>
    <row r="456" spans="1:10" x14ac:dyDescent="0.25">
      <c r="A456" t="s">
        <v>788</v>
      </c>
      <c r="B456" t="s">
        <v>7</v>
      </c>
      <c r="C456" t="str">
        <f t="shared" si="24"/>
        <v>M</v>
      </c>
      <c r="D456" t="s">
        <v>27</v>
      </c>
      <c r="E456" s="1">
        <v>79590</v>
      </c>
      <c r="F456" t="s">
        <v>17</v>
      </c>
      <c r="G456" t="s">
        <v>51</v>
      </c>
      <c r="H456">
        <f t="array" ref="H456">INDEX('BONUS %'!J:J, MATCH(1, (D456='BONUS %'!I:I)*(G456='BONUS %'!K:K), 0))</f>
        <v>5.0000000000000001E-3</v>
      </c>
      <c r="I456" s="49">
        <f t="shared" si="25"/>
        <v>397.95</v>
      </c>
      <c r="J456" s="49">
        <f t="shared" si="26"/>
        <v>79987.95</v>
      </c>
    </row>
    <row r="457" spans="1:10" x14ac:dyDescent="0.25">
      <c r="A457" t="s">
        <v>792</v>
      </c>
      <c r="B457" t="s">
        <v>12</v>
      </c>
      <c r="C457" t="str">
        <f t="shared" si="24"/>
        <v>F</v>
      </c>
      <c r="D457" t="s">
        <v>53</v>
      </c>
      <c r="E457" s="1">
        <v>36150</v>
      </c>
      <c r="F457" t="s">
        <v>21</v>
      </c>
      <c r="G457" t="s">
        <v>24</v>
      </c>
      <c r="H457">
        <f t="array" ref="H457">INDEX('BONUS %'!J:J, MATCH(1, (D457='BONUS %'!I:I)*(G457='BONUS %'!K:K), 0))</f>
        <v>1.2E-2</v>
      </c>
      <c r="I457" s="49">
        <f t="shared" si="25"/>
        <v>433.8</v>
      </c>
      <c r="J457" s="49">
        <f t="shared" si="26"/>
        <v>36583.800000000003</v>
      </c>
    </row>
    <row r="458" spans="1:10" x14ac:dyDescent="0.25">
      <c r="A458" t="s">
        <v>65</v>
      </c>
      <c r="B458" t="s">
        <v>12</v>
      </c>
      <c r="C458" t="str">
        <f t="shared" si="24"/>
        <v>F</v>
      </c>
      <c r="D458" t="s">
        <v>42</v>
      </c>
      <c r="E458" s="1">
        <v>50950</v>
      </c>
      <c r="F458" t="s">
        <v>21</v>
      </c>
      <c r="G458" t="s">
        <v>14</v>
      </c>
      <c r="H458">
        <f t="array" ref="H458">INDEX('BONUS %'!J:J, MATCH(1, (D458='BONUS %'!I:I)*(G458='BONUS %'!K:K), 0))</f>
        <v>5.8999999999999997E-2</v>
      </c>
      <c r="I458" s="49">
        <f t="shared" si="25"/>
        <v>3006.0499999999997</v>
      </c>
      <c r="J458" s="49">
        <f t="shared" si="26"/>
        <v>53956.05</v>
      </c>
    </row>
    <row r="459" spans="1:10" x14ac:dyDescent="0.25">
      <c r="A459" t="s">
        <v>516</v>
      </c>
      <c r="B459" t="s">
        <v>7</v>
      </c>
      <c r="C459" t="str">
        <f t="shared" si="24"/>
        <v>M</v>
      </c>
      <c r="D459" t="s">
        <v>67</v>
      </c>
      <c r="E459" s="1">
        <v>37360</v>
      </c>
      <c r="F459" t="s">
        <v>9</v>
      </c>
      <c r="G459" t="s">
        <v>28</v>
      </c>
      <c r="H459">
        <f t="array" ref="H459">INDEX('BONUS %'!J:J, MATCH(1, (D459='BONUS %'!I:I)*(G459='BONUS %'!K:K), 0))</f>
        <v>3.5000000000000003E-2</v>
      </c>
      <c r="I459" s="49">
        <f t="shared" si="25"/>
        <v>1307.6000000000001</v>
      </c>
      <c r="J459" s="49">
        <f t="shared" si="26"/>
        <v>38667.599999999999</v>
      </c>
    </row>
    <row r="460" spans="1:10" x14ac:dyDescent="0.25">
      <c r="A460" t="s">
        <v>223</v>
      </c>
      <c r="B460" t="s">
        <v>7</v>
      </c>
      <c r="C460" t="str">
        <f t="shared" si="24"/>
        <v>M</v>
      </c>
      <c r="D460" t="s">
        <v>8</v>
      </c>
      <c r="E460" s="1">
        <v>78490</v>
      </c>
      <c r="F460" t="s">
        <v>17</v>
      </c>
      <c r="G460" t="s">
        <v>28</v>
      </c>
      <c r="H460">
        <f t="array" ref="H460">INDEX('BONUS %'!J:J, MATCH(1, (D460='BONUS %'!I:I)*(G460='BONUS %'!K:K), 0))</f>
        <v>2.1000000000000001E-2</v>
      </c>
      <c r="I460" s="49">
        <f t="shared" si="25"/>
        <v>1648.2900000000002</v>
      </c>
      <c r="J460" s="49">
        <f t="shared" si="26"/>
        <v>80138.289999999994</v>
      </c>
    </row>
    <row r="461" spans="1:10" x14ac:dyDescent="0.25">
      <c r="A461" t="s">
        <v>931</v>
      </c>
      <c r="B461" t="s">
        <v>7</v>
      </c>
      <c r="C461" t="str">
        <f t="shared" si="24"/>
        <v>M</v>
      </c>
      <c r="D461" t="s">
        <v>13</v>
      </c>
      <c r="E461" s="1">
        <v>43150</v>
      </c>
      <c r="F461" t="s">
        <v>17</v>
      </c>
      <c r="G461" t="s">
        <v>10</v>
      </c>
      <c r="H461">
        <f t="array" ref="H461">INDEX('BONUS %'!J:J, MATCH(1, (D461='BONUS %'!I:I)*(G461='BONUS %'!K:K), 0))</f>
        <v>6.0999999999999999E-2</v>
      </c>
      <c r="I461" s="49">
        <f t="shared" si="25"/>
        <v>2632.15</v>
      </c>
      <c r="J461" s="49">
        <f t="shared" si="26"/>
        <v>45782.15</v>
      </c>
    </row>
    <row r="462" spans="1:10" x14ac:dyDescent="0.25">
      <c r="A462" t="s">
        <v>866</v>
      </c>
      <c r="B462" t="s">
        <v>7</v>
      </c>
      <c r="C462" t="str">
        <f t="shared" si="24"/>
        <v>M</v>
      </c>
      <c r="D462" t="s">
        <v>67</v>
      </c>
      <c r="E462" s="1">
        <v>107220</v>
      </c>
      <c r="F462" t="s">
        <v>9</v>
      </c>
      <c r="G462" t="s">
        <v>28</v>
      </c>
      <c r="H462">
        <f t="array" ref="H462">INDEX('BONUS %'!J:J, MATCH(1, (D462='BONUS %'!I:I)*(G462='BONUS %'!K:K), 0))</f>
        <v>3.5000000000000003E-2</v>
      </c>
      <c r="I462" s="49">
        <f t="shared" si="25"/>
        <v>3752.7000000000003</v>
      </c>
      <c r="J462" s="49">
        <f t="shared" si="26"/>
        <v>110972.7</v>
      </c>
    </row>
    <row r="463" spans="1:10" x14ac:dyDescent="0.25">
      <c r="A463" t="s">
        <v>804</v>
      </c>
      <c r="B463" t="s">
        <v>7</v>
      </c>
      <c r="C463" t="str">
        <f t="shared" si="24"/>
        <v>M</v>
      </c>
      <c r="D463" t="s">
        <v>13</v>
      </c>
      <c r="E463" s="1">
        <v>81380</v>
      </c>
      <c r="F463" t="s">
        <v>9</v>
      </c>
      <c r="G463" t="s">
        <v>18</v>
      </c>
      <c r="H463" t="e">
        <f t="array" ref="H463">INDEX('BONUS %'!J:J, MATCH(1, (D463='BONUS %'!I:I)*(G463='BONUS %'!K:K), 0))</f>
        <v>#N/A</v>
      </c>
      <c r="I463" s="49" t="e">
        <f t="shared" si="25"/>
        <v>#N/A</v>
      </c>
      <c r="J463" s="49">
        <f>E463+0</f>
        <v>81380</v>
      </c>
    </row>
    <row r="464" spans="1:10" x14ac:dyDescent="0.25">
      <c r="A464" t="s">
        <v>79</v>
      </c>
      <c r="B464" t="s">
        <v>12</v>
      </c>
      <c r="C464" t="str">
        <f t="shared" si="24"/>
        <v>F</v>
      </c>
      <c r="D464" t="s">
        <v>37</v>
      </c>
      <c r="E464" s="1">
        <v>81720</v>
      </c>
      <c r="F464" t="s">
        <v>17</v>
      </c>
      <c r="G464" t="s">
        <v>10</v>
      </c>
      <c r="H464">
        <f t="array" ref="H464">INDEX('BONUS %'!J:J, MATCH(1, (D464='BONUS %'!I:I)*(G464='BONUS %'!K:K), 0))</f>
        <v>6.2E-2</v>
      </c>
      <c r="I464" s="49">
        <f t="shared" si="25"/>
        <v>5066.6400000000003</v>
      </c>
      <c r="J464" s="49">
        <f t="shared" si="26"/>
        <v>86786.64</v>
      </c>
    </row>
    <row r="465" spans="1:10" x14ac:dyDescent="0.25">
      <c r="A465" t="s">
        <v>248</v>
      </c>
      <c r="B465" t="s">
        <v>7</v>
      </c>
      <c r="C465" t="str">
        <f t="shared" si="24"/>
        <v>M</v>
      </c>
      <c r="D465" t="s">
        <v>50</v>
      </c>
      <c r="E465" s="1">
        <v>84940</v>
      </c>
      <c r="F465" t="s">
        <v>21</v>
      </c>
      <c r="G465" t="s">
        <v>24</v>
      </c>
      <c r="H465">
        <f t="array" ref="H465">INDEX('BONUS %'!J:J, MATCH(1, (D465='BONUS %'!I:I)*(G465='BONUS %'!K:K), 0))</f>
        <v>0.02</v>
      </c>
      <c r="I465" s="49">
        <f t="shared" si="25"/>
        <v>1698.8</v>
      </c>
      <c r="J465" s="49">
        <f t="shared" si="26"/>
        <v>86638.8</v>
      </c>
    </row>
    <row r="466" spans="1:10" x14ac:dyDescent="0.25">
      <c r="A466" t="s">
        <v>817</v>
      </c>
      <c r="B466" t="s">
        <v>12</v>
      </c>
      <c r="C466" t="str">
        <f t="shared" si="24"/>
        <v>F</v>
      </c>
      <c r="D466" t="s">
        <v>23</v>
      </c>
      <c r="E466" s="1">
        <v>77110</v>
      </c>
      <c r="F466" t="s">
        <v>17</v>
      </c>
      <c r="G466" t="s">
        <v>28</v>
      </c>
      <c r="H466">
        <f t="array" ref="H466">INDEX('BONUS %'!J:J, MATCH(1, (D466='BONUS %'!I:I)*(G466='BONUS %'!K:K), 0))</f>
        <v>2.8000000000000001E-2</v>
      </c>
      <c r="I466" s="49">
        <f t="shared" si="25"/>
        <v>2159.08</v>
      </c>
      <c r="J466" s="49">
        <f t="shared" si="26"/>
        <v>79269.08</v>
      </c>
    </row>
    <row r="467" spans="1:10" x14ac:dyDescent="0.25">
      <c r="A467" t="s">
        <v>89</v>
      </c>
      <c r="B467" t="s">
        <v>12</v>
      </c>
      <c r="C467" t="str">
        <f t="shared" si="24"/>
        <v>F</v>
      </c>
      <c r="D467" t="s">
        <v>67</v>
      </c>
      <c r="E467" s="1">
        <v>108080</v>
      </c>
      <c r="F467" t="s">
        <v>17</v>
      </c>
      <c r="G467" t="s">
        <v>28</v>
      </c>
      <c r="H467">
        <f t="array" ref="H467">INDEX('BONUS %'!J:J, MATCH(1, (D467='BONUS %'!I:I)*(G467='BONUS %'!K:K), 0))</f>
        <v>3.5000000000000003E-2</v>
      </c>
      <c r="I467" s="49">
        <f t="shared" si="25"/>
        <v>3782.8</v>
      </c>
      <c r="J467" s="49">
        <f t="shared" si="26"/>
        <v>111862.8</v>
      </c>
    </row>
    <row r="468" spans="1:10" x14ac:dyDescent="0.25">
      <c r="A468" t="s">
        <v>824</v>
      </c>
      <c r="B468" t="s">
        <v>12</v>
      </c>
      <c r="C468" t="str">
        <f t="shared" si="24"/>
        <v>F</v>
      </c>
      <c r="D468" t="s">
        <v>42</v>
      </c>
      <c r="E468" s="1">
        <v>86990</v>
      </c>
      <c r="F468" t="s">
        <v>17</v>
      </c>
      <c r="G468" t="s">
        <v>24</v>
      </c>
      <c r="H468">
        <f t="array" ref="H468">INDEX('BONUS %'!J:J, MATCH(1, (D468='BONUS %'!I:I)*(G468='BONUS %'!K:K), 0))</f>
        <v>1.9E-2</v>
      </c>
      <c r="I468" s="49">
        <f t="shared" si="25"/>
        <v>1652.81</v>
      </c>
      <c r="J468" s="49">
        <f t="shared" si="26"/>
        <v>88642.81</v>
      </c>
    </row>
    <row r="469" spans="1:10" x14ac:dyDescent="0.25">
      <c r="A469" t="s">
        <v>109</v>
      </c>
      <c r="B469" t="s">
        <v>12</v>
      </c>
      <c r="C469" t="str">
        <f t="shared" si="24"/>
        <v>F</v>
      </c>
      <c r="D469" t="s">
        <v>31</v>
      </c>
      <c r="E469" s="1">
        <v>51320</v>
      </c>
      <c r="F469" t="s">
        <v>21</v>
      </c>
      <c r="G469" t="s">
        <v>51</v>
      </c>
      <c r="H469">
        <f t="array" ref="H469">INDEX('BONUS %'!J:J, MATCH(1, (D469='BONUS %'!I:I)*(G469='BONUS %'!K:K), 0))</f>
        <v>5.0000000000000001E-3</v>
      </c>
      <c r="I469" s="49">
        <f t="shared" si="25"/>
        <v>256.60000000000002</v>
      </c>
      <c r="J469" s="49">
        <f t="shared" si="26"/>
        <v>51576.6</v>
      </c>
    </row>
    <row r="470" spans="1:10" x14ac:dyDescent="0.25">
      <c r="A470" t="s">
        <v>445</v>
      </c>
      <c r="B470" t="s">
        <v>12</v>
      </c>
      <c r="C470" t="str">
        <f t="shared" si="24"/>
        <v>F</v>
      </c>
      <c r="D470" t="s">
        <v>53</v>
      </c>
      <c r="E470" s="1">
        <v>39940</v>
      </c>
      <c r="F470" t="s">
        <v>9</v>
      </c>
      <c r="G470" t="s">
        <v>28</v>
      </c>
      <c r="H470">
        <f t="array" ref="H470">INDEX('BONUS %'!J:J, MATCH(1, (D470='BONUS %'!I:I)*(G470='BONUS %'!K:K), 0))</f>
        <v>0.02</v>
      </c>
      <c r="I470" s="49">
        <f t="shared" si="25"/>
        <v>798.80000000000007</v>
      </c>
      <c r="J470" s="49">
        <f t="shared" si="26"/>
        <v>40738.800000000003</v>
      </c>
    </row>
    <row r="471" spans="1:10" x14ac:dyDescent="0.25">
      <c r="A471" t="s">
        <v>114</v>
      </c>
      <c r="B471" t="s">
        <v>7</v>
      </c>
      <c r="C471" t="str">
        <f t="shared" si="24"/>
        <v>M</v>
      </c>
      <c r="D471" t="s">
        <v>67</v>
      </c>
      <c r="E471" s="1">
        <v>51910</v>
      </c>
      <c r="F471" t="s">
        <v>21</v>
      </c>
      <c r="G471" t="s">
        <v>14</v>
      </c>
      <c r="H471">
        <f t="array" ref="H471">INDEX('BONUS %'!J:J, MATCH(1, (D471='BONUS %'!I:I)*(G471='BONUS %'!K:K), 0))</f>
        <v>5.8000000000000003E-2</v>
      </c>
      <c r="I471" s="49">
        <f t="shared" si="25"/>
        <v>3010.78</v>
      </c>
      <c r="J471" s="49">
        <f t="shared" si="26"/>
        <v>54920.78</v>
      </c>
    </row>
    <row r="472" spans="1:10" x14ac:dyDescent="0.25">
      <c r="A472" t="s">
        <v>744</v>
      </c>
      <c r="B472" t="s">
        <v>12</v>
      </c>
      <c r="C472" t="str">
        <f t="shared" si="24"/>
        <v>F</v>
      </c>
      <c r="D472" t="s">
        <v>23</v>
      </c>
      <c r="E472" s="1">
        <v>35830</v>
      </c>
      <c r="F472" t="s">
        <v>21</v>
      </c>
      <c r="G472" t="s">
        <v>28</v>
      </c>
      <c r="H472">
        <f t="array" ref="H472">INDEX('BONUS %'!J:J, MATCH(1, (D472='BONUS %'!I:I)*(G472='BONUS %'!K:K), 0))</f>
        <v>2.8000000000000001E-2</v>
      </c>
      <c r="I472" s="49">
        <f t="shared" si="25"/>
        <v>1003.24</v>
      </c>
      <c r="J472" s="49">
        <f t="shared" si="26"/>
        <v>36833.24</v>
      </c>
    </row>
    <row r="473" spans="1:10" x14ac:dyDescent="0.25">
      <c r="A473" t="s">
        <v>667</v>
      </c>
      <c r="B473" t="s">
        <v>7</v>
      </c>
      <c r="C473" t="str">
        <f t="shared" si="24"/>
        <v>M</v>
      </c>
      <c r="D473" t="s">
        <v>53</v>
      </c>
      <c r="E473" s="1">
        <v>36550</v>
      </c>
      <c r="F473" t="s">
        <v>21</v>
      </c>
      <c r="G473" t="s">
        <v>28</v>
      </c>
      <c r="H473">
        <f t="array" ref="H473">INDEX('BONUS %'!J:J, MATCH(1, (D473='BONUS %'!I:I)*(G473='BONUS %'!K:K), 0))</f>
        <v>0.02</v>
      </c>
      <c r="I473" s="49">
        <f t="shared" si="25"/>
        <v>731</v>
      </c>
      <c r="J473" s="49">
        <f t="shared" si="26"/>
        <v>37281</v>
      </c>
    </row>
    <row r="474" spans="1:10" x14ac:dyDescent="0.25">
      <c r="A474" t="s">
        <v>379</v>
      </c>
      <c r="B474" t="s">
        <v>7</v>
      </c>
      <c r="C474" t="str">
        <f t="shared" si="24"/>
        <v>M</v>
      </c>
      <c r="D474" t="s">
        <v>67</v>
      </c>
      <c r="E474" s="1">
        <v>48170</v>
      </c>
      <c r="F474" t="s">
        <v>17</v>
      </c>
      <c r="G474" t="s">
        <v>14</v>
      </c>
      <c r="H474">
        <f t="array" ref="H474">INDEX('BONUS %'!J:J, MATCH(1, (D474='BONUS %'!I:I)*(G474='BONUS %'!K:K), 0))</f>
        <v>5.8000000000000003E-2</v>
      </c>
      <c r="I474" s="49">
        <f t="shared" si="25"/>
        <v>2793.86</v>
      </c>
      <c r="J474" s="49">
        <f t="shared" si="26"/>
        <v>50963.86</v>
      </c>
    </row>
    <row r="475" spans="1:10" x14ac:dyDescent="0.25">
      <c r="A475" t="s">
        <v>402</v>
      </c>
      <c r="B475" t="s">
        <v>12</v>
      </c>
      <c r="C475" t="str">
        <f t="shared" si="24"/>
        <v>F</v>
      </c>
      <c r="D475" t="s">
        <v>23</v>
      </c>
      <c r="E475" s="1">
        <v>33050</v>
      </c>
      <c r="F475" t="s">
        <v>17</v>
      </c>
      <c r="G475" t="s">
        <v>28</v>
      </c>
      <c r="H475">
        <f t="array" ref="H475">INDEX('BONUS %'!J:J, MATCH(1, (D475='BONUS %'!I:I)*(G475='BONUS %'!K:K), 0))</f>
        <v>2.8000000000000001E-2</v>
      </c>
      <c r="I475" s="49">
        <f t="shared" si="25"/>
        <v>925.4</v>
      </c>
      <c r="J475" s="49">
        <f t="shared" si="26"/>
        <v>33975.4</v>
      </c>
    </row>
    <row r="476" spans="1:10" x14ac:dyDescent="0.25">
      <c r="A476" t="s">
        <v>558</v>
      </c>
      <c r="B476" t="s">
        <v>7</v>
      </c>
      <c r="C476" t="str">
        <f t="shared" si="24"/>
        <v>M</v>
      </c>
      <c r="D476" t="s">
        <v>31</v>
      </c>
      <c r="E476" s="1">
        <v>81150</v>
      </c>
      <c r="F476" t="s">
        <v>17</v>
      </c>
      <c r="G476" t="s">
        <v>18</v>
      </c>
      <c r="H476" t="e">
        <f t="array" ref="H476">INDEX('BONUS %'!J:J, MATCH(1, (D476='BONUS %'!I:I)*(G476='BONUS %'!K:K), 0))</f>
        <v>#N/A</v>
      </c>
      <c r="I476" s="49" t="e">
        <f t="shared" si="25"/>
        <v>#N/A</v>
      </c>
      <c r="J476" s="49">
        <f>E476+0</f>
        <v>81150</v>
      </c>
    </row>
    <row r="477" spans="1:10" x14ac:dyDescent="0.25">
      <c r="A477" t="s">
        <v>386</v>
      </c>
      <c r="B477" t="s">
        <v>12</v>
      </c>
      <c r="C477" t="str">
        <f t="shared" si="24"/>
        <v>F</v>
      </c>
      <c r="D477" t="s">
        <v>67</v>
      </c>
      <c r="E477" s="1">
        <v>104770</v>
      </c>
      <c r="F477" t="s">
        <v>17</v>
      </c>
      <c r="G477" t="s">
        <v>28</v>
      </c>
      <c r="H477">
        <f t="array" ref="H477">INDEX('BONUS %'!J:J, MATCH(1, (D477='BONUS %'!I:I)*(G477='BONUS %'!K:K), 0))</f>
        <v>3.5000000000000003E-2</v>
      </c>
      <c r="I477" s="49">
        <f t="shared" si="25"/>
        <v>3666.9500000000003</v>
      </c>
      <c r="J477" s="49">
        <f t="shared" si="26"/>
        <v>108436.95</v>
      </c>
    </row>
    <row r="478" spans="1:10" x14ac:dyDescent="0.25">
      <c r="A478" t="s">
        <v>290</v>
      </c>
      <c r="B478" t="s">
        <v>12</v>
      </c>
      <c r="C478" t="str">
        <f t="shared" si="24"/>
        <v>F</v>
      </c>
      <c r="D478" t="s">
        <v>50</v>
      </c>
      <c r="E478" s="1">
        <v>99680</v>
      </c>
      <c r="F478" t="s">
        <v>21</v>
      </c>
      <c r="G478" t="s">
        <v>14</v>
      </c>
      <c r="H478">
        <f t="array" ref="H478">INDEX('BONUS %'!J:J, MATCH(1, (D478='BONUS %'!I:I)*(G478='BONUS %'!K:K), 0))</f>
        <v>5.3999999999999999E-2</v>
      </c>
      <c r="I478" s="49">
        <f t="shared" si="25"/>
        <v>5382.72</v>
      </c>
      <c r="J478" s="49">
        <f t="shared" si="26"/>
        <v>105062.72</v>
      </c>
    </row>
    <row r="479" spans="1:10" x14ac:dyDescent="0.25">
      <c r="A479" t="s">
        <v>603</v>
      </c>
      <c r="B479" t="s">
        <v>12</v>
      </c>
      <c r="C479" t="str">
        <f t="shared" si="24"/>
        <v>F</v>
      </c>
      <c r="D479" t="s">
        <v>50</v>
      </c>
      <c r="E479" s="1">
        <v>47910</v>
      </c>
      <c r="F479" t="s">
        <v>21</v>
      </c>
      <c r="G479" t="s">
        <v>28</v>
      </c>
      <c r="H479">
        <f t="array" ref="H479">INDEX('BONUS %'!J:J, MATCH(1, (D479='BONUS %'!I:I)*(G479='BONUS %'!K:K), 0))</f>
        <v>3.3000000000000002E-2</v>
      </c>
      <c r="I479" s="49">
        <f t="shared" si="25"/>
        <v>1581.03</v>
      </c>
      <c r="J479" s="49">
        <f t="shared" si="26"/>
        <v>49491.03</v>
      </c>
    </row>
    <row r="480" spans="1:10" x14ac:dyDescent="0.25">
      <c r="A480" t="s">
        <v>658</v>
      </c>
      <c r="B480" t="s">
        <v>12</v>
      </c>
      <c r="C480" t="str">
        <f t="shared" si="24"/>
        <v>F</v>
      </c>
      <c r="D480" t="s">
        <v>27</v>
      </c>
      <c r="E480" s="1">
        <v>31200</v>
      </c>
      <c r="F480" t="s">
        <v>17</v>
      </c>
      <c r="G480" t="s">
        <v>51</v>
      </c>
      <c r="H480">
        <f t="array" ref="H480">INDEX('BONUS %'!J:J, MATCH(1, (D480='BONUS %'!I:I)*(G480='BONUS %'!K:K), 0))</f>
        <v>5.0000000000000001E-3</v>
      </c>
      <c r="I480" s="49">
        <f t="shared" si="25"/>
        <v>156</v>
      </c>
      <c r="J480" s="49">
        <f t="shared" si="26"/>
        <v>31356</v>
      </c>
    </row>
    <row r="481" spans="1:10" x14ac:dyDescent="0.25">
      <c r="A481" t="s">
        <v>49</v>
      </c>
      <c r="B481" t="s">
        <v>7</v>
      </c>
      <c r="C481" t="str">
        <f t="shared" si="24"/>
        <v>M</v>
      </c>
      <c r="D481" t="s">
        <v>50</v>
      </c>
      <c r="E481" s="1">
        <v>116980</v>
      </c>
      <c r="F481" t="s">
        <v>21</v>
      </c>
      <c r="G481" t="s">
        <v>51</v>
      </c>
      <c r="H481">
        <f t="array" ref="H481">INDEX('BONUS %'!J:J, MATCH(1, (D481='BONUS %'!I:I)*(G481='BONUS %'!K:K), 0))</f>
        <v>5.0000000000000001E-3</v>
      </c>
      <c r="I481" s="49">
        <f t="shared" si="25"/>
        <v>584.9</v>
      </c>
      <c r="J481" s="49">
        <f t="shared" si="26"/>
        <v>117564.9</v>
      </c>
    </row>
    <row r="482" spans="1:10" x14ac:dyDescent="0.25">
      <c r="A482" t="s">
        <v>191</v>
      </c>
      <c r="B482" t="s">
        <v>12</v>
      </c>
      <c r="C482" t="str">
        <f t="shared" si="24"/>
        <v>F</v>
      </c>
      <c r="D482" t="s">
        <v>13</v>
      </c>
      <c r="E482" s="1">
        <v>44300</v>
      </c>
      <c r="F482" t="s">
        <v>9</v>
      </c>
      <c r="G482" t="s">
        <v>14</v>
      </c>
      <c r="H482">
        <f t="array" ref="H482">INDEX('BONUS %'!J:J, MATCH(1, (D482='BONUS %'!I:I)*(G482='BONUS %'!K:K), 0))</f>
        <v>4.2999999999999997E-2</v>
      </c>
      <c r="I482" s="49">
        <f t="shared" si="25"/>
        <v>1904.8999999999999</v>
      </c>
      <c r="J482" s="49">
        <f t="shared" si="26"/>
        <v>46204.9</v>
      </c>
    </row>
    <row r="483" spans="1:10" x14ac:dyDescent="0.25">
      <c r="A483" t="s">
        <v>191</v>
      </c>
      <c r="B483" t="s">
        <v>12</v>
      </c>
      <c r="C483" t="str">
        <f t="shared" si="24"/>
        <v>F</v>
      </c>
      <c r="D483" t="s">
        <v>13</v>
      </c>
      <c r="E483" s="1">
        <v>44300</v>
      </c>
      <c r="F483" t="s">
        <v>9</v>
      </c>
      <c r="G483" t="s">
        <v>24</v>
      </c>
      <c r="H483">
        <f t="array" ref="H483">INDEX('BONUS %'!J:J, MATCH(1, (D483='BONUS %'!I:I)*(G483='BONUS %'!K:K), 0))</f>
        <v>1.0999999999999999E-2</v>
      </c>
      <c r="I483" s="49">
        <f t="shared" si="25"/>
        <v>487.29999999999995</v>
      </c>
      <c r="J483" s="49">
        <f t="shared" si="26"/>
        <v>44787.3</v>
      </c>
    </row>
    <row r="484" spans="1:10" x14ac:dyDescent="0.25">
      <c r="A484" t="s">
        <v>853</v>
      </c>
      <c r="B484" t="s">
        <v>12</v>
      </c>
      <c r="C484" t="str">
        <f t="shared" si="24"/>
        <v>F</v>
      </c>
      <c r="D484" t="s">
        <v>13</v>
      </c>
      <c r="E484" s="1">
        <v>94820</v>
      </c>
      <c r="F484" t="s">
        <v>17</v>
      </c>
      <c r="G484" t="s">
        <v>28</v>
      </c>
      <c r="H484">
        <f t="array" ref="H484">INDEX('BONUS %'!J:J, MATCH(1, (D484='BONUS %'!I:I)*(G484='BONUS %'!K:K), 0))</f>
        <v>3.5000000000000003E-2</v>
      </c>
      <c r="I484" s="49">
        <f t="shared" si="25"/>
        <v>3318.7000000000003</v>
      </c>
      <c r="J484" s="49">
        <f t="shared" si="26"/>
        <v>98138.7</v>
      </c>
    </row>
    <row r="485" spans="1:10" x14ac:dyDescent="0.25">
      <c r="A485" t="s">
        <v>593</v>
      </c>
      <c r="B485" t="s">
        <v>7</v>
      </c>
      <c r="C485" t="str">
        <f t="shared" si="24"/>
        <v>M</v>
      </c>
      <c r="D485" t="s">
        <v>23</v>
      </c>
      <c r="E485" s="1">
        <v>63720</v>
      </c>
      <c r="F485" t="s">
        <v>21</v>
      </c>
      <c r="G485" t="s">
        <v>10</v>
      </c>
      <c r="H485">
        <f t="array" ref="H485">INDEX('BONUS %'!J:J, MATCH(1, (D485='BONUS %'!I:I)*(G485='BONUS %'!K:K), 0))</f>
        <v>7.5999999999999998E-2</v>
      </c>
      <c r="I485" s="49">
        <f t="shared" si="25"/>
        <v>4842.72</v>
      </c>
      <c r="J485" s="49">
        <f t="shared" si="26"/>
        <v>68562.720000000001</v>
      </c>
    </row>
    <row r="486" spans="1:10" x14ac:dyDescent="0.25">
      <c r="A486" t="s">
        <v>752</v>
      </c>
      <c r="B486" t="s">
        <v>12</v>
      </c>
      <c r="C486" t="str">
        <f t="shared" si="24"/>
        <v>F</v>
      </c>
      <c r="D486" t="s">
        <v>13</v>
      </c>
      <c r="E486" s="1">
        <v>60130</v>
      </c>
      <c r="F486" t="s">
        <v>17</v>
      </c>
      <c r="G486" t="s">
        <v>28</v>
      </c>
      <c r="H486">
        <f t="array" ref="H486">INDEX('BONUS %'!J:J, MATCH(1, (D486='BONUS %'!I:I)*(G486='BONUS %'!K:K), 0))</f>
        <v>3.5000000000000003E-2</v>
      </c>
      <c r="I486" s="49">
        <f t="shared" si="25"/>
        <v>2104.5500000000002</v>
      </c>
      <c r="J486" s="49">
        <f t="shared" si="26"/>
        <v>62234.55</v>
      </c>
    </row>
    <row r="487" spans="1:10" x14ac:dyDescent="0.25">
      <c r="A487" t="s">
        <v>569</v>
      </c>
      <c r="B487" t="s">
        <v>12</v>
      </c>
      <c r="C487" t="str">
        <f t="shared" si="24"/>
        <v>F</v>
      </c>
      <c r="D487" t="s">
        <v>53</v>
      </c>
      <c r="E487" s="1">
        <v>35440</v>
      </c>
      <c r="F487" t="s">
        <v>17</v>
      </c>
      <c r="G487" t="s">
        <v>14</v>
      </c>
      <c r="H487">
        <f t="array" ref="H487">INDEX('BONUS %'!J:J, MATCH(1, (D487='BONUS %'!I:I)*(G487='BONUS %'!K:K), 0))</f>
        <v>5.8000000000000003E-2</v>
      </c>
      <c r="I487" s="49">
        <f t="shared" si="25"/>
        <v>2055.52</v>
      </c>
      <c r="J487" s="49">
        <f t="shared" si="26"/>
        <v>37495.519999999997</v>
      </c>
    </row>
    <row r="488" spans="1:10" x14ac:dyDescent="0.25">
      <c r="A488" t="s">
        <v>334</v>
      </c>
      <c r="B488" t="s">
        <v>7</v>
      </c>
      <c r="C488" t="str">
        <f t="shared" si="24"/>
        <v>M</v>
      </c>
      <c r="D488" t="s">
        <v>20</v>
      </c>
      <c r="E488" s="1">
        <v>38520</v>
      </c>
      <c r="F488" t="s">
        <v>9</v>
      </c>
      <c r="G488" t="s">
        <v>24</v>
      </c>
      <c r="H488">
        <f t="array" ref="H488">INDEX('BONUS %'!J:J, MATCH(1, (D488='BONUS %'!I:I)*(G488='BONUS %'!K:K), 0))</f>
        <v>1.9E-2</v>
      </c>
      <c r="I488" s="49">
        <f t="shared" si="25"/>
        <v>731.88</v>
      </c>
      <c r="J488" s="49">
        <f t="shared" si="26"/>
        <v>39251.879999999997</v>
      </c>
    </row>
    <row r="489" spans="1:10" x14ac:dyDescent="0.25">
      <c r="A489" t="s">
        <v>130</v>
      </c>
      <c r="B489" t="s">
        <v>12</v>
      </c>
      <c r="C489" t="str">
        <f t="shared" si="24"/>
        <v>F</v>
      </c>
      <c r="D489" t="s">
        <v>31</v>
      </c>
      <c r="E489" s="1">
        <v>97120</v>
      </c>
      <c r="F489" t="s">
        <v>21</v>
      </c>
      <c r="G489" t="s">
        <v>28</v>
      </c>
      <c r="H489">
        <f t="array" ref="H489">INDEX('BONUS %'!J:J, MATCH(1, (D489='BONUS %'!I:I)*(G489='BONUS %'!K:K), 0))</f>
        <v>2.3E-2</v>
      </c>
      <c r="I489" s="49">
        <f t="shared" si="25"/>
        <v>2233.7599999999998</v>
      </c>
      <c r="J489" s="49">
        <f t="shared" si="26"/>
        <v>99353.76</v>
      </c>
    </row>
    <row r="490" spans="1:10" x14ac:dyDescent="0.25">
      <c r="A490" t="s">
        <v>431</v>
      </c>
      <c r="B490" t="s">
        <v>12</v>
      </c>
      <c r="C490" t="str">
        <f t="shared" si="24"/>
        <v>F</v>
      </c>
      <c r="D490" t="s">
        <v>67</v>
      </c>
      <c r="E490" s="1">
        <v>66020</v>
      </c>
      <c r="F490" t="s">
        <v>9</v>
      </c>
      <c r="G490" t="s">
        <v>10</v>
      </c>
      <c r="H490">
        <f t="array" ref="H490">INDEX('BONUS %'!J:J, MATCH(1, (D490='BONUS %'!I:I)*(G490='BONUS %'!K:K), 0))</f>
        <v>9.9000000000000005E-2</v>
      </c>
      <c r="I490" s="49">
        <f t="shared" si="25"/>
        <v>6535.9800000000005</v>
      </c>
      <c r="J490" s="49">
        <f t="shared" si="26"/>
        <v>72555.98</v>
      </c>
    </row>
    <row r="491" spans="1:10" x14ac:dyDescent="0.25">
      <c r="A491" t="s">
        <v>422</v>
      </c>
      <c r="B491" t="s">
        <v>12</v>
      </c>
      <c r="C491" t="str">
        <f t="shared" si="24"/>
        <v>F</v>
      </c>
      <c r="D491" t="s">
        <v>50</v>
      </c>
      <c r="E491" s="1">
        <v>67980</v>
      </c>
      <c r="F491" t="s">
        <v>9</v>
      </c>
      <c r="G491" t="s">
        <v>28</v>
      </c>
      <c r="H491">
        <f t="array" ref="H491">INDEX('BONUS %'!J:J, MATCH(1, (D491='BONUS %'!I:I)*(G491='BONUS %'!K:K), 0))</f>
        <v>3.3000000000000002E-2</v>
      </c>
      <c r="I491" s="49">
        <f t="shared" si="25"/>
        <v>2243.34</v>
      </c>
      <c r="J491" s="49">
        <f t="shared" si="26"/>
        <v>70223.34</v>
      </c>
    </row>
    <row r="492" spans="1:10" x14ac:dyDescent="0.25">
      <c r="A492" t="s">
        <v>793</v>
      </c>
      <c r="B492" t="s">
        <v>7</v>
      </c>
      <c r="C492" t="str">
        <f t="shared" si="24"/>
        <v>M</v>
      </c>
      <c r="D492" t="s">
        <v>53</v>
      </c>
      <c r="E492" s="1">
        <v>52960</v>
      </c>
      <c r="F492" t="s">
        <v>9</v>
      </c>
      <c r="G492" t="s">
        <v>28</v>
      </c>
      <c r="H492">
        <f t="array" ref="H492">INDEX('BONUS %'!J:J, MATCH(1, (D492='BONUS %'!I:I)*(G492='BONUS %'!K:K), 0))</f>
        <v>0.02</v>
      </c>
      <c r="I492" s="49">
        <f t="shared" si="25"/>
        <v>1059.2</v>
      </c>
      <c r="J492" s="49">
        <f t="shared" si="26"/>
        <v>54019.199999999997</v>
      </c>
    </row>
    <row r="493" spans="1:10" x14ac:dyDescent="0.25">
      <c r="A493" t="s">
        <v>836</v>
      </c>
      <c r="B493" t="s">
        <v>7</v>
      </c>
      <c r="C493" t="str">
        <f t="shared" si="24"/>
        <v>M</v>
      </c>
      <c r="D493" t="s">
        <v>67</v>
      </c>
      <c r="E493" s="1">
        <v>91360</v>
      </c>
      <c r="F493" t="s">
        <v>21</v>
      </c>
      <c r="G493" t="s">
        <v>28</v>
      </c>
      <c r="H493">
        <f t="array" ref="H493">INDEX('BONUS %'!J:J, MATCH(1, (D493='BONUS %'!I:I)*(G493='BONUS %'!K:K), 0))</f>
        <v>3.5000000000000003E-2</v>
      </c>
      <c r="I493" s="49">
        <f t="shared" si="25"/>
        <v>3197.6000000000004</v>
      </c>
      <c r="J493" s="49">
        <f t="shared" si="26"/>
        <v>94557.6</v>
      </c>
    </row>
    <row r="494" spans="1:10" x14ac:dyDescent="0.25">
      <c r="A494" t="s">
        <v>165</v>
      </c>
      <c r="B494" t="s">
        <v>7</v>
      </c>
      <c r="C494" t="str">
        <f t="shared" si="24"/>
        <v>M</v>
      </c>
      <c r="D494" t="s">
        <v>31</v>
      </c>
      <c r="E494" s="1">
        <v>96790</v>
      </c>
      <c r="F494" t="s">
        <v>9</v>
      </c>
      <c r="G494" t="s">
        <v>14</v>
      </c>
      <c r="H494">
        <f t="array" ref="H494">INDEX('BONUS %'!J:J, MATCH(1, (D494='BONUS %'!I:I)*(G494='BONUS %'!K:K), 0))</f>
        <v>5.2999999999999999E-2</v>
      </c>
      <c r="I494" s="49">
        <f t="shared" si="25"/>
        <v>5129.87</v>
      </c>
      <c r="J494" s="49">
        <f t="shared" si="26"/>
        <v>101919.87</v>
      </c>
    </row>
    <row r="495" spans="1:10" x14ac:dyDescent="0.25">
      <c r="A495" t="s">
        <v>500</v>
      </c>
      <c r="B495" t="s">
        <v>12</v>
      </c>
      <c r="C495" t="str">
        <f t="shared" si="24"/>
        <v>F</v>
      </c>
      <c r="D495" t="s">
        <v>27</v>
      </c>
      <c r="E495" s="1">
        <v>117520</v>
      </c>
      <c r="F495" t="s">
        <v>21</v>
      </c>
      <c r="G495" t="s">
        <v>28</v>
      </c>
      <c r="H495">
        <f t="array" ref="H495">INDEX('BONUS %'!J:J, MATCH(1, (D495='BONUS %'!I:I)*(G495='BONUS %'!K:K), 0))</f>
        <v>2.7E-2</v>
      </c>
      <c r="I495" s="49">
        <f t="shared" si="25"/>
        <v>3173.04</v>
      </c>
      <c r="J495" s="49">
        <f t="shared" si="26"/>
        <v>120693.04</v>
      </c>
    </row>
    <row r="496" spans="1:10" x14ac:dyDescent="0.25">
      <c r="A496" t="s">
        <v>271</v>
      </c>
      <c r="B496" t="s">
        <v>7</v>
      </c>
      <c r="C496" t="str">
        <f t="shared" si="24"/>
        <v>M</v>
      </c>
      <c r="D496" t="s">
        <v>27</v>
      </c>
      <c r="E496" s="1">
        <v>52670</v>
      </c>
      <c r="F496" t="s">
        <v>21</v>
      </c>
      <c r="G496" t="s">
        <v>28</v>
      </c>
      <c r="H496">
        <f t="array" ref="H496">INDEX('BONUS %'!J:J, MATCH(1, (D496='BONUS %'!I:I)*(G496='BONUS %'!K:K), 0))</f>
        <v>2.7E-2</v>
      </c>
      <c r="I496" s="49">
        <f t="shared" si="25"/>
        <v>1422.09</v>
      </c>
      <c r="J496" s="49">
        <f t="shared" si="26"/>
        <v>54092.09</v>
      </c>
    </row>
    <row r="497" spans="1:10" x14ac:dyDescent="0.25">
      <c r="A497" t="s">
        <v>271</v>
      </c>
      <c r="B497" t="s">
        <v>7</v>
      </c>
      <c r="C497" t="str">
        <f t="shared" si="24"/>
        <v>M</v>
      </c>
      <c r="D497" t="s">
        <v>27</v>
      </c>
      <c r="E497" s="1">
        <v>52670</v>
      </c>
      <c r="F497" t="s">
        <v>17</v>
      </c>
      <c r="G497" t="s">
        <v>28</v>
      </c>
      <c r="H497">
        <f t="array" ref="H497">INDEX('BONUS %'!J:J, MATCH(1, (D497='BONUS %'!I:I)*(G497='BONUS %'!K:K), 0))</f>
        <v>2.7E-2</v>
      </c>
      <c r="I497" s="49">
        <f t="shared" si="25"/>
        <v>1422.09</v>
      </c>
      <c r="J497" s="49">
        <f t="shared" si="26"/>
        <v>54092.09</v>
      </c>
    </row>
    <row r="498" spans="1:10" x14ac:dyDescent="0.25">
      <c r="A498" t="s">
        <v>843</v>
      </c>
      <c r="B498" t="s">
        <v>12</v>
      </c>
      <c r="C498" t="str">
        <f t="shared" si="24"/>
        <v>F</v>
      </c>
      <c r="D498" t="s">
        <v>42</v>
      </c>
      <c r="E498" s="1">
        <v>37900</v>
      </c>
      <c r="F498" t="s">
        <v>17</v>
      </c>
      <c r="G498" t="s">
        <v>14</v>
      </c>
      <c r="H498">
        <f t="array" ref="H498">INDEX('BONUS %'!J:J, MATCH(1, (D498='BONUS %'!I:I)*(G498='BONUS %'!K:K), 0))</f>
        <v>5.8999999999999997E-2</v>
      </c>
      <c r="I498" s="49">
        <f t="shared" si="25"/>
        <v>2236.1</v>
      </c>
      <c r="J498" s="49">
        <f t="shared" si="26"/>
        <v>40136.1</v>
      </c>
    </row>
    <row r="499" spans="1:10" x14ac:dyDescent="0.25">
      <c r="A499" t="s">
        <v>724</v>
      </c>
      <c r="B499" t="s">
        <v>7</v>
      </c>
      <c r="C499" t="str">
        <f t="shared" si="24"/>
        <v>M</v>
      </c>
      <c r="D499" t="s">
        <v>8</v>
      </c>
      <c r="E499" s="1">
        <v>68860</v>
      </c>
      <c r="F499" t="s">
        <v>9</v>
      </c>
      <c r="G499" t="s">
        <v>14</v>
      </c>
      <c r="H499">
        <f t="array" ref="H499">INDEX('BONUS %'!J:J, MATCH(1, (D499='BONUS %'!I:I)*(G499='BONUS %'!K:K), 0))</f>
        <v>5.0999999999999997E-2</v>
      </c>
      <c r="I499" s="49">
        <f t="shared" si="25"/>
        <v>3511.8599999999997</v>
      </c>
      <c r="J499" s="49">
        <f t="shared" si="26"/>
        <v>72371.86</v>
      </c>
    </row>
    <row r="500" spans="1:10" x14ac:dyDescent="0.25">
      <c r="A500" t="s">
        <v>306</v>
      </c>
      <c r="B500" t="s">
        <v>12</v>
      </c>
      <c r="C500" t="str">
        <f t="shared" si="24"/>
        <v>F</v>
      </c>
      <c r="D500" t="s">
        <v>31</v>
      </c>
      <c r="E500" s="1">
        <v>74010</v>
      </c>
      <c r="F500" t="s">
        <v>21</v>
      </c>
      <c r="G500" t="s">
        <v>28</v>
      </c>
      <c r="H500">
        <f t="array" ref="H500">INDEX('BONUS %'!J:J, MATCH(1, (D500='BONUS %'!I:I)*(G500='BONUS %'!K:K), 0))</f>
        <v>2.3E-2</v>
      </c>
      <c r="I500" s="49">
        <f t="shared" si="25"/>
        <v>1702.23</v>
      </c>
      <c r="J500" s="49">
        <f t="shared" si="26"/>
        <v>75712.23</v>
      </c>
    </row>
    <row r="501" spans="1:10" x14ac:dyDescent="0.25">
      <c r="A501" t="s">
        <v>673</v>
      </c>
      <c r="B501" t="s">
        <v>12</v>
      </c>
      <c r="C501" t="str">
        <f t="shared" si="24"/>
        <v>F</v>
      </c>
      <c r="D501" t="s">
        <v>8</v>
      </c>
      <c r="E501" s="1">
        <v>39340</v>
      </c>
      <c r="F501" t="s">
        <v>21</v>
      </c>
      <c r="G501" t="s">
        <v>14</v>
      </c>
      <c r="H501">
        <f t="array" ref="H501">INDEX('BONUS %'!J:J, MATCH(1, (D501='BONUS %'!I:I)*(G501='BONUS %'!K:K), 0))</f>
        <v>5.0999999999999997E-2</v>
      </c>
      <c r="I501" s="49">
        <f t="shared" si="25"/>
        <v>2006.34</v>
      </c>
      <c r="J501" s="49">
        <f t="shared" si="26"/>
        <v>41346.339999999997</v>
      </c>
    </row>
    <row r="502" spans="1:10" x14ac:dyDescent="0.25">
      <c r="A502" t="s">
        <v>58</v>
      </c>
      <c r="B502" t="s">
        <v>12</v>
      </c>
      <c r="C502" t="str">
        <f t="shared" si="24"/>
        <v>F</v>
      </c>
      <c r="D502" t="s">
        <v>8</v>
      </c>
      <c r="E502" s="1">
        <v>76210</v>
      </c>
      <c r="F502" t="s">
        <v>17</v>
      </c>
      <c r="G502" t="s">
        <v>14</v>
      </c>
      <c r="H502">
        <f t="array" ref="H502">INDEX('BONUS %'!J:J, MATCH(1, (D502='BONUS %'!I:I)*(G502='BONUS %'!K:K), 0))</f>
        <v>5.0999999999999997E-2</v>
      </c>
      <c r="I502" s="49">
        <f t="shared" si="25"/>
        <v>3886.7099999999996</v>
      </c>
      <c r="J502" s="49">
        <f t="shared" si="26"/>
        <v>80096.710000000006</v>
      </c>
    </row>
    <row r="503" spans="1:10" x14ac:dyDescent="0.25">
      <c r="A503" t="s">
        <v>58</v>
      </c>
      <c r="B503" t="s">
        <v>12</v>
      </c>
      <c r="C503" t="str">
        <f t="shared" si="24"/>
        <v>F</v>
      </c>
      <c r="D503" t="s">
        <v>8</v>
      </c>
      <c r="E503" s="1">
        <v>76210</v>
      </c>
      <c r="F503" t="s">
        <v>21</v>
      </c>
      <c r="G503" t="s">
        <v>14</v>
      </c>
      <c r="H503">
        <f t="array" ref="H503">INDEX('BONUS %'!J:J, MATCH(1, (D503='BONUS %'!I:I)*(G503='BONUS %'!K:K), 0))</f>
        <v>5.0999999999999997E-2</v>
      </c>
      <c r="I503" s="49">
        <f t="shared" si="25"/>
        <v>3886.7099999999996</v>
      </c>
      <c r="J503" s="49">
        <f t="shared" si="26"/>
        <v>80096.710000000006</v>
      </c>
    </row>
    <row r="504" spans="1:10" x14ac:dyDescent="0.25">
      <c r="A504" t="s">
        <v>633</v>
      </c>
      <c r="B504" t="s">
        <v>12</v>
      </c>
      <c r="C504" t="str">
        <f t="shared" si="24"/>
        <v>F</v>
      </c>
      <c r="D504" t="s">
        <v>67</v>
      </c>
      <c r="E504" s="1">
        <v>107440</v>
      </c>
      <c r="F504" t="s">
        <v>21</v>
      </c>
      <c r="G504" t="s">
        <v>24</v>
      </c>
      <c r="H504">
        <f t="array" ref="H504">INDEX('BONUS %'!J:J, MATCH(1, (D504='BONUS %'!I:I)*(G504='BONUS %'!K:K), 0))</f>
        <v>1.2999999999999999E-2</v>
      </c>
      <c r="I504" s="49">
        <f t="shared" si="25"/>
        <v>1396.72</v>
      </c>
      <c r="J504" s="49">
        <f t="shared" si="26"/>
        <v>108836.72</v>
      </c>
    </row>
    <row r="505" spans="1:10" x14ac:dyDescent="0.25">
      <c r="A505" t="s">
        <v>430</v>
      </c>
      <c r="B505" t="s">
        <v>7</v>
      </c>
      <c r="C505" t="str">
        <f t="shared" si="24"/>
        <v>M</v>
      </c>
      <c r="D505" t="s">
        <v>31</v>
      </c>
      <c r="E505" s="1">
        <v>77100</v>
      </c>
      <c r="F505" t="s">
        <v>21</v>
      </c>
      <c r="G505" t="s">
        <v>14</v>
      </c>
      <c r="H505">
        <f t="array" ref="H505">INDEX('BONUS %'!J:J, MATCH(1, (D505='BONUS %'!I:I)*(G505='BONUS %'!K:K), 0))</f>
        <v>5.2999999999999999E-2</v>
      </c>
      <c r="I505" s="49">
        <f t="shared" si="25"/>
        <v>4086.2999999999997</v>
      </c>
      <c r="J505" s="49">
        <f t="shared" si="26"/>
        <v>81186.3</v>
      </c>
    </row>
    <row r="506" spans="1:10" x14ac:dyDescent="0.25">
      <c r="A506" t="s">
        <v>331</v>
      </c>
      <c r="B506" t="s">
        <v>12</v>
      </c>
      <c r="C506" t="str">
        <f t="shared" si="24"/>
        <v>F</v>
      </c>
      <c r="D506" t="s">
        <v>31</v>
      </c>
      <c r="E506" s="1">
        <v>85180</v>
      </c>
      <c r="F506" t="s">
        <v>21</v>
      </c>
      <c r="G506" t="s">
        <v>24</v>
      </c>
      <c r="H506">
        <f t="array" ref="H506">INDEX('BONUS %'!J:J, MATCH(1, (D506='BONUS %'!I:I)*(G506='BONUS %'!K:K), 0))</f>
        <v>1.4999999999999999E-2</v>
      </c>
      <c r="I506" s="49">
        <f t="shared" si="25"/>
        <v>1277.7</v>
      </c>
      <c r="J506" s="49">
        <f t="shared" si="26"/>
        <v>86457.7</v>
      </c>
    </row>
    <row r="507" spans="1:10" x14ac:dyDescent="0.25">
      <c r="A507" t="s">
        <v>756</v>
      </c>
      <c r="B507" t="s">
        <v>12</v>
      </c>
      <c r="C507" t="str">
        <f t="shared" si="24"/>
        <v>F</v>
      </c>
      <c r="D507" t="s">
        <v>50</v>
      </c>
      <c r="E507" s="1">
        <v>70020</v>
      </c>
      <c r="F507" t="s">
        <v>17</v>
      </c>
      <c r="G507" t="s">
        <v>28</v>
      </c>
      <c r="H507">
        <f t="array" ref="H507">INDEX('BONUS %'!J:J, MATCH(1, (D507='BONUS %'!I:I)*(G507='BONUS %'!K:K), 0))</f>
        <v>3.3000000000000002E-2</v>
      </c>
      <c r="I507" s="49">
        <f t="shared" si="25"/>
        <v>2310.6600000000003</v>
      </c>
      <c r="J507" s="49">
        <f t="shared" si="26"/>
        <v>72330.66</v>
      </c>
    </row>
    <row r="508" spans="1:10" x14ac:dyDescent="0.25">
      <c r="A508" t="s">
        <v>967</v>
      </c>
      <c r="B508" t="s">
        <v>12</v>
      </c>
      <c r="C508" t="str">
        <f t="shared" si="24"/>
        <v>F</v>
      </c>
      <c r="D508" t="s">
        <v>13</v>
      </c>
      <c r="E508" s="1">
        <v>75870</v>
      </c>
      <c r="F508" t="s">
        <v>21</v>
      </c>
      <c r="G508" t="s">
        <v>28</v>
      </c>
      <c r="H508">
        <f t="array" ref="H508">INDEX('BONUS %'!J:J, MATCH(1, (D508='BONUS %'!I:I)*(G508='BONUS %'!K:K), 0))</f>
        <v>3.5000000000000003E-2</v>
      </c>
      <c r="I508" s="49">
        <f t="shared" si="25"/>
        <v>2655.4500000000003</v>
      </c>
      <c r="J508" s="49">
        <f t="shared" si="26"/>
        <v>78525.45</v>
      </c>
    </row>
    <row r="509" spans="1:10" x14ac:dyDescent="0.25">
      <c r="A509" t="s">
        <v>87</v>
      </c>
      <c r="B509" t="s">
        <v>12</v>
      </c>
      <c r="C509" t="str">
        <f t="shared" si="24"/>
        <v>F</v>
      </c>
      <c r="D509" t="s">
        <v>37</v>
      </c>
      <c r="E509" s="1">
        <v>107660</v>
      </c>
      <c r="F509" t="s">
        <v>17</v>
      </c>
      <c r="G509" t="s">
        <v>14</v>
      </c>
      <c r="H509">
        <f t="array" ref="H509">INDEX('BONUS %'!J:J, MATCH(1, (D509='BONUS %'!I:I)*(G509='BONUS %'!K:K), 0))</f>
        <v>4.1000000000000002E-2</v>
      </c>
      <c r="I509" s="49">
        <f t="shared" si="25"/>
        <v>4414.0600000000004</v>
      </c>
      <c r="J509" s="49">
        <f t="shared" si="26"/>
        <v>112074.06</v>
      </c>
    </row>
    <row r="510" spans="1:10" x14ac:dyDescent="0.25">
      <c r="A510" t="s">
        <v>694</v>
      </c>
      <c r="B510" t="s">
        <v>7</v>
      </c>
      <c r="C510" t="str">
        <f t="shared" si="24"/>
        <v>M</v>
      </c>
      <c r="D510" t="s">
        <v>20</v>
      </c>
      <c r="E510" s="1">
        <v>64270</v>
      </c>
      <c r="F510" t="s">
        <v>17</v>
      </c>
      <c r="G510" t="s">
        <v>28</v>
      </c>
      <c r="H510">
        <f t="array" ref="H510">INDEX('BONUS %'!J:J, MATCH(1, (D510='BONUS %'!I:I)*(G510='BONUS %'!K:K), 0))</f>
        <v>2.1000000000000001E-2</v>
      </c>
      <c r="I510" s="49">
        <f t="shared" si="25"/>
        <v>1349.67</v>
      </c>
      <c r="J510" s="49">
        <f t="shared" si="26"/>
        <v>65619.67</v>
      </c>
    </row>
    <row r="511" spans="1:10" x14ac:dyDescent="0.25">
      <c r="A511" t="s">
        <v>152</v>
      </c>
      <c r="B511" t="s">
        <v>7</v>
      </c>
      <c r="C511" t="str">
        <f t="shared" si="24"/>
        <v>M</v>
      </c>
      <c r="D511" t="s">
        <v>27</v>
      </c>
      <c r="E511" s="1">
        <v>42990</v>
      </c>
      <c r="F511" t="s">
        <v>21</v>
      </c>
      <c r="G511" t="s">
        <v>28</v>
      </c>
      <c r="H511">
        <f t="array" ref="H511">INDEX('BONUS %'!J:J, MATCH(1, (D511='BONUS %'!I:I)*(G511='BONUS %'!K:K), 0))</f>
        <v>2.7E-2</v>
      </c>
      <c r="I511" s="49">
        <f t="shared" si="25"/>
        <v>1160.73</v>
      </c>
      <c r="J511" s="49">
        <f t="shared" si="26"/>
        <v>44150.73</v>
      </c>
    </row>
    <row r="512" spans="1:10" x14ac:dyDescent="0.25">
      <c r="A512" t="s">
        <v>617</v>
      </c>
      <c r="B512" t="s">
        <v>12</v>
      </c>
      <c r="C512" t="str">
        <f t="shared" si="24"/>
        <v>F</v>
      </c>
      <c r="D512" t="s">
        <v>20</v>
      </c>
      <c r="E512" s="1">
        <v>36740</v>
      </c>
      <c r="F512" t="s">
        <v>21</v>
      </c>
      <c r="G512" t="s">
        <v>28</v>
      </c>
      <c r="H512">
        <f t="array" ref="H512">INDEX('BONUS %'!J:J, MATCH(1, (D512='BONUS %'!I:I)*(G512='BONUS %'!K:K), 0))</f>
        <v>2.1000000000000001E-2</v>
      </c>
      <c r="I512" s="49">
        <f t="shared" si="25"/>
        <v>771.54000000000008</v>
      </c>
      <c r="J512" s="49">
        <f t="shared" si="26"/>
        <v>37511.54</v>
      </c>
    </row>
    <row r="513" spans="1:10" x14ac:dyDescent="0.25">
      <c r="A513" t="s">
        <v>733</v>
      </c>
      <c r="B513" t="s">
        <v>12</v>
      </c>
      <c r="C513" t="str">
        <f t="shared" si="24"/>
        <v>F</v>
      </c>
      <c r="D513" t="s">
        <v>42</v>
      </c>
      <c r="E513" s="1">
        <v>74110</v>
      </c>
      <c r="F513" t="s">
        <v>21</v>
      </c>
      <c r="G513" t="s">
        <v>10</v>
      </c>
      <c r="H513">
        <f t="array" ref="H513">INDEX('BONUS %'!J:J, MATCH(1, (D513='BONUS %'!I:I)*(G513='BONUS %'!K:K), 0))</f>
        <v>6.3E-2</v>
      </c>
      <c r="I513" s="49">
        <f t="shared" si="25"/>
        <v>4668.93</v>
      </c>
      <c r="J513" s="49">
        <f t="shared" si="26"/>
        <v>78778.929999999993</v>
      </c>
    </row>
    <row r="514" spans="1:10" x14ac:dyDescent="0.25">
      <c r="A514" t="s">
        <v>483</v>
      </c>
      <c r="B514" t="s">
        <v>7</v>
      </c>
      <c r="C514" t="str">
        <f t="shared" si="24"/>
        <v>M</v>
      </c>
      <c r="D514" t="s">
        <v>8</v>
      </c>
      <c r="E514" s="1">
        <v>101390</v>
      </c>
      <c r="F514" t="s">
        <v>21</v>
      </c>
      <c r="G514" t="s">
        <v>14</v>
      </c>
      <c r="H514">
        <f t="array" ref="H514">INDEX('BONUS %'!J:J, MATCH(1, (D514='BONUS %'!I:I)*(G514='BONUS %'!K:K), 0))</f>
        <v>5.0999999999999997E-2</v>
      </c>
      <c r="I514" s="49">
        <f t="shared" si="25"/>
        <v>5170.8899999999994</v>
      </c>
      <c r="J514" s="49">
        <f t="shared" si="26"/>
        <v>106560.89</v>
      </c>
    </row>
    <row r="515" spans="1:10" x14ac:dyDescent="0.25">
      <c r="A515" t="s">
        <v>483</v>
      </c>
      <c r="B515" t="s">
        <v>7</v>
      </c>
      <c r="C515" t="str">
        <f t="shared" ref="C515:C578" si="27">IF(B515="Male", "M", IF(B515="Female","F"))</f>
        <v>M</v>
      </c>
      <c r="D515" t="s">
        <v>8</v>
      </c>
      <c r="E515" s="1">
        <v>101390</v>
      </c>
      <c r="F515" t="s">
        <v>21</v>
      </c>
      <c r="G515" t="s">
        <v>28</v>
      </c>
      <c r="H515">
        <f t="array" ref="H515">INDEX('BONUS %'!J:J, MATCH(1, (D515='BONUS %'!I:I)*(G515='BONUS %'!K:K), 0))</f>
        <v>2.1000000000000001E-2</v>
      </c>
      <c r="I515" s="49">
        <f t="shared" ref="I515:I578" si="28">H515*E515</f>
        <v>2129.19</v>
      </c>
      <c r="J515" s="49">
        <f t="shared" ref="J515:J578" si="29">I515+E515</f>
        <v>103519.19</v>
      </c>
    </row>
    <row r="516" spans="1:10" x14ac:dyDescent="0.25">
      <c r="A516" t="s">
        <v>464</v>
      </c>
      <c r="B516" t="s">
        <v>12</v>
      </c>
      <c r="C516" t="str">
        <f t="shared" si="27"/>
        <v>F</v>
      </c>
      <c r="D516" t="s">
        <v>37</v>
      </c>
      <c r="E516" s="1">
        <v>68200</v>
      </c>
      <c r="F516" t="s">
        <v>9</v>
      </c>
      <c r="G516" t="s">
        <v>28</v>
      </c>
      <c r="H516">
        <f t="array" ref="H516">INDEX('BONUS %'!J:J, MATCH(1, (D516='BONUS %'!I:I)*(G516='BONUS %'!K:K), 0))</f>
        <v>3.2000000000000001E-2</v>
      </c>
      <c r="I516" s="49">
        <f t="shared" si="28"/>
        <v>2182.4</v>
      </c>
      <c r="J516" s="49">
        <f t="shared" si="29"/>
        <v>70382.399999999994</v>
      </c>
    </row>
    <row r="517" spans="1:10" x14ac:dyDescent="0.25">
      <c r="A517" t="s">
        <v>923</v>
      </c>
      <c r="B517" t="s">
        <v>12</v>
      </c>
      <c r="C517" t="str">
        <f t="shared" si="27"/>
        <v>F</v>
      </c>
      <c r="D517" t="s">
        <v>34</v>
      </c>
      <c r="E517" s="1">
        <v>54780</v>
      </c>
      <c r="F517" t="s">
        <v>21</v>
      </c>
      <c r="G517" t="s">
        <v>10</v>
      </c>
      <c r="H517">
        <f t="array" ref="H517">INDEX('BONUS %'!J:J, MATCH(1, (D517='BONUS %'!I:I)*(G517='BONUS %'!K:K), 0))</f>
        <v>7.2999999999999995E-2</v>
      </c>
      <c r="I517" s="49">
        <f t="shared" si="28"/>
        <v>3998.9399999999996</v>
      </c>
      <c r="J517" s="49">
        <f t="shared" si="29"/>
        <v>58778.94</v>
      </c>
    </row>
    <row r="518" spans="1:10" x14ac:dyDescent="0.25">
      <c r="A518" t="s">
        <v>557</v>
      </c>
      <c r="B518" t="s">
        <v>12</v>
      </c>
      <c r="C518" t="str">
        <f t="shared" si="27"/>
        <v>F</v>
      </c>
      <c r="D518" t="s">
        <v>27</v>
      </c>
      <c r="E518" s="1">
        <v>86390</v>
      </c>
      <c r="F518" t="s">
        <v>17</v>
      </c>
      <c r="G518" t="s">
        <v>14</v>
      </c>
      <c r="H518">
        <f t="array" ref="H518">INDEX('BONUS %'!J:J, MATCH(1, (D518='BONUS %'!I:I)*(G518='BONUS %'!K:K), 0))</f>
        <v>5.3999999999999999E-2</v>
      </c>
      <c r="I518" s="49">
        <f t="shared" si="28"/>
        <v>4665.0600000000004</v>
      </c>
      <c r="J518" s="49">
        <f t="shared" si="29"/>
        <v>91055.06</v>
      </c>
    </row>
    <row r="519" spans="1:10" x14ac:dyDescent="0.25">
      <c r="A519" t="s">
        <v>160</v>
      </c>
      <c r="B519" t="s">
        <v>7</v>
      </c>
      <c r="C519" t="str">
        <f t="shared" si="27"/>
        <v>M</v>
      </c>
      <c r="D519" t="s">
        <v>53</v>
      </c>
      <c r="E519" s="1">
        <v>117150</v>
      </c>
      <c r="F519" t="s">
        <v>17</v>
      </c>
      <c r="G519" t="s">
        <v>28</v>
      </c>
      <c r="H519">
        <f t="array" ref="H519">INDEX('BONUS %'!J:J, MATCH(1, (D519='BONUS %'!I:I)*(G519='BONUS %'!K:K), 0))</f>
        <v>0.02</v>
      </c>
      <c r="I519" s="49">
        <f t="shared" si="28"/>
        <v>2343</v>
      </c>
      <c r="J519" s="49">
        <f t="shared" si="29"/>
        <v>119493</v>
      </c>
    </row>
    <row r="520" spans="1:10" x14ac:dyDescent="0.25">
      <c r="A520" t="s">
        <v>163</v>
      </c>
      <c r="B520" t="s">
        <v>12</v>
      </c>
      <c r="C520" t="str">
        <f t="shared" si="27"/>
        <v>F</v>
      </c>
      <c r="D520" t="s">
        <v>27</v>
      </c>
      <c r="E520" s="1">
        <v>34830</v>
      </c>
      <c r="F520" t="s">
        <v>21</v>
      </c>
      <c r="G520" t="s">
        <v>28</v>
      </c>
      <c r="H520">
        <f t="array" ref="H520">INDEX('BONUS %'!J:J, MATCH(1, (D520='BONUS %'!I:I)*(G520='BONUS %'!K:K), 0))</f>
        <v>2.7E-2</v>
      </c>
      <c r="I520" s="49">
        <f t="shared" si="28"/>
        <v>940.41</v>
      </c>
      <c r="J520" s="49">
        <f t="shared" si="29"/>
        <v>35770.410000000003</v>
      </c>
    </row>
    <row r="521" spans="1:10" x14ac:dyDescent="0.25">
      <c r="A521" t="s">
        <v>677</v>
      </c>
      <c r="B521" t="s">
        <v>12</v>
      </c>
      <c r="C521" t="str">
        <f t="shared" si="27"/>
        <v>F</v>
      </c>
      <c r="D521" t="s">
        <v>67</v>
      </c>
      <c r="E521" s="1">
        <v>113980</v>
      </c>
      <c r="F521" t="s">
        <v>9</v>
      </c>
      <c r="G521" t="s">
        <v>24</v>
      </c>
      <c r="H521">
        <f t="array" ref="H521">INDEX('BONUS %'!J:J, MATCH(1, (D521='BONUS %'!I:I)*(G521='BONUS %'!K:K), 0))</f>
        <v>1.2999999999999999E-2</v>
      </c>
      <c r="I521" s="49">
        <f t="shared" si="28"/>
        <v>1481.74</v>
      </c>
      <c r="J521" s="49">
        <f t="shared" si="29"/>
        <v>115461.74</v>
      </c>
    </row>
    <row r="522" spans="1:10" x14ac:dyDescent="0.25">
      <c r="A522" t="s">
        <v>763</v>
      </c>
      <c r="B522" t="s">
        <v>7</v>
      </c>
      <c r="C522" t="str">
        <f t="shared" si="27"/>
        <v>M</v>
      </c>
      <c r="D522" t="s">
        <v>8</v>
      </c>
      <c r="E522" s="1">
        <v>71030</v>
      </c>
      <c r="F522" t="s">
        <v>9</v>
      </c>
      <c r="G522" t="s">
        <v>28</v>
      </c>
      <c r="H522">
        <f t="array" ref="H522">INDEX('BONUS %'!J:J, MATCH(1, (D522='BONUS %'!I:I)*(G522='BONUS %'!K:K), 0))</f>
        <v>2.1000000000000001E-2</v>
      </c>
      <c r="I522" s="49">
        <f t="shared" si="28"/>
        <v>1491.63</v>
      </c>
      <c r="J522" s="49">
        <f t="shared" si="29"/>
        <v>72521.63</v>
      </c>
    </row>
    <row r="523" spans="1:10" x14ac:dyDescent="0.25">
      <c r="A523" t="s">
        <v>852</v>
      </c>
      <c r="B523" t="s">
        <v>12</v>
      </c>
      <c r="C523" t="str">
        <f t="shared" si="27"/>
        <v>F</v>
      </c>
      <c r="D523" t="s">
        <v>53</v>
      </c>
      <c r="E523" s="1">
        <v>119930</v>
      </c>
      <c r="F523" t="s">
        <v>9</v>
      </c>
      <c r="G523" t="s">
        <v>28</v>
      </c>
      <c r="H523">
        <f t="array" ref="H523">INDEX('BONUS %'!J:J, MATCH(1, (D523='BONUS %'!I:I)*(G523='BONUS %'!K:K), 0))</f>
        <v>0.02</v>
      </c>
      <c r="I523" s="49">
        <f t="shared" si="28"/>
        <v>2398.6</v>
      </c>
      <c r="J523" s="49">
        <f t="shared" si="29"/>
        <v>122328.6</v>
      </c>
    </row>
    <row r="524" spans="1:10" x14ac:dyDescent="0.25">
      <c r="A524" t="s">
        <v>881</v>
      </c>
      <c r="B524" t="s">
        <v>7</v>
      </c>
      <c r="C524" t="str">
        <f t="shared" si="27"/>
        <v>M</v>
      </c>
      <c r="D524" t="s">
        <v>50</v>
      </c>
      <c r="E524" s="1">
        <v>107700</v>
      </c>
      <c r="F524" t="s">
        <v>17</v>
      </c>
      <c r="G524" t="s">
        <v>10</v>
      </c>
      <c r="H524">
        <f t="array" ref="H524">INDEX('BONUS %'!J:J, MATCH(1, (D524='BONUS %'!I:I)*(G524='BONUS %'!K:K), 0))</f>
        <v>8.4000000000000005E-2</v>
      </c>
      <c r="I524" s="49">
        <f t="shared" si="28"/>
        <v>9046.8000000000011</v>
      </c>
      <c r="J524" s="49">
        <f t="shared" si="29"/>
        <v>116746.8</v>
      </c>
    </row>
    <row r="525" spans="1:10" x14ac:dyDescent="0.25">
      <c r="A525" t="s">
        <v>161</v>
      </c>
      <c r="B525" t="s">
        <v>7</v>
      </c>
      <c r="C525" t="str">
        <f t="shared" si="27"/>
        <v>M</v>
      </c>
      <c r="D525" t="s">
        <v>27</v>
      </c>
      <c r="E525" s="1">
        <v>97020</v>
      </c>
      <c r="F525" t="s">
        <v>21</v>
      </c>
      <c r="G525" t="s">
        <v>24</v>
      </c>
      <c r="H525">
        <f t="array" ref="H525">INDEX('BONUS %'!J:J, MATCH(1, (D525='BONUS %'!I:I)*(G525='BONUS %'!K:K), 0))</f>
        <v>1.2999999999999999E-2</v>
      </c>
      <c r="I525" s="49">
        <f t="shared" si="28"/>
        <v>1261.26</v>
      </c>
      <c r="J525" s="49">
        <f t="shared" si="29"/>
        <v>98281.26</v>
      </c>
    </row>
    <row r="526" spans="1:10" x14ac:dyDescent="0.25">
      <c r="A526" t="s">
        <v>761</v>
      </c>
      <c r="B526" t="s">
        <v>12</v>
      </c>
      <c r="C526" t="str">
        <f t="shared" si="27"/>
        <v>F</v>
      </c>
      <c r="D526" t="s">
        <v>27</v>
      </c>
      <c r="E526" s="1">
        <v>82300</v>
      </c>
      <c r="F526" t="s">
        <v>21</v>
      </c>
      <c r="G526" t="s">
        <v>18</v>
      </c>
      <c r="H526" t="e">
        <f t="array" ref="H526">INDEX('BONUS %'!J:J, MATCH(1, (D526='BONUS %'!I:I)*(G526='BONUS %'!K:K), 0))</f>
        <v>#N/A</v>
      </c>
      <c r="I526" s="49" t="e">
        <f t="shared" si="28"/>
        <v>#N/A</v>
      </c>
      <c r="J526" s="49">
        <f>E526+0</f>
        <v>82300</v>
      </c>
    </row>
    <row r="527" spans="1:10" x14ac:dyDescent="0.25">
      <c r="A527" t="s">
        <v>723</v>
      </c>
      <c r="B527" t="s">
        <v>7</v>
      </c>
      <c r="C527" t="str">
        <f t="shared" si="27"/>
        <v>M</v>
      </c>
      <c r="D527" t="s">
        <v>20</v>
      </c>
      <c r="E527" s="1">
        <v>93080</v>
      </c>
      <c r="F527" t="s">
        <v>9</v>
      </c>
      <c r="G527" t="s">
        <v>28</v>
      </c>
      <c r="H527">
        <f t="array" ref="H527">INDEX('BONUS %'!J:J, MATCH(1, (D527='BONUS %'!I:I)*(G527='BONUS %'!K:K), 0))</f>
        <v>2.1000000000000001E-2</v>
      </c>
      <c r="I527" s="49">
        <f t="shared" si="28"/>
        <v>1954.68</v>
      </c>
      <c r="J527" s="49">
        <f t="shared" si="29"/>
        <v>95034.68</v>
      </c>
    </row>
    <row r="528" spans="1:10" x14ac:dyDescent="0.25">
      <c r="A528" t="s">
        <v>86</v>
      </c>
      <c r="B528" t="s">
        <v>12</v>
      </c>
      <c r="C528" t="str">
        <f t="shared" si="27"/>
        <v>F</v>
      </c>
      <c r="D528" t="s">
        <v>31</v>
      </c>
      <c r="E528" s="1">
        <v>71230</v>
      </c>
      <c r="F528" t="s">
        <v>21</v>
      </c>
      <c r="G528" t="s">
        <v>51</v>
      </c>
      <c r="H528">
        <f t="array" ref="H528">INDEX('BONUS %'!J:J, MATCH(1, (D528='BONUS %'!I:I)*(G528='BONUS %'!K:K), 0))</f>
        <v>5.0000000000000001E-3</v>
      </c>
      <c r="I528" s="49">
        <f t="shared" si="28"/>
        <v>356.15000000000003</v>
      </c>
      <c r="J528" s="49">
        <f t="shared" si="29"/>
        <v>71586.149999999994</v>
      </c>
    </row>
    <row r="529" spans="1:10" x14ac:dyDescent="0.25">
      <c r="A529" t="s">
        <v>544</v>
      </c>
      <c r="B529" t="s">
        <v>7</v>
      </c>
      <c r="C529" t="str">
        <f t="shared" si="27"/>
        <v>M</v>
      </c>
      <c r="D529" t="s">
        <v>67</v>
      </c>
      <c r="E529" s="1">
        <v>112120</v>
      </c>
      <c r="F529" t="s">
        <v>9</v>
      </c>
      <c r="G529" t="s">
        <v>28</v>
      </c>
      <c r="H529">
        <f t="array" ref="H529">INDEX('BONUS %'!J:J, MATCH(1, (D529='BONUS %'!I:I)*(G529='BONUS %'!K:K), 0))</f>
        <v>3.5000000000000003E-2</v>
      </c>
      <c r="I529" s="49">
        <f t="shared" si="28"/>
        <v>3924.2000000000003</v>
      </c>
      <c r="J529" s="49">
        <f t="shared" si="29"/>
        <v>116044.2</v>
      </c>
    </row>
    <row r="530" spans="1:10" x14ac:dyDescent="0.25">
      <c r="A530" t="s">
        <v>607</v>
      </c>
      <c r="B530" t="s">
        <v>7</v>
      </c>
      <c r="C530" t="str">
        <f t="shared" si="27"/>
        <v>M</v>
      </c>
      <c r="D530" t="s">
        <v>13</v>
      </c>
      <c r="E530" s="1">
        <v>36540</v>
      </c>
      <c r="F530" t="s">
        <v>21</v>
      </c>
      <c r="G530" t="s">
        <v>14</v>
      </c>
      <c r="H530">
        <f t="array" ref="H530">INDEX('BONUS %'!J:J, MATCH(1, (D530='BONUS %'!I:I)*(G530='BONUS %'!K:K), 0))</f>
        <v>4.2999999999999997E-2</v>
      </c>
      <c r="I530" s="49">
        <f t="shared" si="28"/>
        <v>1571.2199999999998</v>
      </c>
      <c r="J530" s="49">
        <f t="shared" si="29"/>
        <v>38111.22</v>
      </c>
    </row>
    <row r="531" spans="1:10" x14ac:dyDescent="0.25">
      <c r="A531" t="s">
        <v>113</v>
      </c>
      <c r="B531" t="s">
        <v>7</v>
      </c>
      <c r="C531" t="str">
        <f t="shared" si="27"/>
        <v>M</v>
      </c>
      <c r="D531" t="s">
        <v>23</v>
      </c>
      <c r="E531" s="1">
        <v>115090</v>
      </c>
      <c r="F531" t="s">
        <v>21</v>
      </c>
      <c r="G531" t="s">
        <v>28</v>
      </c>
      <c r="H531">
        <f t="array" ref="H531">INDEX('BONUS %'!J:J, MATCH(1, (D531='BONUS %'!I:I)*(G531='BONUS %'!K:K), 0))</f>
        <v>2.8000000000000001E-2</v>
      </c>
      <c r="I531" s="49">
        <f t="shared" si="28"/>
        <v>3222.52</v>
      </c>
      <c r="J531" s="49">
        <f t="shared" si="29"/>
        <v>118312.52</v>
      </c>
    </row>
    <row r="532" spans="1:10" x14ac:dyDescent="0.25">
      <c r="A532" t="s">
        <v>941</v>
      </c>
      <c r="B532" t="s">
        <v>7</v>
      </c>
      <c r="C532" t="str">
        <f t="shared" si="27"/>
        <v>M</v>
      </c>
      <c r="D532" t="s">
        <v>31</v>
      </c>
      <c r="E532" s="1">
        <v>92010</v>
      </c>
      <c r="F532" t="s">
        <v>17</v>
      </c>
      <c r="G532" t="s">
        <v>51</v>
      </c>
      <c r="H532">
        <f t="array" ref="H532">INDEX('BONUS %'!J:J, MATCH(1, (D532='BONUS %'!I:I)*(G532='BONUS %'!K:K), 0))</f>
        <v>5.0000000000000001E-3</v>
      </c>
      <c r="I532" s="49">
        <f t="shared" si="28"/>
        <v>460.05</v>
      </c>
      <c r="J532" s="49">
        <f t="shared" si="29"/>
        <v>92470.05</v>
      </c>
    </row>
    <row r="533" spans="1:10" x14ac:dyDescent="0.25">
      <c r="A533" t="s">
        <v>538</v>
      </c>
      <c r="B533" t="s">
        <v>7</v>
      </c>
      <c r="C533" t="str">
        <f t="shared" si="27"/>
        <v>M</v>
      </c>
      <c r="D533" t="s">
        <v>67</v>
      </c>
      <c r="E533" s="1">
        <v>65700</v>
      </c>
      <c r="F533" t="s">
        <v>17</v>
      </c>
      <c r="G533" t="s">
        <v>51</v>
      </c>
      <c r="H533">
        <f t="array" ref="H533">INDEX('BONUS %'!J:J, MATCH(1, (D533='BONUS %'!I:I)*(G533='BONUS %'!K:K), 0))</f>
        <v>5.0000000000000001E-3</v>
      </c>
      <c r="I533" s="49">
        <f t="shared" si="28"/>
        <v>328.5</v>
      </c>
      <c r="J533" s="49">
        <f t="shared" si="29"/>
        <v>66028.5</v>
      </c>
    </row>
    <row r="534" spans="1:10" x14ac:dyDescent="0.25">
      <c r="A534" t="s">
        <v>167</v>
      </c>
      <c r="B534" t="s">
        <v>7</v>
      </c>
      <c r="C534" t="str">
        <f t="shared" si="27"/>
        <v>M</v>
      </c>
      <c r="D534" t="s">
        <v>34</v>
      </c>
      <c r="E534" s="1">
        <v>88510</v>
      </c>
      <c r="F534" t="s">
        <v>9</v>
      </c>
      <c r="G534" t="s">
        <v>28</v>
      </c>
      <c r="H534">
        <f t="array" ref="H534">INDEX('BONUS %'!J:J, MATCH(1, (D534='BONUS %'!I:I)*(G534='BONUS %'!K:K), 0))</f>
        <v>2.4E-2</v>
      </c>
      <c r="I534" s="49">
        <f t="shared" si="28"/>
        <v>2124.2400000000002</v>
      </c>
      <c r="J534" s="49">
        <f t="shared" si="29"/>
        <v>90634.240000000005</v>
      </c>
    </row>
    <row r="535" spans="1:10" x14ac:dyDescent="0.25">
      <c r="A535" t="s">
        <v>167</v>
      </c>
      <c r="B535" t="s">
        <v>7</v>
      </c>
      <c r="C535" t="str">
        <f t="shared" si="27"/>
        <v>M</v>
      </c>
      <c r="D535" t="s">
        <v>34</v>
      </c>
      <c r="E535" s="1">
        <v>88510</v>
      </c>
      <c r="F535" t="s">
        <v>21</v>
      </c>
      <c r="G535" t="s">
        <v>24</v>
      </c>
      <c r="H535">
        <f t="array" ref="H535">INDEX('BONUS %'!J:J, MATCH(1, (D535='BONUS %'!I:I)*(G535='BONUS %'!K:K), 0))</f>
        <v>1.7999999999999999E-2</v>
      </c>
      <c r="I535" s="49">
        <f t="shared" si="28"/>
        <v>1593.1799999999998</v>
      </c>
      <c r="J535" s="49">
        <f t="shared" si="29"/>
        <v>90103.18</v>
      </c>
    </row>
    <row r="536" spans="1:10" x14ac:dyDescent="0.25">
      <c r="A536" t="s">
        <v>898</v>
      </c>
      <c r="B536" t="s">
        <v>7</v>
      </c>
      <c r="C536" t="str">
        <f t="shared" si="27"/>
        <v>M</v>
      </c>
      <c r="D536" t="s">
        <v>23</v>
      </c>
      <c r="E536" s="1">
        <v>38330</v>
      </c>
      <c r="F536" t="s">
        <v>9</v>
      </c>
      <c r="G536" t="s">
        <v>28</v>
      </c>
      <c r="H536">
        <f t="array" ref="H536">INDEX('BONUS %'!J:J, MATCH(1, (D536='BONUS %'!I:I)*(G536='BONUS %'!K:K), 0))</f>
        <v>2.8000000000000001E-2</v>
      </c>
      <c r="I536" s="49">
        <f t="shared" si="28"/>
        <v>1073.24</v>
      </c>
      <c r="J536" s="49">
        <f t="shared" si="29"/>
        <v>39403.24</v>
      </c>
    </row>
    <row r="537" spans="1:10" x14ac:dyDescent="0.25">
      <c r="A537" t="s">
        <v>276</v>
      </c>
      <c r="B537" t="s">
        <v>7</v>
      </c>
      <c r="C537" t="str">
        <f t="shared" si="27"/>
        <v>M</v>
      </c>
      <c r="D537" t="s">
        <v>8</v>
      </c>
      <c r="E537" s="1">
        <v>52610</v>
      </c>
      <c r="F537" t="s">
        <v>9</v>
      </c>
      <c r="G537" t="s">
        <v>24</v>
      </c>
      <c r="H537">
        <f t="array" ref="H537">INDEX('BONUS %'!J:J, MATCH(1, (D537='BONUS %'!I:I)*(G537='BONUS %'!K:K), 0))</f>
        <v>1.2E-2</v>
      </c>
      <c r="I537" s="49">
        <f t="shared" si="28"/>
        <v>631.32000000000005</v>
      </c>
      <c r="J537" s="49">
        <f t="shared" si="29"/>
        <v>53241.32</v>
      </c>
    </row>
    <row r="538" spans="1:10" x14ac:dyDescent="0.25">
      <c r="A538" t="s">
        <v>201</v>
      </c>
      <c r="B538" t="s">
        <v>12</v>
      </c>
      <c r="C538" t="str">
        <f t="shared" si="27"/>
        <v>F</v>
      </c>
      <c r="D538" t="s">
        <v>67</v>
      </c>
      <c r="E538" s="1">
        <v>101670</v>
      </c>
      <c r="F538" t="s">
        <v>21</v>
      </c>
      <c r="G538" t="s">
        <v>28</v>
      </c>
      <c r="H538">
        <f t="array" ref="H538">INDEX('BONUS %'!J:J, MATCH(1, (D538='BONUS %'!I:I)*(G538='BONUS %'!K:K), 0))</f>
        <v>3.5000000000000003E-2</v>
      </c>
      <c r="I538" s="49">
        <f t="shared" si="28"/>
        <v>3558.4500000000003</v>
      </c>
      <c r="J538" s="49">
        <f t="shared" si="29"/>
        <v>105228.45</v>
      </c>
    </row>
    <row r="539" spans="1:10" x14ac:dyDescent="0.25">
      <c r="A539" t="s">
        <v>459</v>
      </c>
      <c r="B539" t="s">
        <v>7</v>
      </c>
      <c r="C539" t="str">
        <f t="shared" si="27"/>
        <v>M</v>
      </c>
      <c r="D539" t="s">
        <v>27</v>
      </c>
      <c r="E539" s="1">
        <v>57090</v>
      </c>
      <c r="F539" t="s">
        <v>21</v>
      </c>
      <c r="G539" t="s">
        <v>51</v>
      </c>
      <c r="H539">
        <f t="array" ref="H539">INDEX('BONUS %'!J:J, MATCH(1, (D539='BONUS %'!I:I)*(G539='BONUS %'!K:K), 0))</f>
        <v>5.0000000000000001E-3</v>
      </c>
      <c r="I539" s="49">
        <f t="shared" si="28"/>
        <v>285.45</v>
      </c>
      <c r="J539" s="49">
        <f t="shared" si="29"/>
        <v>57375.45</v>
      </c>
    </row>
    <row r="540" spans="1:10" x14ac:dyDescent="0.25">
      <c r="A540" t="s">
        <v>943</v>
      </c>
      <c r="B540" t="s">
        <v>12</v>
      </c>
      <c r="C540" t="str">
        <f t="shared" si="27"/>
        <v>F</v>
      </c>
      <c r="D540" t="s">
        <v>13</v>
      </c>
      <c r="E540" s="1">
        <v>114810</v>
      </c>
      <c r="F540" t="s">
        <v>21</v>
      </c>
      <c r="G540" t="s">
        <v>28</v>
      </c>
      <c r="H540">
        <f t="array" ref="H540">INDEX('BONUS %'!J:J, MATCH(1, (D540='BONUS %'!I:I)*(G540='BONUS %'!K:K), 0))</f>
        <v>3.5000000000000003E-2</v>
      </c>
      <c r="I540" s="49">
        <f t="shared" si="28"/>
        <v>4018.3500000000004</v>
      </c>
      <c r="J540" s="49">
        <f t="shared" si="29"/>
        <v>118828.35</v>
      </c>
    </row>
    <row r="541" spans="1:10" x14ac:dyDescent="0.25">
      <c r="A541" t="s">
        <v>372</v>
      </c>
      <c r="B541" t="s">
        <v>7</v>
      </c>
      <c r="C541" t="str">
        <f t="shared" si="27"/>
        <v>M</v>
      </c>
      <c r="D541" t="s">
        <v>42</v>
      </c>
      <c r="E541" s="1">
        <v>79570</v>
      </c>
      <c r="F541" t="s">
        <v>21</v>
      </c>
      <c r="G541" t="s">
        <v>28</v>
      </c>
      <c r="H541">
        <f t="array" ref="H541">INDEX('BONUS %'!J:J, MATCH(1, (D541='BONUS %'!I:I)*(G541='BONUS %'!K:K), 0))</f>
        <v>0.04</v>
      </c>
      <c r="I541" s="49">
        <f t="shared" si="28"/>
        <v>3182.8</v>
      </c>
      <c r="J541" s="49">
        <f t="shared" si="29"/>
        <v>82752.800000000003</v>
      </c>
    </row>
    <row r="542" spans="1:10" x14ac:dyDescent="0.25">
      <c r="A542" t="s">
        <v>85</v>
      </c>
      <c r="B542" t="s">
        <v>12</v>
      </c>
      <c r="C542" t="str">
        <f t="shared" si="27"/>
        <v>F</v>
      </c>
      <c r="D542" t="s">
        <v>27</v>
      </c>
      <c r="E542" s="1">
        <v>85260</v>
      </c>
      <c r="F542" t="s">
        <v>9</v>
      </c>
      <c r="G542" t="s">
        <v>24</v>
      </c>
      <c r="H542">
        <f t="array" ref="H542">INDEX('BONUS %'!J:J, MATCH(1, (D542='BONUS %'!I:I)*(G542='BONUS %'!K:K), 0))</f>
        <v>1.2999999999999999E-2</v>
      </c>
      <c r="I542" s="49">
        <f t="shared" si="28"/>
        <v>1108.3799999999999</v>
      </c>
      <c r="J542" s="49">
        <f t="shared" si="29"/>
        <v>86368.38</v>
      </c>
    </row>
    <row r="543" spans="1:10" x14ac:dyDescent="0.25">
      <c r="A543" t="s">
        <v>925</v>
      </c>
      <c r="B543" t="s">
        <v>7</v>
      </c>
      <c r="C543" t="str">
        <f t="shared" si="27"/>
        <v>M</v>
      </c>
      <c r="D543" t="s">
        <v>50</v>
      </c>
      <c r="E543" s="1">
        <v>68480</v>
      </c>
      <c r="F543" t="s">
        <v>9</v>
      </c>
      <c r="G543" t="s">
        <v>24</v>
      </c>
      <c r="H543">
        <f t="array" ref="H543">INDEX('BONUS %'!J:J, MATCH(1, (D543='BONUS %'!I:I)*(G543='BONUS %'!K:K), 0))</f>
        <v>0.02</v>
      </c>
      <c r="I543" s="49">
        <f t="shared" si="28"/>
        <v>1369.6000000000001</v>
      </c>
      <c r="J543" s="49">
        <f t="shared" si="29"/>
        <v>69849.600000000006</v>
      </c>
    </row>
    <row r="544" spans="1:10" x14ac:dyDescent="0.25">
      <c r="A544" t="s">
        <v>211</v>
      </c>
      <c r="B544" t="s">
        <v>7</v>
      </c>
      <c r="C544" t="str">
        <f t="shared" si="27"/>
        <v>M</v>
      </c>
      <c r="D544" t="s">
        <v>67</v>
      </c>
      <c r="E544" s="1">
        <v>91120</v>
      </c>
      <c r="F544" t="s">
        <v>21</v>
      </c>
      <c r="G544" t="s">
        <v>24</v>
      </c>
      <c r="H544">
        <f t="array" ref="H544">INDEX('BONUS %'!J:J, MATCH(1, (D544='BONUS %'!I:I)*(G544='BONUS %'!K:K), 0))</f>
        <v>1.2999999999999999E-2</v>
      </c>
      <c r="I544" s="49">
        <f t="shared" si="28"/>
        <v>1184.56</v>
      </c>
      <c r="J544" s="49">
        <f t="shared" si="29"/>
        <v>92304.56</v>
      </c>
    </row>
    <row r="545" spans="1:10" x14ac:dyDescent="0.25">
      <c r="A545" t="s">
        <v>610</v>
      </c>
      <c r="B545" t="s">
        <v>12</v>
      </c>
      <c r="C545" t="str">
        <f t="shared" si="27"/>
        <v>F</v>
      </c>
      <c r="D545" t="s">
        <v>13</v>
      </c>
      <c r="E545" s="1">
        <v>34620</v>
      </c>
      <c r="F545" t="s">
        <v>21</v>
      </c>
      <c r="G545" t="s">
        <v>10</v>
      </c>
      <c r="H545">
        <f t="array" ref="H545">INDEX('BONUS %'!J:J, MATCH(1, (D545='BONUS %'!I:I)*(G545='BONUS %'!K:K), 0))</f>
        <v>6.0999999999999999E-2</v>
      </c>
      <c r="I545" s="49">
        <f t="shared" si="28"/>
        <v>2111.8200000000002</v>
      </c>
      <c r="J545" s="49">
        <f t="shared" si="29"/>
        <v>36731.82</v>
      </c>
    </row>
    <row r="546" spans="1:10" x14ac:dyDescent="0.25">
      <c r="A546" t="s">
        <v>552</v>
      </c>
      <c r="B546" t="s">
        <v>7</v>
      </c>
      <c r="C546" t="str">
        <f t="shared" si="27"/>
        <v>M</v>
      </c>
      <c r="D546" t="s">
        <v>34</v>
      </c>
      <c r="E546" s="1">
        <v>96610</v>
      </c>
      <c r="F546" t="s">
        <v>21</v>
      </c>
      <c r="G546" t="s">
        <v>10</v>
      </c>
      <c r="H546">
        <f t="array" ref="H546">INDEX('BONUS %'!J:J, MATCH(1, (D546='BONUS %'!I:I)*(G546='BONUS %'!K:K), 0))</f>
        <v>7.2999999999999995E-2</v>
      </c>
      <c r="I546" s="49">
        <f t="shared" si="28"/>
        <v>7052.53</v>
      </c>
      <c r="J546" s="49">
        <f t="shared" si="29"/>
        <v>103662.53</v>
      </c>
    </row>
    <row r="547" spans="1:10" x14ac:dyDescent="0.25">
      <c r="A547" t="s">
        <v>645</v>
      </c>
      <c r="B547" t="s">
        <v>7</v>
      </c>
      <c r="C547" t="str">
        <f t="shared" si="27"/>
        <v>M</v>
      </c>
      <c r="D547" t="s">
        <v>13</v>
      </c>
      <c r="E547" s="1">
        <v>32810</v>
      </c>
      <c r="F547" t="s">
        <v>21</v>
      </c>
      <c r="G547" t="s">
        <v>28</v>
      </c>
      <c r="H547">
        <f t="array" ref="H547">INDEX('BONUS %'!J:J, MATCH(1, (D547='BONUS %'!I:I)*(G547='BONUS %'!K:K), 0))</f>
        <v>3.5000000000000003E-2</v>
      </c>
      <c r="I547" s="49">
        <f t="shared" si="28"/>
        <v>1148.3500000000001</v>
      </c>
      <c r="J547" s="49">
        <f t="shared" si="29"/>
        <v>33958.35</v>
      </c>
    </row>
    <row r="548" spans="1:10" x14ac:dyDescent="0.25">
      <c r="A548" t="s">
        <v>397</v>
      </c>
      <c r="B548" t="s">
        <v>7</v>
      </c>
      <c r="C548" t="str">
        <f t="shared" si="27"/>
        <v>M</v>
      </c>
      <c r="D548" t="s">
        <v>53</v>
      </c>
      <c r="E548" s="1">
        <v>106460</v>
      </c>
      <c r="F548" t="s">
        <v>9</v>
      </c>
      <c r="G548" t="s">
        <v>24</v>
      </c>
      <c r="H548">
        <f t="array" ref="H548">INDEX('BONUS %'!J:J, MATCH(1, (D548='BONUS %'!I:I)*(G548='BONUS %'!K:K), 0))</f>
        <v>1.2E-2</v>
      </c>
      <c r="I548" s="49">
        <f t="shared" si="28"/>
        <v>1277.52</v>
      </c>
      <c r="J548" s="49">
        <f t="shared" si="29"/>
        <v>107737.52</v>
      </c>
    </row>
    <row r="549" spans="1:10" x14ac:dyDescent="0.25">
      <c r="A549" t="s">
        <v>397</v>
      </c>
      <c r="B549" t="s">
        <v>7</v>
      </c>
      <c r="C549" t="str">
        <f t="shared" si="27"/>
        <v>M</v>
      </c>
      <c r="D549" t="s">
        <v>53</v>
      </c>
      <c r="E549" s="1">
        <v>106460</v>
      </c>
      <c r="F549" t="s">
        <v>9</v>
      </c>
      <c r="G549" t="s">
        <v>14</v>
      </c>
      <c r="H549">
        <f t="array" ref="H549">INDEX('BONUS %'!J:J, MATCH(1, (D549='BONUS %'!I:I)*(G549='BONUS %'!K:K), 0))</f>
        <v>5.8000000000000003E-2</v>
      </c>
      <c r="I549" s="49">
        <f t="shared" si="28"/>
        <v>6174.68</v>
      </c>
      <c r="J549" s="49">
        <f t="shared" si="29"/>
        <v>112634.68</v>
      </c>
    </row>
    <row r="550" spans="1:10" x14ac:dyDescent="0.25">
      <c r="A550" t="s">
        <v>652</v>
      </c>
      <c r="B550" t="s">
        <v>12</v>
      </c>
      <c r="C550" t="str">
        <f t="shared" si="27"/>
        <v>F</v>
      </c>
      <c r="D550" t="s">
        <v>50</v>
      </c>
      <c r="E550" s="1">
        <v>115980</v>
      </c>
      <c r="F550" t="s">
        <v>17</v>
      </c>
      <c r="G550" t="s">
        <v>14</v>
      </c>
      <c r="H550">
        <f t="array" ref="H550">INDEX('BONUS %'!J:J, MATCH(1, (D550='BONUS %'!I:I)*(G550='BONUS %'!K:K), 0))</f>
        <v>5.3999999999999999E-2</v>
      </c>
      <c r="I550" s="49">
        <f t="shared" si="28"/>
        <v>6262.92</v>
      </c>
      <c r="J550" s="49">
        <f t="shared" si="29"/>
        <v>122242.92</v>
      </c>
    </row>
    <row r="551" spans="1:10" x14ac:dyDescent="0.25">
      <c r="A551" t="s">
        <v>929</v>
      </c>
      <c r="B551" t="s">
        <v>12</v>
      </c>
      <c r="C551" t="str">
        <f t="shared" si="27"/>
        <v>F</v>
      </c>
      <c r="D551" t="s">
        <v>42</v>
      </c>
      <c r="E551" s="1">
        <v>56250</v>
      </c>
      <c r="F551" t="s">
        <v>17</v>
      </c>
      <c r="G551" t="s">
        <v>28</v>
      </c>
      <c r="H551">
        <f t="array" ref="H551">INDEX('BONUS %'!J:J, MATCH(1, (D551='BONUS %'!I:I)*(G551='BONUS %'!K:K), 0))</f>
        <v>0.04</v>
      </c>
      <c r="I551" s="49">
        <f t="shared" si="28"/>
        <v>2250</v>
      </c>
      <c r="J551" s="49">
        <f t="shared" si="29"/>
        <v>58500</v>
      </c>
    </row>
    <row r="552" spans="1:10" x14ac:dyDescent="0.25">
      <c r="A552" t="s">
        <v>125</v>
      </c>
      <c r="B552" t="s">
        <v>7</v>
      </c>
      <c r="C552" t="str">
        <f t="shared" si="27"/>
        <v>M</v>
      </c>
      <c r="D552" t="s">
        <v>13</v>
      </c>
      <c r="E552" s="1">
        <v>90800</v>
      </c>
      <c r="F552" t="s">
        <v>17</v>
      </c>
      <c r="G552" t="s">
        <v>28</v>
      </c>
      <c r="H552">
        <f t="array" ref="H552">INDEX('BONUS %'!J:J, MATCH(1, (D552='BONUS %'!I:I)*(G552='BONUS %'!K:K), 0))</f>
        <v>3.5000000000000003E-2</v>
      </c>
      <c r="I552" s="49">
        <f t="shared" si="28"/>
        <v>3178.0000000000005</v>
      </c>
      <c r="J552" s="49">
        <f t="shared" si="29"/>
        <v>93978</v>
      </c>
    </row>
    <row r="553" spans="1:10" x14ac:dyDescent="0.25">
      <c r="A553" t="s">
        <v>256</v>
      </c>
      <c r="B553" t="s">
        <v>12</v>
      </c>
      <c r="C553" t="str">
        <f t="shared" si="27"/>
        <v>F</v>
      </c>
      <c r="D553" t="s">
        <v>20</v>
      </c>
      <c r="E553" s="1">
        <v>98970</v>
      </c>
      <c r="F553" t="s">
        <v>9</v>
      </c>
      <c r="G553" t="s">
        <v>18</v>
      </c>
      <c r="H553" t="e">
        <f t="array" ref="H553">INDEX('BONUS %'!J:J, MATCH(1, (D553='BONUS %'!I:I)*(G553='BONUS %'!K:K), 0))</f>
        <v>#N/A</v>
      </c>
      <c r="I553" s="49" t="e">
        <f t="shared" si="28"/>
        <v>#N/A</v>
      </c>
      <c r="J553" s="49">
        <f>E553+0</f>
        <v>98970</v>
      </c>
    </row>
    <row r="554" spans="1:10" x14ac:dyDescent="0.25">
      <c r="A554" t="s">
        <v>214</v>
      </c>
      <c r="B554" t="s">
        <v>7</v>
      </c>
      <c r="C554" t="str">
        <f t="shared" si="27"/>
        <v>M</v>
      </c>
      <c r="D554" t="s">
        <v>23</v>
      </c>
      <c r="E554" s="1">
        <v>30080</v>
      </c>
      <c r="F554" t="s">
        <v>17</v>
      </c>
      <c r="G554" t="s">
        <v>28</v>
      </c>
      <c r="H554">
        <f t="array" ref="H554">INDEX('BONUS %'!J:J, MATCH(1, (D554='BONUS %'!I:I)*(G554='BONUS %'!K:K), 0))</f>
        <v>2.8000000000000001E-2</v>
      </c>
      <c r="I554" s="49">
        <f t="shared" si="28"/>
        <v>842.24</v>
      </c>
      <c r="J554" s="49">
        <f t="shared" si="29"/>
        <v>30922.240000000002</v>
      </c>
    </row>
    <row r="555" spans="1:10" x14ac:dyDescent="0.25">
      <c r="A555" t="s">
        <v>590</v>
      </c>
      <c r="B555" t="s">
        <v>7</v>
      </c>
      <c r="C555" t="str">
        <f t="shared" si="27"/>
        <v>M</v>
      </c>
      <c r="D555" t="s">
        <v>13</v>
      </c>
      <c r="E555" s="1">
        <v>40530</v>
      </c>
      <c r="F555" t="s">
        <v>9</v>
      </c>
      <c r="G555" t="s">
        <v>28</v>
      </c>
      <c r="H555">
        <f t="array" ref="H555">INDEX('BONUS %'!J:J, MATCH(1, (D555='BONUS %'!I:I)*(G555='BONUS %'!K:K), 0))</f>
        <v>3.5000000000000003E-2</v>
      </c>
      <c r="I555" s="49">
        <f t="shared" si="28"/>
        <v>1418.5500000000002</v>
      </c>
      <c r="J555" s="49">
        <f t="shared" si="29"/>
        <v>41948.55</v>
      </c>
    </row>
    <row r="556" spans="1:10" x14ac:dyDescent="0.25">
      <c r="A556" t="s">
        <v>187</v>
      </c>
      <c r="B556" t="s">
        <v>7</v>
      </c>
      <c r="C556" t="str">
        <f t="shared" si="27"/>
        <v>M</v>
      </c>
      <c r="D556" t="s">
        <v>23</v>
      </c>
      <c r="E556" s="1">
        <v>69340</v>
      </c>
      <c r="F556" t="s">
        <v>9</v>
      </c>
      <c r="G556" t="s">
        <v>28</v>
      </c>
      <c r="H556">
        <f t="array" ref="H556">INDEX('BONUS %'!J:J, MATCH(1, (D556='BONUS %'!I:I)*(G556='BONUS %'!K:K), 0))</f>
        <v>2.8000000000000001E-2</v>
      </c>
      <c r="I556" s="49">
        <f t="shared" si="28"/>
        <v>1941.52</v>
      </c>
      <c r="J556" s="49">
        <f t="shared" si="29"/>
        <v>71281.52</v>
      </c>
    </row>
    <row r="557" spans="1:10" x14ac:dyDescent="0.25">
      <c r="A557" t="s">
        <v>664</v>
      </c>
      <c r="B557" t="s">
        <v>7</v>
      </c>
      <c r="C557" t="str">
        <f t="shared" si="27"/>
        <v>M</v>
      </c>
      <c r="D557" t="s">
        <v>27</v>
      </c>
      <c r="E557" s="1">
        <v>106930</v>
      </c>
      <c r="F557" t="s">
        <v>17</v>
      </c>
      <c r="G557" t="s">
        <v>51</v>
      </c>
      <c r="H557">
        <f t="array" ref="H557">INDEX('BONUS %'!J:J, MATCH(1, (D557='BONUS %'!I:I)*(G557='BONUS %'!K:K), 0))</f>
        <v>5.0000000000000001E-3</v>
      </c>
      <c r="I557" s="49">
        <f t="shared" si="28"/>
        <v>534.65</v>
      </c>
      <c r="J557" s="49">
        <f t="shared" si="29"/>
        <v>107464.65</v>
      </c>
    </row>
    <row r="558" spans="1:10" x14ac:dyDescent="0.25">
      <c r="A558" t="s">
        <v>664</v>
      </c>
      <c r="B558" t="s">
        <v>7</v>
      </c>
      <c r="C558" t="str">
        <f t="shared" si="27"/>
        <v>M</v>
      </c>
      <c r="D558" t="s">
        <v>27</v>
      </c>
      <c r="E558" s="1">
        <v>106930</v>
      </c>
      <c r="F558" t="s">
        <v>21</v>
      </c>
      <c r="G558" t="s">
        <v>28</v>
      </c>
      <c r="H558">
        <f t="array" ref="H558">INDEX('BONUS %'!J:J, MATCH(1, (D558='BONUS %'!I:I)*(G558='BONUS %'!K:K), 0))</f>
        <v>2.7E-2</v>
      </c>
      <c r="I558" s="49">
        <f t="shared" si="28"/>
        <v>2887.11</v>
      </c>
      <c r="J558" s="49">
        <f t="shared" si="29"/>
        <v>109817.11</v>
      </c>
    </row>
    <row r="559" spans="1:10" x14ac:dyDescent="0.25">
      <c r="A559" t="s">
        <v>287</v>
      </c>
      <c r="B559" t="s">
        <v>12</v>
      </c>
      <c r="C559" t="str">
        <f t="shared" si="27"/>
        <v>F</v>
      </c>
      <c r="D559" t="s">
        <v>42</v>
      </c>
      <c r="E559" s="1">
        <v>41600</v>
      </c>
      <c r="F559" t="s">
        <v>17</v>
      </c>
      <c r="G559" t="s">
        <v>18</v>
      </c>
      <c r="H559" t="e">
        <f t="array" ref="H559">INDEX('BONUS %'!J:J, MATCH(1, (D559='BONUS %'!I:I)*(G559='BONUS %'!K:K), 0))</f>
        <v>#N/A</v>
      </c>
      <c r="I559" s="49" t="e">
        <f t="shared" si="28"/>
        <v>#N/A</v>
      </c>
      <c r="J559" s="49">
        <f>E559+0</f>
        <v>41600</v>
      </c>
    </row>
    <row r="560" spans="1:10" x14ac:dyDescent="0.25">
      <c r="A560" t="s">
        <v>287</v>
      </c>
      <c r="B560" t="s">
        <v>12</v>
      </c>
      <c r="C560" t="str">
        <f t="shared" si="27"/>
        <v>F</v>
      </c>
      <c r="D560" t="s">
        <v>42</v>
      </c>
      <c r="E560" s="1">
        <v>41600</v>
      </c>
      <c r="F560" t="s">
        <v>21</v>
      </c>
      <c r="G560" t="s">
        <v>24</v>
      </c>
      <c r="H560">
        <f t="array" ref="H560">INDEX('BONUS %'!J:J, MATCH(1, (D560='BONUS %'!I:I)*(G560='BONUS %'!K:K), 0))</f>
        <v>1.9E-2</v>
      </c>
      <c r="I560" s="49">
        <f t="shared" si="28"/>
        <v>790.4</v>
      </c>
      <c r="J560" s="49">
        <f t="shared" si="29"/>
        <v>42390.400000000001</v>
      </c>
    </row>
    <row r="561" spans="1:10" x14ac:dyDescent="0.25">
      <c r="A561" t="s">
        <v>301</v>
      </c>
      <c r="B561" t="s">
        <v>7</v>
      </c>
      <c r="C561" t="str">
        <f t="shared" si="27"/>
        <v>M</v>
      </c>
      <c r="D561" t="s">
        <v>37</v>
      </c>
      <c r="E561" s="1">
        <v>47650</v>
      </c>
      <c r="F561" t="s">
        <v>17</v>
      </c>
      <c r="G561" t="s">
        <v>14</v>
      </c>
      <c r="H561">
        <f t="array" ref="H561">INDEX('BONUS %'!J:J, MATCH(1, (D561='BONUS %'!I:I)*(G561='BONUS %'!K:K), 0))</f>
        <v>4.1000000000000002E-2</v>
      </c>
      <c r="I561" s="49">
        <f t="shared" si="28"/>
        <v>1953.65</v>
      </c>
      <c r="J561" s="49">
        <f t="shared" si="29"/>
        <v>49603.65</v>
      </c>
    </row>
    <row r="562" spans="1:10" x14ac:dyDescent="0.25">
      <c r="A562" t="s">
        <v>555</v>
      </c>
      <c r="B562" t="s">
        <v>7</v>
      </c>
      <c r="C562" t="str">
        <f t="shared" si="27"/>
        <v>M</v>
      </c>
      <c r="D562" t="s">
        <v>31</v>
      </c>
      <c r="E562" s="1">
        <v>41910</v>
      </c>
      <c r="F562" t="s">
        <v>9</v>
      </c>
      <c r="G562" t="s">
        <v>24</v>
      </c>
      <c r="H562">
        <f t="array" ref="H562">INDEX('BONUS %'!J:J, MATCH(1, (D562='BONUS %'!I:I)*(G562='BONUS %'!K:K), 0))</f>
        <v>1.4999999999999999E-2</v>
      </c>
      <c r="I562" s="49">
        <f t="shared" si="28"/>
        <v>628.65</v>
      </c>
      <c r="J562" s="49">
        <f t="shared" si="29"/>
        <v>42538.65</v>
      </c>
    </row>
    <row r="563" spans="1:10" x14ac:dyDescent="0.25">
      <c r="A563" t="s">
        <v>520</v>
      </c>
      <c r="B563" t="s">
        <v>7</v>
      </c>
      <c r="C563" t="str">
        <f t="shared" si="27"/>
        <v>M</v>
      </c>
      <c r="D563" t="s">
        <v>13</v>
      </c>
      <c r="E563" s="1">
        <v>90530</v>
      </c>
      <c r="F563" t="s">
        <v>9</v>
      </c>
      <c r="G563" t="s">
        <v>51</v>
      </c>
      <c r="H563">
        <f t="array" ref="H563">INDEX('BONUS %'!J:J, MATCH(1, (D563='BONUS %'!I:I)*(G563='BONUS %'!K:K), 0))</f>
        <v>5.0000000000000001E-3</v>
      </c>
      <c r="I563" s="49">
        <f t="shared" si="28"/>
        <v>452.65000000000003</v>
      </c>
      <c r="J563" s="49">
        <f t="shared" si="29"/>
        <v>90982.65</v>
      </c>
    </row>
    <row r="564" spans="1:10" x14ac:dyDescent="0.25">
      <c r="A564" t="s">
        <v>313</v>
      </c>
      <c r="B564" t="s">
        <v>12</v>
      </c>
      <c r="C564" t="str">
        <f t="shared" si="27"/>
        <v>F</v>
      </c>
      <c r="D564" t="s">
        <v>13</v>
      </c>
      <c r="E564" s="1">
        <v>109980</v>
      </c>
      <c r="F564" t="s">
        <v>21</v>
      </c>
      <c r="G564" t="s">
        <v>28</v>
      </c>
      <c r="H564">
        <f t="array" ref="H564">INDEX('BONUS %'!J:J, MATCH(1, (D564='BONUS %'!I:I)*(G564='BONUS %'!K:K), 0))</f>
        <v>3.5000000000000003E-2</v>
      </c>
      <c r="I564" s="49">
        <f t="shared" si="28"/>
        <v>3849.3</v>
      </c>
      <c r="J564" s="49">
        <f t="shared" si="29"/>
        <v>113829.3</v>
      </c>
    </row>
    <row r="565" spans="1:10" x14ac:dyDescent="0.25">
      <c r="A565" t="s">
        <v>83</v>
      </c>
      <c r="B565" t="s">
        <v>7</v>
      </c>
      <c r="C565" t="str">
        <f t="shared" si="27"/>
        <v>M</v>
      </c>
      <c r="D565" t="s">
        <v>13</v>
      </c>
      <c r="E565" s="1">
        <v>57350</v>
      </c>
      <c r="F565" t="s">
        <v>21</v>
      </c>
      <c r="G565" t="s">
        <v>14</v>
      </c>
      <c r="H565">
        <f t="array" ref="H565">INDEX('BONUS %'!J:J, MATCH(1, (D565='BONUS %'!I:I)*(G565='BONUS %'!K:K), 0))</f>
        <v>4.2999999999999997E-2</v>
      </c>
      <c r="I565" s="49">
        <f t="shared" si="28"/>
        <v>2466.0499999999997</v>
      </c>
      <c r="J565" s="49">
        <f t="shared" si="29"/>
        <v>59816.05</v>
      </c>
    </row>
    <row r="566" spans="1:10" x14ac:dyDescent="0.25">
      <c r="A566" t="s">
        <v>527</v>
      </c>
      <c r="B566" t="s">
        <v>12</v>
      </c>
      <c r="C566" t="str">
        <f t="shared" si="27"/>
        <v>F</v>
      </c>
      <c r="D566" t="s">
        <v>23</v>
      </c>
      <c r="E566" s="1">
        <v>45110</v>
      </c>
      <c r="F566" t="s">
        <v>17</v>
      </c>
      <c r="G566" t="s">
        <v>18</v>
      </c>
      <c r="H566" t="e">
        <f t="array" ref="H566">INDEX('BONUS %'!J:J, MATCH(1, (D566='BONUS %'!I:I)*(G566='BONUS %'!K:K), 0))</f>
        <v>#N/A</v>
      </c>
      <c r="I566" s="49" t="e">
        <f t="shared" si="28"/>
        <v>#N/A</v>
      </c>
      <c r="J566" s="49">
        <f>E566+0</f>
        <v>45110</v>
      </c>
    </row>
    <row r="567" spans="1:10" x14ac:dyDescent="0.25">
      <c r="A567" t="s">
        <v>164</v>
      </c>
      <c r="B567" t="s">
        <v>7</v>
      </c>
      <c r="C567" t="str">
        <f t="shared" si="27"/>
        <v>M</v>
      </c>
      <c r="D567" t="s">
        <v>20</v>
      </c>
      <c r="E567" s="1">
        <v>38730</v>
      </c>
      <c r="F567" t="s">
        <v>17</v>
      </c>
      <c r="G567" t="s">
        <v>28</v>
      </c>
      <c r="H567">
        <f t="array" ref="H567">INDEX('BONUS %'!J:J, MATCH(1, (D567='BONUS %'!I:I)*(G567='BONUS %'!K:K), 0))</f>
        <v>2.1000000000000001E-2</v>
      </c>
      <c r="I567" s="49">
        <f t="shared" si="28"/>
        <v>813.33</v>
      </c>
      <c r="J567" s="49">
        <f t="shared" si="29"/>
        <v>39543.33</v>
      </c>
    </row>
    <row r="568" spans="1:10" x14ac:dyDescent="0.25">
      <c r="A568" t="s">
        <v>939</v>
      </c>
      <c r="B568" t="s">
        <v>7</v>
      </c>
      <c r="C568" t="str">
        <f t="shared" si="27"/>
        <v>M</v>
      </c>
      <c r="D568" t="s">
        <v>50</v>
      </c>
      <c r="E568" s="1">
        <v>62280</v>
      </c>
      <c r="F568" t="s">
        <v>21</v>
      </c>
      <c r="G568" t="s">
        <v>18</v>
      </c>
      <c r="H568" t="e">
        <f t="array" ref="H568">INDEX('BONUS %'!J:J, MATCH(1, (D568='BONUS %'!I:I)*(G568='BONUS %'!K:K), 0))</f>
        <v>#N/A</v>
      </c>
      <c r="I568" s="49" t="e">
        <f t="shared" si="28"/>
        <v>#N/A</v>
      </c>
      <c r="J568" s="49">
        <f>E568+0</f>
        <v>62280</v>
      </c>
    </row>
    <row r="569" spans="1:10" x14ac:dyDescent="0.25">
      <c r="A569" t="s">
        <v>578</v>
      </c>
      <c r="B569" t="s">
        <v>7</v>
      </c>
      <c r="C569" t="str">
        <f t="shared" si="27"/>
        <v>M</v>
      </c>
      <c r="D569" t="s">
        <v>67</v>
      </c>
      <c r="E569" s="1">
        <v>85780</v>
      </c>
      <c r="F569" t="s">
        <v>17</v>
      </c>
      <c r="G569" t="s">
        <v>24</v>
      </c>
      <c r="H569">
        <f t="array" ref="H569">INDEX('BONUS %'!J:J, MATCH(1, (D569='BONUS %'!I:I)*(G569='BONUS %'!K:K), 0))</f>
        <v>1.2999999999999999E-2</v>
      </c>
      <c r="I569" s="49">
        <f t="shared" si="28"/>
        <v>1115.1399999999999</v>
      </c>
      <c r="J569" s="49">
        <f t="shared" si="29"/>
        <v>86895.14</v>
      </c>
    </row>
    <row r="570" spans="1:10" x14ac:dyDescent="0.25">
      <c r="A570" t="s">
        <v>99</v>
      </c>
      <c r="B570" t="s">
        <v>7</v>
      </c>
      <c r="C570" t="str">
        <f t="shared" si="27"/>
        <v>M</v>
      </c>
      <c r="D570" t="s">
        <v>50</v>
      </c>
      <c r="E570" s="1">
        <v>49670</v>
      </c>
      <c r="F570" t="s">
        <v>17</v>
      </c>
      <c r="G570" t="s">
        <v>24</v>
      </c>
      <c r="H570">
        <f t="array" ref="H570">INDEX('BONUS %'!J:J, MATCH(1, (D570='BONUS %'!I:I)*(G570='BONUS %'!K:K), 0))</f>
        <v>0.02</v>
      </c>
      <c r="I570" s="49">
        <f t="shared" si="28"/>
        <v>993.4</v>
      </c>
      <c r="J570" s="49">
        <f t="shared" si="29"/>
        <v>50663.4</v>
      </c>
    </row>
    <row r="571" spans="1:10" x14ac:dyDescent="0.25">
      <c r="A571" t="s">
        <v>99</v>
      </c>
      <c r="B571" t="s">
        <v>7</v>
      </c>
      <c r="C571" t="str">
        <f t="shared" si="27"/>
        <v>M</v>
      </c>
      <c r="D571" t="s">
        <v>50</v>
      </c>
      <c r="E571" s="1">
        <v>49670</v>
      </c>
      <c r="F571" t="s">
        <v>17</v>
      </c>
      <c r="G571" t="s">
        <v>14</v>
      </c>
      <c r="H571">
        <f t="array" ref="H571">INDEX('BONUS %'!J:J, MATCH(1, (D571='BONUS %'!I:I)*(G571='BONUS %'!K:K), 0))</f>
        <v>5.3999999999999999E-2</v>
      </c>
      <c r="I571" s="49">
        <f t="shared" si="28"/>
        <v>2682.18</v>
      </c>
      <c r="J571" s="49">
        <f t="shared" si="29"/>
        <v>52352.18</v>
      </c>
    </row>
    <row r="572" spans="1:10" x14ac:dyDescent="0.25">
      <c r="A572" t="s">
        <v>410</v>
      </c>
      <c r="B572" t="s">
        <v>12</v>
      </c>
      <c r="C572" t="str">
        <f t="shared" si="27"/>
        <v>F</v>
      </c>
      <c r="D572" t="s">
        <v>50</v>
      </c>
      <c r="E572" s="1">
        <v>58400</v>
      </c>
      <c r="F572" t="s">
        <v>9</v>
      </c>
      <c r="G572" t="s">
        <v>28</v>
      </c>
      <c r="H572">
        <f t="array" ref="H572">INDEX('BONUS %'!J:J, MATCH(1, (D572='BONUS %'!I:I)*(G572='BONUS %'!K:K), 0))</f>
        <v>3.3000000000000002E-2</v>
      </c>
      <c r="I572" s="49">
        <f t="shared" si="28"/>
        <v>1927.2</v>
      </c>
      <c r="J572" s="49">
        <f t="shared" si="29"/>
        <v>60327.199999999997</v>
      </c>
    </row>
    <row r="573" spans="1:10" x14ac:dyDescent="0.25">
      <c r="A573" t="s">
        <v>76</v>
      </c>
      <c r="B573" t="s">
        <v>12</v>
      </c>
      <c r="C573" t="str">
        <f t="shared" si="27"/>
        <v>F</v>
      </c>
      <c r="D573" t="s">
        <v>50</v>
      </c>
      <c r="E573" s="1">
        <v>36860</v>
      </c>
      <c r="F573" t="s">
        <v>9</v>
      </c>
      <c r="G573" t="s">
        <v>24</v>
      </c>
      <c r="H573">
        <f t="array" ref="H573">INDEX('BONUS %'!J:J, MATCH(1, (D573='BONUS %'!I:I)*(G573='BONUS %'!K:K), 0))</f>
        <v>0.02</v>
      </c>
      <c r="I573" s="49">
        <f t="shared" si="28"/>
        <v>737.2</v>
      </c>
      <c r="J573" s="49">
        <f t="shared" si="29"/>
        <v>37597.199999999997</v>
      </c>
    </row>
    <row r="574" spans="1:10" x14ac:dyDescent="0.25">
      <c r="A574" t="s">
        <v>105</v>
      </c>
      <c r="B574" t="s">
        <v>7</v>
      </c>
      <c r="C574" t="str">
        <f t="shared" si="27"/>
        <v>M</v>
      </c>
      <c r="D574" t="s">
        <v>37</v>
      </c>
      <c r="E574" s="1">
        <v>40450</v>
      </c>
      <c r="F574" t="s">
        <v>21</v>
      </c>
      <c r="G574" t="s">
        <v>28</v>
      </c>
      <c r="H574">
        <f t="array" ref="H574">INDEX('BONUS %'!J:J, MATCH(1, (D574='BONUS %'!I:I)*(G574='BONUS %'!K:K), 0))</f>
        <v>3.2000000000000001E-2</v>
      </c>
      <c r="I574" s="49">
        <f t="shared" si="28"/>
        <v>1294.4000000000001</v>
      </c>
      <c r="J574" s="49">
        <f t="shared" si="29"/>
        <v>41744.400000000001</v>
      </c>
    </row>
    <row r="575" spans="1:10" x14ac:dyDescent="0.25">
      <c r="A575" t="s">
        <v>945</v>
      </c>
      <c r="B575" t="s">
        <v>7</v>
      </c>
      <c r="C575" t="str">
        <f t="shared" si="27"/>
        <v>M</v>
      </c>
      <c r="D575" t="s">
        <v>27</v>
      </c>
      <c r="E575" s="1">
        <v>113790</v>
      </c>
      <c r="F575" t="s">
        <v>21</v>
      </c>
      <c r="G575" t="s">
        <v>51</v>
      </c>
      <c r="H575">
        <f t="array" ref="H575">INDEX('BONUS %'!J:J, MATCH(1, (D575='BONUS %'!I:I)*(G575='BONUS %'!K:K), 0))</f>
        <v>5.0000000000000001E-3</v>
      </c>
      <c r="I575" s="49">
        <f t="shared" si="28"/>
        <v>568.95000000000005</v>
      </c>
      <c r="J575" s="49">
        <f t="shared" si="29"/>
        <v>114358.95</v>
      </c>
    </row>
    <row r="576" spans="1:10" x14ac:dyDescent="0.25">
      <c r="A576" t="s">
        <v>737</v>
      </c>
      <c r="B576" t="s">
        <v>12</v>
      </c>
      <c r="C576" t="str">
        <f t="shared" si="27"/>
        <v>F</v>
      </c>
      <c r="D576" t="s">
        <v>27</v>
      </c>
      <c r="E576" s="1">
        <v>73490</v>
      </c>
      <c r="F576" t="s">
        <v>21</v>
      </c>
      <c r="G576" t="s">
        <v>24</v>
      </c>
      <c r="H576">
        <f t="array" ref="H576">INDEX('BONUS %'!J:J, MATCH(1, (D576='BONUS %'!I:I)*(G576='BONUS %'!K:K), 0))</f>
        <v>1.2999999999999999E-2</v>
      </c>
      <c r="I576" s="49">
        <f t="shared" si="28"/>
        <v>955.37</v>
      </c>
      <c r="J576" s="49">
        <f t="shared" si="29"/>
        <v>74445.37</v>
      </c>
    </row>
    <row r="577" spans="1:10" x14ac:dyDescent="0.25">
      <c r="A577" t="s">
        <v>693</v>
      </c>
      <c r="B577" t="s">
        <v>7</v>
      </c>
      <c r="C577" t="str">
        <f t="shared" si="27"/>
        <v>M</v>
      </c>
      <c r="D577" t="s">
        <v>20</v>
      </c>
      <c r="E577" s="1">
        <v>90340</v>
      </c>
      <c r="F577" t="s">
        <v>21</v>
      </c>
      <c r="G577" t="s">
        <v>28</v>
      </c>
      <c r="H577">
        <f t="array" ref="H577">INDEX('BONUS %'!J:J, MATCH(1, (D577='BONUS %'!I:I)*(G577='BONUS %'!K:K), 0))</f>
        <v>2.1000000000000001E-2</v>
      </c>
      <c r="I577" s="49">
        <f t="shared" si="28"/>
        <v>1897.14</v>
      </c>
      <c r="J577" s="49">
        <f t="shared" si="29"/>
        <v>92237.14</v>
      </c>
    </row>
    <row r="578" spans="1:10" x14ac:dyDescent="0.25">
      <c r="A578" t="s">
        <v>896</v>
      </c>
      <c r="B578" t="s">
        <v>7</v>
      </c>
      <c r="C578" t="str">
        <f t="shared" si="27"/>
        <v>M</v>
      </c>
      <c r="D578" t="s">
        <v>50</v>
      </c>
      <c r="E578" s="1">
        <v>74280</v>
      </c>
      <c r="F578" t="s">
        <v>9</v>
      </c>
      <c r="G578" t="s">
        <v>28</v>
      </c>
      <c r="H578">
        <f t="array" ref="H578">INDEX('BONUS %'!J:J, MATCH(1, (D578='BONUS %'!I:I)*(G578='BONUS %'!K:K), 0))</f>
        <v>3.3000000000000002E-2</v>
      </c>
      <c r="I578" s="49">
        <f t="shared" si="28"/>
        <v>2451.2400000000002</v>
      </c>
      <c r="J578" s="49">
        <f t="shared" si="29"/>
        <v>76731.240000000005</v>
      </c>
    </row>
    <row r="579" spans="1:10" x14ac:dyDescent="0.25">
      <c r="A579" t="s">
        <v>626</v>
      </c>
      <c r="B579" t="s">
        <v>12</v>
      </c>
      <c r="C579" t="str">
        <f t="shared" ref="C579:C642" si="30">IF(B579="Male", "M", IF(B579="Female","F"))</f>
        <v>F</v>
      </c>
      <c r="D579" t="s">
        <v>50</v>
      </c>
      <c r="E579" s="1">
        <v>92450</v>
      </c>
      <c r="F579" t="s">
        <v>21</v>
      </c>
      <c r="G579" t="s">
        <v>18</v>
      </c>
      <c r="H579" t="e">
        <f t="array" ref="H579">INDEX('BONUS %'!J:J, MATCH(1, (D579='BONUS %'!I:I)*(G579='BONUS %'!K:K), 0))</f>
        <v>#N/A</v>
      </c>
      <c r="I579" s="49" t="e">
        <f t="shared" ref="I579:I642" si="31">H579*E579</f>
        <v>#N/A</v>
      </c>
      <c r="J579" s="49">
        <f>E579+0</f>
        <v>92450</v>
      </c>
    </row>
    <row r="580" spans="1:10" x14ac:dyDescent="0.25">
      <c r="A580" t="s">
        <v>751</v>
      </c>
      <c r="B580" t="s">
        <v>12</v>
      </c>
      <c r="C580" t="str">
        <f t="shared" si="30"/>
        <v>F</v>
      </c>
      <c r="D580" t="s">
        <v>42</v>
      </c>
      <c r="E580" s="1">
        <v>51860</v>
      </c>
      <c r="F580" t="s">
        <v>17</v>
      </c>
      <c r="G580" t="s">
        <v>14</v>
      </c>
      <c r="H580">
        <f t="array" ref="H580">INDEX('BONUS %'!J:J, MATCH(1, (D580='BONUS %'!I:I)*(G580='BONUS %'!K:K), 0))</f>
        <v>5.8999999999999997E-2</v>
      </c>
      <c r="I580" s="49">
        <f t="shared" si="31"/>
        <v>3059.74</v>
      </c>
      <c r="J580" s="49">
        <f t="shared" ref="J580:J642" si="32">I580+E580</f>
        <v>54919.74</v>
      </c>
    </row>
    <row r="581" spans="1:10" x14ac:dyDescent="0.25">
      <c r="A581" t="s">
        <v>876</v>
      </c>
      <c r="B581" t="s">
        <v>7</v>
      </c>
      <c r="C581" t="str">
        <f t="shared" si="30"/>
        <v>M</v>
      </c>
      <c r="D581" t="s">
        <v>53</v>
      </c>
      <c r="E581" s="1">
        <v>52250</v>
      </c>
      <c r="F581" t="s">
        <v>21</v>
      </c>
      <c r="G581" t="s">
        <v>51</v>
      </c>
      <c r="H581">
        <f t="array" ref="H581">INDEX('BONUS %'!J:J, MATCH(1, (D581='BONUS %'!I:I)*(G581='BONUS %'!K:K), 0))</f>
        <v>5.0000000000000001E-3</v>
      </c>
      <c r="I581" s="49">
        <f t="shared" si="31"/>
        <v>261.25</v>
      </c>
      <c r="J581" s="49">
        <f t="shared" si="32"/>
        <v>52511.25</v>
      </c>
    </row>
    <row r="582" spans="1:10" x14ac:dyDescent="0.25">
      <c r="A582" t="s">
        <v>695</v>
      </c>
      <c r="B582" t="s">
        <v>12</v>
      </c>
      <c r="C582" t="str">
        <f t="shared" si="30"/>
        <v>F</v>
      </c>
      <c r="D582" t="s">
        <v>53</v>
      </c>
      <c r="E582" s="1">
        <v>103990</v>
      </c>
      <c r="F582" t="s">
        <v>21</v>
      </c>
      <c r="G582" t="s">
        <v>10</v>
      </c>
      <c r="H582">
        <f t="array" ref="H582">INDEX('BONUS %'!J:J, MATCH(1, (D582='BONUS %'!I:I)*(G582='BONUS %'!K:K), 0))</f>
        <v>7.0999999999999994E-2</v>
      </c>
      <c r="I582" s="49">
        <f t="shared" si="31"/>
        <v>7383.2899999999991</v>
      </c>
      <c r="J582" s="49">
        <f t="shared" si="32"/>
        <v>111373.29</v>
      </c>
    </row>
    <row r="583" spans="1:10" x14ac:dyDescent="0.25">
      <c r="A583" t="s">
        <v>828</v>
      </c>
      <c r="B583" t="s">
        <v>12</v>
      </c>
      <c r="C583" t="str">
        <f t="shared" si="30"/>
        <v>F</v>
      </c>
      <c r="D583" t="s">
        <v>34</v>
      </c>
      <c r="E583" s="1">
        <v>103340</v>
      </c>
      <c r="F583" t="s">
        <v>17</v>
      </c>
      <c r="G583" t="s">
        <v>14</v>
      </c>
      <c r="H583">
        <f t="array" ref="H583">INDEX('BONUS %'!J:J, MATCH(1, (D583='BONUS %'!I:I)*(G583='BONUS %'!K:K), 0))</f>
        <v>0.05</v>
      </c>
      <c r="I583" s="49">
        <f t="shared" si="31"/>
        <v>5167</v>
      </c>
      <c r="J583" s="49">
        <f t="shared" si="32"/>
        <v>108507</v>
      </c>
    </row>
    <row r="584" spans="1:10" x14ac:dyDescent="0.25">
      <c r="A584" t="s">
        <v>261</v>
      </c>
      <c r="B584" t="s">
        <v>12</v>
      </c>
      <c r="C584" t="str">
        <f t="shared" si="30"/>
        <v>F</v>
      </c>
      <c r="D584" t="s">
        <v>8</v>
      </c>
      <c r="E584" s="1">
        <v>84600</v>
      </c>
      <c r="F584" t="s">
        <v>17</v>
      </c>
      <c r="G584" t="s">
        <v>51</v>
      </c>
      <c r="H584">
        <f t="array" ref="H584">INDEX('BONUS %'!J:J, MATCH(1, (D584='BONUS %'!I:I)*(G584='BONUS %'!K:K), 0))</f>
        <v>5.0000000000000001E-3</v>
      </c>
      <c r="I584" s="49">
        <f t="shared" si="31"/>
        <v>423</v>
      </c>
      <c r="J584" s="49">
        <f t="shared" si="32"/>
        <v>85023</v>
      </c>
    </row>
    <row r="585" spans="1:10" x14ac:dyDescent="0.25">
      <c r="A585" t="s">
        <v>471</v>
      </c>
      <c r="B585" t="s">
        <v>7</v>
      </c>
      <c r="C585" t="str">
        <f t="shared" si="30"/>
        <v>M</v>
      </c>
      <c r="D585" t="s">
        <v>20</v>
      </c>
      <c r="E585" s="1">
        <v>61790</v>
      </c>
      <c r="F585" t="s">
        <v>17</v>
      </c>
      <c r="G585" t="s">
        <v>28</v>
      </c>
      <c r="H585">
        <f t="array" ref="H585">INDEX('BONUS %'!J:J, MATCH(1, (D585='BONUS %'!I:I)*(G585='BONUS %'!K:K), 0))</f>
        <v>2.1000000000000001E-2</v>
      </c>
      <c r="I585" s="49">
        <f t="shared" si="31"/>
        <v>1297.5900000000001</v>
      </c>
      <c r="J585" s="49">
        <f t="shared" si="32"/>
        <v>63087.59</v>
      </c>
    </row>
    <row r="586" spans="1:10" x14ac:dyDescent="0.25">
      <c r="A586" t="s">
        <v>713</v>
      </c>
      <c r="B586" t="s">
        <v>7</v>
      </c>
      <c r="C586" t="str">
        <f t="shared" si="30"/>
        <v>M</v>
      </c>
      <c r="D586" t="s">
        <v>37</v>
      </c>
      <c r="E586" s="1">
        <v>112460</v>
      </c>
      <c r="F586" t="s">
        <v>21</v>
      </c>
      <c r="G586" t="s">
        <v>24</v>
      </c>
      <c r="H586">
        <f t="array" ref="H586">INDEX('BONUS %'!J:J, MATCH(1, (D586='BONUS %'!I:I)*(G586='BONUS %'!K:K), 0))</f>
        <v>0.01</v>
      </c>
      <c r="I586" s="49">
        <f t="shared" si="31"/>
        <v>1124.6000000000001</v>
      </c>
      <c r="J586" s="49">
        <f t="shared" si="32"/>
        <v>113584.6</v>
      </c>
    </row>
    <row r="587" spans="1:10" x14ac:dyDescent="0.25">
      <c r="A587" t="s">
        <v>363</v>
      </c>
      <c r="B587" t="s">
        <v>12</v>
      </c>
      <c r="C587" t="str">
        <f t="shared" si="30"/>
        <v>F</v>
      </c>
      <c r="D587" t="s">
        <v>23</v>
      </c>
      <c r="E587" s="1">
        <v>77260</v>
      </c>
      <c r="F587" t="s">
        <v>17</v>
      </c>
      <c r="G587" t="s">
        <v>28</v>
      </c>
      <c r="H587">
        <f t="array" ref="H587">INDEX('BONUS %'!J:J, MATCH(1, (D587='BONUS %'!I:I)*(G587='BONUS %'!K:K), 0))</f>
        <v>2.8000000000000001E-2</v>
      </c>
      <c r="I587" s="49">
        <f t="shared" si="31"/>
        <v>2163.2800000000002</v>
      </c>
      <c r="J587" s="49">
        <f t="shared" si="32"/>
        <v>79423.28</v>
      </c>
    </row>
    <row r="588" spans="1:10" x14ac:dyDescent="0.25">
      <c r="A588" t="s">
        <v>682</v>
      </c>
      <c r="B588" t="s">
        <v>12</v>
      </c>
      <c r="C588" t="str">
        <f t="shared" si="30"/>
        <v>F</v>
      </c>
      <c r="D588" t="s">
        <v>42</v>
      </c>
      <c r="E588" s="1">
        <v>76620</v>
      </c>
      <c r="F588" t="s">
        <v>17</v>
      </c>
      <c r="G588" t="s">
        <v>28</v>
      </c>
      <c r="H588">
        <f t="array" ref="H588">INDEX('BONUS %'!J:J, MATCH(1, (D588='BONUS %'!I:I)*(G588='BONUS %'!K:K), 0))</f>
        <v>0.04</v>
      </c>
      <c r="I588" s="49">
        <f t="shared" si="31"/>
        <v>3064.8</v>
      </c>
      <c r="J588" s="49">
        <f t="shared" si="32"/>
        <v>79684.800000000003</v>
      </c>
    </row>
    <row r="589" spans="1:10" x14ac:dyDescent="0.25">
      <c r="A589" t="s">
        <v>722</v>
      </c>
      <c r="B589" t="s">
        <v>7</v>
      </c>
      <c r="C589" t="str">
        <f t="shared" si="30"/>
        <v>M</v>
      </c>
      <c r="D589" t="s">
        <v>34</v>
      </c>
      <c r="E589" s="1">
        <v>75920</v>
      </c>
      <c r="F589" t="s">
        <v>21</v>
      </c>
      <c r="G589" t="s">
        <v>14</v>
      </c>
      <c r="H589">
        <f t="array" ref="H589">INDEX('BONUS %'!J:J, MATCH(1, (D589='BONUS %'!I:I)*(G589='BONUS %'!K:K), 0))</f>
        <v>0.05</v>
      </c>
      <c r="I589" s="49">
        <f t="shared" si="31"/>
        <v>3796</v>
      </c>
      <c r="J589" s="49">
        <f t="shared" si="32"/>
        <v>79716</v>
      </c>
    </row>
    <row r="590" spans="1:10" x14ac:dyDescent="0.25">
      <c r="A590" t="s">
        <v>842</v>
      </c>
      <c r="B590" t="s">
        <v>7</v>
      </c>
      <c r="C590" t="str">
        <f t="shared" si="30"/>
        <v>M</v>
      </c>
      <c r="D590" t="s">
        <v>31</v>
      </c>
      <c r="E590" s="1">
        <v>58960</v>
      </c>
      <c r="F590" t="s">
        <v>9</v>
      </c>
      <c r="G590" t="s">
        <v>28</v>
      </c>
      <c r="H590">
        <f t="array" ref="H590">INDEX('BONUS %'!J:J, MATCH(1, (D590='BONUS %'!I:I)*(G590='BONUS %'!K:K), 0))</f>
        <v>2.3E-2</v>
      </c>
      <c r="I590" s="49">
        <f t="shared" si="31"/>
        <v>1356.08</v>
      </c>
      <c r="J590" s="49">
        <f t="shared" si="32"/>
        <v>60316.08</v>
      </c>
    </row>
    <row r="591" spans="1:10" x14ac:dyDescent="0.25">
      <c r="A591" t="s">
        <v>924</v>
      </c>
      <c r="B591" t="s">
        <v>12</v>
      </c>
      <c r="C591" t="str">
        <f t="shared" si="30"/>
        <v>F</v>
      </c>
      <c r="D591" t="s">
        <v>23</v>
      </c>
      <c r="E591" s="1">
        <v>63560</v>
      </c>
      <c r="F591" t="s">
        <v>17</v>
      </c>
      <c r="G591" t="s">
        <v>10</v>
      </c>
      <c r="H591">
        <f t="array" ref="H591">INDEX('BONUS %'!J:J, MATCH(1, (D591='BONUS %'!I:I)*(G591='BONUS %'!K:K), 0))</f>
        <v>7.5999999999999998E-2</v>
      </c>
      <c r="I591" s="49">
        <f t="shared" si="31"/>
        <v>4830.5599999999995</v>
      </c>
      <c r="J591" s="49">
        <f t="shared" si="32"/>
        <v>68390.559999999998</v>
      </c>
    </row>
    <row r="592" spans="1:10" x14ac:dyDescent="0.25">
      <c r="A592" t="s">
        <v>627</v>
      </c>
      <c r="B592" t="s">
        <v>7</v>
      </c>
      <c r="C592" t="str">
        <f t="shared" si="30"/>
        <v>M</v>
      </c>
      <c r="D592" t="s">
        <v>27</v>
      </c>
      <c r="E592" s="1">
        <v>34650</v>
      </c>
      <c r="F592" t="s">
        <v>17</v>
      </c>
      <c r="G592" t="s">
        <v>28</v>
      </c>
      <c r="H592">
        <f t="array" ref="H592">INDEX('BONUS %'!J:J, MATCH(1, (D592='BONUS %'!I:I)*(G592='BONUS %'!K:K), 0))</f>
        <v>2.7E-2</v>
      </c>
      <c r="I592" s="49">
        <f t="shared" si="31"/>
        <v>935.55</v>
      </c>
      <c r="J592" s="49">
        <f t="shared" si="32"/>
        <v>35585.550000000003</v>
      </c>
    </row>
    <row r="593" spans="1:10" x14ac:dyDescent="0.25">
      <c r="A593" t="s">
        <v>206</v>
      </c>
      <c r="B593" t="s">
        <v>7</v>
      </c>
      <c r="C593" t="str">
        <f t="shared" si="30"/>
        <v>M</v>
      </c>
      <c r="D593" t="s">
        <v>42</v>
      </c>
      <c r="E593" s="1">
        <v>99470</v>
      </c>
      <c r="F593" t="s">
        <v>21</v>
      </c>
      <c r="G593" t="s">
        <v>14</v>
      </c>
      <c r="H593">
        <f t="array" ref="H593">INDEX('BONUS %'!J:J, MATCH(1, (D593='BONUS %'!I:I)*(G593='BONUS %'!K:K), 0))</f>
        <v>5.8999999999999997E-2</v>
      </c>
      <c r="I593" s="49">
        <f t="shared" si="31"/>
        <v>5868.73</v>
      </c>
      <c r="J593" s="49">
        <f t="shared" si="32"/>
        <v>105338.73</v>
      </c>
    </row>
    <row r="594" spans="1:10" x14ac:dyDescent="0.25">
      <c r="A594" t="s">
        <v>138</v>
      </c>
      <c r="B594" t="s">
        <v>7</v>
      </c>
      <c r="C594" t="str">
        <f t="shared" si="30"/>
        <v>M</v>
      </c>
      <c r="D594" t="s">
        <v>42</v>
      </c>
      <c r="E594" s="1">
        <v>112780</v>
      </c>
      <c r="F594" t="s">
        <v>17</v>
      </c>
      <c r="G594" t="s">
        <v>24</v>
      </c>
      <c r="H594">
        <f t="array" ref="H594">INDEX('BONUS %'!J:J, MATCH(1, (D594='BONUS %'!I:I)*(G594='BONUS %'!K:K), 0))</f>
        <v>1.9E-2</v>
      </c>
      <c r="I594" s="49">
        <f t="shared" si="31"/>
        <v>2142.8200000000002</v>
      </c>
      <c r="J594" s="49">
        <f t="shared" si="32"/>
        <v>114922.82</v>
      </c>
    </row>
    <row r="595" spans="1:10" x14ac:dyDescent="0.25">
      <c r="A595" t="s">
        <v>387</v>
      </c>
      <c r="B595" t="s">
        <v>12</v>
      </c>
      <c r="C595" t="str">
        <f t="shared" si="30"/>
        <v>F</v>
      </c>
      <c r="D595" t="s">
        <v>53</v>
      </c>
      <c r="E595" s="1">
        <v>70440</v>
      </c>
      <c r="F595" t="s">
        <v>17</v>
      </c>
      <c r="G595" t="s">
        <v>10</v>
      </c>
      <c r="H595">
        <f t="array" ref="H595">INDEX('BONUS %'!J:J, MATCH(1, (D595='BONUS %'!I:I)*(G595='BONUS %'!K:K), 0))</f>
        <v>7.0999999999999994E-2</v>
      </c>
      <c r="I595" s="49">
        <f t="shared" si="31"/>
        <v>5001.24</v>
      </c>
      <c r="J595" s="49">
        <f t="shared" si="32"/>
        <v>75441.240000000005</v>
      </c>
    </row>
    <row r="596" spans="1:10" x14ac:dyDescent="0.25">
      <c r="A596" t="s">
        <v>46</v>
      </c>
      <c r="B596" t="s">
        <v>12</v>
      </c>
      <c r="C596" t="str">
        <f t="shared" si="30"/>
        <v>F</v>
      </c>
      <c r="D596" t="s">
        <v>20</v>
      </c>
      <c r="E596" s="1">
        <v>63710</v>
      </c>
      <c r="F596" t="s">
        <v>9</v>
      </c>
      <c r="G596" t="s">
        <v>28</v>
      </c>
      <c r="H596">
        <f t="array" ref="H596">INDEX('BONUS %'!J:J, MATCH(1, (D596='BONUS %'!I:I)*(G596='BONUS %'!K:K), 0))</f>
        <v>2.1000000000000001E-2</v>
      </c>
      <c r="I596" s="49">
        <f t="shared" si="31"/>
        <v>1337.91</v>
      </c>
      <c r="J596" s="49">
        <f t="shared" si="32"/>
        <v>65047.91</v>
      </c>
    </row>
    <row r="597" spans="1:10" x14ac:dyDescent="0.25">
      <c r="A597" t="s">
        <v>775</v>
      </c>
      <c r="B597" t="s">
        <v>7</v>
      </c>
      <c r="C597" t="str">
        <f t="shared" si="30"/>
        <v>M</v>
      </c>
      <c r="D597" t="s">
        <v>31</v>
      </c>
      <c r="E597" s="1">
        <v>117840</v>
      </c>
      <c r="F597" t="s">
        <v>21</v>
      </c>
      <c r="G597" t="s">
        <v>28</v>
      </c>
      <c r="H597">
        <f t="array" ref="H597">INDEX('BONUS %'!J:J, MATCH(1, (D597='BONUS %'!I:I)*(G597='BONUS %'!K:K), 0))</f>
        <v>2.3E-2</v>
      </c>
      <c r="I597" s="49">
        <f t="shared" si="31"/>
        <v>2710.32</v>
      </c>
      <c r="J597" s="49">
        <f t="shared" si="32"/>
        <v>120550.32</v>
      </c>
    </row>
    <row r="598" spans="1:10" x14ac:dyDescent="0.25">
      <c r="A598" t="s">
        <v>832</v>
      </c>
      <c r="B598" t="s">
        <v>12</v>
      </c>
      <c r="C598" t="str">
        <f t="shared" si="30"/>
        <v>F</v>
      </c>
      <c r="D598" t="s">
        <v>8</v>
      </c>
      <c r="E598" s="1">
        <v>75990</v>
      </c>
      <c r="F598" t="s">
        <v>21</v>
      </c>
      <c r="G598" t="s">
        <v>28</v>
      </c>
      <c r="H598">
        <f t="array" ref="H598">INDEX('BONUS %'!J:J, MATCH(1, (D598='BONUS %'!I:I)*(G598='BONUS %'!K:K), 0))</f>
        <v>2.1000000000000001E-2</v>
      </c>
      <c r="I598" s="49">
        <f t="shared" si="31"/>
        <v>1595.7900000000002</v>
      </c>
      <c r="J598" s="49">
        <f t="shared" si="32"/>
        <v>77585.789999999994</v>
      </c>
    </row>
    <row r="599" spans="1:10" x14ac:dyDescent="0.25">
      <c r="A599" t="s">
        <v>453</v>
      </c>
      <c r="B599" t="s">
        <v>12</v>
      </c>
      <c r="C599" t="str">
        <f t="shared" si="30"/>
        <v>F</v>
      </c>
      <c r="D599" t="s">
        <v>34</v>
      </c>
      <c r="E599" s="1">
        <v>86230</v>
      </c>
      <c r="F599" t="s">
        <v>17</v>
      </c>
      <c r="G599" t="s">
        <v>24</v>
      </c>
      <c r="H599">
        <f t="array" ref="H599">INDEX('BONUS %'!J:J, MATCH(1, (D599='BONUS %'!I:I)*(G599='BONUS %'!K:K), 0))</f>
        <v>1.7999999999999999E-2</v>
      </c>
      <c r="I599" s="49">
        <f t="shared" si="31"/>
        <v>1552.1399999999999</v>
      </c>
      <c r="J599" s="49">
        <f t="shared" si="32"/>
        <v>87782.14</v>
      </c>
    </row>
    <row r="600" spans="1:10" x14ac:dyDescent="0.25">
      <c r="A600" t="s">
        <v>537</v>
      </c>
      <c r="B600" t="s">
        <v>12</v>
      </c>
      <c r="C600" t="str">
        <f t="shared" si="30"/>
        <v>F</v>
      </c>
      <c r="D600" t="s">
        <v>50</v>
      </c>
      <c r="E600" s="1">
        <v>35980</v>
      </c>
      <c r="F600" t="s">
        <v>9</v>
      </c>
      <c r="G600" t="s">
        <v>10</v>
      </c>
      <c r="H600">
        <f t="array" ref="H600">INDEX('BONUS %'!J:J, MATCH(1, (D600='BONUS %'!I:I)*(G600='BONUS %'!K:K), 0))</f>
        <v>8.4000000000000005E-2</v>
      </c>
      <c r="I600" s="49">
        <f t="shared" si="31"/>
        <v>3022.32</v>
      </c>
      <c r="J600" s="49">
        <f t="shared" si="32"/>
        <v>39002.32</v>
      </c>
    </row>
    <row r="601" spans="1:10" x14ac:dyDescent="0.25">
      <c r="A601" t="s">
        <v>537</v>
      </c>
      <c r="B601" t="s">
        <v>12</v>
      </c>
      <c r="C601" t="str">
        <f t="shared" si="30"/>
        <v>F</v>
      </c>
      <c r="D601" t="s">
        <v>50</v>
      </c>
      <c r="E601" s="1">
        <v>35980</v>
      </c>
      <c r="F601" t="s">
        <v>9</v>
      </c>
      <c r="G601" t="s">
        <v>14</v>
      </c>
      <c r="H601">
        <f t="array" ref="H601">INDEX('BONUS %'!J:J, MATCH(1, (D601='BONUS %'!I:I)*(G601='BONUS %'!K:K), 0))</f>
        <v>5.3999999999999999E-2</v>
      </c>
      <c r="I601" s="49">
        <f t="shared" si="31"/>
        <v>1942.92</v>
      </c>
      <c r="J601" s="49">
        <f t="shared" si="32"/>
        <v>37922.92</v>
      </c>
    </row>
    <row r="602" spans="1:10" x14ac:dyDescent="0.25">
      <c r="A602" t="s">
        <v>399</v>
      </c>
      <c r="B602" t="s">
        <v>12</v>
      </c>
      <c r="C602" t="str">
        <f t="shared" si="30"/>
        <v>F</v>
      </c>
      <c r="D602" t="s">
        <v>34</v>
      </c>
      <c r="E602" s="1">
        <v>71590</v>
      </c>
      <c r="F602" t="s">
        <v>9</v>
      </c>
      <c r="G602" t="s">
        <v>24</v>
      </c>
      <c r="H602">
        <f t="array" ref="H602">INDEX('BONUS %'!J:J, MATCH(1, (D602='BONUS %'!I:I)*(G602='BONUS %'!K:K), 0))</f>
        <v>1.7999999999999999E-2</v>
      </c>
      <c r="I602" s="49">
        <f t="shared" si="31"/>
        <v>1288.6199999999999</v>
      </c>
      <c r="J602" s="49">
        <f t="shared" si="32"/>
        <v>72878.62</v>
      </c>
    </row>
    <row r="603" spans="1:10" x14ac:dyDescent="0.25">
      <c r="A603" t="s">
        <v>376</v>
      </c>
      <c r="B603" t="s">
        <v>7</v>
      </c>
      <c r="C603" t="str">
        <f t="shared" si="30"/>
        <v>M</v>
      </c>
      <c r="D603" t="s">
        <v>20</v>
      </c>
      <c r="E603" s="1">
        <v>39960</v>
      </c>
      <c r="F603" t="s">
        <v>17</v>
      </c>
      <c r="G603" t="s">
        <v>28</v>
      </c>
      <c r="H603">
        <f t="array" ref="H603">INDEX('BONUS %'!J:J, MATCH(1, (D603='BONUS %'!I:I)*(G603='BONUS %'!K:K), 0))</f>
        <v>2.1000000000000001E-2</v>
      </c>
      <c r="I603" s="49">
        <f t="shared" si="31"/>
        <v>839.16000000000008</v>
      </c>
      <c r="J603" s="49">
        <f t="shared" si="32"/>
        <v>40799.160000000003</v>
      </c>
    </row>
    <row r="604" spans="1:10" x14ac:dyDescent="0.25">
      <c r="A604" t="s">
        <v>440</v>
      </c>
      <c r="B604" t="s">
        <v>7</v>
      </c>
      <c r="C604" t="str">
        <f t="shared" si="30"/>
        <v>M</v>
      </c>
      <c r="D604" t="s">
        <v>53</v>
      </c>
      <c r="E604" s="1">
        <v>56280</v>
      </c>
      <c r="F604" t="s">
        <v>21</v>
      </c>
      <c r="G604" t="s">
        <v>24</v>
      </c>
      <c r="H604">
        <f t="array" ref="H604">INDEX('BONUS %'!J:J, MATCH(1, (D604='BONUS %'!I:I)*(G604='BONUS %'!K:K), 0))</f>
        <v>1.2E-2</v>
      </c>
      <c r="I604" s="49">
        <f t="shared" si="31"/>
        <v>675.36</v>
      </c>
      <c r="J604" s="49">
        <f t="shared" si="32"/>
        <v>56955.360000000001</v>
      </c>
    </row>
    <row r="605" spans="1:10" x14ac:dyDescent="0.25">
      <c r="A605" t="s">
        <v>139</v>
      </c>
      <c r="B605" t="s">
        <v>12</v>
      </c>
      <c r="C605" t="str">
        <f t="shared" si="30"/>
        <v>F</v>
      </c>
      <c r="D605" t="s">
        <v>13</v>
      </c>
      <c r="E605" s="1">
        <v>96000</v>
      </c>
      <c r="F605" t="s">
        <v>21</v>
      </c>
      <c r="G605" t="s">
        <v>28</v>
      </c>
      <c r="H605">
        <f t="array" ref="H605">INDEX('BONUS %'!J:J, MATCH(1, (D605='BONUS %'!I:I)*(G605='BONUS %'!K:K), 0))</f>
        <v>3.5000000000000003E-2</v>
      </c>
      <c r="I605" s="49">
        <f t="shared" si="31"/>
        <v>3360.0000000000005</v>
      </c>
      <c r="J605" s="49">
        <f t="shared" si="32"/>
        <v>99360</v>
      </c>
    </row>
    <row r="606" spans="1:10" x14ac:dyDescent="0.25">
      <c r="A606" t="s">
        <v>547</v>
      </c>
      <c r="B606" t="s">
        <v>12</v>
      </c>
      <c r="C606" t="str">
        <f t="shared" si="30"/>
        <v>F</v>
      </c>
      <c r="D606" t="s">
        <v>23</v>
      </c>
      <c r="E606" s="1">
        <v>93270</v>
      </c>
      <c r="F606" t="s">
        <v>9</v>
      </c>
      <c r="G606" t="s">
        <v>28</v>
      </c>
      <c r="H606">
        <f t="array" ref="H606">INDEX('BONUS %'!J:J, MATCH(1, (D606='BONUS %'!I:I)*(G606='BONUS %'!K:K), 0))</f>
        <v>2.8000000000000001E-2</v>
      </c>
      <c r="I606" s="49">
        <f t="shared" si="31"/>
        <v>2611.56</v>
      </c>
      <c r="J606" s="49">
        <f t="shared" si="32"/>
        <v>95881.56</v>
      </c>
    </row>
    <row r="607" spans="1:10" x14ac:dyDescent="0.25">
      <c r="A607" t="s">
        <v>293</v>
      </c>
      <c r="B607" t="s">
        <v>12</v>
      </c>
      <c r="C607" t="str">
        <f t="shared" si="30"/>
        <v>F</v>
      </c>
      <c r="D607" t="s">
        <v>8</v>
      </c>
      <c r="E607" s="1">
        <v>41930</v>
      </c>
      <c r="F607" t="s">
        <v>9</v>
      </c>
      <c r="G607" t="s">
        <v>28</v>
      </c>
      <c r="H607">
        <f t="array" ref="H607">INDEX('BONUS %'!J:J, MATCH(1, (D607='BONUS %'!I:I)*(G607='BONUS %'!K:K), 0))</f>
        <v>2.1000000000000001E-2</v>
      </c>
      <c r="I607" s="49">
        <f t="shared" si="31"/>
        <v>880.53000000000009</v>
      </c>
      <c r="J607" s="49">
        <f t="shared" si="32"/>
        <v>42810.53</v>
      </c>
    </row>
    <row r="608" spans="1:10" x14ac:dyDescent="0.25">
      <c r="A608" t="s">
        <v>293</v>
      </c>
      <c r="B608" t="s">
        <v>12</v>
      </c>
      <c r="C608" t="str">
        <f t="shared" si="30"/>
        <v>F</v>
      </c>
      <c r="D608" t="s">
        <v>8</v>
      </c>
      <c r="E608" s="1">
        <v>41930</v>
      </c>
      <c r="F608" t="s">
        <v>17</v>
      </c>
      <c r="G608" t="s">
        <v>24</v>
      </c>
      <c r="H608">
        <f t="array" ref="H608">INDEX('BONUS %'!J:J, MATCH(1, (D608='BONUS %'!I:I)*(G608='BONUS %'!K:K), 0))</f>
        <v>1.2E-2</v>
      </c>
      <c r="I608" s="49">
        <f t="shared" si="31"/>
        <v>503.16</v>
      </c>
      <c r="J608" s="49">
        <f t="shared" si="32"/>
        <v>42433.16</v>
      </c>
    </row>
    <row r="609" spans="1:10" x14ac:dyDescent="0.25">
      <c r="A609" t="s">
        <v>408</v>
      </c>
      <c r="B609" t="s">
        <v>7</v>
      </c>
      <c r="C609" t="str">
        <f t="shared" si="30"/>
        <v>M</v>
      </c>
      <c r="D609" t="s">
        <v>13</v>
      </c>
      <c r="E609" s="1">
        <v>53180</v>
      </c>
      <c r="F609" t="s">
        <v>21</v>
      </c>
      <c r="G609" t="s">
        <v>28</v>
      </c>
      <c r="H609">
        <f t="array" ref="H609">INDEX('BONUS %'!J:J, MATCH(1, (D609='BONUS %'!I:I)*(G609='BONUS %'!K:K), 0))</f>
        <v>3.5000000000000003E-2</v>
      </c>
      <c r="I609" s="49">
        <f t="shared" si="31"/>
        <v>1861.3000000000002</v>
      </c>
      <c r="J609" s="49">
        <f t="shared" si="32"/>
        <v>55041.3</v>
      </c>
    </row>
    <row r="610" spans="1:10" x14ac:dyDescent="0.25">
      <c r="A610" t="s">
        <v>472</v>
      </c>
      <c r="B610" t="s">
        <v>7</v>
      </c>
      <c r="C610" t="str">
        <f t="shared" si="30"/>
        <v>M</v>
      </c>
      <c r="D610" t="s">
        <v>42</v>
      </c>
      <c r="E610" s="1">
        <v>48180</v>
      </c>
      <c r="F610" t="s">
        <v>17</v>
      </c>
      <c r="G610" t="s">
        <v>14</v>
      </c>
      <c r="H610">
        <f t="array" ref="H610">INDEX('BONUS %'!J:J, MATCH(1, (D610='BONUS %'!I:I)*(G610='BONUS %'!K:K), 0))</f>
        <v>5.8999999999999997E-2</v>
      </c>
      <c r="I610" s="49">
        <f t="shared" si="31"/>
        <v>2842.62</v>
      </c>
      <c r="J610" s="49">
        <f t="shared" si="32"/>
        <v>51022.62</v>
      </c>
    </row>
    <row r="611" spans="1:10" x14ac:dyDescent="0.25">
      <c r="A611" t="s">
        <v>347</v>
      </c>
      <c r="B611" t="s">
        <v>12</v>
      </c>
      <c r="C611" t="str">
        <f t="shared" si="30"/>
        <v>F</v>
      </c>
      <c r="D611" t="s">
        <v>31</v>
      </c>
      <c r="E611" s="1">
        <v>67960</v>
      </c>
      <c r="F611" t="s">
        <v>21</v>
      </c>
      <c r="G611" t="s">
        <v>28</v>
      </c>
      <c r="H611">
        <f t="array" ref="H611">INDEX('BONUS %'!J:J, MATCH(1, (D611='BONUS %'!I:I)*(G611='BONUS %'!K:K), 0))</f>
        <v>2.3E-2</v>
      </c>
      <c r="I611" s="49">
        <f t="shared" si="31"/>
        <v>1563.08</v>
      </c>
      <c r="J611" s="49">
        <f t="shared" si="32"/>
        <v>69523.08</v>
      </c>
    </row>
    <row r="612" spans="1:10" x14ac:dyDescent="0.25">
      <c r="A612" t="s">
        <v>906</v>
      </c>
      <c r="B612" t="s">
        <v>7</v>
      </c>
      <c r="C612" t="str">
        <f t="shared" si="30"/>
        <v>M</v>
      </c>
      <c r="D612" t="s">
        <v>42</v>
      </c>
      <c r="E612" s="1">
        <v>59670</v>
      </c>
      <c r="F612" t="s">
        <v>21</v>
      </c>
      <c r="G612" t="s">
        <v>18</v>
      </c>
      <c r="H612" t="e">
        <f t="array" ref="H612">INDEX('BONUS %'!J:J, MATCH(1, (D612='BONUS %'!I:I)*(G612='BONUS %'!K:K), 0))</f>
        <v>#N/A</v>
      </c>
      <c r="I612" s="49" t="e">
        <f t="shared" si="31"/>
        <v>#N/A</v>
      </c>
      <c r="J612" s="49">
        <f>E612+0</f>
        <v>59670</v>
      </c>
    </row>
    <row r="613" spans="1:10" x14ac:dyDescent="0.25">
      <c r="A613" t="s">
        <v>618</v>
      </c>
      <c r="B613" t="s">
        <v>7</v>
      </c>
      <c r="C613" t="str">
        <f t="shared" si="30"/>
        <v>M</v>
      </c>
      <c r="D613" t="s">
        <v>37</v>
      </c>
      <c r="E613" s="1">
        <v>31240</v>
      </c>
      <c r="F613" t="s">
        <v>17</v>
      </c>
      <c r="G613" t="s">
        <v>24</v>
      </c>
      <c r="H613">
        <f t="array" ref="H613">INDEX('BONUS %'!J:J, MATCH(1, (D613='BONUS %'!I:I)*(G613='BONUS %'!K:K), 0))</f>
        <v>0.01</v>
      </c>
      <c r="I613" s="49">
        <f t="shared" si="31"/>
        <v>312.40000000000003</v>
      </c>
      <c r="J613" s="49">
        <f t="shared" si="32"/>
        <v>31552.400000000001</v>
      </c>
    </row>
    <row r="614" spans="1:10" x14ac:dyDescent="0.25">
      <c r="A614" t="s">
        <v>57</v>
      </c>
      <c r="B614" t="s">
        <v>12</v>
      </c>
      <c r="C614" t="str">
        <f t="shared" si="30"/>
        <v>F</v>
      </c>
      <c r="D614" t="s">
        <v>13</v>
      </c>
      <c r="E614" s="1">
        <v>30000</v>
      </c>
      <c r="F614" t="s">
        <v>21</v>
      </c>
      <c r="G614" t="s">
        <v>28</v>
      </c>
      <c r="H614">
        <f t="array" ref="H614">INDEX('BONUS %'!J:J, MATCH(1, (D614='BONUS %'!I:I)*(G614='BONUS %'!K:K), 0))</f>
        <v>3.5000000000000003E-2</v>
      </c>
      <c r="I614" s="49">
        <f t="shared" si="31"/>
        <v>1050</v>
      </c>
      <c r="J614" s="49">
        <f t="shared" si="32"/>
        <v>31050</v>
      </c>
    </row>
    <row r="615" spans="1:10" x14ac:dyDescent="0.25">
      <c r="A615" t="s">
        <v>749</v>
      </c>
      <c r="B615" t="s">
        <v>12</v>
      </c>
      <c r="C615" t="str">
        <f t="shared" si="30"/>
        <v>F</v>
      </c>
      <c r="D615" t="s">
        <v>42</v>
      </c>
      <c r="E615" s="1">
        <v>57000</v>
      </c>
      <c r="F615" t="s">
        <v>17</v>
      </c>
      <c r="G615" t="s">
        <v>51</v>
      </c>
      <c r="H615">
        <f t="array" ref="H615">INDEX('BONUS %'!J:J, MATCH(1, (D615='BONUS %'!I:I)*(G615='BONUS %'!K:K), 0))</f>
        <v>5.0000000000000001E-3</v>
      </c>
      <c r="I615" s="49">
        <f t="shared" si="31"/>
        <v>285</v>
      </c>
      <c r="J615" s="49">
        <f t="shared" si="32"/>
        <v>57285</v>
      </c>
    </row>
    <row r="616" spans="1:10" x14ac:dyDescent="0.25">
      <c r="A616" t="s">
        <v>118</v>
      </c>
      <c r="B616" t="s">
        <v>7</v>
      </c>
      <c r="C616" t="str">
        <f t="shared" si="30"/>
        <v>M</v>
      </c>
      <c r="D616" t="s">
        <v>20</v>
      </c>
      <c r="E616" s="1">
        <v>109190</v>
      </c>
      <c r="F616" t="s">
        <v>17</v>
      </c>
      <c r="G616" t="s">
        <v>28</v>
      </c>
      <c r="H616">
        <f t="array" ref="H616">INDEX('BONUS %'!J:J, MATCH(1, (D616='BONUS %'!I:I)*(G616='BONUS %'!K:K), 0))</f>
        <v>2.1000000000000001E-2</v>
      </c>
      <c r="I616" s="49">
        <f t="shared" si="31"/>
        <v>2292.9900000000002</v>
      </c>
      <c r="J616" s="49">
        <f t="shared" si="32"/>
        <v>111482.99</v>
      </c>
    </row>
    <row r="617" spans="1:10" x14ac:dyDescent="0.25">
      <c r="A617" t="s">
        <v>961</v>
      </c>
      <c r="B617" t="s">
        <v>12</v>
      </c>
      <c r="C617" t="str">
        <f t="shared" si="30"/>
        <v>F</v>
      </c>
      <c r="D617" t="s">
        <v>42</v>
      </c>
      <c r="E617" s="1">
        <v>91310</v>
      </c>
      <c r="F617" t="s">
        <v>21</v>
      </c>
      <c r="G617" t="s">
        <v>28</v>
      </c>
      <c r="H617">
        <f t="array" ref="H617">INDEX('BONUS %'!J:J, MATCH(1, (D617='BONUS %'!I:I)*(G617='BONUS %'!K:K), 0))</f>
        <v>0.04</v>
      </c>
      <c r="I617" s="49">
        <f t="shared" si="31"/>
        <v>3652.4</v>
      </c>
      <c r="J617" s="49">
        <f t="shared" si="32"/>
        <v>94962.4</v>
      </c>
    </row>
    <row r="618" spans="1:10" x14ac:dyDescent="0.25">
      <c r="A618" t="s">
        <v>605</v>
      </c>
      <c r="B618" t="s">
        <v>7</v>
      </c>
      <c r="C618" t="str">
        <f t="shared" si="30"/>
        <v>M</v>
      </c>
      <c r="D618" t="s">
        <v>23</v>
      </c>
      <c r="E618" s="1">
        <v>42240</v>
      </c>
      <c r="F618" t="s">
        <v>17</v>
      </c>
      <c r="G618" t="s">
        <v>10</v>
      </c>
      <c r="H618">
        <f t="array" ref="H618">INDEX('BONUS %'!J:J, MATCH(1, (D618='BONUS %'!I:I)*(G618='BONUS %'!K:K), 0))</f>
        <v>7.5999999999999998E-2</v>
      </c>
      <c r="I618" s="49">
        <f t="shared" si="31"/>
        <v>3210.24</v>
      </c>
      <c r="J618" s="49">
        <f t="shared" si="32"/>
        <v>45450.239999999998</v>
      </c>
    </row>
    <row r="619" spans="1:10" x14ac:dyDescent="0.25">
      <c r="A619" t="s">
        <v>458</v>
      </c>
      <c r="B619" t="s">
        <v>12</v>
      </c>
      <c r="C619" t="str">
        <f t="shared" si="30"/>
        <v>F</v>
      </c>
      <c r="D619" t="s">
        <v>13</v>
      </c>
      <c r="E619" s="1">
        <v>38930</v>
      </c>
      <c r="F619" t="s">
        <v>17</v>
      </c>
      <c r="G619" t="s">
        <v>28</v>
      </c>
      <c r="H619">
        <f t="array" ref="H619">INDEX('BONUS %'!J:J, MATCH(1, (D619='BONUS %'!I:I)*(G619='BONUS %'!K:K), 0))</f>
        <v>3.5000000000000003E-2</v>
      </c>
      <c r="I619" s="49">
        <f t="shared" si="31"/>
        <v>1362.5500000000002</v>
      </c>
      <c r="J619" s="49">
        <f t="shared" si="32"/>
        <v>40292.550000000003</v>
      </c>
    </row>
    <row r="620" spans="1:10" x14ac:dyDescent="0.25">
      <c r="A620" t="s">
        <v>921</v>
      </c>
      <c r="B620" t="s">
        <v>7</v>
      </c>
      <c r="C620" t="str">
        <f t="shared" si="30"/>
        <v>M</v>
      </c>
      <c r="D620" t="s">
        <v>42</v>
      </c>
      <c r="E620" s="1">
        <v>108340</v>
      </c>
      <c r="F620" t="s">
        <v>21</v>
      </c>
      <c r="G620" t="s">
        <v>18</v>
      </c>
      <c r="H620" t="e">
        <f t="array" ref="H620">INDEX('BONUS %'!J:J, MATCH(1, (D620='BONUS %'!I:I)*(G620='BONUS %'!K:K), 0))</f>
        <v>#N/A</v>
      </c>
      <c r="I620" s="49" t="e">
        <f t="shared" si="31"/>
        <v>#N/A</v>
      </c>
      <c r="J620" s="49">
        <f t="shared" ref="J620:J621" si="33">E620+0</f>
        <v>108340</v>
      </c>
    </row>
    <row r="621" spans="1:10" x14ac:dyDescent="0.25">
      <c r="A621" t="s">
        <v>884</v>
      </c>
      <c r="B621" t="s">
        <v>12</v>
      </c>
      <c r="C621" t="str">
        <f t="shared" si="30"/>
        <v>F</v>
      </c>
      <c r="D621" t="s">
        <v>31</v>
      </c>
      <c r="E621" s="1">
        <v>42310</v>
      </c>
      <c r="F621" t="s">
        <v>17</v>
      </c>
      <c r="G621" t="s">
        <v>18</v>
      </c>
      <c r="H621" t="e">
        <f t="array" ref="H621">INDEX('BONUS %'!J:J, MATCH(1, (D621='BONUS %'!I:I)*(G621='BONUS %'!K:K), 0))</f>
        <v>#N/A</v>
      </c>
      <c r="I621" s="49" t="e">
        <f t="shared" si="31"/>
        <v>#N/A</v>
      </c>
      <c r="J621" s="49">
        <f t="shared" si="33"/>
        <v>42310</v>
      </c>
    </row>
    <row r="622" spans="1:10" x14ac:dyDescent="0.25">
      <c r="A622" t="s">
        <v>572</v>
      </c>
      <c r="B622" t="s">
        <v>7</v>
      </c>
      <c r="C622" t="str">
        <f t="shared" si="30"/>
        <v>M</v>
      </c>
      <c r="D622" t="s">
        <v>53</v>
      </c>
      <c r="E622" s="1">
        <v>113280</v>
      </c>
      <c r="F622" t="s">
        <v>17</v>
      </c>
      <c r="G622" t="s">
        <v>14</v>
      </c>
      <c r="H622">
        <f t="array" ref="H622">INDEX('BONUS %'!J:J, MATCH(1, (D622='BONUS %'!I:I)*(G622='BONUS %'!K:K), 0))</f>
        <v>5.8000000000000003E-2</v>
      </c>
      <c r="I622" s="49">
        <f t="shared" si="31"/>
        <v>6570.2400000000007</v>
      </c>
      <c r="J622" s="49">
        <f t="shared" si="32"/>
        <v>119850.24000000001</v>
      </c>
    </row>
    <row r="623" spans="1:10" x14ac:dyDescent="0.25">
      <c r="A623" t="s">
        <v>706</v>
      </c>
      <c r="B623" t="s">
        <v>12</v>
      </c>
      <c r="C623" t="str">
        <f t="shared" si="30"/>
        <v>F</v>
      </c>
      <c r="D623" t="s">
        <v>67</v>
      </c>
      <c r="E623" s="1">
        <v>71210</v>
      </c>
      <c r="F623" t="s">
        <v>17</v>
      </c>
      <c r="G623" t="s">
        <v>10</v>
      </c>
      <c r="H623">
        <f t="array" ref="H623">INDEX('BONUS %'!J:J, MATCH(1, (D623='BONUS %'!I:I)*(G623='BONUS %'!K:K), 0))</f>
        <v>9.9000000000000005E-2</v>
      </c>
      <c r="I623" s="49">
        <f t="shared" si="31"/>
        <v>7049.79</v>
      </c>
      <c r="J623" s="49">
        <f t="shared" si="32"/>
        <v>78259.789999999994</v>
      </c>
    </row>
    <row r="624" spans="1:10" x14ac:dyDescent="0.25">
      <c r="A624" t="s">
        <v>270</v>
      </c>
      <c r="B624" t="s">
        <v>12</v>
      </c>
      <c r="C624" t="str">
        <f t="shared" si="30"/>
        <v>F</v>
      </c>
      <c r="D624" t="s">
        <v>20</v>
      </c>
      <c r="E624" s="1">
        <v>29490</v>
      </c>
      <c r="F624" t="s">
        <v>17</v>
      </c>
      <c r="G624" t="s">
        <v>18</v>
      </c>
      <c r="H624" t="e">
        <f t="array" ref="H624">INDEX('BONUS %'!J:J, MATCH(1, (D624='BONUS %'!I:I)*(G624='BONUS %'!K:K), 0))</f>
        <v>#N/A</v>
      </c>
      <c r="I624" s="49" t="e">
        <f t="shared" si="31"/>
        <v>#N/A</v>
      </c>
      <c r="J624" s="49">
        <f>E624+0</f>
        <v>29490</v>
      </c>
    </row>
    <row r="625" spans="1:10" x14ac:dyDescent="0.25">
      <c r="A625" t="s">
        <v>523</v>
      </c>
      <c r="B625" t="s">
        <v>7</v>
      </c>
      <c r="C625" t="str">
        <f t="shared" si="30"/>
        <v>M</v>
      </c>
      <c r="D625" t="s">
        <v>42</v>
      </c>
      <c r="E625" s="1">
        <v>60570</v>
      </c>
      <c r="F625" t="s">
        <v>9</v>
      </c>
      <c r="G625" t="s">
        <v>14</v>
      </c>
      <c r="H625">
        <f t="array" ref="H625">INDEX('BONUS %'!J:J, MATCH(1, (D625='BONUS %'!I:I)*(G625='BONUS %'!K:K), 0))</f>
        <v>5.8999999999999997E-2</v>
      </c>
      <c r="I625" s="49">
        <f t="shared" si="31"/>
        <v>3573.6299999999997</v>
      </c>
      <c r="J625" s="49">
        <f t="shared" si="32"/>
        <v>64143.63</v>
      </c>
    </row>
    <row r="626" spans="1:10" x14ac:dyDescent="0.25">
      <c r="A626" t="s">
        <v>336</v>
      </c>
      <c r="B626" t="s">
        <v>7</v>
      </c>
      <c r="C626" t="str">
        <f t="shared" si="30"/>
        <v>M</v>
      </c>
      <c r="D626" t="s">
        <v>37</v>
      </c>
      <c r="E626" s="1">
        <v>29610</v>
      </c>
      <c r="F626" t="s">
        <v>17</v>
      </c>
      <c r="G626" t="s">
        <v>28</v>
      </c>
      <c r="H626">
        <f t="array" ref="H626">INDEX('BONUS %'!J:J, MATCH(1, (D626='BONUS %'!I:I)*(G626='BONUS %'!K:K), 0))</f>
        <v>3.2000000000000001E-2</v>
      </c>
      <c r="I626" s="49">
        <f t="shared" si="31"/>
        <v>947.52</v>
      </c>
      <c r="J626" s="49">
        <f t="shared" si="32"/>
        <v>30557.52</v>
      </c>
    </row>
    <row r="627" spans="1:10" x14ac:dyDescent="0.25">
      <c r="A627" t="s">
        <v>968</v>
      </c>
      <c r="B627" t="s">
        <v>12</v>
      </c>
      <c r="C627" t="str">
        <f t="shared" si="30"/>
        <v>F</v>
      </c>
      <c r="D627" t="s">
        <v>42</v>
      </c>
      <c r="E627" s="1">
        <v>58740</v>
      </c>
      <c r="F627" t="s">
        <v>21</v>
      </c>
      <c r="G627" t="s">
        <v>18</v>
      </c>
      <c r="H627" t="e">
        <f t="array" ref="H627">INDEX('BONUS %'!J:J, MATCH(1, (D627='BONUS %'!I:I)*(G627='BONUS %'!K:K), 0))</f>
        <v>#N/A</v>
      </c>
      <c r="I627" s="49" t="e">
        <f t="shared" si="31"/>
        <v>#N/A</v>
      </c>
      <c r="J627" s="49">
        <f>E627+0</f>
        <v>58740</v>
      </c>
    </row>
    <row r="628" spans="1:10" x14ac:dyDescent="0.25">
      <c r="A628" t="s">
        <v>441</v>
      </c>
      <c r="B628" t="s">
        <v>7</v>
      </c>
      <c r="C628" t="str">
        <f t="shared" si="30"/>
        <v>M</v>
      </c>
      <c r="D628" t="s">
        <v>13</v>
      </c>
      <c r="E628" s="1">
        <v>88380</v>
      </c>
      <c r="F628" t="s">
        <v>21</v>
      </c>
      <c r="G628" t="s">
        <v>14</v>
      </c>
      <c r="H628">
        <f t="array" ref="H628">INDEX('BONUS %'!J:J, MATCH(1, (D628='BONUS %'!I:I)*(G628='BONUS %'!K:K), 0))</f>
        <v>4.2999999999999997E-2</v>
      </c>
      <c r="I628" s="49">
        <f t="shared" si="31"/>
        <v>3800.3399999999997</v>
      </c>
      <c r="J628" s="49">
        <f t="shared" si="32"/>
        <v>92180.34</v>
      </c>
    </row>
    <row r="629" spans="1:10" x14ac:dyDescent="0.25">
      <c r="A629" t="s">
        <v>94</v>
      </c>
      <c r="B629" t="s">
        <v>12</v>
      </c>
      <c r="C629" t="str">
        <f t="shared" si="30"/>
        <v>F</v>
      </c>
      <c r="D629" t="s">
        <v>34</v>
      </c>
      <c r="E629" s="1">
        <v>78500</v>
      </c>
      <c r="F629" t="s">
        <v>21</v>
      </c>
      <c r="G629" t="s">
        <v>10</v>
      </c>
      <c r="H629">
        <f t="array" ref="H629">INDEX('BONUS %'!J:J, MATCH(1, (D629='BONUS %'!I:I)*(G629='BONUS %'!K:K), 0))</f>
        <v>7.2999999999999995E-2</v>
      </c>
      <c r="I629" s="49">
        <f t="shared" si="31"/>
        <v>5730.5</v>
      </c>
      <c r="J629" s="49">
        <f t="shared" si="32"/>
        <v>84230.5</v>
      </c>
    </row>
    <row r="630" spans="1:10" x14ac:dyDescent="0.25">
      <c r="A630" t="s">
        <v>219</v>
      </c>
      <c r="B630" t="s">
        <v>12</v>
      </c>
      <c r="C630" t="str">
        <f t="shared" si="30"/>
        <v>F</v>
      </c>
      <c r="D630" t="s">
        <v>8</v>
      </c>
      <c r="E630" s="1">
        <v>71510</v>
      </c>
      <c r="F630" t="s">
        <v>9</v>
      </c>
      <c r="G630" t="s">
        <v>14</v>
      </c>
      <c r="H630">
        <f t="array" ref="H630">INDEX('BONUS %'!J:J, MATCH(1, (D630='BONUS %'!I:I)*(G630='BONUS %'!K:K), 0))</f>
        <v>5.0999999999999997E-2</v>
      </c>
      <c r="I630" s="49">
        <f t="shared" si="31"/>
        <v>3647.0099999999998</v>
      </c>
      <c r="J630" s="49">
        <f t="shared" si="32"/>
        <v>75157.009999999995</v>
      </c>
    </row>
    <row r="631" spans="1:10" x14ac:dyDescent="0.25">
      <c r="A631" t="s">
        <v>412</v>
      </c>
      <c r="B631" t="s">
        <v>12</v>
      </c>
      <c r="C631" t="str">
        <f t="shared" si="30"/>
        <v>F</v>
      </c>
      <c r="D631" t="s">
        <v>31</v>
      </c>
      <c r="E631" s="1">
        <v>85530</v>
      </c>
      <c r="F631" t="s">
        <v>21</v>
      </c>
      <c r="G631" t="s">
        <v>28</v>
      </c>
      <c r="H631">
        <f t="array" ref="H631">INDEX('BONUS %'!J:J, MATCH(1, (D631='BONUS %'!I:I)*(G631='BONUS %'!K:K), 0))</f>
        <v>2.3E-2</v>
      </c>
      <c r="I631" s="49">
        <f t="shared" si="31"/>
        <v>1967.19</v>
      </c>
      <c r="J631" s="49">
        <f t="shared" si="32"/>
        <v>87497.19</v>
      </c>
    </row>
    <row r="632" spans="1:10" x14ac:dyDescent="0.25">
      <c r="A632" t="s">
        <v>730</v>
      </c>
      <c r="B632" t="s">
        <v>12</v>
      </c>
      <c r="C632" t="str">
        <f t="shared" si="30"/>
        <v>F</v>
      </c>
      <c r="D632" t="s">
        <v>20</v>
      </c>
      <c r="E632" s="1">
        <v>89360</v>
      </c>
      <c r="F632" t="s">
        <v>17</v>
      </c>
      <c r="G632" t="s">
        <v>14</v>
      </c>
      <c r="H632">
        <f t="array" ref="H632">INDEX('BONUS %'!J:J, MATCH(1, (D632='BONUS %'!I:I)*(G632='BONUS %'!K:K), 0))</f>
        <v>5.3999999999999999E-2</v>
      </c>
      <c r="I632" s="49">
        <f t="shared" si="31"/>
        <v>4825.4399999999996</v>
      </c>
      <c r="J632" s="49">
        <f t="shared" si="32"/>
        <v>94185.44</v>
      </c>
    </row>
    <row r="633" spans="1:10" x14ac:dyDescent="0.25">
      <c r="A633" t="s">
        <v>741</v>
      </c>
      <c r="B633" t="s">
        <v>7</v>
      </c>
      <c r="C633" t="str">
        <f t="shared" si="30"/>
        <v>M</v>
      </c>
      <c r="D633" t="s">
        <v>23</v>
      </c>
      <c r="E633" s="1">
        <v>110970</v>
      </c>
      <c r="F633" t="s">
        <v>21</v>
      </c>
      <c r="G633" t="s">
        <v>18</v>
      </c>
      <c r="H633" t="e">
        <f t="array" ref="H633">INDEX('BONUS %'!J:J, MATCH(1, (D633='BONUS %'!I:I)*(G633='BONUS %'!K:K), 0))</f>
        <v>#N/A</v>
      </c>
      <c r="I633" s="49" t="e">
        <f t="shared" si="31"/>
        <v>#N/A</v>
      </c>
      <c r="J633" s="49">
        <f>E633+0</f>
        <v>110970</v>
      </c>
    </row>
    <row r="634" spans="1:10" x14ac:dyDescent="0.25">
      <c r="A634" t="s">
        <v>868</v>
      </c>
      <c r="B634" t="s">
        <v>7</v>
      </c>
      <c r="C634" t="str">
        <f t="shared" si="30"/>
        <v>M</v>
      </c>
      <c r="D634" t="s">
        <v>13</v>
      </c>
      <c r="E634" s="1">
        <v>94020</v>
      </c>
      <c r="F634" t="s">
        <v>17</v>
      </c>
      <c r="G634" t="s">
        <v>14</v>
      </c>
      <c r="H634">
        <f t="array" ref="H634">INDEX('BONUS %'!J:J, MATCH(1, (D634='BONUS %'!I:I)*(G634='BONUS %'!K:K), 0))</f>
        <v>4.2999999999999997E-2</v>
      </c>
      <c r="I634" s="49">
        <f t="shared" si="31"/>
        <v>4042.8599999999997</v>
      </c>
      <c r="J634" s="49">
        <f t="shared" si="32"/>
        <v>98062.86</v>
      </c>
    </row>
    <row r="635" spans="1:10" x14ac:dyDescent="0.25">
      <c r="A635" t="s">
        <v>284</v>
      </c>
      <c r="B635" t="s">
        <v>12</v>
      </c>
      <c r="C635" t="str">
        <f t="shared" si="30"/>
        <v>F</v>
      </c>
      <c r="D635" t="s">
        <v>27</v>
      </c>
      <c r="E635" s="1">
        <v>106930</v>
      </c>
      <c r="F635" t="s">
        <v>9</v>
      </c>
      <c r="G635" t="s">
        <v>28</v>
      </c>
      <c r="H635">
        <f t="array" ref="H635">INDEX('BONUS %'!J:J, MATCH(1, (D635='BONUS %'!I:I)*(G635='BONUS %'!K:K), 0))</f>
        <v>2.7E-2</v>
      </c>
      <c r="I635" s="49">
        <f t="shared" si="31"/>
        <v>2887.11</v>
      </c>
      <c r="J635" s="49">
        <f t="shared" si="32"/>
        <v>109817.11</v>
      </c>
    </row>
    <row r="636" spans="1:10" x14ac:dyDescent="0.25">
      <c r="A636" t="s">
        <v>574</v>
      </c>
      <c r="B636" t="s">
        <v>7</v>
      </c>
      <c r="C636" t="str">
        <f t="shared" si="30"/>
        <v>M</v>
      </c>
      <c r="D636" t="s">
        <v>34</v>
      </c>
      <c r="E636" s="1">
        <v>103670</v>
      </c>
      <c r="F636" t="s">
        <v>9</v>
      </c>
      <c r="G636" t="s">
        <v>28</v>
      </c>
      <c r="H636">
        <f t="array" ref="H636">INDEX('BONUS %'!J:J, MATCH(1, (D636='BONUS %'!I:I)*(G636='BONUS %'!K:K), 0))</f>
        <v>2.4E-2</v>
      </c>
      <c r="I636" s="49">
        <f t="shared" si="31"/>
        <v>2488.08</v>
      </c>
      <c r="J636" s="49">
        <f t="shared" si="32"/>
        <v>106158.08</v>
      </c>
    </row>
    <row r="637" spans="1:10" x14ac:dyDescent="0.25">
      <c r="A637" t="s">
        <v>237</v>
      </c>
      <c r="B637" t="s">
        <v>7</v>
      </c>
      <c r="C637" t="str">
        <f t="shared" si="30"/>
        <v>M</v>
      </c>
      <c r="D637" t="s">
        <v>67</v>
      </c>
      <c r="E637" s="1">
        <v>32620</v>
      </c>
      <c r="F637" t="s">
        <v>21</v>
      </c>
      <c r="G637" t="s">
        <v>14</v>
      </c>
      <c r="H637">
        <f t="array" ref="H637">INDEX('BONUS %'!J:J, MATCH(1, (D637='BONUS %'!I:I)*(G637='BONUS %'!K:K), 0))</f>
        <v>5.8000000000000003E-2</v>
      </c>
      <c r="I637" s="49">
        <f t="shared" si="31"/>
        <v>1891.96</v>
      </c>
      <c r="J637" s="49">
        <f t="shared" si="32"/>
        <v>34511.96</v>
      </c>
    </row>
    <row r="638" spans="1:10" x14ac:dyDescent="0.25">
      <c r="A638" t="s">
        <v>536</v>
      </c>
      <c r="B638" t="s">
        <v>12</v>
      </c>
      <c r="C638" t="str">
        <f t="shared" si="30"/>
        <v>F</v>
      </c>
      <c r="D638" t="s">
        <v>8</v>
      </c>
      <c r="E638" s="1">
        <v>99530</v>
      </c>
      <c r="F638" t="s">
        <v>17</v>
      </c>
      <c r="G638" t="s">
        <v>28</v>
      </c>
      <c r="H638">
        <f t="array" ref="H638">INDEX('BONUS %'!J:J, MATCH(1, (D638='BONUS %'!I:I)*(G638='BONUS %'!K:K), 0))</f>
        <v>2.1000000000000001E-2</v>
      </c>
      <c r="I638" s="49">
        <f t="shared" si="31"/>
        <v>2090.13</v>
      </c>
      <c r="J638" s="49">
        <f t="shared" si="32"/>
        <v>101620.13</v>
      </c>
    </row>
    <row r="639" spans="1:10" x14ac:dyDescent="0.25">
      <c r="A639" t="s">
        <v>536</v>
      </c>
      <c r="B639" t="s">
        <v>12</v>
      </c>
      <c r="C639" t="str">
        <f t="shared" si="30"/>
        <v>F</v>
      </c>
      <c r="D639" t="s">
        <v>8</v>
      </c>
      <c r="E639" s="1">
        <v>99530</v>
      </c>
      <c r="F639" t="s">
        <v>9</v>
      </c>
      <c r="G639" t="s">
        <v>18</v>
      </c>
      <c r="H639" t="e">
        <f t="array" ref="H639">INDEX('BONUS %'!J:J, MATCH(1, (D639='BONUS %'!I:I)*(G639='BONUS %'!K:K), 0))</f>
        <v>#N/A</v>
      </c>
      <c r="I639" s="49" t="e">
        <f t="shared" si="31"/>
        <v>#N/A</v>
      </c>
      <c r="J639" s="49">
        <f>E639+0</f>
        <v>99530</v>
      </c>
    </row>
    <row r="640" spans="1:10" x14ac:dyDescent="0.25">
      <c r="A640" t="s">
        <v>428</v>
      </c>
      <c r="B640" t="s">
        <v>12</v>
      </c>
      <c r="C640" t="str">
        <f t="shared" si="30"/>
        <v>F</v>
      </c>
      <c r="D640" t="s">
        <v>42</v>
      </c>
      <c r="E640" s="1">
        <v>78840</v>
      </c>
      <c r="F640" t="s">
        <v>9</v>
      </c>
      <c r="G640" t="s">
        <v>28</v>
      </c>
      <c r="H640">
        <f t="array" ref="H640">INDEX('BONUS %'!J:J, MATCH(1, (D640='BONUS %'!I:I)*(G640='BONUS %'!K:K), 0))</f>
        <v>0.04</v>
      </c>
      <c r="I640" s="49">
        <f t="shared" si="31"/>
        <v>3153.6</v>
      </c>
      <c r="J640" s="49">
        <f t="shared" si="32"/>
        <v>81993.600000000006</v>
      </c>
    </row>
    <row r="641" spans="1:10" x14ac:dyDescent="0.25">
      <c r="A641" t="s">
        <v>513</v>
      </c>
      <c r="B641" t="s">
        <v>7</v>
      </c>
      <c r="C641" t="str">
        <f t="shared" si="30"/>
        <v>M</v>
      </c>
      <c r="D641" t="s">
        <v>50</v>
      </c>
      <c r="E641" s="1">
        <v>52750</v>
      </c>
      <c r="F641" t="s">
        <v>21</v>
      </c>
      <c r="G641" t="s">
        <v>28</v>
      </c>
      <c r="H641">
        <f t="array" ref="H641">INDEX('BONUS %'!J:J, MATCH(1, (D641='BONUS %'!I:I)*(G641='BONUS %'!K:K), 0))</f>
        <v>3.3000000000000002E-2</v>
      </c>
      <c r="I641" s="49">
        <f t="shared" si="31"/>
        <v>1740.75</v>
      </c>
      <c r="J641" s="49">
        <f t="shared" si="32"/>
        <v>54490.75</v>
      </c>
    </row>
    <row r="642" spans="1:10" x14ac:dyDescent="0.25">
      <c r="A642" t="s">
        <v>513</v>
      </c>
      <c r="B642" t="s">
        <v>7</v>
      </c>
      <c r="C642" t="str">
        <f t="shared" si="30"/>
        <v>M</v>
      </c>
      <c r="D642" t="s">
        <v>50</v>
      </c>
      <c r="E642" s="1">
        <v>52750</v>
      </c>
      <c r="F642" t="s">
        <v>17</v>
      </c>
      <c r="G642" t="s">
        <v>28</v>
      </c>
      <c r="H642">
        <f t="array" ref="H642">INDEX('BONUS %'!J:J, MATCH(1, (D642='BONUS %'!I:I)*(G642='BONUS %'!K:K), 0))</f>
        <v>3.3000000000000002E-2</v>
      </c>
      <c r="I642" s="49">
        <f t="shared" si="31"/>
        <v>1740.75</v>
      </c>
      <c r="J642" s="49">
        <f t="shared" si="32"/>
        <v>54490.75</v>
      </c>
    </row>
    <row r="643" spans="1:10" x14ac:dyDescent="0.25">
      <c r="A643" t="s">
        <v>172</v>
      </c>
      <c r="B643" t="s">
        <v>7</v>
      </c>
      <c r="C643" t="str">
        <f t="shared" ref="C643:C706" si="34">IF(B643="Male", "M", IF(B643="Female","F"))</f>
        <v>M</v>
      </c>
      <c r="D643" t="s">
        <v>8</v>
      </c>
      <c r="E643" s="1">
        <v>80770</v>
      </c>
      <c r="F643" t="s">
        <v>17</v>
      </c>
      <c r="G643" t="s">
        <v>10</v>
      </c>
      <c r="H643">
        <f t="array" ref="H643">INDEX('BONUS %'!J:J, MATCH(1, (D643='BONUS %'!I:I)*(G643='BONUS %'!K:K), 0))</f>
        <v>8.7999999999999995E-2</v>
      </c>
      <c r="I643" s="49">
        <f t="shared" ref="I643:I706" si="35">H643*E643</f>
        <v>7107.7599999999993</v>
      </c>
      <c r="J643" s="49">
        <f t="shared" ref="J643:J706" si="36">I643+E643</f>
        <v>87877.759999999995</v>
      </c>
    </row>
    <row r="644" spans="1:10" x14ac:dyDescent="0.25">
      <c r="A644" t="s">
        <v>25</v>
      </c>
      <c r="B644" t="s">
        <v>7</v>
      </c>
      <c r="C644" t="str">
        <f t="shared" si="34"/>
        <v>M</v>
      </c>
      <c r="D644" t="s">
        <v>23</v>
      </c>
      <c r="E644" s="1">
        <v>108450</v>
      </c>
      <c r="F644" t="s">
        <v>17</v>
      </c>
      <c r="G644" t="s">
        <v>24</v>
      </c>
      <c r="H644">
        <f t="array" ref="H644">INDEX('BONUS %'!J:J, MATCH(1, (D644='BONUS %'!I:I)*(G644='BONUS %'!K:K), 0))</f>
        <v>0.01</v>
      </c>
      <c r="I644" s="49">
        <f t="shared" si="35"/>
        <v>1084.5</v>
      </c>
      <c r="J644" s="49">
        <f t="shared" si="36"/>
        <v>109534.5</v>
      </c>
    </row>
    <row r="645" spans="1:10" x14ac:dyDescent="0.25">
      <c r="A645" t="s">
        <v>381</v>
      </c>
      <c r="B645" t="s">
        <v>7</v>
      </c>
      <c r="C645" t="str">
        <f t="shared" si="34"/>
        <v>M</v>
      </c>
      <c r="D645" t="s">
        <v>20</v>
      </c>
      <c r="E645" s="1">
        <v>72840</v>
      </c>
      <c r="F645" t="s">
        <v>17</v>
      </c>
      <c r="G645" t="s">
        <v>28</v>
      </c>
      <c r="H645">
        <f t="array" ref="H645">INDEX('BONUS %'!J:J, MATCH(1, (D645='BONUS %'!I:I)*(G645='BONUS %'!K:K), 0))</f>
        <v>2.1000000000000001E-2</v>
      </c>
      <c r="I645" s="49">
        <f t="shared" si="35"/>
        <v>1529.64</v>
      </c>
      <c r="J645" s="49">
        <f t="shared" si="36"/>
        <v>74369.64</v>
      </c>
    </row>
    <row r="646" spans="1:10" x14ac:dyDescent="0.25">
      <c r="A646" t="s">
        <v>106</v>
      </c>
      <c r="B646" t="s">
        <v>7</v>
      </c>
      <c r="C646" t="str">
        <f t="shared" si="34"/>
        <v>M</v>
      </c>
      <c r="D646" t="s">
        <v>31</v>
      </c>
      <c r="E646" s="1">
        <v>60560</v>
      </c>
      <c r="F646" t="s">
        <v>17</v>
      </c>
      <c r="G646" t="s">
        <v>28</v>
      </c>
      <c r="H646">
        <f t="array" ref="H646">INDEX('BONUS %'!J:J, MATCH(1, (D646='BONUS %'!I:I)*(G646='BONUS %'!K:K), 0))</f>
        <v>2.3E-2</v>
      </c>
      <c r="I646" s="49">
        <f t="shared" si="35"/>
        <v>1392.8799999999999</v>
      </c>
      <c r="J646" s="49">
        <f t="shared" si="36"/>
        <v>61952.88</v>
      </c>
    </row>
    <row r="647" spans="1:10" x14ac:dyDescent="0.25">
      <c r="A647" t="s">
        <v>323</v>
      </c>
      <c r="B647" t="s">
        <v>12</v>
      </c>
      <c r="C647" t="str">
        <f t="shared" si="34"/>
        <v>F</v>
      </c>
      <c r="D647" t="s">
        <v>13</v>
      </c>
      <c r="E647" s="1">
        <v>78380</v>
      </c>
      <c r="F647" t="s">
        <v>17</v>
      </c>
      <c r="G647" t="s">
        <v>51</v>
      </c>
      <c r="H647">
        <f t="array" ref="H647">INDEX('BONUS %'!J:J, MATCH(1, (D647='BONUS %'!I:I)*(G647='BONUS %'!K:K), 0))</f>
        <v>5.0000000000000001E-3</v>
      </c>
      <c r="I647" s="49">
        <f t="shared" si="35"/>
        <v>391.90000000000003</v>
      </c>
      <c r="J647" s="49">
        <f t="shared" si="36"/>
        <v>78771.899999999994</v>
      </c>
    </row>
    <row r="648" spans="1:10" x14ac:dyDescent="0.25">
      <c r="A648" t="s">
        <v>623</v>
      </c>
      <c r="B648" t="s">
        <v>12</v>
      </c>
      <c r="C648" t="str">
        <f t="shared" si="34"/>
        <v>F</v>
      </c>
      <c r="D648" t="s">
        <v>37</v>
      </c>
      <c r="E648" s="1">
        <v>65920</v>
      </c>
      <c r="F648" t="s">
        <v>21</v>
      </c>
      <c r="G648" t="s">
        <v>14</v>
      </c>
      <c r="H648">
        <f t="array" ref="H648">INDEX('BONUS %'!J:J, MATCH(1, (D648='BONUS %'!I:I)*(G648='BONUS %'!K:K), 0))</f>
        <v>4.1000000000000002E-2</v>
      </c>
      <c r="I648" s="49">
        <f t="shared" si="35"/>
        <v>2702.7200000000003</v>
      </c>
      <c r="J648" s="49">
        <f t="shared" si="36"/>
        <v>68622.720000000001</v>
      </c>
    </row>
    <row r="649" spans="1:10" x14ac:dyDescent="0.25">
      <c r="A649" t="s">
        <v>621</v>
      </c>
      <c r="B649" t="s">
        <v>12</v>
      </c>
      <c r="C649" t="str">
        <f t="shared" si="34"/>
        <v>F</v>
      </c>
      <c r="D649" t="s">
        <v>31</v>
      </c>
      <c r="E649" s="1">
        <v>84200</v>
      </c>
      <c r="F649" t="s">
        <v>17</v>
      </c>
      <c r="G649" t="s">
        <v>14</v>
      </c>
      <c r="H649">
        <f t="array" ref="H649">INDEX('BONUS %'!J:J, MATCH(1, (D649='BONUS %'!I:I)*(G649='BONUS %'!K:K), 0))</f>
        <v>5.2999999999999999E-2</v>
      </c>
      <c r="I649" s="49">
        <f t="shared" si="35"/>
        <v>4462.5999999999995</v>
      </c>
      <c r="J649" s="49">
        <f t="shared" si="36"/>
        <v>88662.6</v>
      </c>
    </row>
    <row r="650" spans="1:10" x14ac:dyDescent="0.25">
      <c r="A650" t="s">
        <v>566</v>
      </c>
      <c r="B650" t="s">
        <v>7</v>
      </c>
      <c r="C650" t="str">
        <f t="shared" si="34"/>
        <v>M</v>
      </c>
      <c r="D650" t="s">
        <v>42</v>
      </c>
      <c r="E650" s="1">
        <v>79520</v>
      </c>
      <c r="F650" t="s">
        <v>21</v>
      </c>
      <c r="G650" t="s">
        <v>28</v>
      </c>
      <c r="H650">
        <f t="array" ref="H650">INDEX('BONUS %'!J:J, MATCH(1, (D650='BONUS %'!I:I)*(G650='BONUS %'!K:K), 0))</f>
        <v>0.04</v>
      </c>
      <c r="I650" s="49">
        <f t="shared" si="35"/>
        <v>3180.8</v>
      </c>
      <c r="J650" s="49">
        <f t="shared" si="36"/>
        <v>82700.800000000003</v>
      </c>
    </row>
    <row r="651" spans="1:10" x14ac:dyDescent="0.25">
      <c r="A651" t="s">
        <v>401</v>
      </c>
      <c r="B651" t="s">
        <v>7</v>
      </c>
      <c r="C651" t="str">
        <f t="shared" si="34"/>
        <v>M</v>
      </c>
      <c r="D651" t="s">
        <v>13</v>
      </c>
      <c r="E651" s="1">
        <v>81790</v>
      </c>
      <c r="F651" t="s">
        <v>9</v>
      </c>
      <c r="G651" t="s">
        <v>18</v>
      </c>
      <c r="H651" t="e">
        <f t="array" ref="H651">INDEX('BONUS %'!J:J, MATCH(1, (D651='BONUS %'!I:I)*(G651='BONUS %'!K:K), 0))</f>
        <v>#N/A</v>
      </c>
      <c r="I651" s="49" t="e">
        <f t="shared" si="35"/>
        <v>#N/A</v>
      </c>
      <c r="J651" s="49">
        <f>E651+0</f>
        <v>81790</v>
      </c>
    </row>
    <row r="652" spans="1:10" x14ac:dyDescent="0.25">
      <c r="A652" t="s">
        <v>787</v>
      </c>
      <c r="B652" t="s">
        <v>7</v>
      </c>
      <c r="C652" t="str">
        <f t="shared" si="34"/>
        <v>M</v>
      </c>
      <c r="D652" t="s">
        <v>53</v>
      </c>
      <c r="E652" s="1">
        <v>102520</v>
      </c>
      <c r="F652" t="s">
        <v>17</v>
      </c>
      <c r="G652" t="s">
        <v>24</v>
      </c>
      <c r="H652">
        <f t="array" ref="H652">INDEX('BONUS %'!J:J, MATCH(1, (D652='BONUS %'!I:I)*(G652='BONUS %'!K:K), 0))</f>
        <v>1.2E-2</v>
      </c>
      <c r="I652" s="49">
        <f t="shared" si="35"/>
        <v>1230.24</v>
      </c>
      <c r="J652" s="49">
        <f t="shared" si="36"/>
        <v>103750.24</v>
      </c>
    </row>
    <row r="653" spans="1:10" x14ac:dyDescent="0.25">
      <c r="A653" t="s">
        <v>466</v>
      </c>
      <c r="B653" t="s">
        <v>12</v>
      </c>
      <c r="C653" t="str">
        <f t="shared" si="34"/>
        <v>F</v>
      </c>
      <c r="D653" t="s">
        <v>31</v>
      </c>
      <c r="E653" s="1">
        <v>45060</v>
      </c>
      <c r="F653" t="s">
        <v>21</v>
      </c>
      <c r="G653" t="s">
        <v>14</v>
      </c>
      <c r="H653">
        <f t="array" ref="H653">INDEX('BONUS %'!J:J, MATCH(1, (D653='BONUS %'!I:I)*(G653='BONUS %'!K:K), 0))</f>
        <v>5.2999999999999999E-2</v>
      </c>
      <c r="I653" s="49">
        <f t="shared" si="35"/>
        <v>2388.1799999999998</v>
      </c>
      <c r="J653" s="49">
        <f t="shared" si="36"/>
        <v>47448.18</v>
      </c>
    </row>
    <row r="654" spans="1:10" x14ac:dyDescent="0.25">
      <c r="A654" t="s">
        <v>466</v>
      </c>
      <c r="B654" t="s">
        <v>12</v>
      </c>
      <c r="C654" t="str">
        <f t="shared" si="34"/>
        <v>F</v>
      </c>
      <c r="D654" t="s">
        <v>31</v>
      </c>
      <c r="E654" s="1">
        <v>45060</v>
      </c>
      <c r="F654" t="s">
        <v>9</v>
      </c>
      <c r="G654" t="s">
        <v>28</v>
      </c>
      <c r="H654">
        <f t="array" ref="H654">INDEX('BONUS %'!J:J, MATCH(1, (D654='BONUS %'!I:I)*(G654='BONUS %'!K:K), 0))</f>
        <v>2.3E-2</v>
      </c>
      <c r="I654" s="49">
        <f t="shared" si="35"/>
        <v>1036.3799999999999</v>
      </c>
      <c r="J654" s="49">
        <f t="shared" si="36"/>
        <v>46096.38</v>
      </c>
    </row>
    <row r="655" spans="1:10" x14ac:dyDescent="0.25">
      <c r="A655" t="s">
        <v>560</v>
      </c>
      <c r="B655" t="s">
        <v>7</v>
      </c>
      <c r="C655" t="str">
        <f t="shared" si="34"/>
        <v>M</v>
      </c>
      <c r="D655" t="s">
        <v>50</v>
      </c>
      <c r="E655" s="1">
        <v>85460</v>
      </c>
      <c r="F655" t="s">
        <v>21</v>
      </c>
      <c r="G655" t="s">
        <v>28</v>
      </c>
      <c r="H655">
        <f t="array" ref="H655">INDEX('BONUS %'!J:J, MATCH(1, (D655='BONUS %'!I:I)*(G655='BONUS %'!K:K), 0))</f>
        <v>3.3000000000000002E-2</v>
      </c>
      <c r="I655" s="49">
        <f t="shared" si="35"/>
        <v>2820.1800000000003</v>
      </c>
      <c r="J655" s="49">
        <f t="shared" si="36"/>
        <v>88280.18</v>
      </c>
    </row>
    <row r="656" spans="1:10" x14ac:dyDescent="0.25">
      <c r="A656" t="s">
        <v>162</v>
      </c>
      <c r="B656" t="s">
        <v>7</v>
      </c>
      <c r="C656" t="str">
        <f t="shared" si="34"/>
        <v>M</v>
      </c>
      <c r="D656" t="s">
        <v>42</v>
      </c>
      <c r="E656" s="1">
        <v>67510</v>
      </c>
      <c r="F656" t="s">
        <v>21</v>
      </c>
      <c r="G656" t="s">
        <v>18</v>
      </c>
      <c r="H656" t="e">
        <f t="array" ref="H656">INDEX('BONUS %'!J:J, MATCH(1, (D656='BONUS %'!I:I)*(G656='BONUS %'!K:K), 0))</f>
        <v>#N/A</v>
      </c>
      <c r="I656" s="49" t="e">
        <f t="shared" si="35"/>
        <v>#N/A</v>
      </c>
      <c r="J656" s="49">
        <f>E656+0</f>
        <v>67510</v>
      </c>
    </row>
    <row r="657" spans="1:10" x14ac:dyDescent="0.25">
      <c r="A657" t="s">
        <v>553</v>
      </c>
      <c r="B657" t="s">
        <v>12</v>
      </c>
      <c r="C657" t="str">
        <f t="shared" si="34"/>
        <v>F</v>
      </c>
      <c r="D657" t="s">
        <v>34</v>
      </c>
      <c r="E657" s="1">
        <v>37020</v>
      </c>
      <c r="F657" t="s">
        <v>21</v>
      </c>
      <c r="G657" t="s">
        <v>28</v>
      </c>
      <c r="H657">
        <f t="array" ref="H657">INDEX('BONUS %'!J:J, MATCH(1, (D657='BONUS %'!I:I)*(G657='BONUS %'!K:K), 0))</f>
        <v>2.4E-2</v>
      </c>
      <c r="I657" s="49">
        <f t="shared" si="35"/>
        <v>888.48</v>
      </c>
      <c r="J657" s="49">
        <f t="shared" si="36"/>
        <v>37908.480000000003</v>
      </c>
    </row>
    <row r="658" spans="1:10" x14ac:dyDescent="0.25">
      <c r="A658" t="s">
        <v>712</v>
      </c>
      <c r="B658" t="s">
        <v>7</v>
      </c>
      <c r="C658" t="str">
        <f t="shared" si="34"/>
        <v>M</v>
      </c>
      <c r="D658" t="s">
        <v>23</v>
      </c>
      <c r="E658" s="1">
        <v>96250</v>
      </c>
      <c r="F658" t="s">
        <v>9</v>
      </c>
      <c r="G658" t="s">
        <v>28</v>
      </c>
      <c r="H658">
        <f t="array" ref="H658">INDEX('BONUS %'!J:J, MATCH(1, (D658='BONUS %'!I:I)*(G658='BONUS %'!K:K), 0))</f>
        <v>2.8000000000000001E-2</v>
      </c>
      <c r="I658" s="49">
        <f t="shared" si="35"/>
        <v>2695</v>
      </c>
      <c r="J658" s="49">
        <f t="shared" si="36"/>
        <v>98945</v>
      </c>
    </row>
    <row r="659" spans="1:10" x14ac:dyDescent="0.25">
      <c r="A659" t="s">
        <v>683</v>
      </c>
      <c r="B659" t="s">
        <v>7</v>
      </c>
      <c r="C659" t="str">
        <f t="shared" si="34"/>
        <v>M</v>
      </c>
      <c r="D659" t="s">
        <v>13</v>
      </c>
      <c r="E659" s="1">
        <v>76190</v>
      </c>
      <c r="F659" t="s">
        <v>17</v>
      </c>
      <c r="G659" t="s">
        <v>24</v>
      </c>
      <c r="H659">
        <f t="array" ref="H659">INDEX('BONUS %'!J:J, MATCH(1, (D659='BONUS %'!I:I)*(G659='BONUS %'!K:K), 0))</f>
        <v>1.0999999999999999E-2</v>
      </c>
      <c r="I659" s="49">
        <f t="shared" si="35"/>
        <v>838.08999999999992</v>
      </c>
      <c r="J659" s="49">
        <f t="shared" si="36"/>
        <v>77028.09</v>
      </c>
    </row>
    <row r="660" spans="1:10" x14ac:dyDescent="0.25">
      <c r="A660" t="s">
        <v>213</v>
      </c>
      <c r="B660" t="s">
        <v>12</v>
      </c>
      <c r="C660" t="str">
        <f t="shared" si="34"/>
        <v>F</v>
      </c>
      <c r="D660" t="s">
        <v>42</v>
      </c>
      <c r="E660" s="1">
        <v>86010</v>
      </c>
      <c r="F660" t="s">
        <v>21</v>
      </c>
      <c r="G660" t="s">
        <v>28</v>
      </c>
      <c r="H660">
        <f t="array" ref="H660">INDEX('BONUS %'!J:J, MATCH(1, (D660='BONUS %'!I:I)*(G660='BONUS %'!K:K), 0))</f>
        <v>0.04</v>
      </c>
      <c r="I660" s="49">
        <f t="shared" si="35"/>
        <v>3440.4</v>
      </c>
      <c r="J660" s="49">
        <f t="shared" si="36"/>
        <v>89450.4</v>
      </c>
    </row>
    <row r="661" spans="1:10" x14ac:dyDescent="0.25">
      <c r="A661" t="s">
        <v>596</v>
      </c>
      <c r="B661" t="s">
        <v>7</v>
      </c>
      <c r="C661" t="str">
        <f t="shared" si="34"/>
        <v>M</v>
      </c>
      <c r="D661" t="s">
        <v>23</v>
      </c>
      <c r="E661" s="1">
        <v>109120</v>
      </c>
      <c r="F661" t="s">
        <v>21</v>
      </c>
      <c r="G661" t="s">
        <v>18</v>
      </c>
      <c r="H661" t="e">
        <f t="array" ref="H661">INDEX('BONUS %'!J:J, MATCH(1, (D661='BONUS %'!I:I)*(G661='BONUS %'!K:K), 0))</f>
        <v>#N/A</v>
      </c>
      <c r="I661" s="49" t="e">
        <f t="shared" si="35"/>
        <v>#N/A</v>
      </c>
      <c r="J661" s="49">
        <f>E661+0</f>
        <v>109120</v>
      </c>
    </row>
    <row r="662" spans="1:10" x14ac:dyDescent="0.25">
      <c r="A662" t="s">
        <v>781</v>
      </c>
      <c r="B662" t="s">
        <v>12</v>
      </c>
      <c r="C662" t="str">
        <f t="shared" si="34"/>
        <v>F</v>
      </c>
      <c r="D662" t="s">
        <v>34</v>
      </c>
      <c r="E662" s="1">
        <v>75090</v>
      </c>
      <c r="F662" t="s">
        <v>9</v>
      </c>
      <c r="G662" t="s">
        <v>28</v>
      </c>
      <c r="H662">
        <f t="array" ref="H662">INDEX('BONUS %'!J:J, MATCH(1, (D662='BONUS %'!I:I)*(G662='BONUS %'!K:K), 0))</f>
        <v>2.4E-2</v>
      </c>
      <c r="I662" s="49">
        <f t="shared" si="35"/>
        <v>1802.16</v>
      </c>
      <c r="J662" s="49">
        <f t="shared" si="36"/>
        <v>76892.160000000003</v>
      </c>
    </row>
    <row r="663" spans="1:10" x14ac:dyDescent="0.25">
      <c r="A663" t="s">
        <v>262</v>
      </c>
      <c r="B663" t="s">
        <v>12</v>
      </c>
      <c r="C663" t="str">
        <f t="shared" si="34"/>
        <v>F</v>
      </c>
      <c r="D663" t="s">
        <v>37</v>
      </c>
      <c r="E663" s="1">
        <v>68800</v>
      </c>
      <c r="F663" t="s">
        <v>9</v>
      </c>
      <c r="G663" t="s">
        <v>24</v>
      </c>
      <c r="H663">
        <f t="array" ref="H663">INDEX('BONUS %'!J:J, MATCH(1, (D663='BONUS %'!I:I)*(G663='BONUS %'!K:K), 0))</f>
        <v>0.01</v>
      </c>
      <c r="I663" s="49">
        <f t="shared" si="35"/>
        <v>688</v>
      </c>
      <c r="J663" s="49">
        <f t="shared" si="36"/>
        <v>69488</v>
      </c>
    </row>
    <row r="664" spans="1:10" x14ac:dyDescent="0.25">
      <c r="A664" t="s">
        <v>70</v>
      </c>
      <c r="B664" t="s">
        <v>7</v>
      </c>
      <c r="C664" t="str">
        <f t="shared" si="34"/>
        <v>M</v>
      </c>
      <c r="D664" t="s">
        <v>27</v>
      </c>
      <c r="E664" s="1">
        <v>28330</v>
      </c>
      <c r="F664" t="s">
        <v>9</v>
      </c>
      <c r="G664" t="s">
        <v>51</v>
      </c>
      <c r="H664">
        <f t="array" ref="H664">INDEX('BONUS %'!J:J, MATCH(1, (D664='BONUS %'!I:I)*(G664='BONUS %'!K:K), 0))</f>
        <v>5.0000000000000001E-3</v>
      </c>
      <c r="I664" s="49">
        <f t="shared" si="35"/>
        <v>141.65</v>
      </c>
      <c r="J664" s="49">
        <f t="shared" si="36"/>
        <v>28471.65</v>
      </c>
    </row>
    <row r="665" spans="1:10" x14ac:dyDescent="0.25">
      <c r="A665" t="s">
        <v>496</v>
      </c>
      <c r="B665" t="s">
        <v>7</v>
      </c>
      <c r="C665" t="str">
        <f t="shared" si="34"/>
        <v>M</v>
      </c>
      <c r="D665" t="s">
        <v>20</v>
      </c>
      <c r="E665" s="1">
        <v>115840</v>
      </c>
      <c r="F665" t="s">
        <v>9</v>
      </c>
      <c r="G665" t="s">
        <v>18</v>
      </c>
      <c r="H665" t="e">
        <f t="array" ref="H665">INDEX('BONUS %'!J:J, MATCH(1, (D665='BONUS %'!I:I)*(G665='BONUS %'!K:K), 0))</f>
        <v>#N/A</v>
      </c>
      <c r="I665" s="49" t="e">
        <f t="shared" si="35"/>
        <v>#N/A</v>
      </c>
      <c r="J665" s="49">
        <f>E665+0</f>
        <v>115840</v>
      </c>
    </row>
    <row r="666" spans="1:10" x14ac:dyDescent="0.25">
      <c r="A666" t="s">
        <v>327</v>
      </c>
      <c r="B666" t="s">
        <v>12</v>
      </c>
      <c r="C666" t="str">
        <f t="shared" si="34"/>
        <v>F</v>
      </c>
      <c r="D666" t="s">
        <v>37</v>
      </c>
      <c r="E666" s="1">
        <v>82120</v>
      </c>
      <c r="F666" t="s">
        <v>9</v>
      </c>
      <c r="G666" t="s">
        <v>28</v>
      </c>
      <c r="H666">
        <f t="array" ref="H666">INDEX('BONUS %'!J:J, MATCH(1, (D666='BONUS %'!I:I)*(G666='BONUS %'!K:K), 0))</f>
        <v>3.2000000000000001E-2</v>
      </c>
      <c r="I666" s="49">
        <f t="shared" si="35"/>
        <v>2627.84</v>
      </c>
      <c r="J666" s="49">
        <f t="shared" si="36"/>
        <v>84747.839999999997</v>
      </c>
    </row>
    <row r="667" spans="1:10" x14ac:dyDescent="0.25">
      <c r="A667" t="s">
        <v>576</v>
      </c>
      <c r="B667" t="s">
        <v>12</v>
      </c>
      <c r="C667" t="str">
        <f t="shared" si="34"/>
        <v>F</v>
      </c>
      <c r="D667" t="s">
        <v>50</v>
      </c>
      <c r="E667" s="1">
        <v>87620</v>
      </c>
      <c r="F667" t="s">
        <v>17</v>
      </c>
      <c r="G667" t="s">
        <v>14</v>
      </c>
      <c r="H667">
        <f t="array" ref="H667">INDEX('BONUS %'!J:J, MATCH(1, (D667='BONUS %'!I:I)*(G667='BONUS %'!K:K), 0))</f>
        <v>5.3999999999999999E-2</v>
      </c>
      <c r="I667" s="49">
        <f t="shared" si="35"/>
        <v>4731.4799999999996</v>
      </c>
      <c r="J667" s="49">
        <f t="shared" si="36"/>
        <v>92351.48</v>
      </c>
    </row>
    <row r="668" spans="1:10" x14ac:dyDescent="0.25">
      <c r="A668" t="s">
        <v>576</v>
      </c>
      <c r="B668" t="s">
        <v>12</v>
      </c>
      <c r="C668" t="str">
        <f t="shared" si="34"/>
        <v>F</v>
      </c>
      <c r="D668" t="s">
        <v>50</v>
      </c>
      <c r="E668" s="1">
        <v>87620</v>
      </c>
      <c r="F668" t="s">
        <v>17</v>
      </c>
      <c r="G668" t="s">
        <v>10</v>
      </c>
      <c r="H668">
        <f t="array" ref="H668">INDEX('BONUS %'!J:J, MATCH(1, (D668='BONUS %'!I:I)*(G668='BONUS %'!K:K), 0))</f>
        <v>8.4000000000000005E-2</v>
      </c>
      <c r="I668" s="49">
        <f t="shared" si="35"/>
        <v>7360.0800000000008</v>
      </c>
      <c r="J668" s="49">
        <f t="shared" si="36"/>
        <v>94980.08</v>
      </c>
    </row>
    <row r="669" spans="1:10" x14ac:dyDescent="0.25">
      <c r="A669" t="s">
        <v>132</v>
      </c>
      <c r="B669" t="s">
        <v>12</v>
      </c>
      <c r="C669" t="str">
        <f t="shared" si="34"/>
        <v>F</v>
      </c>
      <c r="D669" t="s">
        <v>34</v>
      </c>
      <c r="E669" s="1">
        <v>77060</v>
      </c>
      <c r="F669" t="s">
        <v>21</v>
      </c>
      <c r="G669" t="s">
        <v>14</v>
      </c>
      <c r="H669">
        <f t="array" ref="H669">INDEX('BONUS %'!J:J, MATCH(1, (D669='BONUS %'!I:I)*(G669='BONUS %'!K:K), 0))</f>
        <v>0.05</v>
      </c>
      <c r="I669" s="49">
        <f t="shared" si="35"/>
        <v>3853</v>
      </c>
      <c r="J669" s="49">
        <f t="shared" si="36"/>
        <v>80913</v>
      </c>
    </row>
    <row r="670" spans="1:10" x14ac:dyDescent="0.25">
      <c r="A670" t="s">
        <v>479</v>
      </c>
      <c r="B670" t="s">
        <v>7</v>
      </c>
      <c r="C670" t="str">
        <f t="shared" si="34"/>
        <v>M</v>
      </c>
      <c r="D670" t="s">
        <v>37</v>
      </c>
      <c r="E670" s="1">
        <v>81260</v>
      </c>
      <c r="F670" t="s">
        <v>17</v>
      </c>
      <c r="G670" t="s">
        <v>28</v>
      </c>
      <c r="H670">
        <f t="array" ref="H670">INDEX('BONUS %'!J:J, MATCH(1, (D670='BONUS %'!I:I)*(G670='BONUS %'!K:K), 0))</f>
        <v>3.2000000000000001E-2</v>
      </c>
      <c r="I670" s="49">
        <f t="shared" si="35"/>
        <v>2600.3200000000002</v>
      </c>
      <c r="J670" s="49">
        <f t="shared" si="36"/>
        <v>83860.320000000007</v>
      </c>
    </row>
    <row r="671" spans="1:10" x14ac:dyDescent="0.25">
      <c r="A671" t="s">
        <v>249</v>
      </c>
      <c r="B671" t="s">
        <v>12</v>
      </c>
      <c r="C671" t="str">
        <f t="shared" si="34"/>
        <v>F</v>
      </c>
      <c r="D671" t="s">
        <v>23</v>
      </c>
      <c r="E671" s="1">
        <v>95340</v>
      </c>
      <c r="F671" t="s">
        <v>9</v>
      </c>
      <c r="G671" t="s">
        <v>24</v>
      </c>
      <c r="H671">
        <f t="array" ref="H671">INDEX('BONUS %'!J:J, MATCH(1, (D671='BONUS %'!I:I)*(G671='BONUS %'!K:K), 0))</f>
        <v>0.01</v>
      </c>
      <c r="I671" s="49">
        <f t="shared" si="35"/>
        <v>953.4</v>
      </c>
      <c r="J671" s="49">
        <f t="shared" si="36"/>
        <v>96293.4</v>
      </c>
    </row>
    <row r="672" spans="1:10" x14ac:dyDescent="0.25">
      <c r="A672" t="s">
        <v>268</v>
      </c>
      <c r="B672" t="s">
        <v>7</v>
      </c>
      <c r="C672" t="str">
        <f t="shared" si="34"/>
        <v>M</v>
      </c>
      <c r="D672" t="s">
        <v>42</v>
      </c>
      <c r="E672" s="1">
        <v>75320</v>
      </c>
      <c r="F672" t="s">
        <v>9</v>
      </c>
      <c r="G672" t="s">
        <v>51</v>
      </c>
      <c r="H672">
        <f t="array" ref="H672">INDEX('BONUS %'!J:J, MATCH(1, (D672='BONUS %'!I:I)*(G672='BONUS %'!K:K), 0))</f>
        <v>5.0000000000000001E-3</v>
      </c>
      <c r="I672" s="49">
        <f t="shared" si="35"/>
        <v>376.6</v>
      </c>
      <c r="J672" s="49">
        <f t="shared" si="36"/>
        <v>75696.600000000006</v>
      </c>
    </row>
    <row r="673" spans="1:10" x14ac:dyDescent="0.25">
      <c r="A673" t="s">
        <v>912</v>
      </c>
      <c r="B673" t="s">
        <v>7</v>
      </c>
      <c r="C673" t="str">
        <f t="shared" si="34"/>
        <v>M</v>
      </c>
      <c r="D673" t="s">
        <v>31</v>
      </c>
      <c r="E673" s="1">
        <v>111820</v>
      </c>
      <c r="F673" t="s">
        <v>9</v>
      </c>
      <c r="G673" t="s">
        <v>10</v>
      </c>
      <c r="H673">
        <f t="array" ref="H673">INDEX('BONUS %'!J:J, MATCH(1, (D673='BONUS %'!I:I)*(G673='BONUS %'!K:K), 0))</f>
        <v>7.1999999999999995E-2</v>
      </c>
      <c r="I673" s="49">
        <f t="shared" si="35"/>
        <v>8051.0399999999991</v>
      </c>
      <c r="J673" s="49">
        <f t="shared" si="36"/>
        <v>119871.03999999999</v>
      </c>
    </row>
    <row r="674" spans="1:10" x14ac:dyDescent="0.25">
      <c r="A674" t="s">
        <v>468</v>
      </c>
      <c r="B674" t="s">
        <v>12</v>
      </c>
      <c r="C674" t="str">
        <f t="shared" si="34"/>
        <v>F</v>
      </c>
      <c r="D674" t="s">
        <v>31</v>
      </c>
      <c r="E674" s="1">
        <v>85880</v>
      </c>
      <c r="F674" t="s">
        <v>17</v>
      </c>
      <c r="G674" t="s">
        <v>14</v>
      </c>
      <c r="H674">
        <f t="array" ref="H674">INDEX('BONUS %'!J:J, MATCH(1, (D674='BONUS %'!I:I)*(G674='BONUS %'!K:K), 0))</f>
        <v>5.2999999999999999E-2</v>
      </c>
      <c r="I674" s="49">
        <f t="shared" si="35"/>
        <v>4551.6399999999994</v>
      </c>
      <c r="J674" s="49">
        <f t="shared" si="36"/>
        <v>90431.64</v>
      </c>
    </row>
    <row r="675" spans="1:10" x14ac:dyDescent="0.25">
      <c r="A675" t="s">
        <v>243</v>
      </c>
      <c r="B675" t="s">
        <v>12</v>
      </c>
      <c r="C675" t="str">
        <f t="shared" si="34"/>
        <v>F</v>
      </c>
      <c r="D675" t="s">
        <v>50</v>
      </c>
      <c r="E675" s="1">
        <v>97400</v>
      </c>
      <c r="F675" t="s">
        <v>9</v>
      </c>
      <c r="G675" t="s">
        <v>14</v>
      </c>
      <c r="H675">
        <f t="array" ref="H675">INDEX('BONUS %'!J:J, MATCH(1, (D675='BONUS %'!I:I)*(G675='BONUS %'!K:K), 0))</f>
        <v>5.3999999999999999E-2</v>
      </c>
      <c r="I675" s="49">
        <f t="shared" si="35"/>
        <v>5259.6</v>
      </c>
      <c r="J675" s="49">
        <f t="shared" si="36"/>
        <v>102659.6</v>
      </c>
    </row>
    <row r="676" spans="1:10" x14ac:dyDescent="0.25">
      <c r="A676" t="s">
        <v>635</v>
      </c>
      <c r="B676" t="s">
        <v>7</v>
      </c>
      <c r="C676" t="str">
        <f t="shared" si="34"/>
        <v>M</v>
      </c>
      <c r="D676" t="s">
        <v>42</v>
      </c>
      <c r="E676" s="1">
        <v>105330</v>
      </c>
      <c r="F676" t="s">
        <v>9</v>
      </c>
      <c r="G676" t="s">
        <v>24</v>
      </c>
      <c r="H676">
        <f t="array" ref="H676">INDEX('BONUS %'!J:J, MATCH(1, (D676='BONUS %'!I:I)*(G676='BONUS %'!K:K), 0))</f>
        <v>1.9E-2</v>
      </c>
      <c r="I676" s="49">
        <f t="shared" si="35"/>
        <v>2001.27</v>
      </c>
      <c r="J676" s="49">
        <f t="shared" si="36"/>
        <v>107331.27</v>
      </c>
    </row>
    <row r="677" spans="1:10" x14ac:dyDescent="0.25">
      <c r="A677" t="s">
        <v>340</v>
      </c>
      <c r="B677" t="s">
        <v>7</v>
      </c>
      <c r="C677" t="str">
        <f t="shared" si="34"/>
        <v>M</v>
      </c>
      <c r="D677" t="s">
        <v>27</v>
      </c>
      <c r="E677" s="1">
        <v>87850</v>
      </c>
      <c r="F677" t="s">
        <v>21</v>
      </c>
      <c r="G677" t="s">
        <v>14</v>
      </c>
      <c r="H677">
        <f t="array" ref="H677">INDEX('BONUS %'!J:J, MATCH(1, (D677='BONUS %'!I:I)*(G677='BONUS %'!K:K), 0))</f>
        <v>5.3999999999999999E-2</v>
      </c>
      <c r="I677" s="49">
        <f t="shared" si="35"/>
        <v>4743.8999999999996</v>
      </c>
      <c r="J677" s="49">
        <f t="shared" si="36"/>
        <v>92593.9</v>
      </c>
    </row>
    <row r="678" spans="1:10" x14ac:dyDescent="0.25">
      <c r="A678" t="s">
        <v>620</v>
      </c>
      <c r="B678" t="s">
        <v>7</v>
      </c>
      <c r="C678" t="str">
        <f t="shared" si="34"/>
        <v>M</v>
      </c>
      <c r="D678" t="s">
        <v>13</v>
      </c>
      <c r="E678" s="1">
        <v>50860</v>
      </c>
      <c r="F678" t="s">
        <v>17</v>
      </c>
      <c r="G678" t="s">
        <v>18</v>
      </c>
      <c r="H678" t="e">
        <f t="array" ref="H678">INDEX('BONUS %'!J:J, MATCH(1, (D678='BONUS %'!I:I)*(G678='BONUS %'!K:K), 0))</f>
        <v>#N/A</v>
      </c>
      <c r="I678" s="49" t="e">
        <f t="shared" si="35"/>
        <v>#N/A</v>
      </c>
      <c r="J678" s="49">
        <f>E678+0</f>
        <v>50860</v>
      </c>
    </row>
    <row r="679" spans="1:10" x14ac:dyDescent="0.25">
      <c r="A679" t="s">
        <v>650</v>
      </c>
      <c r="B679" t="s">
        <v>7</v>
      </c>
      <c r="C679" t="str">
        <f t="shared" si="34"/>
        <v>M</v>
      </c>
      <c r="D679" t="s">
        <v>42</v>
      </c>
      <c r="E679" s="1">
        <v>51740</v>
      </c>
      <c r="F679" t="s">
        <v>21</v>
      </c>
      <c r="G679" t="s">
        <v>24</v>
      </c>
      <c r="H679">
        <f t="array" ref="H679">INDEX('BONUS %'!J:J, MATCH(1, (D679='BONUS %'!I:I)*(G679='BONUS %'!K:K), 0))</f>
        <v>1.9E-2</v>
      </c>
      <c r="I679" s="49">
        <f t="shared" si="35"/>
        <v>983.06</v>
      </c>
      <c r="J679" s="49">
        <f t="shared" si="36"/>
        <v>52723.06</v>
      </c>
    </row>
    <row r="680" spans="1:10" x14ac:dyDescent="0.25">
      <c r="A680" t="s">
        <v>257</v>
      </c>
      <c r="B680" t="s">
        <v>7</v>
      </c>
      <c r="C680" t="str">
        <f t="shared" si="34"/>
        <v>M</v>
      </c>
      <c r="D680" t="s">
        <v>37</v>
      </c>
      <c r="E680" s="1">
        <v>76560</v>
      </c>
      <c r="F680" t="s">
        <v>21</v>
      </c>
      <c r="G680" t="s">
        <v>14</v>
      </c>
      <c r="H680">
        <f t="array" ref="H680">INDEX('BONUS %'!J:J, MATCH(1, (D680='BONUS %'!I:I)*(G680='BONUS %'!K:K), 0))</f>
        <v>4.1000000000000002E-2</v>
      </c>
      <c r="I680" s="49">
        <f t="shared" si="35"/>
        <v>3138.96</v>
      </c>
      <c r="J680" s="49">
        <f t="shared" si="36"/>
        <v>79698.960000000006</v>
      </c>
    </row>
    <row r="681" spans="1:10" x14ac:dyDescent="0.25">
      <c r="A681" t="s">
        <v>200</v>
      </c>
      <c r="B681" t="s">
        <v>12</v>
      </c>
      <c r="C681" t="str">
        <f t="shared" si="34"/>
        <v>F</v>
      </c>
      <c r="D681" t="s">
        <v>8</v>
      </c>
      <c r="E681" s="1">
        <v>57080</v>
      </c>
      <c r="F681" t="s">
        <v>21</v>
      </c>
      <c r="G681" t="s">
        <v>28</v>
      </c>
      <c r="H681">
        <f t="array" ref="H681">INDEX('BONUS %'!J:J, MATCH(1, (D681='BONUS %'!I:I)*(G681='BONUS %'!K:K), 0))</f>
        <v>2.1000000000000001E-2</v>
      </c>
      <c r="I681" s="49">
        <f t="shared" si="35"/>
        <v>1198.68</v>
      </c>
      <c r="J681" s="49">
        <f t="shared" si="36"/>
        <v>58278.68</v>
      </c>
    </row>
    <row r="682" spans="1:10" x14ac:dyDescent="0.25">
      <c r="A682" t="s">
        <v>829</v>
      </c>
      <c r="B682" t="s">
        <v>12</v>
      </c>
      <c r="C682" t="str">
        <f t="shared" si="34"/>
        <v>F</v>
      </c>
      <c r="D682" t="s">
        <v>34</v>
      </c>
      <c r="E682" s="1">
        <v>46470</v>
      </c>
      <c r="F682" t="s">
        <v>21</v>
      </c>
      <c r="G682" t="s">
        <v>28</v>
      </c>
      <c r="H682">
        <f t="array" ref="H682">INDEX('BONUS %'!J:J, MATCH(1, (D682='BONUS %'!I:I)*(G682='BONUS %'!K:K), 0))</f>
        <v>2.4E-2</v>
      </c>
      <c r="I682" s="49">
        <f t="shared" si="35"/>
        <v>1115.28</v>
      </c>
      <c r="J682" s="49">
        <f t="shared" si="36"/>
        <v>47585.279999999999</v>
      </c>
    </row>
    <row r="683" spans="1:10" x14ac:dyDescent="0.25">
      <c r="A683" t="s">
        <v>73</v>
      </c>
      <c r="B683" t="s">
        <v>12</v>
      </c>
      <c r="C683" t="str">
        <f t="shared" si="34"/>
        <v>F</v>
      </c>
      <c r="D683" t="s">
        <v>27</v>
      </c>
      <c r="E683" s="1">
        <v>110770</v>
      </c>
      <c r="F683" t="s">
        <v>17</v>
      </c>
      <c r="G683" t="s">
        <v>14</v>
      </c>
      <c r="H683">
        <f t="array" ref="H683">INDEX('BONUS %'!J:J, MATCH(1, (D683='BONUS %'!I:I)*(G683='BONUS %'!K:K), 0))</f>
        <v>5.3999999999999999E-2</v>
      </c>
      <c r="I683" s="49">
        <f t="shared" si="35"/>
        <v>5981.58</v>
      </c>
      <c r="J683" s="49">
        <f t="shared" si="36"/>
        <v>116751.58</v>
      </c>
    </row>
    <row r="684" spans="1:10" x14ac:dyDescent="0.25">
      <c r="A684" t="s">
        <v>73</v>
      </c>
      <c r="B684" t="s">
        <v>12</v>
      </c>
      <c r="C684" t="str">
        <f t="shared" si="34"/>
        <v>F</v>
      </c>
      <c r="D684" t="s">
        <v>27</v>
      </c>
      <c r="E684" s="1">
        <v>110770</v>
      </c>
      <c r="F684" t="s">
        <v>17</v>
      </c>
      <c r="G684" t="s">
        <v>28</v>
      </c>
      <c r="H684">
        <f t="array" ref="H684">INDEX('BONUS %'!J:J, MATCH(1, (D684='BONUS %'!I:I)*(G684='BONUS %'!K:K), 0))</f>
        <v>2.7E-2</v>
      </c>
      <c r="I684" s="49">
        <f t="shared" si="35"/>
        <v>2990.79</v>
      </c>
      <c r="J684" s="49">
        <f t="shared" si="36"/>
        <v>113760.79</v>
      </c>
    </row>
    <row r="685" spans="1:10" x14ac:dyDescent="0.25">
      <c r="A685" t="s">
        <v>41</v>
      </c>
      <c r="B685" t="s">
        <v>12</v>
      </c>
      <c r="C685" t="str">
        <f t="shared" si="34"/>
        <v>F</v>
      </c>
      <c r="D685" t="s">
        <v>42</v>
      </c>
      <c r="E685" s="1">
        <v>105370</v>
      </c>
      <c r="F685" t="s">
        <v>21</v>
      </c>
      <c r="G685" t="s">
        <v>14</v>
      </c>
      <c r="H685">
        <f t="array" ref="H685">INDEX('BONUS %'!J:J, MATCH(1, (D685='BONUS %'!I:I)*(G685='BONUS %'!K:K), 0))</f>
        <v>5.8999999999999997E-2</v>
      </c>
      <c r="I685" s="49">
        <f t="shared" si="35"/>
        <v>6216.83</v>
      </c>
      <c r="J685" s="49">
        <f t="shared" si="36"/>
        <v>111586.83</v>
      </c>
    </row>
    <row r="686" spans="1:10" x14ac:dyDescent="0.25">
      <c r="A686" t="s">
        <v>533</v>
      </c>
      <c r="B686" t="s">
        <v>12</v>
      </c>
      <c r="C686" t="str">
        <f t="shared" si="34"/>
        <v>F</v>
      </c>
      <c r="D686" t="s">
        <v>20</v>
      </c>
      <c r="E686" s="1">
        <v>29970</v>
      </c>
      <c r="F686" t="s">
        <v>21</v>
      </c>
      <c r="G686" t="s">
        <v>28</v>
      </c>
      <c r="H686">
        <f t="array" ref="H686">INDEX('BONUS %'!J:J, MATCH(1, (D686='BONUS %'!I:I)*(G686='BONUS %'!K:K), 0))</f>
        <v>2.1000000000000001E-2</v>
      </c>
      <c r="I686" s="49">
        <f t="shared" si="35"/>
        <v>629.37</v>
      </c>
      <c r="J686" s="49">
        <f t="shared" si="36"/>
        <v>30599.37</v>
      </c>
    </row>
    <row r="687" spans="1:10" x14ac:dyDescent="0.25">
      <c r="A687" t="s">
        <v>115</v>
      </c>
      <c r="B687" t="s">
        <v>7</v>
      </c>
      <c r="C687" t="str">
        <f t="shared" si="34"/>
        <v>M</v>
      </c>
      <c r="D687" t="s">
        <v>53</v>
      </c>
      <c r="E687" s="1">
        <v>34080</v>
      </c>
      <c r="F687" t="s">
        <v>21</v>
      </c>
      <c r="G687" t="s">
        <v>18</v>
      </c>
      <c r="H687" t="e">
        <f t="array" ref="H687">INDEX('BONUS %'!J:J, MATCH(1, (D687='BONUS %'!I:I)*(G687='BONUS %'!K:K), 0))</f>
        <v>#N/A</v>
      </c>
      <c r="I687" s="49" t="e">
        <f t="shared" si="35"/>
        <v>#N/A</v>
      </c>
      <c r="J687" s="49">
        <f>E687+0</f>
        <v>34080</v>
      </c>
    </row>
    <row r="688" spans="1:10" x14ac:dyDescent="0.25">
      <c r="A688" t="s">
        <v>928</v>
      </c>
      <c r="B688" t="s">
        <v>12</v>
      </c>
      <c r="C688" t="str">
        <f t="shared" si="34"/>
        <v>F</v>
      </c>
      <c r="D688" t="s">
        <v>27</v>
      </c>
      <c r="E688" s="1">
        <v>39650</v>
      </c>
      <c r="F688" t="s">
        <v>17</v>
      </c>
      <c r="G688" t="s">
        <v>28</v>
      </c>
      <c r="H688">
        <f t="array" ref="H688">INDEX('BONUS %'!J:J, MATCH(1, (D688='BONUS %'!I:I)*(G688='BONUS %'!K:K), 0))</f>
        <v>2.7E-2</v>
      </c>
      <c r="I688" s="49">
        <f t="shared" si="35"/>
        <v>1070.55</v>
      </c>
      <c r="J688" s="49">
        <f t="shared" si="36"/>
        <v>40720.550000000003</v>
      </c>
    </row>
    <row r="689" spans="1:10" x14ac:dyDescent="0.25">
      <c r="A689" t="s">
        <v>335</v>
      </c>
      <c r="B689" t="s">
        <v>12</v>
      </c>
      <c r="C689" t="str">
        <f t="shared" si="34"/>
        <v>F</v>
      </c>
      <c r="D689" t="s">
        <v>42</v>
      </c>
      <c r="E689" s="1">
        <v>49530</v>
      </c>
      <c r="F689" t="s">
        <v>9</v>
      </c>
      <c r="G689" t="s">
        <v>28</v>
      </c>
      <c r="H689">
        <f t="array" ref="H689">INDEX('BONUS %'!J:J, MATCH(1, (D689='BONUS %'!I:I)*(G689='BONUS %'!K:K), 0))</f>
        <v>0.04</v>
      </c>
      <c r="I689" s="49">
        <f t="shared" si="35"/>
        <v>1981.2</v>
      </c>
      <c r="J689" s="49">
        <f t="shared" si="36"/>
        <v>51511.199999999997</v>
      </c>
    </row>
    <row r="690" spans="1:10" x14ac:dyDescent="0.25">
      <c r="A690" t="s">
        <v>571</v>
      </c>
      <c r="B690" t="s">
        <v>12</v>
      </c>
      <c r="C690" t="str">
        <f t="shared" si="34"/>
        <v>F</v>
      </c>
      <c r="D690" t="s">
        <v>20</v>
      </c>
      <c r="E690" s="1">
        <v>105610</v>
      </c>
      <c r="F690" t="s">
        <v>9</v>
      </c>
      <c r="G690" t="s">
        <v>24</v>
      </c>
      <c r="H690">
        <f t="array" ref="H690">INDEX('BONUS %'!J:J, MATCH(1, (D690='BONUS %'!I:I)*(G690='BONUS %'!K:K), 0))</f>
        <v>1.9E-2</v>
      </c>
      <c r="I690" s="49">
        <f t="shared" si="35"/>
        <v>2006.59</v>
      </c>
      <c r="J690" s="49">
        <f t="shared" si="36"/>
        <v>107616.59</v>
      </c>
    </row>
    <row r="691" spans="1:10" x14ac:dyDescent="0.25">
      <c r="A691" t="s">
        <v>269</v>
      </c>
      <c r="B691" t="s">
        <v>7</v>
      </c>
      <c r="C691" t="str">
        <f t="shared" si="34"/>
        <v>M</v>
      </c>
      <c r="D691" t="s">
        <v>20</v>
      </c>
      <c r="E691" s="1">
        <v>57910</v>
      </c>
      <c r="F691" t="s">
        <v>21</v>
      </c>
      <c r="G691" t="s">
        <v>28</v>
      </c>
      <c r="H691">
        <f t="array" ref="H691">INDEX('BONUS %'!J:J, MATCH(1, (D691='BONUS %'!I:I)*(G691='BONUS %'!K:K), 0))</f>
        <v>2.1000000000000001E-2</v>
      </c>
      <c r="I691" s="49">
        <f t="shared" si="35"/>
        <v>1216.1100000000001</v>
      </c>
      <c r="J691" s="49">
        <f t="shared" si="36"/>
        <v>59126.11</v>
      </c>
    </row>
    <row r="692" spans="1:10" x14ac:dyDescent="0.25">
      <c r="A692" t="s">
        <v>247</v>
      </c>
      <c r="B692" t="s">
        <v>7</v>
      </c>
      <c r="C692" t="str">
        <f t="shared" si="34"/>
        <v>M</v>
      </c>
      <c r="D692" t="s">
        <v>20</v>
      </c>
      <c r="E692" s="1">
        <v>111480</v>
      </c>
      <c r="F692" t="s">
        <v>21</v>
      </c>
      <c r="G692" t="s">
        <v>24</v>
      </c>
      <c r="H692">
        <f t="array" ref="H692">INDEX('BONUS %'!J:J, MATCH(1, (D692='BONUS %'!I:I)*(G692='BONUS %'!K:K), 0))</f>
        <v>1.9E-2</v>
      </c>
      <c r="I692" s="49">
        <f t="shared" si="35"/>
        <v>2118.12</v>
      </c>
      <c r="J692" s="49">
        <f t="shared" si="36"/>
        <v>113598.12</v>
      </c>
    </row>
    <row r="693" spans="1:10" x14ac:dyDescent="0.25">
      <c r="A693" t="s">
        <v>324</v>
      </c>
      <c r="B693" t="s">
        <v>12</v>
      </c>
      <c r="C693" t="str">
        <f t="shared" si="34"/>
        <v>F</v>
      </c>
      <c r="D693" t="s">
        <v>34</v>
      </c>
      <c r="E693" s="1">
        <v>72500</v>
      </c>
      <c r="F693" t="s">
        <v>9</v>
      </c>
      <c r="G693" t="s">
        <v>28</v>
      </c>
      <c r="H693">
        <f t="array" ref="H693">INDEX('BONUS %'!J:J, MATCH(1, (D693='BONUS %'!I:I)*(G693='BONUS %'!K:K), 0))</f>
        <v>2.4E-2</v>
      </c>
      <c r="I693" s="49">
        <f t="shared" si="35"/>
        <v>1740</v>
      </c>
      <c r="J693" s="49">
        <f t="shared" si="36"/>
        <v>74240</v>
      </c>
    </row>
    <row r="694" spans="1:10" x14ac:dyDescent="0.25">
      <c r="A694" t="s">
        <v>324</v>
      </c>
      <c r="B694" t="s">
        <v>12</v>
      </c>
      <c r="C694" t="str">
        <f t="shared" si="34"/>
        <v>F</v>
      </c>
      <c r="D694" t="s">
        <v>34</v>
      </c>
      <c r="E694" s="1">
        <v>72500</v>
      </c>
      <c r="F694" t="s">
        <v>21</v>
      </c>
      <c r="G694" t="s">
        <v>14</v>
      </c>
      <c r="H694">
        <f t="array" ref="H694">INDEX('BONUS %'!J:J, MATCH(1, (D694='BONUS %'!I:I)*(G694='BONUS %'!K:K), 0))</f>
        <v>0.05</v>
      </c>
      <c r="I694" s="49">
        <f t="shared" si="35"/>
        <v>3625</v>
      </c>
      <c r="J694" s="49">
        <f t="shared" si="36"/>
        <v>76125</v>
      </c>
    </row>
    <row r="695" spans="1:10" x14ac:dyDescent="0.25">
      <c r="A695" t="s">
        <v>61</v>
      </c>
      <c r="B695" t="s">
        <v>7</v>
      </c>
      <c r="C695" t="str">
        <f t="shared" si="34"/>
        <v>M</v>
      </c>
      <c r="D695" t="s">
        <v>50</v>
      </c>
      <c r="E695" s="1">
        <v>69070</v>
      </c>
      <c r="F695" t="s">
        <v>21</v>
      </c>
      <c r="G695" t="s">
        <v>24</v>
      </c>
      <c r="H695">
        <f t="array" ref="H695">INDEX('BONUS %'!J:J, MATCH(1, (D695='BONUS %'!I:I)*(G695='BONUS %'!K:K), 0))</f>
        <v>0.02</v>
      </c>
      <c r="I695" s="49">
        <f t="shared" si="35"/>
        <v>1381.4</v>
      </c>
      <c r="J695" s="49">
        <f t="shared" si="36"/>
        <v>70451.399999999994</v>
      </c>
    </row>
    <row r="696" spans="1:10" x14ac:dyDescent="0.25">
      <c r="A696" t="s">
        <v>61</v>
      </c>
      <c r="B696" t="s">
        <v>7</v>
      </c>
      <c r="C696" t="str">
        <f t="shared" si="34"/>
        <v>M</v>
      </c>
      <c r="D696" t="s">
        <v>50</v>
      </c>
      <c r="E696" s="1">
        <v>69070</v>
      </c>
      <c r="F696" t="s">
        <v>17</v>
      </c>
      <c r="G696" t="s">
        <v>28</v>
      </c>
      <c r="H696">
        <f t="array" ref="H696">INDEX('BONUS %'!J:J, MATCH(1, (D696='BONUS %'!I:I)*(G696='BONUS %'!K:K), 0))</f>
        <v>3.3000000000000002E-2</v>
      </c>
      <c r="I696" s="49">
        <f t="shared" si="35"/>
        <v>2279.31</v>
      </c>
      <c r="J696" s="49">
        <f t="shared" si="36"/>
        <v>71349.31</v>
      </c>
    </row>
    <row r="697" spans="1:10" x14ac:dyDescent="0.25">
      <c r="A697" t="s">
        <v>646</v>
      </c>
      <c r="B697" t="s">
        <v>7</v>
      </c>
      <c r="C697" t="str">
        <f t="shared" si="34"/>
        <v>M</v>
      </c>
      <c r="D697" t="s">
        <v>8</v>
      </c>
      <c r="E697" s="1">
        <v>59430</v>
      </c>
      <c r="F697" t="s">
        <v>9</v>
      </c>
      <c r="G697" t="s">
        <v>28</v>
      </c>
      <c r="H697">
        <f t="array" ref="H697">INDEX('BONUS %'!J:J, MATCH(1, (D697='BONUS %'!I:I)*(G697='BONUS %'!K:K), 0))</f>
        <v>2.1000000000000001E-2</v>
      </c>
      <c r="I697" s="49">
        <f t="shared" si="35"/>
        <v>1248.03</v>
      </c>
      <c r="J697" s="49">
        <f t="shared" si="36"/>
        <v>60678.03</v>
      </c>
    </row>
    <row r="698" spans="1:10" x14ac:dyDescent="0.25">
      <c r="A698" t="s">
        <v>491</v>
      </c>
      <c r="B698" t="s">
        <v>7</v>
      </c>
      <c r="C698" t="str">
        <f t="shared" si="34"/>
        <v>M</v>
      </c>
      <c r="D698" t="s">
        <v>50</v>
      </c>
      <c r="E698" s="1">
        <v>69710</v>
      </c>
      <c r="F698" t="s">
        <v>21</v>
      </c>
      <c r="G698" t="s">
        <v>28</v>
      </c>
      <c r="H698">
        <f t="array" ref="H698">INDEX('BONUS %'!J:J, MATCH(1, (D698='BONUS %'!I:I)*(G698='BONUS %'!K:K), 0))</f>
        <v>3.3000000000000002E-2</v>
      </c>
      <c r="I698" s="49">
        <f t="shared" si="35"/>
        <v>2300.4300000000003</v>
      </c>
      <c r="J698" s="49">
        <f t="shared" si="36"/>
        <v>72010.429999999993</v>
      </c>
    </row>
    <row r="699" spans="1:10" x14ac:dyDescent="0.25">
      <c r="A699" t="s">
        <v>506</v>
      </c>
      <c r="B699" t="s">
        <v>12</v>
      </c>
      <c r="C699" t="str">
        <f t="shared" si="34"/>
        <v>F</v>
      </c>
      <c r="D699" t="s">
        <v>42</v>
      </c>
      <c r="E699" s="1">
        <v>96660</v>
      </c>
      <c r="F699" t="s">
        <v>21</v>
      </c>
      <c r="G699" t="s">
        <v>28</v>
      </c>
      <c r="H699">
        <f t="array" ref="H699">INDEX('BONUS %'!J:J, MATCH(1, (D699='BONUS %'!I:I)*(G699='BONUS %'!K:K), 0))</f>
        <v>0.04</v>
      </c>
      <c r="I699" s="49">
        <f t="shared" si="35"/>
        <v>3866.4</v>
      </c>
      <c r="J699" s="49">
        <f t="shared" si="36"/>
        <v>100526.39999999999</v>
      </c>
    </row>
    <row r="700" spans="1:10" x14ac:dyDescent="0.25">
      <c r="A700" t="s">
        <v>151</v>
      </c>
      <c r="B700" t="s">
        <v>7</v>
      </c>
      <c r="C700" t="str">
        <f t="shared" si="34"/>
        <v>M</v>
      </c>
      <c r="D700" t="s">
        <v>8</v>
      </c>
      <c r="E700" s="1">
        <v>62200</v>
      </c>
      <c r="F700" t="s">
        <v>21</v>
      </c>
      <c r="G700" t="s">
        <v>10</v>
      </c>
      <c r="H700">
        <f t="array" ref="H700">INDEX('BONUS %'!J:J, MATCH(1, (D700='BONUS %'!I:I)*(G700='BONUS %'!K:K), 0))</f>
        <v>8.7999999999999995E-2</v>
      </c>
      <c r="I700" s="49">
        <f t="shared" si="35"/>
        <v>5473.5999999999995</v>
      </c>
      <c r="J700" s="49">
        <f t="shared" si="36"/>
        <v>67673.600000000006</v>
      </c>
    </row>
    <row r="701" spans="1:10" x14ac:dyDescent="0.25">
      <c r="A701" t="s">
        <v>439</v>
      </c>
      <c r="B701" t="s">
        <v>12</v>
      </c>
      <c r="C701" t="str">
        <f t="shared" si="34"/>
        <v>F</v>
      </c>
      <c r="D701" t="s">
        <v>23</v>
      </c>
      <c r="E701" s="1">
        <v>104800</v>
      </c>
      <c r="F701" t="s">
        <v>9</v>
      </c>
      <c r="G701" t="s">
        <v>28</v>
      </c>
      <c r="H701">
        <f t="array" ref="H701">INDEX('BONUS %'!J:J, MATCH(1, (D701='BONUS %'!I:I)*(G701='BONUS %'!K:K), 0))</f>
        <v>2.8000000000000001E-2</v>
      </c>
      <c r="I701" s="49">
        <f t="shared" si="35"/>
        <v>2934.4</v>
      </c>
      <c r="J701" s="49">
        <f t="shared" si="36"/>
        <v>107734.39999999999</v>
      </c>
    </row>
    <row r="702" spans="1:10" x14ac:dyDescent="0.25">
      <c r="A702" t="s">
        <v>691</v>
      </c>
      <c r="B702" t="s">
        <v>7</v>
      </c>
      <c r="C702" t="str">
        <f t="shared" si="34"/>
        <v>M</v>
      </c>
      <c r="D702" t="s">
        <v>37</v>
      </c>
      <c r="E702" s="1">
        <v>47000</v>
      </c>
      <c r="F702" t="s">
        <v>17</v>
      </c>
      <c r="G702" t="s">
        <v>14</v>
      </c>
      <c r="H702">
        <f t="array" ref="H702">INDEX('BONUS %'!J:J, MATCH(1, (D702='BONUS %'!I:I)*(G702='BONUS %'!K:K), 0))</f>
        <v>4.1000000000000002E-2</v>
      </c>
      <c r="I702" s="49">
        <f t="shared" si="35"/>
        <v>1927</v>
      </c>
      <c r="J702" s="49">
        <f t="shared" si="36"/>
        <v>48927</v>
      </c>
    </row>
    <row r="703" spans="1:10" x14ac:dyDescent="0.25">
      <c r="A703" t="s">
        <v>288</v>
      </c>
      <c r="B703" t="s">
        <v>12</v>
      </c>
      <c r="C703" t="str">
        <f t="shared" si="34"/>
        <v>F</v>
      </c>
      <c r="D703" t="s">
        <v>67</v>
      </c>
      <c r="E703" s="1">
        <v>105870</v>
      </c>
      <c r="F703" t="s">
        <v>17</v>
      </c>
      <c r="G703" t="s">
        <v>51</v>
      </c>
      <c r="H703">
        <f t="array" ref="H703">INDEX('BONUS %'!J:J, MATCH(1, (D703='BONUS %'!I:I)*(G703='BONUS %'!K:K), 0))</f>
        <v>5.0000000000000001E-3</v>
      </c>
      <c r="I703" s="49">
        <f t="shared" si="35"/>
        <v>529.35</v>
      </c>
      <c r="J703" s="49">
        <f t="shared" si="36"/>
        <v>106399.35</v>
      </c>
    </row>
    <row r="704" spans="1:10" x14ac:dyDescent="0.25">
      <c r="A704" t="s">
        <v>858</v>
      </c>
      <c r="B704" t="s">
        <v>7</v>
      </c>
      <c r="C704" t="str">
        <f t="shared" si="34"/>
        <v>M</v>
      </c>
      <c r="D704" t="s">
        <v>50</v>
      </c>
      <c r="E704" s="1">
        <v>71540</v>
      </c>
      <c r="F704" t="s">
        <v>21</v>
      </c>
      <c r="G704" t="s">
        <v>28</v>
      </c>
      <c r="H704">
        <f t="array" ref="H704">INDEX('BONUS %'!J:J, MATCH(1, (D704='BONUS %'!I:I)*(G704='BONUS %'!K:K), 0))</f>
        <v>3.3000000000000002E-2</v>
      </c>
      <c r="I704" s="49">
        <f t="shared" si="35"/>
        <v>2360.8200000000002</v>
      </c>
      <c r="J704" s="49">
        <f t="shared" si="36"/>
        <v>73900.820000000007</v>
      </c>
    </row>
    <row r="705" spans="1:10" x14ac:dyDescent="0.25">
      <c r="A705" t="s">
        <v>535</v>
      </c>
      <c r="B705" t="s">
        <v>7</v>
      </c>
      <c r="C705" t="str">
        <f t="shared" si="34"/>
        <v>M</v>
      </c>
      <c r="D705" t="s">
        <v>37</v>
      </c>
      <c r="E705" s="1">
        <v>111230</v>
      </c>
      <c r="F705" t="s">
        <v>17</v>
      </c>
      <c r="G705" t="s">
        <v>28</v>
      </c>
      <c r="H705">
        <f t="array" ref="H705">INDEX('BONUS %'!J:J, MATCH(1, (D705='BONUS %'!I:I)*(G705='BONUS %'!K:K), 0))</f>
        <v>3.2000000000000001E-2</v>
      </c>
      <c r="I705" s="49">
        <f t="shared" si="35"/>
        <v>3559.36</v>
      </c>
      <c r="J705" s="49">
        <f t="shared" si="36"/>
        <v>114789.36</v>
      </c>
    </row>
    <row r="706" spans="1:10" x14ac:dyDescent="0.25">
      <c r="A706" t="s">
        <v>522</v>
      </c>
      <c r="B706" t="s">
        <v>7</v>
      </c>
      <c r="C706" t="str">
        <f t="shared" si="34"/>
        <v>M</v>
      </c>
      <c r="D706" t="s">
        <v>53</v>
      </c>
      <c r="E706" s="1">
        <v>105120</v>
      </c>
      <c r="F706" t="s">
        <v>21</v>
      </c>
      <c r="G706" t="s">
        <v>28</v>
      </c>
      <c r="H706">
        <f t="array" ref="H706">INDEX('BONUS %'!J:J, MATCH(1, (D706='BONUS %'!I:I)*(G706='BONUS %'!K:K), 0))</f>
        <v>0.02</v>
      </c>
      <c r="I706" s="49">
        <f t="shared" si="35"/>
        <v>2102.4</v>
      </c>
      <c r="J706" s="49">
        <f t="shared" si="36"/>
        <v>107222.39999999999</v>
      </c>
    </row>
    <row r="707" spans="1:10" x14ac:dyDescent="0.25">
      <c r="A707" t="s">
        <v>746</v>
      </c>
      <c r="B707" t="s">
        <v>12</v>
      </c>
      <c r="C707" t="str">
        <f t="shared" ref="C707:C770" si="37">IF(B707="Male", "M", IF(B707="Female","F"))</f>
        <v>F</v>
      </c>
      <c r="D707" t="s">
        <v>13</v>
      </c>
      <c r="E707" s="1">
        <v>109870</v>
      </c>
      <c r="F707" t="s">
        <v>21</v>
      </c>
      <c r="G707" t="s">
        <v>28</v>
      </c>
      <c r="H707">
        <f t="array" ref="H707">INDEX('BONUS %'!J:J, MATCH(1, (D707='BONUS %'!I:I)*(G707='BONUS %'!K:K), 0))</f>
        <v>3.5000000000000003E-2</v>
      </c>
      <c r="I707" s="49">
        <f t="shared" ref="I707:I770" si="38">H707*E707</f>
        <v>3845.4500000000003</v>
      </c>
      <c r="J707" s="49">
        <f t="shared" ref="J707:J770" si="39">I707+E707</f>
        <v>113715.45</v>
      </c>
    </row>
    <row r="708" spans="1:10" x14ac:dyDescent="0.25">
      <c r="A708" t="s">
        <v>337</v>
      </c>
      <c r="B708" t="s">
        <v>7</v>
      </c>
      <c r="C708" t="str">
        <f t="shared" si="37"/>
        <v>M</v>
      </c>
      <c r="D708" t="s">
        <v>42</v>
      </c>
      <c r="E708" s="1">
        <v>84170</v>
      </c>
      <c r="F708" t="s">
        <v>17</v>
      </c>
      <c r="G708" t="s">
        <v>14</v>
      </c>
      <c r="H708">
        <f t="array" ref="H708">INDEX('BONUS %'!J:J, MATCH(1, (D708='BONUS %'!I:I)*(G708='BONUS %'!K:K), 0))</f>
        <v>5.8999999999999997E-2</v>
      </c>
      <c r="I708" s="49">
        <f t="shared" si="38"/>
        <v>4966.03</v>
      </c>
      <c r="J708" s="49">
        <f t="shared" si="39"/>
        <v>89136.03</v>
      </c>
    </row>
    <row r="709" spans="1:10" x14ac:dyDescent="0.25">
      <c r="A709" t="s">
        <v>337</v>
      </c>
      <c r="B709" t="s">
        <v>7</v>
      </c>
      <c r="C709" t="str">
        <f t="shared" si="37"/>
        <v>M</v>
      </c>
      <c r="D709" t="s">
        <v>42</v>
      </c>
      <c r="E709" s="1">
        <v>84170</v>
      </c>
      <c r="F709" t="s">
        <v>9</v>
      </c>
      <c r="G709" t="s">
        <v>18</v>
      </c>
      <c r="H709" t="e">
        <f t="array" ref="H709">INDEX('BONUS %'!J:J, MATCH(1, (D709='BONUS %'!I:I)*(G709='BONUS %'!K:K), 0))</f>
        <v>#N/A</v>
      </c>
      <c r="I709" s="49" t="e">
        <f t="shared" si="38"/>
        <v>#N/A</v>
      </c>
      <c r="J709" s="49">
        <f>E709+0</f>
        <v>84170</v>
      </c>
    </row>
    <row r="710" spans="1:10" x14ac:dyDescent="0.25">
      <c r="A710" t="s">
        <v>595</v>
      </c>
      <c r="B710" t="s">
        <v>7</v>
      </c>
      <c r="C710" t="str">
        <f t="shared" si="37"/>
        <v>M</v>
      </c>
      <c r="D710" t="s">
        <v>53</v>
      </c>
      <c r="E710" s="1">
        <v>67430</v>
      </c>
      <c r="F710" t="s">
        <v>21</v>
      </c>
      <c r="G710" t="s">
        <v>28</v>
      </c>
      <c r="H710">
        <f t="array" ref="H710">INDEX('BONUS %'!J:J, MATCH(1, (D710='BONUS %'!I:I)*(G710='BONUS %'!K:K), 0))</f>
        <v>0.02</v>
      </c>
      <c r="I710" s="49">
        <f t="shared" si="38"/>
        <v>1348.6000000000001</v>
      </c>
      <c r="J710" s="49">
        <f t="shared" si="39"/>
        <v>68778.600000000006</v>
      </c>
    </row>
    <row r="711" spans="1:10" x14ac:dyDescent="0.25">
      <c r="A711" t="s">
        <v>175</v>
      </c>
      <c r="B711" t="s">
        <v>7</v>
      </c>
      <c r="C711" t="str">
        <f t="shared" si="37"/>
        <v>M</v>
      </c>
      <c r="D711" t="s">
        <v>42</v>
      </c>
      <c r="E711" s="1">
        <v>56830</v>
      </c>
      <c r="F711" t="s">
        <v>21</v>
      </c>
      <c r="G711" t="s">
        <v>10</v>
      </c>
      <c r="H711">
        <f t="array" ref="H711">INDEX('BONUS %'!J:J, MATCH(1, (D711='BONUS %'!I:I)*(G711='BONUS %'!K:K), 0))</f>
        <v>6.3E-2</v>
      </c>
      <c r="I711" s="49">
        <f t="shared" si="38"/>
        <v>3580.29</v>
      </c>
      <c r="J711" s="49">
        <f t="shared" si="39"/>
        <v>60410.29</v>
      </c>
    </row>
    <row r="712" spans="1:10" x14ac:dyDescent="0.25">
      <c r="A712" t="s">
        <v>154</v>
      </c>
      <c r="B712" t="s">
        <v>7</v>
      </c>
      <c r="C712" t="str">
        <f t="shared" si="37"/>
        <v>M</v>
      </c>
      <c r="D712" t="s">
        <v>31</v>
      </c>
      <c r="E712" s="1">
        <v>58130</v>
      </c>
      <c r="F712" t="s">
        <v>21</v>
      </c>
      <c r="G712" t="s">
        <v>28</v>
      </c>
      <c r="H712">
        <f t="array" ref="H712">INDEX('BONUS %'!J:J, MATCH(1, (D712='BONUS %'!I:I)*(G712='BONUS %'!K:K), 0))</f>
        <v>2.3E-2</v>
      </c>
      <c r="I712" s="49">
        <f t="shared" si="38"/>
        <v>1336.99</v>
      </c>
      <c r="J712" s="49">
        <f t="shared" si="39"/>
        <v>59466.99</v>
      </c>
    </row>
    <row r="713" spans="1:10" x14ac:dyDescent="0.25">
      <c r="A713" t="s">
        <v>362</v>
      </c>
      <c r="B713" t="s">
        <v>12</v>
      </c>
      <c r="C713" t="str">
        <f t="shared" si="37"/>
        <v>F</v>
      </c>
      <c r="D713" t="s">
        <v>13</v>
      </c>
      <c r="E713" s="1">
        <v>34980</v>
      </c>
      <c r="F713" t="s">
        <v>9</v>
      </c>
      <c r="G713" t="s">
        <v>14</v>
      </c>
      <c r="H713">
        <f t="array" ref="H713">INDEX('BONUS %'!J:J, MATCH(1, (D713='BONUS %'!I:I)*(G713='BONUS %'!K:K), 0))</f>
        <v>4.2999999999999997E-2</v>
      </c>
      <c r="I713" s="49">
        <f t="shared" si="38"/>
        <v>1504.1399999999999</v>
      </c>
      <c r="J713" s="49">
        <f t="shared" si="39"/>
        <v>36484.14</v>
      </c>
    </row>
    <row r="714" spans="1:10" x14ac:dyDescent="0.25">
      <c r="A714" t="s">
        <v>354</v>
      </c>
      <c r="B714" t="s">
        <v>12</v>
      </c>
      <c r="C714" t="str">
        <f t="shared" si="37"/>
        <v>F</v>
      </c>
      <c r="D714" t="s">
        <v>37</v>
      </c>
      <c r="E714" s="1">
        <v>110910</v>
      </c>
      <c r="F714" t="s">
        <v>9</v>
      </c>
      <c r="G714" t="s">
        <v>28</v>
      </c>
      <c r="H714">
        <f t="array" ref="H714">INDEX('BONUS %'!J:J, MATCH(1, (D714='BONUS %'!I:I)*(G714='BONUS %'!K:K), 0))</f>
        <v>3.2000000000000001E-2</v>
      </c>
      <c r="I714" s="49">
        <f t="shared" si="38"/>
        <v>3549.12</v>
      </c>
      <c r="J714" s="49">
        <f t="shared" si="39"/>
        <v>114459.12</v>
      </c>
    </row>
    <row r="715" spans="1:10" x14ac:dyDescent="0.25">
      <c r="A715" t="s">
        <v>194</v>
      </c>
      <c r="B715" t="s">
        <v>12</v>
      </c>
      <c r="C715" t="str">
        <f t="shared" si="37"/>
        <v>F</v>
      </c>
      <c r="D715" t="s">
        <v>42</v>
      </c>
      <c r="E715" s="1">
        <v>39750</v>
      </c>
      <c r="F715" t="s">
        <v>21</v>
      </c>
      <c r="G715" t="s">
        <v>28</v>
      </c>
      <c r="H715">
        <f t="array" ref="H715">INDEX('BONUS %'!J:J, MATCH(1, (D715='BONUS %'!I:I)*(G715='BONUS %'!K:K), 0))</f>
        <v>0.04</v>
      </c>
      <c r="I715" s="49">
        <f t="shared" si="38"/>
        <v>1590</v>
      </c>
      <c r="J715" s="49">
        <f t="shared" si="39"/>
        <v>41340</v>
      </c>
    </row>
    <row r="716" spans="1:10" x14ac:dyDescent="0.25">
      <c r="A716" t="s">
        <v>864</v>
      </c>
      <c r="B716" t="s">
        <v>12</v>
      </c>
      <c r="C716" t="str">
        <f t="shared" si="37"/>
        <v>F</v>
      </c>
      <c r="D716" t="s">
        <v>34</v>
      </c>
      <c r="E716" s="1">
        <v>93740</v>
      </c>
      <c r="F716" t="s">
        <v>21</v>
      </c>
      <c r="G716" t="s">
        <v>28</v>
      </c>
      <c r="H716">
        <f t="array" ref="H716">INDEX('BONUS %'!J:J, MATCH(1, (D716='BONUS %'!I:I)*(G716='BONUS %'!K:K), 0))</f>
        <v>2.4E-2</v>
      </c>
      <c r="I716" s="49">
        <f t="shared" si="38"/>
        <v>2249.7600000000002</v>
      </c>
      <c r="J716" s="49">
        <f t="shared" si="39"/>
        <v>95989.759999999995</v>
      </c>
    </row>
    <row r="717" spans="1:10" x14ac:dyDescent="0.25">
      <c r="A717" t="s">
        <v>942</v>
      </c>
      <c r="B717" t="s">
        <v>12</v>
      </c>
      <c r="C717" t="str">
        <f t="shared" si="37"/>
        <v>F</v>
      </c>
      <c r="D717" t="s">
        <v>42</v>
      </c>
      <c r="E717" s="1">
        <v>59560</v>
      </c>
      <c r="F717" t="s">
        <v>21</v>
      </c>
      <c r="G717" t="s">
        <v>10</v>
      </c>
      <c r="H717">
        <f t="array" ref="H717">INDEX('BONUS %'!J:J, MATCH(1, (D717='BONUS %'!I:I)*(G717='BONUS %'!K:K), 0))</f>
        <v>6.3E-2</v>
      </c>
      <c r="I717" s="49">
        <f t="shared" si="38"/>
        <v>3752.28</v>
      </c>
      <c r="J717" s="49">
        <f t="shared" si="39"/>
        <v>63312.28</v>
      </c>
    </row>
    <row r="718" spans="1:10" x14ac:dyDescent="0.25">
      <c r="A718" t="s">
        <v>909</v>
      </c>
      <c r="B718" t="s">
        <v>7</v>
      </c>
      <c r="C718" t="str">
        <f t="shared" si="37"/>
        <v>M</v>
      </c>
      <c r="D718" t="s">
        <v>13</v>
      </c>
      <c r="E718" s="1">
        <v>45650</v>
      </c>
      <c r="F718" t="s">
        <v>9</v>
      </c>
      <c r="G718" t="s">
        <v>14</v>
      </c>
      <c r="H718">
        <f t="array" ref="H718">INDEX('BONUS %'!J:J, MATCH(1, (D718='BONUS %'!I:I)*(G718='BONUS %'!K:K), 0))</f>
        <v>4.2999999999999997E-2</v>
      </c>
      <c r="I718" s="49">
        <f t="shared" si="38"/>
        <v>1962.9499999999998</v>
      </c>
      <c r="J718" s="49">
        <f t="shared" si="39"/>
        <v>47612.95</v>
      </c>
    </row>
    <row r="719" spans="1:10" x14ac:dyDescent="0.25">
      <c r="A719" t="s">
        <v>910</v>
      </c>
      <c r="B719" t="s">
        <v>12</v>
      </c>
      <c r="C719" t="str">
        <f t="shared" si="37"/>
        <v>F</v>
      </c>
      <c r="D719" t="s">
        <v>13</v>
      </c>
      <c r="E719" s="1">
        <v>88430</v>
      </c>
      <c r="F719" t="s">
        <v>9</v>
      </c>
      <c r="G719" t="s">
        <v>28</v>
      </c>
      <c r="H719">
        <f t="array" ref="H719">INDEX('BONUS %'!J:J, MATCH(1, (D719='BONUS %'!I:I)*(G719='BONUS %'!K:K), 0))</f>
        <v>3.5000000000000003E-2</v>
      </c>
      <c r="I719" s="49">
        <f t="shared" si="38"/>
        <v>3095.05</v>
      </c>
      <c r="J719" s="49">
        <f t="shared" si="39"/>
        <v>91525.05</v>
      </c>
    </row>
    <row r="720" spans="1:10" x14ac:dyDescent="0.25">
      <c r="A720" t="s">
        <v>406</v>
      </c>
      <c r="B720" t="s">
        <v>12</v>
      </c>
      <c r="C720" t="str">
        <f t="shared" si="37"/>
        <v>F</v>
      </c>
      <c r="D720" t="s">
        <v>27</v>
      </c>
      <c r="E720" s="1">
        <v>50020</v>
      </c>
      <c r="F720" t="s">
        <v>17</v>
      </c>
      <c r="G720" t="s">
        <v>28</v>
      </c>
      <c r="H720">
        <f t="array" ref="H720">INDEX('BONUS %'!J:J, MATCH(1, (D720='BONUS %'!I:I)*(G720='BONUS %'!K:K), 0))</f>
        <v>2.7E-2</v>
      </c>
      <c r="I720" s="49">
        <f t="shared" si="38"/>
        <v>1350.54</v>
      </c>
      <c r="J720" s="49">
        <f t="shared" si="39"/>
        <v>51370.54</v>
      </c>
    </row>
    <row r="721" spans="1:10" x14ac:dyDescent="0.25">
      <c r="A721" t="s">
        <v>480</v>
      </c>
      <c r="B721" t="s">
        <v>7</v>
      </c>
      <c r="C721" t="str">
        <f t="shared" si="37"/>
        <v>M</v>
      </c>
      <c r="D721" t="s">
        <v>23</v>
      </c>
      <c r="E721" s="1">
        <v>36710</v>
      </c>
      <c r="F721" t="s">
        <v>17</v>
      </c>
      <c r="G721" t="s">
        <v>28</v>
      </c>
      <c r="H721">
        <f t="array" ref="H721">INDEX('BONUS %'!J:J, MATCH(1, (D721='BONUS %'!I:I)*(G721='BONUS %'!K:K), 0))</f>
        <v>2.8000000000000001E-2</v>
      </c>
      <c r="I721" s="49">
        <f t="shared" si="38"/>
        <v>1027.8800000000001</v>
      </c>
      <c r="J721" s="49">
        <f t="shared" si="39"/>
        <v>37737.879999999997</v>
      </c>
    </row>
    <row r="722" spans="1:10" x14ac:dyDescent="0.25">
      <c r="A722" t="s">
        <v>490</v>
      </c>
      <c r="B722" t="s">
        <v>7</v>
      </c>
      <c r="C722" t="str">
        <f t="shared" si="37"/>
        <v>M</v>
      </c>
      <c r="D722" t="s">
        <v>31</v>
      </c>
      <c r="E722" s="1">
        <v>109380</v>
      </c>
      <c r="F722" t="s">
        <v>21</v>
      </c>
      <c r="G722" t="s">
        <v>28</v>
      </c>
      <c r="H722">
        <f t="array" ref="H722">INDEX('BONUS %'!J:J, MATCH(1, (D722='BONUS %'!I:I)*(G722='BONUS %'!K:K), 0))</f>
        <v>2.3E-2</v>
      </c>
      <c r="I722" s="49">
        <f t="shared" si="38"/>
        <v>2515.7399999999998</v>
      </c>
      <c r="J722" s="49">
        <f t="shared" si="39"/>
        <v>111895.74</v>
      </c>
    </row>
    <row r="723" spans="1:10" x14ac:dyDescent="0.25">
      <c r="A723" t="s">
        <v>805</v>
      </c>
      <c r="B723" t="s">
        <v>7</v>
      </c>
      <c r="C723" t="str">
        <f t="shared" si="37"/>
        <v>M</v>
      </c>
      <c r="D723" t="s">
        <v>50</v>
      </c>
      <c r="E723" s="1">
        <v>71490</v>
      </c>
      <c r="F723" t="s">
        <v>17</v>
      </c>
      <c r="G723" t="s">
        <v>18</v>
      </c>
      <c r="H723" t="e">
        <f t="array" ref="H723">INDEX('BONUS %'!J:J, MATCH(1, (D723='BONUS %'!I:I)*(G723='BONUS %'!K:K), 0))</f>
        <v>#N/A</v>
      </c>
      <c r="I723" s="49" t="e">
        <f t="shared" si="38"/>
        <v>#N/A</v>
      </c>
      <c r="J723" s="49">
        <f>E723+0</f>
        <v>71490</v>
      </c>
    </row>
    <row r="724" spans="1:10" x14ac:dyDescent="0.25">
      <c r="A724" t="s">
        <v>69</v>
      </c>
      <c r="B724" t="s">
        <v>7</v>
      </c>
      <c r="C724" t="str">
        <f t="shared" si="37"/>
        <v>M</v>
      </c>
      <c r="D724" t="s">
        <v>13</v>
      </c>
      <c r="E724" s="1">
        <v>82240</v>
      </c>
      <c r="F724" t="s">
        <v>21</v>
      </c>
      <c r="G724" t="s">
        <v>24</v>
      </c>
      <c r="H724">
        <f t="array" ref="H724">INDEX('BONUS %'!J:J, MATCH(1, (D724='BONUS %'!I:I)*(G724='BONUS %'!K:K), 0))</f>
        <v>1.0999999999999999E-2</v>
      </c>
      <c r="I724" s="49">
        <f t="shared" si="38"/>
        <v>904.64</v>
      </c>
      <c r="J724" s="49">
        <f t="shared" si="39"/>
        <v>83144.639999999999</v>
      </c>
    </row>
    <row r="725" spans="1:10" x14ac:dyDescent="0.25">
      <c r="A725" t="s">
        <v>198</v>
      </c>
      <c r="B725" t="s">
        <v>7</v>
      </c>
      <c r="C725" t="str">
        <f t="shared" si="37"/>
        <v>M</v>
      </c>
      <c r="D725" t="s">
        <v>34</v>
      </c>
      <c r="E725" s="1">
        <v>42950</v>
      </c>
      <c r="F725" t="s">
        <v>17</v>
      </c>
      <c r="G725" t="s">
        <v>24</v>
      </c>
      <c r="H725">
        <f t="array" ref="H725">INDEX('BONUS %'!J:J, MATCH(1, (D725='BONUS %'!I:I)*(G725='BONUS %'!K:K), 0))</f>
        <v>1.7999999999999999E-2</v>
      </c>
      <c r="I725" s="49">
        <f t="shared" si="38"/>
        <v>773.09999999999991</v>
      </c>
      <c r="J725" s="49">
        <f t="shared" si="39"/>
        <v>43723.1</v>
      </c>
    </row>
    <row r="726" spans="1:10" x14ac:dyDescent="0.25">
      <c r="A726" t="s">
        <v>400</v>
      </c>
      <c r="B726" t="s">
        <v>12</v>
      </c>
      <c r="C726" t="str">
        <f t="shared" si="37"/>
        <v>F</v>
      </c>
      <c r="D726" t="s">
        <v>67</v>
      </c>
      <c r="E726" s="1">
        <v>104900</v>
      </c>
      <c r="F726" t="s">
        <v>17</v>
      </c>
      <c r="G726" t="s">
        <v>14</v>
      </c>
      <c r="H726">
        <f t="array" ref="H726">INDEX('BONUS %'!J:J, MATCH(1, (D726='BONUS %'!I:I)*(G726='BONUS %'!K:K), 0))</f>
        <v>5.8000000000000003E-2</v>
      </c>
      <c r="I726" s="49">
        <f t="shared" si="38"/>
        <v>6084.2000000000007</v>
      </c>
      <c r="J726" s="49">
        <f t="shared" si="39"/>
        <v>110984.2</v>
      </c>
    </row>
    <row r="727" spans="1:10" x14ac:dyDescent="0.25">
      <c r="A727" t="s">
        <v>289</v>
      </c>
      <c r="B727" t="s">
        <v>12</v>
      </c>
      <c r="C727" t="str">
        <f t="shared" si="37"/>
        <v>F</v>
      </c>
      <c r="D727" t="s">
        <v>27</v>
      </c>
      <c r="E727" s="1">
        <v>118300</v>
      </c>
      <c r="F727" t="s">
        <v>21</v>
      </c>
      <c r="G727" t="s">
        <v>28</v>
      </c>
      <c r="H727">
        <f t="array" ref="H727">INDEX('BONUS %'!J:J, MATCH(1, (D727='BONUS %'!I:I)*(G727='BONUS %'!K:K), 0))</f>
        <v>2.7E-2</v>
      </c>
      <c r="I727" s="49">
        <f t="shared" si="38"/>
        <v>3194.1</v>
      </c>
      <c r="J727" s="49">
        <f t="shared" si="39"/>
        <v>121494.1</v>
      </c>
    </row>
    <row r="728" spans="1:10" x14ac:dyDescent="0.25">
      <c r="A728" t="s">
        <v>840</v>
      </c>
      <c r="B728" t="s">
        <v>7</v>
      </c>
      <c r="C728" t="str">
        <f t="shared" si="37"/>
        <v>M</v>
      </c>
      <c r="D728" t="s">
        <v>53</v>
      </c>
      <c r="E728" s="1">
        <v>52270</v>
      </c>
      <c r="F728" t="s">
        <v>21</v>
      </c>
      <c r="G728" t="s">
        <v>14</v>
      </c>
      <c r="H728">
        <f t="array" ref="H728">INDEX('BONUS %'!J:J, MATCH(1, (D728='BONUS %'!I:I)*(G728='BONUS %'!K:K), 0))</f>
        <v>5.8000000000000003E-2</v>
      </c>
      <c r="I728" s="49">
        <f t="shared" si="38"/>
        <v>3031.6600000000003</v>
      </c>
      <c r="J728" s="49">
        <f t="shared" si="39"/>
        <v>55301.66</v>
      </c>
    </row>
    <row r="729" spans="1:10" x14ac:dyDescent="0.25">
      <c r="A729" t="s">
        <v>859</v>
      </c>
      <c r="B729" t="s">
        <v>12</v>
      </c>
      <c r="C729" t="str">
        <f t="shared" si="37"/>
        <v>F</v>
      </c>
      <c r="D729" t="s">
        <v>50</v>
      </c>
      <c r="E729" s="1">
        <v>104680</v>
      </c>
      <c r="F729" t="s">
        <v>9</v>
      </c>
      <c r="G729" t="s">
        <v>28</v>
      </c>
      <c r="H729">
        <f t="array" ref="H729">INDEX('BONUS %'!J:J, MATCH(1, (D729='BONUS %'!I:I)*(G729='BONUS %'!K:K), 0))</f>
        <v>3.3000000000000002E-2</v>
      </c>
      <c r="I729" s="49">
        <f t="shared" si="38"/>
        <v>3454.44</v>
      </c>
      <c r="J729" s="49">
        <f t="shared" si="39"/>
        <v>108134.44</v>
      </c>
    </row>
    <row r="730" spans="1:10" x14ac:dyDescent="0.25">
      <c r="A730" t="s">
        <v>60</v>
      </c>
      <c r="B730" t="s">
        <v>7</v>
      </c>
      <c r="C730" t="str">
        <f t="shared" si="37"/>
        <v>M</v>
      </c>
      <c r="D730" t="s">
        <v>20</v>
      </c>
      <c r="E730" s="1">
        <v>108460</v>
      </c>
      <c r="F730" t="s">
        <v>21</v>
      </c>
      <c r="G730" t="s">
        <v>14</v>
      </c>
      <c r="H730">
        <f t="array" ref="H730">INDEX('BONUS %'!J:J, MATCH(1, (D730='BONUS %'!I:I)*(G730='BONUS %'!K:K), 0))</f>
        <v>5.3999999999999999E-2</v>
      </c>
      <c r="I730" s="49">
        <f t="shared" si="38"/>
        <v>5856.84</v>
      </c>
      <c r="J730" s="49">
        <f t="shared" si="39"/>
        <v>114316.84</v>
      </c>
    </row>
    <row r="731" spans="1:10" x14ac:dyDescent="0.25">
      <c r="A731" t="s">
        <v>717</v>
      </c>
      <c r="B731" t="s">
        <v>12</v>
      </c>
      <c r="C731" t="str">
        <f t="shared" si="37"/>
        <v>F</v>
      </c>
      <c r="D731" t="s">
        <v>23</v>
      </c>
      <c r="E731" s="1">
        <v>58940</v>
      </c>
      <c r="F731" t="s">
        <v>21</v>
      </c>
      <c r="G731" t="s">
        <v>28</v>
      </c>
      <c r="H731">
        <f t="array" ref="H731">INDEX('BONUS %'!J:J, MATCH(1, (D731='BONUS %'!I:I)*(G731='BONUS %'!K:K), 0))</f>
        <v>2.8000000000000001E-2</v>
      </c>
      <c r="I731" s="49">
        <f t="shared" si="38"/>
        <v>1650.32</v>
      </c>
      <c r="J731" s="49">
        <f t="shared" si="39"/>
        <v>60590.32</v>
      </c>
    </row>
    <row r="732" spans="1:10" x14ac:dyDescent="0.25">
      <c r="A732" t="s">
        <v>717</v>
      </c>
      <c r="B732" t="s">
        <v>12</v>
      </c>
      <c r="C732" t="str">
        <f t="shared" si="37"/>
        <v>F</v>
      </c>
      <c r="D732" t="s">
        <v>23</v>
      </c>
      <c r="E732" s="1">
        <v>58940</v>
      </c>
      <c r="F732" t="s">
        <v>21</v>
      </c>
      <c r="G732" t="s">
        <v>28</v>
      </c>
      <c r="H732">
        <f t="array" ref="H732">INDEX('BONUS %'!J:J, MATCH(1, (D732='BONUS %'!I:I)*(G732='BONUS %'!K:K), 0))</f>
        <v>2.8000000000000001E-2</v>
      </c>
      <c r="I732" s="49">
        <f t="shared" si="38"/>
        <v>1650.32</v>
      </c>
      <c r="J732" s="49">
        <f t="shared" si="39"/>
        <v>60590.32</v>
      </c>
    </row>
    <row r="733" spans="1:10" x14ac:dyDescent="0.25">
      <c r="A733" t="s">
        <v>869</v>
      </c>
      <c r="B733" t="s">
        <v>12</v>
      </c>
      <c r="C733" t="str">
        <f t="shared" si="37"/>
        <v>F</v>
      </c>
      <c r="D733" t="s">
        <v>67</v>
      </c>
      <c r="E733" s="1">
        <v>42970</v>
      </c>
      <c r="F733" t="s">
        <v>9</v>
      </c>
      <c r="G733" t="s">
        <v>14</v>
      </c>
      <c r="H733">
        <f t="array" ref="H733">INDEX('BONUS %'!J:J, MATCH(1, (D733='BONUS %'!I:I)*(G733='BONUS %'!K:K), 0))</f>
        <v>5.8000000000000003E-2</v>
      </c>
      <c r="I733" s="49">
        <f t="shared" si="38"/>
        <v>2492.2600000000002</v>
      </c>
      <c r="J733" s="49">
        <f t="shared" si="39"/>
        <v>45462.26</v>
      </c>
    </row>
    <row r="734" spans="1:10" x14ac:dyDescent="0.25">
      <c r="A734" t="s">
        <v>181</v>
      </c>
      <c r="B734" t="s">
        <v>7</v>
      </c>
      <c r="C734" t="str">
        <f t="shared" si="37"/>
        <v>M</v>
      </c>
      <c r="D734" t="s">
        <v>20</v>
      </c>
      <c r="E734" s="1">
        <v>48690</v>
      </c>
      <c r="F734" t="s">
        <v>9</v>
      </c>
      <c r="G734" t="s">
        <v>28</v>
      </c>
      <c r="H734">
        <f t="array" ref="H734">INDEX('BONUS %'!J:J, MATCH(1, (D734='BONUS %'!I:I)*(G734='BONUS %'!K:K), 0))</f>
        <v>2.1000000000000001E-2</v>
      </c>
      <c r="I734" s="49">
        <f t="shared" si="38"/>
        <v>1022.49</v>
      </c>
      <c r="J734" s="49">
        <f t="shared" si="39"/>
        <v>49712.49</v>
      </c>
    </row>
    <row r="735" spans="1:10" x14ac:dyDescent="0.25">
      <c r="A735" t="s">
        <v>807</v>
      </c>
      <c r="B735" t="s">
        <v>12</v>
      </c>
      <c r="C735" t="str">
        <f t="shared" si="37"/>
        <v>F</v>
      </c>
      <c r="D735" t="s">
        <v>13</v>
      </c>
      <c r="E735" s="1">
        <v>107790</v>
      </c>
      <c r="F735" t="s">
        <v>21</v>
      </c>
      <c r="G735" t="s">
        <v>28</v>
      </c>
      <c r="H735">
        <f t="array" ref="H735">INDEX('BONUS %'!J:J, MATCH(1, (D735='BONUS %'!I:I)*(G735='BONUS %'!K:K), 0))</f>
        <v>3.5000000000000003E-2</v>
      </c>
      <c r="I735" s="49">
        <f t="shared" si="38"/>
        <v>3772.6500000000005</v>
      </c>
      <c r="J735" s="49">
        <f t="shared" si="39"/>
        <v>111562.65</v>
      </c>
    </row>
    <row r="736" spans="1:10" x14ac:dyDescent="0.25">
      <c r="A736" t="s">
        <v>738</v>
      </c>
      <c r="B736" t="s">
        <v>7</v>
      </c>
      <c r="C736" t="str">
        <f t="shared" si="37"/>
        <v>M</v>
      </c>
      <c r="D736" t="s">
        <v>37</v>
      </c>
      <c r="E736" s="1">
        <v>52220</v>
      </c>
      <c r="F736" t="s">
        <v>21</v>
      </c>
      <c r="G736" t="s">
        <v>28</v>
      </c>
      <c r="H736">
        <f t="array" ref="H736">INDEX('BONUS %'!J:J, MATCH(1, (D736='BONUS %'!I:I)*(G736='BONUS %'!K:K), 0))</f>
        <v>3.2000000000000001E-2</v>
      </c>
      <c r="I736" s="49">
        <f t="shared" si="38"/>
        <v>1671.04</v>
      </c>
      <c r="J736" s="49">
        <f t="shared" si="39"/>
        <v>53891.040000000001</v>
      </c>
    </row>
    <row r="737" spans="1:10" x14ac:dyDescent="0.25">
      <c r="A737" t="s">
        <v>629</v>
      </c>
      <c r="B737" t="s">
        <v>12</v>
      </c>
      <c r="C737" t="str">
        <f t="shared" si="37"/>
        <v>F</v>
      </c>
      <c r="D737" t="s">
        <v>34</v>
      </c>
      <c r="E737" s="1">
        <v>88360</v>
      </c>
      <c r="F737" t="s">
        <v>9</v>
      </c>
      <c r="G737" t="s">
        <v>28</v>
      </c>
      <c r="H737">
        <f t="array" ref="H737">INDEX('BONUS %'!J:J, MATCH(1, (D737='BONUS %'!I:I)*(G737='BONUS %'!K:K), 0))</f>
        <v>2.4E-2</v>
      </c>
      <c r="I737" s="49">
        <f t="shared" si="38"/>
        <v>2120.64</v>
      </c>
      <c r="J737" s="49">
        <f t="shared" si="39"/>
        <v>90480.639999999999</v>
      </c>
    </row>
    <row r="738" spans="1:10" x14ac:dyDescent="0.25">
      <c r="A738" t="s">
        <v>838</v>
      </c>
      <c r="B738" t="s">
        <v>12</v>
      </c>
      <c r="C738" t="str">
        <f t="shared" si="37"/>
        <v>F</v>
      </c>
      <c r="D738" t="s">
        <v>13</v>
      </c>
      <c r="E738" s="1">
        <v>56870</v>
      </c>
      <c r="F738" t="s">
        <v>9</v>
      </c>
      <c r="G738" t="s">
        <v>24</v>
      </c>
      <c r="H738">
        <f t="array" ref="H738">INDEX('BONUS %'!J:J, MATCH(1, (D738='BONUS %'!I:I)*(G738='BONUS %'!K:K), 0))</f>
        <v>1.0999999999999999E-2</v>
      </c>
      <c r="I738" s="49">
        <f t="shared" si="38"/>
        <v>625.56999999999994</v>
      </c>
      <c r="J738" s="49">
        <f t="shared" si="39"/>
        <v>57495.57</v>
      </c>
    </row>
    <row r="739" spans="1:10" x14ac:dyDescent="0.25">
      <c r="A739" t="s">
        <v>797</v>
      </c>
      <c r="B739" t="s">
        <v>7</v>
      </c>
      <c r="C739" t="str">
        <f t="shared" si="37"/>
        <v>M</v>
      </c>
      <c r="D739" t="s">
        <v>67</v>
      </c>
      <c r="E739" s="1">
        <v>40750</v>
      </c>
      <c r="F739" t="s">
        <v>9</v>
      </c>
      <c r="G739" t="s">
        <v>51</v>
      </c>
      <c r="H739">
        <f t="array" ref="H739">INDEX('BONUS %'!J:J, MATCH(1, (D739='BONUS %'!I:I)*(G739='BONUS %'!K:K), 0))</f>
        <v>5.0000000000000001E-3</v>
      </c>
      <c r="I739" s="49">
        <f t="shared" si="38"/>
        <v>203.75</v>
      </c>
      <c r="J739" s="49">
        <f t="shared" si="39"/>
        <v>40953.75</v>
      </c>
    </row>
    <row r="740" spans="1:10" x14ac:dyDescent="0.25">
      <c r="A740" t="s">
        <v>419</v>
      </c>
      <c r="B740" t="s">
        <v>12</v>
      </c>
      <c r="C740" t="str">
        <f t="shared" si="37"/>
        <v>F</v>
      </c>
      <c r="D740" t="s">
        <v>20</v>
      </c>
      <c r="E740" s="1">
        <v>72700</v>
      </c>
      <c r="F740" t="s">
        <v>9</v>
      </c>
      <c r="G740" t="s">
        <v>18</v>
      </c>
      <c r="H740" t="e">
        <f t="array" ref="H740">INDEX('BONUS %'!J:J, MATCH(1, (D740='BONUS %'!I:I)*(G740='BONUS %'!K:K), 0))</f>
        <v>#N/A</v>
      </c>
      <c r="I740" s="49" t="e">
        <f t="shared" si="38"/>
        <v>#N/A</v>
      </c>
      <c r="J740" s="49">
        <f>E740+0</f>
        <v>72700</v>
      </c>
    </row>
    <row r="741" spans="1:10" x14ac:dyDescent="0.25">
      <c r="A741" t="s">
        <v>184</v>
      </c>
      <c r="B741" t="s">
        <v>7</v>
      </c>
      <c r="C741" t="str">
        <f t="shared" si="37"/>
        <v>M</v>
      </c>
      <c r="D741" t="s">
        <v>31</v>
      </c>
      <c r="E741" s="1">
        <v>37920</v>
      </c>
      <c r="F741" t="s">
        <v>17</v>
      </c>
      <c r="G741" t="s">
        <v>28</v>
      </c>
      <c r="H741">
        <f t="array" ref="H741">INDEX('BONUS %'!J:J, MATCH(1, (D741='BONUS %'!I:I)*(G741='BONUS %'!K:K), 0))</f>
        <v>2.3E-2</v>
      </c>
      <c r="I741" s="49">
        <f t="shared" si="38"/>
        <v>872.16</v>
      </c>
      <c r="J741" s="49">
        <f t="shared" si="39"/>
        <v>38792.160000000003</v>
      </c>
    </row>
    <row r="742" spans="1:10" x14ac:dyDescent="0.25">
      <c r="A742" t="s">
        <v>184</v>
      </c>
      <c r="B742" t="s">
        <v>7</v>
      </c>
      <c r="C742" t="str">
        <f t="shared" si="37"/>
        <v>M</v>
      </c>
      <c r="D742" t="s">
        <v>31</v>
      </c>
      <c r="E742" s="1">
        <v>37920</v>
      </c>
      <c r="F742" t="s">
        <v>17</v>
      </c>
      <c r="G742" t="s">
        <v>18</v>
      </c>
      <c r="H742" t="e">
        <f t="array" ref="H742">INDEX('BONUS %'!J:J, MATCH(1, (D742='BONUS %'!I:I)*(G742='BONUS %'!K:K), 0))</f>
        <v>#N/A</v>
      </c>
      <c r="I742" s="49" t="e">
        <f t="shared" si="38"/>
        <v>#N/A</v>
      </c>
      <c r="J742" s="49">
        <f>E742+0</f>
        <v>37920</v>
      </c>
    </row>
    <row r="743" spans="1:10" x14ac:dyDescent="0.25">
      <c r="A743" t="s">
        <v>703</v>
      </c>
      <c r="B743" t="s">
        <v>7</v>
      </c>
      <c r="C743" t="str">
        <f t="shared" si="37"/>
        <v>M</v>
      </c>
      <c r="D743" t="s">
        <v>42</v>
      </c>
      <c r="E743" s="1">
        <v>38030</v>
      </c>
      <c r="F743" t="s">
        <v>17</v>
      </c>
      <c r="G743" t="s">
        <v>28</v>
      </c>
      <c r="H743">
        <f t="array" ref="H743">INDEX('BONUS %'!J:J, MATCH(1, (D743='BONUS %'!I:I)*(G743='BONUS %'!K:K), 0))</f>
        <v>0.04</v>
      </c>
      <c r="I743" s="49">
        <f t="shared" si="38"/>
        <v>1521.2</v>
      </c>
      <c r="J743" s="49">
        <f t="shared" si="39"/>
        <v>39551.199999999997</v>
      </c>
    </row>
    <row r="744" spans="1:10" x14ac:dyDescent="0.25">
      <c r="A744" t="s">
        <v>391</v>
      </c>
      <c r="B744" t="s">
        <v>12</v>
      </c>
      <c r="C744" t="str">
        <f t="shared" si="37"/>
        <v>F</v>
      </c>
      <c r="D744" t="s">
        <v>34</v>
      </c>
      <c r="E744" s="1">
        <v>34500</v>
      </c>
      <c r="F744" t="s">
        <v>17</v>
      </c>
      <c r="G744" t="s">
        <v>18</v>
      </c>
      <c r="H744" t="e">
        <f t="array" ref="H744">INDEX('BONUS %'!J:J, MATCH(1, (D744='BONUS %'!I:I)*(G744='BONUS %'!K:K), 0))</f>
        <v>#N/A</v>
      </c>
      <c r="I744" s="49" t="e">
        <f t="shared" si="38"/>
        <v>#N/A</v>
      </c>
      <c r="J744" s="49">
        <f>E744+0</f>
        <v>34500</v>
      </c>
    </row>
    <row r="745" spans="1:10" x14ac:dyDescent="0.25">
      <c r="A745" t="s">
        <v>768</v>
      </c>
      <c r="B745" t="s">
        <v>7</v>
      </c>
      <c r="C745" t="str">
        <f t="shared" si="37"/>
        <v>M</v>
      </c>
      <c r="D745" t="s">
        <v>67</v>
      </c>
      <c r="E745" s="1">
        <v>51860</v>
      </c>
      <c r="F745" t="s">
        <v>21</v>
      </c>
      <c r="G745" t="s">
        <v>14</v>
      </c>
      <c r="H745">
        <f t="array" ref="H745">INDEX('BONUS %'!J:J, MATCH(1, (D745='BONUS %'!I:I)*(G745='BONUS %'!K:K), 0))</f>
        <v>5.8000000000000003E-2</v>
      </c>
      <c r="I745" s="49">
        <f t="shared" si="38"/>
        <v>3007.88</v>
      </c>
      <c r="J745" s="49">
        <f t="shared" si="39"/>
        <v>54867.88</v>
      </c>
    </row>
    <row r="746" spans="1:10" x14ac:dyDescent="0.25">
      <c r="A746" t="s">
        <v>903</v>
      </c>
      <c r="B746" t="s">
        <v>7</v>
      </c>
      <c r="C746" t="str">
        <f t="shared" si="37"/>
        <v>M</v>
      </c>
      <c r="D746" t="s">
        <v>23</v>
      </c>
      <c r="E746" s="1">
        <v>99780</v>
      </c>
      <c r="F746" t="s">
        <v>21</v>
      </c>
      <c r="G746" t="s">
        <v>10</v>
      </c>
      <c r="H746">
        <f t="array" ref="H746">INDEX('BONUS %'!J:J, MATCH(1, (D746='BONUS %'!I:I)*(G746='BONUS %'!K:K), 0))</f>
        <v>7.5999999999999998E-2</v>
      </c>
      <c r="I746" s="49">
        <f t="shared" si="38"/>
        <v>7583.28</v>
      </c>
      <c r="J746" s="49">
        <f t="shared" si="39"/>
        <v>107363.28</v>
      </c>
    </row>
    <row r="747" spans="1:10" x14ac:dyDescent="0.25">
      <c r="A747" t="s">
        <v>669</v>
      </c>
      <c r="B747" t="s">
        <v>7</v>
      </c>
      <c r="C747" t="str">
        <f t="shared" si="37"/>
        <v>M</v>
      </c>
      <c r="D747" t="s">
        <v>31</v>
      </c>
      <c r="E747" s="1">
        <v>85880</v>
      </c>
      <c r="F747" t="s">
        <v>9</v>
      </c>
      <c r="G747" t="s">
        <v>10</v>
      </c>
      <c r="H747">
        <f t="array" ref="H747">INDEX('BONUS %'!J:J, MATCH(1, (D747='BONUS %'!I:I)*(G747='BONUS %'!K:K), 0))</f>
        <v>7.1999999999999995E-2</v>
      </c>
      <c r="I747" s="49">
        <f t="shared" si="38"/>
        <v>6183.36</v>
      </c>
      <c r="J747" s="49">
        <f t="shared" si="39"/>
        <v>92063.360000000001</v>
      </c>
    </row>
    <row r="748" spans="1:10" x14ac:dyDescent="0.25">
      <c r="A748" t="s">
        <v>742</v>
      </c>
      <c r="B748" t="s">
        <v>12</v>
      </c>
      <c r="C748" t="str">
        <f t="shared" si="37"/>
        <v>F</v>
      </c>
      <c r="D748" t="s">
        <v>34</v>
      </c>
      <c r="E748" s="1">
        <v>49520</v>
      </c>
      <c r="F748" t="s">
        <v>17</v>
      </c>
      <c r="G748" t="s">
        <v>28</v>
      </c>
      <c r="H748">
        <f t="array" ref="H748">INDEX('BONUS %'!J:J, MATCH(1, (D748='BONUS %'!I:I)*(G748='BONUS %'!K:K), 0))</f>
        <v>2.4E-2</v>
      </c>
      <c r="I748" s="49">
        <f t="shared" si="38"/>
        <v>1188.48</v>
      </c>
      <c r="J748" s="49">
        <f t="shared" si="39"/>
        <v>50708.480000000003</v>
      </c>
    </row>
    <row r="749" spans="1:10" x14ac:dyDescent="0.25">
      <c r="A749" t="s">
        <v>231</v>
      </c>
      <c r="B749" t="s">
        <v>7</v>
      </c>
      <c r="C749" t="str">
        <f t="shared" si="37"/>
        <v>M</v>
      </c>
      <c r="D749" t="s">
        <v>53</v>
      </c>
      <c r="E749" s="1">
        <v>91500</v>
      </c>
      <c r="F749" t="s">
        <v>9</v>
      </c>
      <c r="G749" t="s">
        <v>24</v>
      </c>
      <c r="H749">
        <f t="array" ref="H749">INDEX('BONUS %'!J:J, MATCH(1, (D749='BONUS %'!I:I)*(G749='BONUS %'!K:K), 0))</f>
        <v>1.2E-2</v>
      </c>
      <c r="I749" s="49">
        <f t="shared" si="38"/>
        <v>1098</v>
      </c>
      <c r="J749" s="49">
        <f t="shared" si="39"/>
        <v>92598</v>
      </c>
    </row>
    <row r="750" spans="1:10" x14ac:dyDescent="0.25">
      <c r="A750" t="s">
        <v>628</v>
      </c>
      <c r="B750" t="s">
        <v>7</v>
      </c>
      <c r="C750" t="str">
        <f t="shared" si="37"/>
        <v>M</v>
      </c>
      <c r="D750" t="s">
        <v>31</v>
      </c>
      <c r="E750" s="1">
        <v>84740</v>
      </c>
      <c r="F750" t="s">
        <v>9</v>
      </c>
      <c r="G750" t="s">
        <v>28</v>
      </c>
      <c r="H750">
        <f t="array" ref="H750">INDEX('BONUS %'!J:J, MATCH(1, (D750='BONUS %'!I:I)*(G750='BONUS %'!K:K), 0))</f>
        <v>2.3E-2</v>
      </c>
      <c r="I750" s="49">
        <f t="shared" si="38"/>
        <v>1949.02</v>
      </c>
      <c r="J750" s="49">
        <f t="shared" si="39"/>
        <v>86689.02</v>
      </c>
    </row>
    <row r="751" spans="1:10" x14ac:dyDescent="0.25">
      <c r="A751" t="s">
        <v>648</v>
      </c>
      <c r="B751" t="s">
        <v>7</v>
      </c>
      <c r="C751" t="str">
        <f t="shared" si="37"/>
        <v>M</v>
      </c>
      <c r="D751" t="s">
        <v>8</v>
      </c>
      <c r="E751" s="1">
        <v>33560</v>
      </c>
      <c r="F751" t="s">
        <v>21</v>
      </c>
      <c r="G751" t="s">
        <v>28</v>
      </c>
      <c r="H751">
        <f t="array" ref="H751">INDEX('BONUS %'!J:J, MATCH(1, (D751='BONUS %'!I:I)*(G751='BONUS %'!K:K), 0))</f>
        <v>2.1000000000000001E-2</v>
      </c>
      <c r="I751" s="49">
        <f t="shared" si="38"/>
        <v>704.76</v>
      </c>
      <c r="J751" s="49">
        <f t="shared" si="39"/>
        <v>34264.76</v>
      </c>
    </row>
    <row r="752" spans="1:10" x14ac:dyDescent="0.25">
      <c r="A752" t="s">
        <v>282</v>
      </c>
      <c r="B752" t="s">
        <v>7</v>
      </c>
      <c r="C752" t="str">
        <f t="shared" si="37"/>
        <v>M</v>
      </c>
      <c r="D752" t="s">
        <v>67</v>
      </c>
      <c r="E752" s="1">
        <v>117020</v>
      </c>
      <c r="F752" t="s">
        <v>21</v>
      </c>
      <c r="G752" t="s">
        <v>28</v>
      </c>
      <c r="H752">
        <f t="array" ref="H752">INDEX('BONUS %'!J:J, MATCH(1, (D752='BONUS %'!I:I)*(G752='BONUS %'!K:K), 0))</f>
        <v>3.5000000000000003E-2</v>
      </c>
      <c r="I752" s="49">
        <f t="shared" si="38"/>
        <v>4095.7000000000003</v>
      </c>
      <c r="J752" s="49">
        <f t="shared" si="39"/>
        <v>121115.7</v>
      </c>
    </row>
    <row r="753" spans="1:10" x14ac:dyDescent="0.25">
      <c r="A753" t="s">
        <v>424</v>
      </c>
      <c r="B753" t="s">
        <v>7</v>
      </c>
      <c r="C753" t="str">
        <f t="shared" si="37"/>
        <v>M</v>
      </c>
      <c r="D753" t="s">
        <v>31</v>
      </c>
      <c r="E753" s="1">
        <v>69910</v>
      </c>
      <c r="F753" t="s">
        <v>21</v>
      </c>
      <c r="G753" t="s">
        <v>14</v>
      </c>
      <c r="H753">
        <f t="array" ref="H753">INDEX('BONUS %'!J:J, MATCH(1, (D753='BONUS %'!I:I)*(G753='BONUS %'!K:K), 0))</f>
        <v>5.2999999999999999E-2</v>
      </c>
      <c r="I753" s="49">
        <f t="shared" si="38"/>
        <v>3705.23</v>
      </c>
      <c r="J753" s="49">
        <f t="shared" si="39"/>
        <v>73615.23</v>
      </c>
    </row>
    <row r="754" spans="1:10" x14ac:dyDescent="0.25">
      <c r="A754" t="s">
        <v>414</v>
      </c>
      <c r="B754" t="s">
        <v>7</v>
      </c>
      <c r="C754" t="str">
        <f t="shared" si="37"/>
        <v>M</v>
      </c>
      <c r="D754" t="s">
        <v>31</v>
      </c>
      <c r="E754" s="1">
        <v>41140</v>
      </c>
      <c r="F754" t="s">
        <v>9</v>
      </c>
      <c r="G754" t="s">
        <v>28</v>
      </c>
      <c r="H754">
        <f t="array" ref="H754">INDEX('BONUS %'!J:J, MATCH(1, (D754='BONUS %'!I:I)*(G754='BONUS %'!K:K), 0))</f>
        <v>2.3E-2</v>
      </c>
      <c r="I754" s="49">
        <f t="shared" si="38"/>
        <v>946.22</v>
      </c>
      <c r="J754" s="49">
        <f t="shared" si="39"/>
        <v>42086.22</v>
      </c>
    </row>
    <row r="755" spans="1:10" x14ac:dyDescent="0.25">
      <c r="A755" t="s">
        <v>91</v>
      </c>
      <c r="B755" t="s">
        <v>7</v>
      </c>
      <c r="C755" t="str">
        <f t="shared" si="37"/>
        <v>M</v>
      </c>
      <c r="D755" t="s">
        <v>23</v>
      </c>
      <c r="E755" s="1">
        <v>56620</v>
      </c>
      <c r="F755" t="s">
        <v>17</v>
      </c>
      <c r="G755" t="s">
        <v>28</v>
      </c>
      <c r="H755">
        <f t="array" ref="H755">INDEX('BONUS %'!J:J, MATCH(1, (D755='BONUS %'!I:I)*(G755='BONUS %'!K:K), 0))</f>
        <v>2.8000000000000001E-2</v>
      </c>
      <c r="I755" s="49">
        <f t="shared" si="38"/>
        <v>1585.3600000000001</v>
      </c>
      <c r="J755" s="49">
        <f t="shared" si="39"/>
        <v>58205.36</v>
      </c>
    </row>
    <row r="756" spans="1:10" x14ac:dyDescent="0.25">
      <c r="A756" t="s">
        <v>461</v>
      </c>
      <c r="B756" t="s">
        <v>12</v>
      </c>
      <c r="C756" t="str">
        <f t="shared" si="37"/>
        <v>F</v>
      </c>
      <c r="D756" t="s">
        <v>27</v>
      </c>
      <c r="E756" s="1">
        <v>59550</v>
      </c>
      <c r="F756" t="s">
        <v>17</v>
      </c>
      <c r="G756" t="s">
        <v>28</v>
      </c>
      <c r="H756">
        <f t="array" ref="H756">INDEX('BONUS %'!J:J, MATCH(1, (D756='BONUS %'!I:I)*(G756='BONUS %'!K:K), 0))</f>
        <v>2.7E-2</v>
      </c>
      <c r="I756" s="49">
        <f t="shared" si="38"/>
        <v>1607.85</v>
      </c>
      <c r="J756" s="49">
        <f t="shared" si="39"/>
        <v>61157.85</v>
      </c>
    </row>
    <row r="757" spans="1:10" x14ac:dyDescent="0.25">
      <c r="A757" t="s">
        <v>685</v>
      </c>
      <c r="B757" t="s">
        <v>7</v>
      </c>
      <c r="C757" t="str">
        <f t="shared" si="37"/>
        <v>M</v>
      </c>
      <c r="D757" t="s">
        <v>31</v>
      </c>
      <c r="E757" s="1">
        <v>29330</v>
      </c>
      <c r="F757" t="s">
        <v>21</v>
      </c>
      <c r="G757" t="s">
        <v>28</v>
      </c>
      <c r="H757">
        <f t="array" ref="H757">INDEX('BONUS %'!J:J, MATCH(1, (D757='BONUS %'!I:I)*(G757='BONUS %'!K:K), 0))</f>
        <v>2.3E-2</v>
      </c>
      <c r="I757" s="49">
        <f t="shared" si="38"/>
        <v>674.59</v>
      </c>
      <c r="J757" s="49">
        <f t="shared" si="39"/>
        <v>30004.59</v>
      </c>
    </row>
    <row r="758" spans="1:10" x14ac:dyDescent="0.25">
      <c r="A758" t="s">
        <v>503</v>
      </c>
      <c r="B758" t="s">
        <v>7</v>
      </c>
      <c r="C758" t="str">
        <f t="shared" si="37"/>
        <v>M</v>
      </c>
      <c r="D758" t="s">
        <v>23</v>
      </c>
      <c r="E758" s="1">
        <v>104470</v>
      </c>
      <c r="F758" t="s">
        <v>9</v>
      </c>
      <c r="G758" t="s">
        <v>18</v>
      </c>
      <c r="H758" t="e">
        <f t="array" ref="H758">INDEX('BONUS %'!J:J, MATCH(1, (D758='BONUS %'!I:I)*(G758='BONUS %'!K:K), 0))</f>
        <v>#N/A</v>
      </c>
      <c r="I758" s="49" t="e">
        <f t="shared" si="38"/>
        <v>#N/A</v>
      </c>
      <c r="J758" s="49">
        <f>E758+0</f>
        <v>104470</v>
      </c>
    </row>
    <row r="759" spans="1:10" x14ac:dyDescent="0.25">
      <c r="A759" t="s">
        <v>221</v>
      </c>
      <c r="B759" t="s">
        <v>7</v>
      </c>
      <c r="C759" t="str">
        <f t="shared" si="37"/>
        <v>M</v>
      </c>
      <c r="D759" t="s">
        <v>13</v>
      </c>
      <c r="E759" s="1">
        <v>103240</v>
      </c>
      <c r="F759" t="s">
        <v>21</v>
      </c>
      <c r="G759" t="s">
        <v>14</v>
      </c>
      <c r="H759">
        <f t="array" ref="H759">INDEX('BONUS %'!J:J, MATCH(1, (D759='BONUS %'!I:I)*(G759='BONUS %'!K:K), 0))</f>
        <v>4.2999999999999997E-2</v>
      </c>
      <c r="I759" s="49">
        <f t="shared" si="38"/>
        <v>4439.32</v>
      </c>
      <c r="J759" s="49">
        <f t="shared" si="39"/>
        <v>107679.32</v>
      </c>
    </row>
    <row r="760" spans="1:10" x14ac:dyDescent="0.25">
      <c r="A760" t="s">
        <v>734</v>
      </c>
      <c r="B760" t="s">
        <v>7</v>
      </c>
      <c r="C760" t="str">
        <f t="shared" si="37"/>
        <v>M</v>
      </c>
      <c r="D760" t="s">
        <v>31</v>
      </c>
      <c r="E760" s="1">
        <v>31630</v>
      </c>
      <c r="F760" t="s">
        <v>21</v>
      </c>
      <c r="G760" t="s">
        <v>24</v>
      </c>
      <c r="H760">
        <f t="array" ref="H760">INDEX('BONUS %'!J:J, MATCH(1, (D760='BONUS %'!I:I)*(G760='BONUS %'!K:K), 0))</f>
        <v>1.4999999999999999E-2</v>
      </c>
      <c r="I760" s="49">
        <f t="shared" si="38"/>
        <v>474.45</v>
      </c>
      <c r="J760" s="49">
        <f t="shared" si="39"/>
        <v>32104.45</v>
      </c>
    </row>
    <row r="761" spans="1:10" x14ac:dyDescent="0.25">
      <c r="A761" t="s">
        <v>656</v>
      </c>
      <c r="B761" t="s">
        <v>7</v>
      </c>
      <c r="C761" t="str">
        <f t="shared" si="37"/>
        <v>M</v>
      </c>
      <c r="D761" t="s">
        <v>53</v>
      </c>
      <c r="E761" s="1">
        <v>75600</v>
      </c>
      <c r="F761" t="s">
        <v>17</v>
      </c>
      <c r="G761" t="s">
        <v>28</v>
      </c>
      <c r="H761">
        <f t="array" ref="H761">INDEX('BONUS %'!J:J, MATCH(1, (D761='BONUS %'!I:I)*(G761='BONUS %'!K:K), 0))</f>
        <v>0.02</v>
      </c>
      <c r="I761" s="49">
        <f t="shared" si="38"/>
        <v>1512</v>
      </c>
      <c r="J761" s="49">
        <f t="shared" si="39"/>
        <v>77112</v>
      </c>
    </row>
    <row r="762" spans="1:10" x14ac:dyDescent="0.25">
      <c r="A762" t="s">
        <v>170</v>
      </c>
      <c r="B762" t="s">
        <v>12</v>
      </c>
      <c r="C762" t="str">
        <f t="shared" si="37"/>
        <v>F</v>
      </c>
      <c r="D762" t="s">
        <v>27</v>
      </c>
      <c r="E762" s="1">
        <v>85740</v>
      </c>
      <c r="F762" t="s">
        <v>9</v>
      </c>
      <c r="G762" t="s">
        <v>28</v>
      </c>
      <c r="H762">
        <f t="array" ref="H762">INDEX('BONUS %'!J:J, MATCH(1, (D762='BONUS %'!I:I)*(G762='BONUS %'!K:K), 0))</f>
        <v>2.7E-2</v>
      </c>
      <c r="I762" s="49">
        <f t="shared" si="38"/>
        <v>2314.98</v>
      </c>
      <c r="J762" s="49">
        <f t="shared" si="39"/>
        <v>88054.98</v>
      </c>
    </row>
    <row r="763" spans="1:10" x14ac:dyDescent="0.25">
      <c r="A763" t="s">
        <v>188</v>
      </c>
      <c r="B763" t="s">
        <v>7</v>
      </c>
      <c r="C763" t="str">
        <f t="shared" si="37"/>
        <v>M</v>
      </c>
      <c r="D763" t="s">
        <v>27</v>
      </c>
      <c r="E763" s="1">
        <v>71330</v>
      </c>
      <c r="F763" t="s">
        <v>21</v>
      </c>
      <c r="G763" t="s">
        <v>10</v>
      </c>
      <c r="H763">
        <f t="array" ref="H763">INDEX('BONUS %'!J:J, MATCH(1, (D763='BONUS %'!I:I)*(G763='BONUS %'!K:K), 0))</f>
        <v>7.5999999999999998E-2</v>
      </c>
      <c r="I763" s="49">
        <f t="shared" si="38"/>
        <v>5421.08</v>
      </c>
      <c r="J763" s="49">
        <f t="shared" si="39"/>
        <v>76751.08</v>
      </c>
    </row>
    <row r="764" spans="1:10" x14ac:dyDescent="0.25">
      <c r="A764" t="s">
        <v>36</v>
      </c>
      <c r="B764" t="s">
        <v>12</v>
      </c>
      <c r="C764" t="str">
        <f t="shared" si="37"/>
        <v>F</v>
      </c>
      <c r="D764" t="s">
        <v>37</v>
      </c>
      <c r="E764" s="1">
        <v>84420</v>
      </c>
      <c r="F764" t="s">
        <v>17</v>
      </c>
      <c r="G764" t="s">
        <v>28</v>
      </c>
      <c r="H764">
        <f t="array" ref="H764">INDEX('BONUS %'!J:J, MATCH(1, (D764='BONUS %'!I:I)*(G764='BONUS %'!K:K), 0))</f>
        <v>3.2000000000000001E-2</v>
      </c>
      <c r="I764" s="49">
        <f t="shared" si="38"/>
        <v>2701.44</v>
      </c>
      <c r="J764" s="49">
        <f t="shared" si="39"/>
        <v>87121.44</v>
      </c>
    </row>
    <row r="765" spans="1:10" x14ac:dyDescent="0.25">
      <c r="A765" t="s">
        <v>614</v>
      </c>
      <c r="B765" t="s">
        <v>7</v>
      </c>
      <c r="C765" t="str">
        <f t="shared" si="37"/>
        <v>M</v>
      </c>
      <c r="D765" t="s">
        <v>34</v>
      </c>
      <c r="E765" s="1">
        <v>103160</v>
      </c>
      <c r="F765" t="s">
        <v>21</v>
      </c>
      <c r="G765" t="s">
        <v>14</v>
      </c>
      <c r="H765">
        <f t="array" ref="H765">INDEX('BONUS %'!J:J, MATCH(1, (D765='BONUS %'!I:I)*(G765='BONUS %'!K:K), 0))</f>
        <v>0.05</v>
      </c>
      <c r="I765" s="49">
        <f t="shared" si="38"/>
        <v>5158</v>
      </c>
      <c r="J765" s="49">
        <f t="shared" si="39"/>
        <v>108318</v>
      </c>
    </row>
    <row r="766" spans="1:10" x14ac:dyDescent="0.25">
      <c r="A766" t="s">
        <v>333</v>
      </c>
      <c r="B766" t="s">
        <v>12</v>
      </c>
      <c r="C766" t="str">
        <f t="shared" si="37"/>
        <v>F</v>
      </c>
      <c r="D766" t="s">
        <v>27</v>
      </c>
      <c r="E766" s="1">
        <v>106490</v>
      </c>
      <c r="F766" t="s">
        <v>21</v>
      </c>
      <c r="G766" t="s">
        <v>28</v>
      </c>
      <c r="H766">
        <f t="array" ref="H766">INDEX('BONUS %'!J:J, MATCH(1, (D766='BONUS %'!I:I)*(G766='BONUS %'!K:K), 0))</f>
        <v>2.7E-2</v>
      </c>
      <c r="I766" s="49">
        <f t="shared" si="38"/>
        <v>2875.23</v>
      </c>
      <c r="J766" s="49">
        <f t="shared" si="39"/>
        <v>109365.23</v>
      </c>
    </row>
    <row r="767" spans="1:10" x14ac:dyDescent="0.25">
      <c r="A767" t="s">
        <v>655</v>
      </c>
      <c r="B767" t="s">
        <v>12</v>
      </c>
      <c r="C767" t="str">
        <f t="shared" si="37"/>
        <v>F</v>
      </c>
      <c r="D767" t="s">
        <v>53</v>
      </c>
      <c r="E767" s="1">
        <v>44850</v>
      </c>
      <c r="F767" t="s">
        <v>21</v>
      </c>
      <c r="G767" t="s">
        <v>10</v>
      </c>
      <c r="H767">
        <f t="array" ref="H767">INDEX('BONUS %'!J:J, MATCH(1, (D767='BONUS %'!I:I)*(G767='BONUS %'!K:K), 0))</f>
        <v>7.0999999999999994E-2</v>
      </c>
      <c r="I767" s="49">
        <f t="shared" si="38"/>
        <v>3184.35</v>
      </c>
      <c r="J767" s="49">
        <f t="shared" si="39"/>
        <v>48034.35</v>
      </c>
    </row>
    <row r="768" spans="1:10" x14ac:dyDescent="0.25">
      <c r="A768" t="s">
        <v>474</v>
      </c>
      <c r="B768" t="s">
        <v>12</v>
      </c>
      <c r="C768" t="str">
        <f t="shared" si="37"/>
        <v>F</v>
      </c>
      <c r="D768" t="s">
        <v>34</v>
      </c>
      <c r="E768" s="1">
        <v>31020</v>
      </c>
      <c r="F768" t="s">
        <v>9</v>
      </c>
      <c r="G768" t="s">
        <v>28</v>
      </c>
      <c r="H768">
        <f t="array" ref="H768">INDEX('BONUS %'!J:J, MATCH(1, (D768='BONUS %'!I:I)*(G768='BONUS %'!K:K), 0))</f>
        <v>2.4E-2</v>
      </c>
      <c r="I768" s="49">
        <f t="shared" si="38"/>
        <v>744.48</v>
      </c>
      <c r="J768" s="49">
        <f t="shared" si="39"/>
        <v>31764.48</v>
      </c>
    </row>
    <row r="769" spans="1:10" x14ac:dyDescent="0.25">
      <c r="A769" t="s">
        <v>720</v>
      </c>
      <c r="B769" t="s">
        <v>7</v>
      </c>
      <c r="C769" t="str">
        <f t="shared" si="37"/>
        <v>M</v>
      </c>
      <c r="D769" t="s">
        <v>20</v>
      </c>
      <c r="E769" s="1">
        <v>101220</v>
      </c>
      <c r="F769" t="s">
        <v>21</v>
      </c>
      <c r="G769" t="s">
        <v>14</v>
      </c>
      <c r="H769">
        <f t="array" ref="H769">INDEX('BONUS %'!J:J, MATCH(1, (D769='BONUS %'!I:I)*(G769='BONUS %'!K:K), 0))</f>
        <v>5.3999999999999999E-2</v>
      </c>
      <c r="I769" s="49">
        <f t="shared" si="38"/>
        <v>5465.88</v>
      </c>
      <c r="J769" s="49">
        <f t="shared" si="39"/>
        <v>106685.88</v>
      </c>
    </row>
    <row r="770" spans="1:10" x14ac:dyDescent="0.25">
      <c r="A770" t="s">
        <v>526</v>
      </c>
      <c r="B770" t="s">
        <v>7</v>
      </c>
      <c r="C770" t="str">
        <f t="shared" si="37"/>
        <v>M</v>
      </c>
      <c r="D770" t="s">
        <v>8</v>
      </c>
      <c r="E770" s="1">
        <v>70360</v>
      </c>
      <c r="F770" t="s">
        <v>9</v>
      </c>
      <c r="G770" t="s">
        <v>28</v>
      </c>
      <c r="H770">
        <f t="array" ref="H770">INDEX('BONUS %'!J:J, MATCH(1, (D770='BONUS %'!I:I)*(G770='BONUS %'!K:K), 0))</f>
        <v>2.1000000000000001E-2</v>
      </c>
      <c r="I770" s="49">
        <f t="shared" si="38"/>
        <v>1477.5600000000002</v>
      </c>
      <c r="J770" s="49">
        <f t="shared" si="39"/>
        <v>71837.56</v>
      </c>
    </row>
    <row r="771" spans="1:10" x14ac:dyDescent="0.25">
      <c r="A771" t="s">
        <v>802</v>
      </c>
      <c r="B771" t="s">
        <v>7</v>
      </c>
      <c r="C771" t="str">
        <f t="shared" ref="C771:C834" si="40">IF(B771="Male", "M", IF(B771="Female","F"))</f>
        <v>M</v>
      </c>
      <c r="D771" t="s">
        <v>42</v>
      </c>
      <c r="E771" s="1">
        <v>33840</v>
      </c>
      <c r="F771" t="s">
        <v>9</v>
      </c>
      <c r="G771" t="s">
        <v>18</v>
      </c>
      <c r="H771" t="e">
        <f t="array" ref="H771">INDEX('BONUS %'!J:J, MATCH(1, (D771='BONUS %'!I:I)*(G771='BONUS %'!K:K), 0))</f>
        <v>#N/A</v>
      </c>
      <c r="I771" s="49" t="e">
        <f t="shared" ref="I771:I834" si="41">H771*E771</f>
        <v>#N/A</v>
      </c>
      <c r="J771" s="49">
        <f>E771+0</f>
        <v>33840</v>
      </c>
    </row>
    <row r="772" spans="1:10" x14ac:dyDescent="0.25">
      <c r="A772" t="s">
        <v>411</v>
      </c>
      <c r="B772" t="s">
        <v>12</v>
      </c>
      <c r="C772" t="str">
        <f t="shared" si="40"/>
        <v>F</v>
      </c>
      <c r="D772" t="s">
        <v>53</v>
      </c>
      <c r="E772" s="1">
        <v>49000</v>
      </c>
      <c r="F772" t="s">
        <v>17</v>
      </c>
      <c r="G772" t="s">
        <v>14</v>
      </c>
      <c r="H772">
        <f t="array" ref="H772">INDEX('BONUS %'!J:J, MATCH(1, (D772='BONUS %'!I:I)*(G772='BONUS %'!K:K), 0))</f>
        <v>5.8000000000000003E-2</v>
      </c>
      <c r="I772" s="49">
        <f t="shared" si="41"/>
        <v>2842</v>
      </c>
      <c r="J772" s="49">
        <f t="shared" ref="J772:J833" si="42">I772+E772</f>
        <v>51842</v>
      </c>
    </row>
    <row r="773" spans="1:10" x14ac:dyDescent="0.25">
      <c r="A773" t="s">
        <v>220</v>
      </c>
      <c r="B773" t="s">
        <v>12</v>
      </c>
      <c r="C773" t="str">
        <f t="shared" si="40"/>
        <v>F</v>
      </c>
      <c r="D773" t="s">
        <v>20</v>
      </c>
      <c r="E773" s="1">
        <v>86490</v>
      </c>
      <c r="F773" t="s">
        <v>21</v>
      </c>
      <c r="G773" t="s">
        <v>24</v>
      </c>
      <c r="H773">
        <f t="array" ref="H773">INDEX('BONUS %'!J:J, MATCH(1, (D773='BONUS %'!I:I)*(G773='BONUS %'!K:K), 0))</f>
        <v>1.9E-2</v>
      </c>
      <c r="I773" s="49">
        <f t="shared" si="41"/>
        <v>1643.31</v>
      </c>
      <c r="J773" s="49">
        <f t="shared" si="42"/>
        <v>88133.31</v>
      </c>
    </row>
    <row r="774" spans="1:10" x14ac:dyDescent="0.25">
      <c r="A774" t="s">
        <v>307</v>
      </c>
      <c r="B774" t="s">
        <v>12</v>
      </c>
      <c r="C774" t="str">
        <f t="shared" si="40"/>
        <v>F</v>
      </c>
      <c r="D774" t="s">
        <v>31</v>
      </c>
      <c r="E774" s="1">
        <v>60760</v>
      </c>
      <c r="F774" t="s">
        <v>9</v>
      </c>
      <c r="G774" t="s">
        <v>10</v>
      </c>
      <c r="H774">
        <f t="array" ref="H774">INDEX('BONUS %'!J:J, MATCH(1, (D774='BONUS %'!I:I)*(G774='BONUS %'!K:K), 0))</f>
        <v>7.1999999999999995E-2</v>
      </c>
      <c r="I774" s="49">
        <f t="shared" si="41"/>
        <v>4374.7199999999993</v>
      </c>
      <c r="J774" s="49">
        <f t="shared" si="42"/>
        <v>65134.720000000001</v>
      </c>
    </row>
    <row r="775" spans="1:10" x14ac:dyDescent="0.25">
      <c r="A775" t="s">
        <v>55</v>
      </c>
      <c r="B775" t="s">
        <v>12</v>
      </c>
      <c r="C775" t="str">
        <f t="shared" si="40"/>
        <v>F</v>
      </c>
      <c r="D775" t="s">
        <v>31</v>
      </c>
      <c r="E775" s="1">
        <v>109160</v>
      </c>
      <c r="F775" t="s">
        <v>21</v>
      </c>
      <c r="G775" t="s">
        <v>14</v>
      </c>
      <c r="H775">
        <f t="array" ref="H775">INDEX('BONUS %'!J:J, MATCH(1, (D775='BONUS %'!I:I)*(G775='BONUS %'!K:K), 0))</f>
        <v>5.2999999999999999E-2</v>
      </c>
      <c r="I775" s="49">
        <f t="shared" si="41"/>
        <v>5785.48</v>
      </c>
      <c r="J775" s="49">
        <f t="shared" si="42"/>
        <v>114945.48</v>
      </c>
    </row>
    <row r="776" spans="1:10" x14ac:dyDescent="0.25">
      <c r="A776" t="s">
        <v>959</v>
      </c>
      <c r="B776" t="s">
        <v>12</v>
      </c>
      <c r="C776" t="str">
        <f t="shared" si="40"/>
        <v>F</v>
      </c>
      <c r="D776" t="s">
        <v>27</v>
      </c>
      <c r="E776" s="1">
        <v>33960</v>
      </c>
      <c r="F776" t="s">
        <v>9</v>
      </c>
      <c r="G776" t="s">
        <v>18</v>
      </c>
      <c r="H776" t="e">
        <f t="array" ref="H776">INDEX('BONUS %'!J:J, MATCH(1, (D776='BONUS %'!I:I)*(G776='BONUS %'!K:K), 0))</f>
        <v>#N/A</v>
      </c>
      <c r="I776" s="49" t="e">
        <f t="shared" si="41"/>
        <v>#N/A</v>
      </c>
      <c r="J776" s="49">
        <f>E776+0</f>
        <v>33960</v>
      </c>
    </row>
    <row r="777" spans="1:10" x14ac:dyDescent="0.25">
      <c r="A777" t="s">
        <v>29</v>
      </c>
      <c r="B777" t="s">
        <v>7</v>
      </c>
      <c r="C777" t="str">
        <f t="shared" si="40"/>
        <v>M</v>
      </c>
      <c r="D777" t="s">
        <v>20</v>
      </c>
      <c r="E777" s="1">
        <v>109000</v>
      </c>
      <c r="F777" t="s">
        <v>17</v>
      </c>
      <c r="G777" t="s">
        <v>10</v>
      </c>
      <c r="H777">
        <f t="array" ref="H777">INDEX('BONUS %'!J:J, MATCH(1, (D777='BONUS %'!I:I)*(G777='BONUS %'!K:K), 0))</f>
        <v>6.4000000000000001E-2</v>
      </c>
      <c r="I777" s="49">
        <f t="shared" si="41"/>
        <v>6976</v>
      </c>
      <c r="J777" s="49">
        <f t="shared" si="42"/>
        <v>115976</v>
      </c>
    </row>
    <row r="778" spans="1:10" x14ac:dyDescent="0.25">
      <c r="A778" t="s">
        <v>202</v>
      </c>
      <c r="B778" t="s">
        <v>12</v>
      </c>
      <c r="C778" t="str">
        <f t="shared" si="40"/>
        <v>F</v>
      </c>
      <c r="D778" t="s">
        <v>67</v>
      </c>
      <c r="E778" s="1">
        <v>104750</v>
      </c>
      <c r="F778" t="s">
        <v>21</v>
      </c>
      <c r="G778" t="s">
        <v>28</v>
      </c>
      <c r="H778">
        <f t="array" ref="H778">INDEX('BONUS %'!J:J, MATCH(1, (D778='BONUS %'!I:I)*(G778='BONUS %'!K:K), 0))</f>
        <v>3.5000000000000003E-2</v>
      </c>
      <c r="I778" s="49">
        <f t="shared" si="41"/>
        <v>3666.2500000000005</v>
      </c>
      <c r="J778" s="49">
        <f t="shared" si="42"/>
        <v>108416.25</v>
      </c>
    </row>
    <row r="779" spans="1:10" x14ac:dyDescent="0.25">
      <c r="A779" t="s">
        <v>631</v>
      </c>
      <c r="B779" t="s">
        <v>7</v>
      </c>
      <c r="C779" t="str">
        <f t="shared" si="40"/>
        <v>M</v>
      </c>
      <c r="D779" t="s">
        <v>31</v>
      </c>
      <c r="E779" s="1">
        <v>106890</v>
      </c>
      <c r="F779" t="s">
        <v>21</v>
      </c>
      <c r="G779" t="s">
        <v>28</v>
      </c>
      <c r="H779">
        <f t="array" ref="H779">INDEX('BONUS %'!J:J, MATCH(1, (D779='BONUS %'!I:I)*(G779='BONUS %'!K:K), 0))</f>
        <v>2.3E-2</v>
      </c>
      <c r="I779" s="49">
        <f t="shared" si="41"/>
        <v>2458.4699999999998</v>
      </c>
      <c r="J779" s="49">
        <f t="shared" si="42"/>
        <v>109348.47</v>
      </c>
    </row>
    <row r="780" spans="1:10" x14ac:dyDescent="0.25">
      <c r="A780" t="s">
        <v>827</v>
      </c>
      <c r="B780" t="s">
        <v>7</v>
      </c>
      <c r="C780" t="str">
        <f t="shared" si="40"/>
        <v>M</v>
      </c>
      <c r="D780" t="s">
        <v>67</v>
      </c>
      <c r="E780" s="1">
        <v>87610</v>
      </c>
      <c r="F780" t="s">
        <v>9</v>
      </c>
      <c r="G780" t="s">
        <v>14</v>
      </c>
      <c r="H780">
        <f t="array" ref="H780">INDEX('BONUS %'!J:J, MATCH(1, (D780='BONUS %'!I:I)*(G780='BONUS %'!K:K), 0))</f>
        <v>5.8000000000000003E-2</v>
      </c>
      <c r="I780" s="49">
        <f t="shared" si="41"/>
        <v>5081.38</v>
      </c>
      <c r="J780" s="49">
        <f t="shared" si="42"/>
        <v>92691.38</v>
      </c>
    </row>
    <row r="781" spans="1:10" x14ac:dyDescent="0.25">
      <c r="A781" t="s">
        <v>101</v>
      </c>
      <c r="B781" t="s">
        <v>7</v>
      </c>
      <c r="C781" t="str">
        <f t="shared" si="40"/>
        <v>M</v>
      </c>
      <c r="D781" t="s">
        <v>37</v>
      </c>
      <c r="E781" s="1">
        <v>40770</v>
      </c>
      <c r="F781" t="s">
        <v>17</v>
      </c>
      <c r="G781" t="s">
        <v>28</v>
      </c>
      <c r="H781">
        <f t="array" ref="H781">INDEX('BONUS %'!J:J, MATCH(1, (D781='BONUS %'!I:I)*(G781='BONUS %'!K:K), 0))</f>
        <v>3.2000000000000001E-2</v>
      </c>
      <c r="I781" s="49">
        <f t="shared" si="41"/>
        <v>1304.6400000000001</v>
      </c>
      <c r="J781" s="49">
        <f t="shared" si="42"/>
        <v>42074.64</v>
      </c>
    </row>
    <row r="782" spans="1:10" x14ac:dyDescent="0.25">
      <c r="A782" t="s">
        <v>856</v>
      </c>
      <c r="B782" t="s">
        <v>12</v>
      </c>
      <c r="C782" t="str">
        <f t="shared" si="40"/>
        <v>F</v>
      </c>
      <c r="D782" t="s">
        <v>13</v>
      </c>
      <c r="E782" s="1">
        <v>28870</v>
      </c>
      <c r="F782" t="s">
        <v>17</v>
      </c>
      <c r="G782" t="s">
        <v>10</v>
      </c>
      <c r="H782">
        <f t="array" ref="H782">INDEX('BONUS %'!J:J, MATCH(1, (D782='BONUS %'!I:I)*(G782='BONUS %'!K:K), 0))</f>
        <v>6.0999999999999999E-2</v>
      </c>
      <c r="I782" s="49">
        <f t="shared" si="41"/>
        <v>1761.07</v>
      </c>
      <c r="J782" s="49">
        <f t="shared" si="42"/>
        <v>30631.07</v>
      </c>
    </row>
    <row r="783" spans="1:10" x14ac:dyDescent="0.25">
      <c r="A783" t="s">
        <v>294</v>
      </c>
      <c r="B783" t="s">
        <v>7</v>
      </c>
      <c r="C783" t="str">
        <f t="shared" si="40"/>
        <v>M</v>
      </c>
      <c r="D783" t="s">
        <v>34</v>
      </c>
      <c r="E783" s="1">
        <v>73360</v>
      </c>
      <c r="F783" t="s">
        <v>21</v>
      </c>
      <c r="G783" t="s">
        <v>28</v>
      </c>
      <c r="H783">
        <f t="array" ref="H783">INDEX('BONUS %'!J:J, MATCH(1, (D783='BONUS %'!I:I)*(G783='BONUS %'!K:K), 0))</f>
        <v>2.4E-2</v>
      </c>
      <c r="I783" s="49">
        <f t="shared" si="41"/>
        <v>1760.64</v>
      </c>
      <c r="J783" s="49">
        <f t="shared" si="42"/>
        <v>75120.639999999999</v>
      </c>
    </row>
    <row r="784" spans="1:10" x14ac:dyDescent="0.25">
      <c r="A784" t="s">
        <v>465</v>
      </c>
      <c r="B784" t="s">
        <v>7</v>
      </c>
      <c r="C784" t="str">
        <f t="shared" si="40"/>
        <v>M</v>
      </c>
      <c r="D784" t="s">
        <v>67</v>
      </c>
      <c r="E784" s="1">
        <v>90130</v>
      </c>
      <c r="F784" t="s">
        <v>21</v>
      </c>
      <c r="G784" t="s">
        <v>14</v>
      </c>
      <c r="H784">
        <f t="array" ref="H784">INDEX('BONUS %'!J:J, MATCH(1, (D784='BONUS %'!I:I)*(G784='BONUS %'!K:K), 0))</f>
        <v>5.8000000000000003E-2</v>
      </c>
      <c r="I784" s="49">
        <f t="shared" si="41"/>
        <v>5227.54</v>
      </c>
      <c r="J784" s="49">
        <f t="shared" si="42"/>
        <v>95357.54</v>
      </c>
    </row>
    <row r="785" spans="1:10" x14ac:dyDescent="0.25">
      <c r="A785" t="s">
        <v>865</v>
      </c>
      <c r="B785" t="s">
        <v>12</v>
      </c>
      <c r="C785" t="str">
        <f t="shared" si="40"/>
        <v>F</v>
      </c>
      <c r="D785" t="s">
        <v>42</v>
      </c>
      <c r="E785" s="1">
        <v>93960</v>
      </c>
      <c r="F785" t="s">
        <v>21</v>
      </c>
      <c r="G785" t="s">
        <v>24</v>
      </c>
      <c r="H785">
        <f t="array" ref="H785">INDEX('BONUS %'!J:J, MATCH(1, (D785='BONUS %'!I:I)*(G785='BONUS %'!K:K), 0))</f>
        <v>1.9E-2</v>
      </c>
      <c r="I785" s="49">
        <f t="shared" si="41"/>
        <v>1785.24</v>
      </c>
      <c r="J785" s="49">
        <f t="shared" si="42"/>
        <v>95745.24</v>
      </c>
    </row>
    <row r="786" spans="1:10" x14ac:dyDescent="0.25">
      <c r="A786" t="s">
        <v>543</v>
      </c>
      <c r="B786" t="s">
        <v>12</v>
      </c>
      <c r="C786" t="str">
        <f t="shared" si="40"/>
        <v>F</v>
      </c>
      <c r="D786" t="s">
        <v>50</v>
      </c>
      <c r="E786" s="1">
        <v>59430</v>
      </c>
      <c r="F786" t="s">
        <v>9</v>
      </c>
      <c r="G786" t="s">
        <v>28</v>
      </c>
      <c r="H786">
        <f t="array" ref="H786">INDEX('BONUS %'!J:J, MATCH(1, (D786='BONUS %'!I:I)*(G786='BONUS %'!K:K), 0))</f>
        <v>3.3000000000000002E-2</v>
      </c>
      <c r="I786" s="49">
        <f t="shared" si="41"/>
        <v>1961.19</v>
      </c>
      <c r="J786" s="49">
        <f t="shared" si="42"/>
        <v>61391.19</v>
      </c>
    </row>
    <row r="787" spans="1:10" x14ac:dyDescent="0.25">
      <c r="A787" t="s">
        <v>543</v>
      </c>
      <c r="B787" t="s">
        <v>12</v>
      </c>
      <c r="C787" t="str">
        <f t="shared" si="40"/>
        <v>F</v>
      </c>
      <c r="D787" t="s">
        <v>50</v>
      </c>
      <c r="E787" s="1">
        <v>59430</v>
      </c>
      <c r="F787" t="s">
        <v>17</v>
      </c>
      <c r="G787" t="s">
        <v>28</v>
      </c>
      <c r="H787">
        <f t="array" ref="H787">INDEX('BONUS %'!J:J, MATCH(1, (D787='BONUS %'!I:I)*(G787='BONUS %'!K:K), 0))</f>
        <v>3.3000000000000002E-2</v>
      </c>
      <c r="I787" s="49">
        <f t="shared" si="41"/>
        <v>1961.19</v>
      </c>
      <c r="J787" s="49">
        <f t="shared" si="42"/>
        <v>61391.19</v>
      </c>
    </row>
    <row r="788" spans="1:10" x14ac:dyDescent="0.25">
      <c r="A788" t="s">
        <v>107</v>
      </c>
      <c r="B788" t="s">
        <v>7</v>
      </c>
      <c r="C788" t="str">
        <f t="shared" si="40"/>
        <v>M</v>
      </c>
      <c r="D788" t="s">
        <v>20</v>
      </c>
      <c r="E788" s="1">
        <v>114900</v>
      </c>
      <c r="F788" t="s">
        <v>21</v>
      </c>
      <c r="G788" t="s">
        <v>28</v>
      </c>
      <c r="H788">
        <f t="array" ref="H788">INDEX('BONUS %'!J:J, MATCH(1, (D788='BONUS %'!I:I)*(G788='BONUS %'!K:K), 0))</f>
        <v>2.1000000000000001E-2</v>
      </c>
      <c r="I788" s="49">
        <f t="shared" si="41"/>
        <v>2412.9</v>
      </c>
      <c r="J788" s="49">
        <f t="shared" si="42"/>
        <v>117312.9</v>
      </c>
    </row>
    <row r="789" spans="1:10" x14ac:dyDescent="0.25">
      <c r="A789" t="s">
        <v>110</v>
      </c>
      <c r="B789" t="s">
        <v>7</v>
      </c>
      <c r="C789" t="str">
        <f t="shared" si="40"/>
        <v>M</v>
      </c>
      <c r="D789" t="s">
        <v>42</v>
      </c>
      <c r="E789" s="1">
        <v>103600</v>
      </c>
      <c r="F789" t="s">
        <v>9</v>
      </c>
      <c r="G789" t="s">
        <v>14</v>
      </c>
      <c r="H789">
        <f t="array" ref="H789">INDEX('BONUS %'!J:J, MATCH(1, (D789='BONUS %'!I:I)*(G789='BONUS %'!K:K), 0))</f>
        <v>5.8999999999999997E-2</v>
      </c>
      <c r="I789" s="49">
        <f t="shared" si="41"/>
        <v>6112.4</v>
      </c>
      <c r="J789" s="49">
        <f t="shared" si="42"/>
        <v>109712.4</v>
      </c>
    </row>
    <row r="790" spans="1:10" x14ac:dyDescent="0.25">
      <c r="A790" t="s">
        <v>264</v>
      </c>
      <c r="B790" t="s">
        <v>7</v>
      </c>
      <c r="C790" t="str">
        <f t="shared" si="40"/>
        <v>M</v>
      </c>
      <c r="D790" t="s">
        <v>27</v>
      </c>
      <c r="E790" s="1">
        <v>86560</v>
      </c>
      <c r="F790" t="s">
        <v>17</v>
      </c>
      <c r="G790" t="s">
        <v>28</v>
      </c>
      <c r="H790">
        <f t="array" ref="H790">INDEX('BONUS %'!J:J, MATCH(1, (D790='BONUS %'!I:I)*(G790='BONUS %'!K:K), 0))</f>
        <v>2.7E-2</v>
      </c>
      <c r="I790" s="49">
        <f t="shared" si="41"/>
        <v>2337.12</v>
      </c>
      <c r="J790" s="49">
        <f t="shared" si="42"/>
        <v>88897.12</v>
      </c>
    </row>
    <row r="791" spans="1:10" x14ac:dyDescent="0.25">
      <c r="A791" t="s">
        <v>230</v>
      </c>
      <c r="B791" t="s">
        <v>12</v>
      </c>
      <c r="C791" t="str">
        <f t="shared" si="40"/>
        <v>F</v>
      </c>
      <c r="D791" t="s">
        <v>37</v>
      </c>
      <c r="E791" s="1">
        <v>89830</v>
      </c>
      <c r="F791" t="s">
        <v>21</v>
      </c>
      <c r="G791" t="s">
        <v>10</v>
      </c>
      <c r="H791">
        <f t="array" ref="H791">INDEX('BONUS %'!J:J, MATCH(1, (D791='BONUS %'!I:I)*(G791='BONUS %'!K:K), 0))</f>
        <v>6.2E-2</v>
      </c>
      <c r="I791" s="49">
        <f t="shared" si="41"/>
        <v>5569.46</v>
      </c>
      <c r="J791" s="49">
        <f t="shared" si="42"/>
        <v>95399.46</v>
      </c>
    </row>
    <row r="792" spans="1:10" x14ac:dyDescent="0.25">
      <c r="A792" t="s">
        <v>564</v>
      </c>
      <c r="B792" t="s">
        <v>12</v>
      </c>
      <c r="C792" t="str">
        <f t="shared" si="40"/>
        <v>F</v>
      </c>
      <c r="D792" t="s">
        <v>37</v>
      </c>
      <c r="E792" s="1">
        <v>35990</v>
      </c>
      <c r="F792" t="s">
        <v>17</v>
      </c>
      <c r="G792" t="s">
        <v>28</v>
      </c>
      <c r="H792">
        <f t="array" ref="H792">INDEX('BONUS %'!J:J, MATCH(1, (D792='BONUS %'!I:I)*(G792='BONUS %'!K:K), 0))</f>
        <v>3.2000000000000001E-2</v>
      </c>
      <c r="I792" s="49">
        <f t="shared" si="41"/>
        <v>1151.68</v>
      </c>
      <c r="J792" s="49">
        <f t="shared" si="42"/>
        <v>37141.68</v>
      </c>
    </row>
    <row r="793" spans="1:10" x14ac:dyDescent="0.25">
      <c r="A793" t="s">
        <v>798</v>
      </c>
      <c r="B793" t="s">
        <v>12</v>
      </c>
      <c r="C793" t="str">
        <f t="shared" si="40"/>
        <v>F</v>
      </c>
      <c r="D793" t="s">
        <v>42</v>
      </c>
      <c r="E793" s="1">
        <v>98020</v>
      </c>
      <c r="F793" t="s">
        <v>17</v>
      </c>
      <c r="G793" t="s">
        <v>10</v>
      </c>
      <c r="H793">
        <f t="array" ref="H793">INDEX('BONUS %'!J:J, MATCH(1, (D793='BONUS %'!I:I)*(G793='BONUS %'!K:K), 0))</f>
        <v>6.3E-2</v>
      </c>
      <c r="I793" s="49">
        <f t="shared" si="41"/>
        <v>6175.26</v>
      </c>
      <c r="J793" s="49">
        <f t="shared" si="42"/>
        <v>104195.26</v>
      </c>
    </row>
    <row r="794" spans="1:10" x14ac:dyDescent="0.25">
      <c r="A794" t="s">
        <v>103</v>
      </c>
      <c r="B794" t="s">
        <v>12</v>
      </c>
      <c r="C794" t="str">
        <f t="shared" si="40"/>
        <v>F</v>
      </c>
      <c r="D794" t="s">
        <v>27</v>
      </c>
      <c r="E794" s="1">
        <v>100730</v>
      </c>
      <c r="F794" t="s">
        <v>21</v>
      </c>
      <c r="G794" t="s">
        <v>28</v>
      </c>
      <c r="H794">
        <f t="array" ref="H794">INDEX('BONUS %'!J:J, MATCH(1, (D794='BONUS %'!I:I)*(G794='BONUS %'!K:K), 0))</f>
        <v>2.7E-2</v>
      </c>
      <c r="I794" s="49">
        <f t="shared" si="41"/>
        <v>2719.71</v>
      </c>
      <c r="J794" s="49">
        <f t="shared" si="42"/>
        <v>103449.71</v>
      </c>
    </row>
    <row r="795" spans="1:10" x14ac:dyDescent="0.25">
      <c r="A795" t="s">
        <v>837</v>
      </c>
      <c r="B795" t="s">
        <v>7</v>
      </c>
      <c r="C795" t="str">
        <f t="shared" si="40"/>
        <v>M</v>
      </c>
      <c r="D795" t="s">
        <v>53</v>
      </c>
      <c r="E795" s="1">
        <v>115920</v>
      </c>
      <c r="F795" t="s">
        <v>17</v>
      </c>
      <c r="G795" t="s">
        <v>14</v>
      </c>
      <c r="H795">
        <f t="array" ref="H795">INDEX('BONUS %'!J:J, MATCH(1, (D795='BONUS %'!I:I)*(G795='BONUS %'!K:K), 0))</f>
        <v>5.8000000000000003E-2</v>
      </c>
      <c r="I795" s="49">
        <f t="shared" si="41"/>
        <v>6723.3600000000006</v>
      </c>
      <c r="J795" s="49">
        <f t="shared" si="42"/>
        <v>122643.36</v>
      </c>
    </row>
    <row r="796" spans="1:10" x14ac:dyDescent="0.25">
      <c r="A796" t="s">
        <v>729</v>
      </c>
      <c r="B796" t="s">
        <v>12</v>
      </c>
      <c r="C796" t="str">
        <f t="shared" si="40"/>
        <v>F</v>
      </c>
      <c r="D796" t="s">
        <v>8</v>
      </c>
      <c r="E796" s="1">
        <v>77050</v>
      </c>
      <c r="F796" t="s">
        <v>17</v>
      </c>
      <c r="G796" t="s">
        <v>14</v>
      </c>
      <c r="H796">
        <f t="array" ref="H796">INDEX('BONUS %'!J:J, MATCH(1, (D796='BONUS %'!I:I)*(G796='BONUS %'!K:K), 0))</f>
        <v>5.0999999999999997E-2</v>
      </c>
      <c r="I796" s="49">
        <f t="shared" si="41"/>
        <v>3929.5499999999997</v>
      </c>
      <c r="J796" s="49">
        <f t="shared" si="42"/>
        <v>80979.55</v>
      </c>
    </row>
    <row r="797" spans="1:10" x14ac:dyDescent="0.25">
      <c r="A797" t="s">
        <v>364</v>
      </c>
      <c r="B797" t="s">
        <v>12</v>
      </c>
      <c r="C797" t="str">
        <f t="shared" si="40"/>
        <v>F</v>
      </c>
      <c r="D797" t="s">
        <v>20</v>
      </c>
      <c r="E797" s="1">
        <v>117940</v>
      </c>
      <c r="F797" t="s">
        <v>9</v>
      </c>
      <c r="G797" t="s">
        <v>28</v>
      </c>
      <c r="H797">
        <f t="array" ref="H797">INDEX('BONUS %'!J:J, MATCH(1, (D797='BONUS %'!I:I)*(G797='BONUS %'!K:K), 0))</f>
        <v>2.1000000000000001E-2</v>
      </c>
      <c r="I797" s="49">
        <f t="shared" si="41"/>
        <v>2476.7400000000002</v>
      </c>
      <c r="J797" s="49">
        <f t="shared" si="42"/>
        <v>120416.74</v>
      </c>
    </row>
    <row r="798" spans="1:10" x14ac:dyDescent="0.25">
      <c r="A798" t="s">
        <v>561</v>
      </c>
      <c r="B798" t="s">
        <v>12</v>
      </c>
      <c r="C798" t="str">
        <f t="shared" si="40"/>
        <v>F</v>
      </c>
      <c r="D798" t="s">
        <v>34</v>
      </c>
      <c r="E798" s="1">
        <v>91190</v>
      </c>
      <c r="F798" t="s">
        <v>9</v>
      </c>
      <c r="G798" t="s">
        <v>24</v>
      </c>
      <c r="H798">
        <f t="array" ref="H798">INDEX('BONUS %'!J:J, MATCH(1, (D798='BONUS %'!I:I)*(G798='BONUS %'!K:K), 0))</f>
        <v>1.7999999999999999E-2</v>
      </c>
      <c r="I798" s="49">
        <f t="shared" si="41"/>
        <v>1641.4199999999998</v>
      </c>
      <c r="J798" s="49">
        <f t="shared" si="42"/>
        <v>92831.42</v>
      </c>
    </row>
    <row r="799" spans="1:10" x14ac:dyDescent="0.25">
      <c r="A799" t="s">
        <v>204</v>
      </c>
      <c r="B799" t="s">
        <v>7</v>
      </c>
      <c r="C799" t="str">
        <f t="shared" si="40"/>
        <v>M</v>
      </c>
      <c r="D799" t="s">
        <v>53</v>
      </c>
      <c r="E799" s="1">
        <v>61430</v>
      </c>
      <c r="F799" t="s">
        <v>21</v>
      </c>
      <c r="G799" t="s">
        <v>24</v>
      </c>
      <c r="H799">
        <f t="array" ref="H799">INDEX('BONUS %'!J:J, MATCH(1, (D799='BONUS %'!I:I)*(G799='BONUS %'!K:K), 0))</f>
        <v>1.2E-2</v>
      </c>
      <c r="I799" s="49">
        <f t="shared" si="41"/>
        <v>737.16</v>
      </c>
      <c r="J799" s="49">
        <f t="shared" si="42"/>
        <v>62167.16</v>
      </c>
    </row>
    <row r="800" spans="1:10" x14ac:dyDescent="0.25">
      <c r="A800" t="s">
        <v>577</v>
      </c>
      <c r="B800" t="s">
        <v>12</v>
      </c>
      <c r="C800" t="str">
        <f t="shared" si="40"/>
        <v>F</v>
      </c>
      <c r="D800" t="s">
        <v>50</v>
      </c>
      <c r="E800" s="1">
        <v>48250</v>
      </c>
      <c r="F800" t="s">
        <v>21</v>
      </c>
      <c r="G800" t="s">
        <v>24</v>
      </c>
      <c r="H800">
        <f t="array" ref="H800">INDEX('BONUS %'!J:J, MATCH(1, (D800='BONUS %'!I:I)*(G800='BONUS %'!K:K), 0))</f>
        <v>0.02</v>
      </c>
      <c r="I800" s="49">
        <f t="shared" si="41"/>
        <v>965</v>
      </c>
      <c r="J800" s="49">
        <f t="shared" si="42"/>
        <v>49215</v>
      </c>
    </row>
    <row r="801" spans="1:10" x14ac:dyDescent="0.25">
      <c r="A801" t="s">
        <v>342</v>
      </c>
      <c r="B801" t="s">
        <v>12</v>
      </c>
      <c r="C801" t="str">
        <f t="shared" si="40"/>
        <v>F</v>
      </c>
      <c r="D801" t="s">
        <v>31</v>
      </c>
      <c r="E801" s="1">
        <v>88690</v>
      </c>
      <c r="F801" t="s">
        <v>9</v>
      </c>
      <c r="G801" t="s">
        <v>18</v>
      </c>
      <c r="H801" t="e">
        <f t="array" ref="H801">INDEX('BONUS %'!J:J, MATCH(1, (D801='BONUS %'!I:I)*(G801='BONUS %'!K:K), 0))</f>
        <v>#N/A</v>
      </c>
      <c r="I801" s="49" t="e">
        <f t="shared" si="41"/>
        <v>#N/A</v>
      </c>
      <c r="J801" s="49">
        <f>E801+0</f>
        <v>88690</v>
      </c>
    </row>
    <row r="802" spans="1:10" x14ac:dyDescent="0.25">
      <c r="A802" t="s">
        <v>315</v>
      </c>
      <c r="B802" t="s">
        <v>7</v>
      </c>
      <c r="C802" t="str">
        <f t="shared" si="40"/>
        <v>M</v>
      </c>
      <c r="D802" t="s">
        <v>23</v>
      </c>
      <c r="E802" s="1">
        <v>86360</v>
      </c>
      <c r="F802" t="s">
        <v>21</v>
      </c>
      <c r="G802" t="s">
        <v>51</v>
      </c>
      <c r="H802">
        <f t="array" ref="H802">INDEX('BONUS %'!J:J, MATCH(1, (D802='BONUS %'!I:I)*(G802='BONUS %'!K:K), 0))</f>
        <v>5.0000000000000001E-3</v>
      </c>
      <c r="I802" s="49">
        <f t="shared" si="41"/>
        <v>431.8</v>
      </c>
      <c r="J802" s="49">
        <f t="shared" si="42"/>
        <v>86791.8</v>
      </c>
    </row>
    <row r="803" spans="1:10" x14ac:dyDescent="0.25">
      <c r="A803" t="s">
        <v>38</v>
      </c>
      <c r="B803" t="s">
        <v>12</v>
      </c>
      <c r="C803" t="str">
        <f t="shared" si="40"/>
        <v>F</v>
      </c>
      <c r="D803" t="s">
        <v>20</v>
      </c>
      <c r="E803" s="1">
        <v>101760</v>
      </c>
      <c r="F803" t="s">
        <v>17</v>
      </c>
      <c r="G803" t="s">
        <v>14</v>
      </c>
      <c r="H803">
        <f t="array" ref="H803">INDEX('BONUS %'!J:J, MATCH(1, (D803='BONUS %'!I:I)*(G803='BONUS %'!K:K), 0))</f>
        <v>5.3999999999999999E-2</v>
      </c>
      <c r="I803" s="49">
        <f t="shared" si="41"/>
        <v>5495.04</v>
      </c>
      <c r="J803" s="49">
        <f t="shared" si="42"/>
        <v>107255.03999999999</v>
      </c>
    </row>
    <row r="804" spans="1:10" x14ac:dyDescent="0.25">
      <c r="A804" t="s">
        <v>498</v>
      </c>
      <c r="B804" t="s">
        <v>12</v>
      </c>
      <c r="C804" t="str">
        <f t="shared" si="40"/>
        <v>F</v>
      </c>
      <c r="D804" t="s">
        <v>53</v>
      </c>
      <c r="E804" s="1">
        <v>45450</v>
      </c>
      <c r="F804" t="s">
        <v>21</v>
      </c>
      <c r="G804" t="s">
        <v>10</v>
      </c>
      <c r="H804">
        <f t="array" ref="H804">INDEX('BONUS %'!J:J, MATCH(1, (D804='BONUS %'!I:I)*(G804='BONUS %'!K:K), 0))</f>
        <v>7.0999999999999994E-2</v>
      </c>
      <c r="I804" s="49">
        <f t="shared" si="41"/>
        <v>3226.95</v>
      </c>
      <c r="J804" s="49">
        <f t="shared" si="42"/>
        <v>48676.95</v>
      </c>
    </row>
    <row r="805" spans="1:10" x14ac:dyDescent="0.25">
      <c r="A805" t="s">
        <v>813</v>
      </c>
      <c r="B805" t="s">
        <v>12</v>
      </c>
      <c r="C805" t="str">
        <f t="shared" si="40"/>
        <v>F</v>
      </c>
      <c r="D805" t="s">
        <v>8</v>
      </c>
      <c r="E805" s="1">
        <v>36820</v>
      </c>
      <c r="F805" t="s">
        <v>17</v>
      </c>
      <c r="G805" t="s">
        <v>14</v>
      </c>
      <c r="H805">
        <f t="array" ref="H805">INDEX('BONUS %'!J:J, MATCH(1, (D805='BONUS %'!I:I)*(G805='BONUS %'!K:K), 0))</f>
        <v>5.0999999999999997E-2</v>
      </c>
      <c r="I805" s="49">
        <f t="shared" si="41"/>
        <v>1877.82</v>
      </c>
      <c r="J805" s="49">
        <f t="shared" si="42"/>
        <v>38697.82</v>
      </c>
    </row>
    <row r="806" spans="1:10" x14ac:dyDescent="0.25">
      <c r="A806" t="s">
        <v>328</v>
      </c>
      <c r="B806" t="s">
        <v>7</v>
      </c>
      <c r="C806" t="str">
        <f t="shared" si="40"/>
        <v>M</v>
      </c>
      <c r="D806" t="s">
        <v>31</v>
      </c>
      <c r="E806" s="1">
        <v>108160</v>
      </c>
      <c r="F806" t="s">
        <v>9</v>
      </c>
      <c r="G806" t="s">
        <v>14</v>
      </c>
      <c r="H806">
        <f t="array" ref="H806">INDEX('BONUS %'!J:J, MATCH(1, (D806='BONUS %'!I:I)*(G806='BONUS %'!K:K), 0))</f>
        <v>5.2999999999999999E-2</v>
      </c>
      <c r="I806" s="49">
        <f t="shared" si="41"/>
        <v>5732.48</v>
      </c>
      <c r="J806" s="49">
        <f t="shared" si="42"/>
        <v>113892.48</v>
      </c>
    </row>
    <row r="807" spans="1:10" x14ac:dyDescent="0.25">
      <c r="A807" t="s">
        <v>155</v>
      </c>
      <c r="B807" t="s">
        <v>7</v>
      </c>
      <c r="C807" t="str">
        <f t="shared" si="40"/>
        <v>M</v>
      </c>
      <c r="D807" t="s">
        <v>31</v>
      </c>
      <c r="E807" s="1">
        <v>86840</v>
      </c>
      <c r="F807" t="s">
        <v>17</v>
      </c>
      <c r="G807" t="s">
        <v>28</v>
      </c>
      <c r="H807">
        <f t="array" ref="H807">INDEX('BONUS %'!J:J, MATCH(1, (D807='BONUS %'!I:I)*(G807='BONUS %'!K:K), 0))</f>
        <v>2.3E-2</v>
      </c>
      <c r="I807" s="49">
        <f t="shared" si="41"/>
        <v>1997.32</v>
      </c>
      <c r="J807" s="49">
        <f t="shared" si="42"/>
        <v>88837.32</v>
      </c>
    </row>
    <row r="808" spans="1:10" x14ac:dyDescent="0.25">
      <c r="A808" t="s">
        <v>786</v>
      </c>
      <c r="B808" t="s">
        <v>12</v>
      </c>
      <c r="C808" t="str">
        <f t="shared" si="40"/>
        <v>F</v>
      </c>
      <c r="D808" t="s">
        <v>50</v>
      </c>
      <c r="E808" s="1">
        <v>32140</v>
      </c>
      <c r="F808" t="s">
        <v>21</v>
      </c>
      <c r="G808" t="s">
        <v>14</v>
      </c>
      <c r="H808">
        <f t="array" ref="H808">INDEX('BONUS %'!J:J, MATCH(1, (D808='BONUS %'!I:I)*(G808='BONUS %'!K:K), 0))</f>
        <v>5.3999999999999999E-2</v>
      </c>
      <c r="I808" s="49">
        <f t="shared" si="41"/>
        <v>1735.56</v>
      </c>
      <c r="J808" s="49">
        <f t="shared" si="42"/>
        <v>33875.56</v>
      </c>
    </row>
    <row r="809" spans="1:10" x14ac:dyDescent="0.25">
      <c r="A809" t="s">
        <v>774</v>
      </c>
      <c r="B809" t="s">
        <v>7</v>
      </c>
      <c r="C809" t="str">
        <f t="shared" si="40"/>
        <v>M</v>
      </c>
      <c r="D809" t="s">
        <v>8</v>
      </c>
      <c r="E809" s="1">
        <v>91310</v>
      </c>
      <c r="F809" t="s">
        <v>17</v>
      </c>
      <c r="G809" t="s">
        <v>28</v>
      </c>
      <c r="H809">
        <f t="array" ref="H809">INDEX('BONUS %'!J:J, MATCH(1, (D809='BONUS %'!I:I)*(G809='BONUS %'!K:K), 0))</f>
        <v>2.1000000000000001E-2</v>
      </c>
      <c r="I809" s="49">
        <f t="shared" si="41"/>
        <v>1917.5100000000002</v>
      </c>
      <c r="J809" s="49">
        <f t="shared" si="42"/>
        <v>93227.51</v>
      </c>
    </row>
    <row r="810" spans="1:10" x14ac:dyDescent="0.25">
      <c r="A810" t="s">
        <v>705</v>
      </c>
      <c r="B810" t="s">
        <v>7</v>
      </c>
      <c r="C810" t="str">
        <f t="shared" si="40"/>
        <v>M</v>
      </c>
      <c r="D810" t="s">
        <v>31</v>
      </c>
      <c r="E810" s="1">
        <v>28870</v>
      </c>
      <c r="F810" t="s">
        <v>21</v>
      </c>
      <c r="G810" t="s">
        <v>28</v>
      </c>
      <c r="H810">
        <f t="array" ref="H810">INDEX('BONUS %'!J:J, MATCH(1, (D810='BONUS %'!I:I)*(G810='BONUS %'!K:K), 0))</f>
        <v>2.3E-2</v>
      </c>
      <c r="I810" s="49">
        <f t="shared" si="41"/>
        <v>664.01</v>
      </c>
      <c r="J810" s="49">
        <f t="shared" si="42"/>
        <v>29534.01</v>
      </c>
    </row>
    <row r="811" spans="1:10" x14ac:dyDescent="0.25">
      <c r="A811" t="s">
        <v>477</v>
      </c>
      <c r="B811" t="s">
        <v>7</v>
      </c>
      <c r="C811" t="str">
        <f t="shared" si="40"/>
        <v>M</v>
      </c>
      <c r="D811" t="s">
        <v>27</v>
      </c>
      <c r="E811" s="1">
        <v>79570</v>
      </c>
      <c r="F811" t="s">
        <v>21</v>
      </c>
      <c r="G811" t="s">
        <v>28</v>
      </c>
      <c r="H811">
        <f t="array" ref="H811">INDEX('BONUS %'!J:J, MATCH(1, (D811='BONUS %'!I:I)*(G811='BONUS %'!K:K), 0))</f>
        <v>2.7E-2</v>
      </c>
      <c r="I811" s="49">
        <f t="shared" si="41"/>
        <v>2148.39</v>
      </c>
      <c r="J811" s="49">
        <f t="shared" si="42"/>
        <v>81718.39</v>
      </c>
    </row>
    <row r="812" spans="1:10" x14ac:dyDescent="0.25">
      <c r="A812" t="s">
        <v>815</v>
      </c>
      <c r="B812" t="s">
        <v>7</v>
      </c>
      <c r="C812" t="str">
        <f t="shared" si="40"/>
        <v>M</v>
      </c>
      <c r="D812" t="s">
        <v>50</v>
      </c>
      <c r="E812" s="1">
        <v>78710</v>
      </c>
      <c r="F812" t="s">
        <v>21</v>
      </c>
      <c r="G812" t="s">
        <v>24</v>
      </c>
      <c r="H812">
        <f t="array" ref="H812">INDEX('BONUS %'!J:J, MATCH(1, (D812='BONUS %'!I:I)*(G812='BONUS %'!K:K), 0))</f>
        <v>0.02</v>
      </c>
      <c r="I812" s="49">
        <f t="shared" si="41"/>
        <v>1574.2</v>
      </c>
      <c r="J812" s="49">
        <f t="shared" si="42"/>
        <v>80284.2</v>
      </c>
    </row>
    <row r="813" spans="1:10" x14ac:dyDescent="0.25">
      <c r="A813" t="s">
        <v>418</v>
      </c>
      <c r="B813" t="s">
        <v>12</v>
      </c>
      <c r="C813" t="str">
        <f t="shared" si="40"/>
        <v>F</v>
      </c>
      <c r="D813" t="s">
        <v>67</v>
      </c>
      <c r="E813" s="1">
        <v>43900</v>
      </c>
      <c r="F813" t="s">
        <v>21</v>
      </c>
      <c r="G813" t="s">
        <v>14</v>
      </c>
      <c r="H813">
        <f t="array" ref="H813">INDEX('BONUS %'!J:J, MATCH(1, (D813='BONUS %'!I:I)*(G813='BONUS %'!K:K), 0))</f>
        <v>5.8000000000000003E-2</v>
      </c>
      <c r="I813" s="49">
        <f t="shared" si="41"/>
        <v>2546.2000000000003</v>
      </c>
      <c r="J813" s="49">
        <f t="shared" si="42"/>
        <v>46446.2</v>
      </c>
    </row>
    <row r="814" spans="1:10" x14ac:dyDescent="0.25">
      <c r="A814" t="s">
        <v>957</v>
      </c>
      <c r="B814" t="s">
        <v>12</v>
      </c>
      <c r="C814" t="str">
        <f t="shared" si="40"/>
        <v>F</v>
      </c>
      <c r="D814" t="s">
        <v>53</v>
      </c>
      <c r="E814" s="1">
        <v>103610</v>
      </c>
      <c r="F814" t="s">
        <v>21</v>
      </c>
      <c r="G814" t="s">
        <v>24</v>
      </c>
      <c r="H814">
        <f t="array" ref="H814">INDEX('BONUS %'!J:J, MATCH(1, (D814='BONUS %'!I:I)*(G814='BONUS %'!K:K), 0))</f>
        <v>1.2E-2</v>
      </c>
      <c r="I814" s="49">
        <f t="shared" si="41"/>
        <v>1243.32</v>
      </c>
      <c r="J814" s="49">
        <f t="shared" si="42"/>
        <v>104853.32</v>
      </c>
    </row>
    <row r="815" spans="1:10" x14ac:dyDescent="0.25">
      <c r="A815" t="s">
        <v>427</v>
      </c>
      <c r="B815" t="s">
        <v>7</v>
      </c>
      <c r="C815" t="str">
        <f t="shared" si="40"/>
        <v>M</v>
      </c>
      <c r="D815" t="s">
        <v>53</v>
      </c>
      <c r="E815" s="1">
        <v>43590</v>
      </c>
      <c r="F815" t="s">
        <v>17</v>
      </c>
      <c r="G815" t="s">
        <v>24</v>
      </c>
      <c r="H815">
        <f t="array" ref="H815">INDEX('BONUS %'!J:J, MATCH(1, (D815='BONUS %'!I:I)*(G815='BONUS %'!K:K), 0))</f>
        <v>1.2E-2</v>
      </c>
      <c r="I815" s="49">
        <f t="shared" si="41"/>
        <v>523.08000000000004</v>
      </c>
      <c r="J815" s="49">
        <f t="shared" si="42"/>
        <v>44113.08</v>
      </c>
    </row>
    <row r="816" spans="1:10" x14ac:dyDescent="0.25">
      <c r="A816" t="s">
        <v>433</v>
      </c>
      <c r="B816" t="s">
        <v>12</v>
      </c>
      <c r="C816" t="str">
        <f t="shared" si="40"/>
        <v>F</v>
      </c>
      <c r="D816" t="s">
        <v>23</v>
      </c>
      <c r="E816" s="1">
        <v>70930</v>
      </c>
      <c r="F816" t="s">
        <v>21</v>
      </c>
      <c r="G816" t="s">
        <v>28</v>
      </c>
      <c r="H816">
        <f t="array" ref="H816">INDEX('BONUS %'!J:J, MATCH(1, (D816='BONUS %'!I:I)*(G816='BONUS %'!K:K), 0))</f>
        <v>2.8000000000000001E-2</v>
      </c>
      <c r="I816" s="49">
        <f t="shared" si="41"/>
        <v>1986.04</v>
      </c>
      <c r="J816" s="49">
        <f t="shared" si="42"/>
        <v>72916.039999999994</v>
      </c>
    </row>
    <row r="817" spans="1:10" x14ac:dyDescent="0.25">
      <c r="A817" t="s">
        <v>473</v>
      </c>
      <c r="B817" t="s">
        <v>12</v>
      </c>
      <c r="C817" t="str">
        <f t="shared" si="40"/>
        <v>F</v>
      </c>
      <c r="D817" t="s">
        <v>37</v>
      </c>
      <c r="E817" s="1">
        <v>74800</v>
      </c>
      <c r="F817" t="s">
        <v>9</v>
      </c>
      <c r="G817" t="s">
        <v>51</v>
      </c>
      <c r="H817">
        <f t="array" ref="H817">INDEX('BONUS %'!J:J, MATCH(1, (D817='BONUS %'!I:I)*(G817='BONUS %'!K:K), 0))</f>
        <v>5.0000000000000001E-3</v>
      </c>
      <c r="I817" s="49">
        <f t="shared" si="41"/>
        <v>374</v>
      </c>
      <c r="J817" s="49">
        <f t="shared" si="42"/>
        <v>75174</v>
      </c>
    </row>
    <row r="818" spans="1:10" x14ac:dyDescent="0.25">
      <c r="A818" t="s">
        <v>625</v>
      </c>
      <c r="B818" t="s">
        <v>7</v>
      </c>
      <c r="C818" t="str">
        <f t="shared" si="40"/>
        <v>M</v>
      </c>
      <c r="D818" t="s">
        <v>8</v>
      </c>
      <c r="E818" s="1">
        <v>60140</v>
      </c>
      <c r="F818" t="s">
        <v>17</v>
      </c>
      <c r="G818" t="s">
        <v>28</v>
      </c>
      <c r="H818">
        <f t="array" ref="H818">INDEX('BONUS %'!J:J, MATCH(1, (D818='BONUS %'!I:I)*(G818='BONUS %'!K:K), 0))</f>
        <v>2.1000000000000001E-2</v>
      </c>
      <c r="I818" s="49">
        <f t="shared" si="41"/>
        <v>1262.94</v>
      </c>
      <c r="J818" s="49">
        <f t="shared" si="42"/>
        <v>61402.94</v>
      </c>
    </row>
    <row r="819" spans="1:10" x14ac:dyDescent="0.25">
      <c r="A819" t="s">
        <v>870</v>
      </c>
      <c r="B819" t="s">
        <v>7</v>
      </c>
      <c r="C819" t="str">
        <f t="shared" si="40"/>
        <v>M</v>
      </c>
      <c r="D819" t="s">
        <v>20</v>
      </c>
      <c r="E819" s="1">
        <v>33410</v>
      </c>
      <c r="F819" t="s">
        <v>21</v>
      </c>
      <c r="G819" t="s">
        <v>28</v>
      </c>
      <c r="H819">
        <f t="array" ref="H819">INDEX('BONUS %'!J:J, MATCH(1, (D819='BONUS %'!I:I)*(G819='BONUS %'!K:K), 0))</f>
        <v>2.1000000000000001E-2</v>
      </c>
      <c r="I819" s="49">
        <f t="shared" si="41"/>
        <v>701.61</v>
      </c>
      <c r="J819" s="49">
        <f t="shared" si="42"/>
        <v>34111.61</v>
      </c>
    </row>
    <row r="820" spans="1:10" x14ac:dyDescent="0.25">
      <c r="A820" t="s">
        <v>622</v>
      </c>
      <c r="B820" t="s">
        <v>12</v>
      </c>
      <c r="C820" t="str">
        <f t="shared" si="40"/>
        <v>F</v>
      </c>
      <c r="D820" t="s">
        <v>20</v>
      </c>
      <c r="E820" s="1">
        <v>95980</v>
      </c>
      <c r="F820" t="s">
        <v>9</v>
      </c>
      <c r="G820" t="s">
        <v>28</v>
      </c>
      <c r="H820">
        <f t="array" ref="H820">INDEX('BONUS %'!J:J, MATCH(1, (D820='BONUS %'!I:I)*(G820='BONUS %'!K:K), 0))</f>
        <v>2.1000000000000001E-2</v>
      </c>
      <c r="I820" s="49">
        <f t="shared" si="41"/>
        <v>2015.5800000000002</v>
      </c>
      <c r="J820" s="49">
        <f t="shared" si="42"/>
        <v>97995.58</v>
      </c>
    </row>
    <row r="821" spans="1:10" x14ac:dyDescent="0.25">
      <c r="A821" t="s">
        <v>892</v>
      </c>
      <c r="B821" t="s">
        <v>12</v>
      </c>
      <c r="C821" t="str">
        <f t="shared" si="40"/>
        <v>F</v>
      </c>
      <c r="D821" t="s">
        <v>67</v>
      </c>
      <c r="E821" s="1">
        <v>107580</v>
      </c>
      <c r="F821" t="s">
        <v>17</v>
      </c>
      <c r="G821" t="s">
        <v>24</v>
      </c>
      <c r="H821">
        <f t="array" ref="H821">INDEX('BONUS %'!J:J, MATCH(1, (D821='BONUS %'!I:I)*(G821='BONUS %'!K:K), 0))</f>
        <v>1.2999999999999999E-2</v>
      </c>
      <c r="I821" s="49">
        <f t="shared" si="41"/>
        <v>1398.54</v>
      </c>
      <c r="J821" s="49">
        <f t="shared" si="42"/>
        <v>108978.54</v>
      </c>
    </row>
    <row r="822" spans="1:10" x14ac:dyDescent="0.25">
      <c r="A822" t="s">
        <v>785</v>
      </c>
      <c r="B822" t="s">
        <v>12</v>
      </c>
      <c r="C822" t="str">
        <f t="shared" si="40"/>
        <v>F</v>
      </c>
      <c r="D822" t="s">
        <v>34</v>
      </c>
      <c r="E822" s="1">
        <v>58830</v>
      </c>
      <c r="F822" t="s">
        <v>17</v>
      </c>
      <c r="G822" t="s">
        <v>24</v>
      </c>
      <c r="H822">
        <f t="array" ref="H822">INDEX('BONUS %'!J:J, MATCH(1, (D822='BONUS %'!I:I)*(G822='BONUS %'!K:K), 0))</f>
        <v>1.7999999999999999E-2</v>
      </c>
      <c r="I822" s="49">
        <f t="shared" si="41"/>
        <v>1058.9399999999998</v>
      </c>
      <c r="J822" s="49">
        <f t="shared" si="42"/>
        <v>59888.94</v>
      </c>
    </row>
    <row r="823" spans="1:10" x14ac:dyDescent="0.25">
      <c r="A823" t="s">
        <v>136</v>
      </c>
      <c r="B823" t="s">
        <v>7</v>
      </c>
      <c r="C823" t="str">
        <f t="shared" si="40"/>
        <v>M</v>
      </c>
      <c r="D823" t="s">
        <v>37</v>
      </c>
      <c r="E823" s="1">
        <v>35830</v>
      </c>
      <c r="F823" t="s">
        <v>21</v>
      </c>
      <c r="G823" t="s">
        <v>28</v>
      </c>
      <c r="H823">
        <f t="array" ref="H823">INDEX('BONUS %'!J:J, MATCH(1, (D823='BONUS %'!I:I)*(G823='BONUS %'!K:K), 0))</f>
        <v>3.2000000000000001E-2</v>
      </c>
      <c r="I823" s="49">
        <f t="shared" si="41"/>
        <v>1146.56</v>
      </c>
      <c r="J823" s="49">
        <f t="shared" si="42"/>
        <v>36976.559999999998</v>
      </c>
    </row>
    <row r="824" spans="1:10" x14ac:dyDescent="0.25">
      <c r="A824" t="s">
        <v>19</v>
      </c>
      <c r="B824" t="s">
        <v>7</v>
      </c>
      <c r="C824" t="str">
        <f t="shared" si="40"/>
        <v>M</v>
      </c>
      <c r="D824" t="s">
        <v>20</v>
      </c>
      <c r="E824" s="1">
        <v>56370</v>
      </c>
      <c r="F824" t="s">
        <v>21</v>
      </c>
      <c r="G824" t="s">
        <v>10</v>
      </c>
      <c r="H824">
        <f t="array" ref="H824">INDEX('BONUS %'!J:J, MATCH(1, (D824='BONUS %'!I:I)*(G824='BONUS %'!K:K), 0))</f>
        <v>6.4000000000000001E-2</v>
      </c>
      <c r="I824" s="49">
        <f t="shared" si="41"/>
        <v>3607.6800000000003</v>
      </c>
      <c r="J824" s="49">
        <f t="shared" si="42"/>
        <v>59977.68</v>
      </c>
    </row>
    <row r="825" spans="1:10" x14ac:dyDescent="0.25">
      <c r="A825" t="s">
        <v>19</v>
      </c>
      <c r="B825" t="s">
        <v>7</v>
      </c>
      <c r="C825" t="str">
        <f t="shared" si="40"/>
        <v>M</v>
      </c>
      <c r="D825" t="s">
        <v>20</v>
      </c>
      <c r="E825" s="1">
        <v>56370</v>
      </c>
      <c r="F825" t="s">
        <v>17</v>
      </c>
      <c r="G825" t="s">
        <v>28</v>
      </c>
      <c r="H825">
        <f t="array" ref="H825">INDEX('BONUS %'!J:J, MATCH(1, (D825='BONUS %'!I:I)*(G825='BONUS %'!K:K), 0))</f>
        <v>2.1000000000000001E-2</v>
      </c>
      <c r="I825" s="49">
        <f t="shared" si="41"/>
        <v>1183.77</v>
      </c>
      <c r="J825" s="49">
        <f t="shared" si="42"/>
        <v>57553.77</v>
      </c>
    </row>
    <row r="826" spans="1:10" x14ac:dyDescent="0.25">
      <c r="A826" t="s">
        <v>811</v>
      </c>
      <c r="B826" t="s">
        <v>7</v>
      </c>
      <c r="C826" t="str">
        <f t="shared" si="40"/>
        <v>M</v>
      </c>
      <c r="D826" t="s">
        <v>27</v>
      </c>
      <c r="E826" s="1">
        <v>85330</v>
      </c>
      <c r="F826" t="s">
        <v>17</v>
      </c>
      <c r="G826" t="s">
        <v>28</v>
      </c>
      <c r="H826">
        <f t="array" ref="H826">INDEX('BONUS %'!J:J, MATCH(1, (D826='BONUS %'!I:I)*(G826='BONUS %'!K:K), 0))</f>
        <v>2.7E-2</v>
      </c>
      <c r="I826" s="49">
        <f t="shared" si="41"/>
        <v>2303.91</v>
      </c>
      <c r="J826" s="49">
        <f t="shared" si="42"/>
        <v>87633.91</v>
      </c>
    </row>
    <row r="827" spans="1:10" x14ac:dyDescent="0.25">
      <c r="A827" t="s">
        <v>33</v>
      </c>
      <c r="B827" t="s">
        <v>7</v>
      </c>
      <c r="C827" t="str">
        <f t="shared" si="40"/>
        <v>M</v>
      </c>
      <c r="D827" t="s">
        <v>34</v>
      </c>
      <c r="E827" s="1">
        <v>37800</v>
      </c>
      <c r="F827" t="s">
        <v>9</v>
      </c>
      <c r="G827" t="s">
        <v>28</v>
      </c>
      <c r="H827">
        <f t="array" ref="H827">INDEX('BONUS %'!J:J, MATCH(1, (D827='BONUS %'!I:I)*(G827='BONUS %'!K:K), 0))</f>
        <v>2.4E-2</v>
      </c>
      <c r="I827" s="49">
        <f t="shared" si="41"/>
        <v>907.2</v>
      </c>
      <c r="J827" s="49">
        <f t="shared" si="42"/>
        <v>38707.199999999997</v>
      </c>
    </row>
    <row r="828" spans="1:10" x14ac:dyDescent="0.25">
      <c r="A828" t="s">
        <v>203</v>
      </c>
      <c r="B828" t="s">
        <v>7</v>
      </c>
      <c r="C828" t="str">
        <f t="shared" si="40"/>
        <v>M</v>
      </c>
      <c r="D828" t="s">
        <v>13</v>
      </c>
      <c r="E828" s="1">
        <v>43330</v>
      </c>
      <c r="F828" t="s">
        <v>17</v>
      </c>
      <c r="G828" t="s">
        <v>10</v>
      </c>
      <c r="H828">
        <f t="array" ref="H828">INDEX('BONUS %'!J:J, MATCH(1, (D828='BONUS %'!I:I)*(G828='BONUS %'!K:K), 0))</f>
        <v>6.0999999999999999E-2</v>
      </c>
      <c r="I828" s="49">
        <f t="shared" si="41"/>
        <v>2643.13</v>
      </c>
      <c r="J828" s="49">
        <f t="shared" si="42"/>
        <v>45973.13</v>
      </c>
    </row>
    <row r="829" spans="1:10" x14ac:dyDescent="0.25">
      <c r="A829" t="s">
        <v>242</v>
      </c>
      <c r="B829" t="s">
        <v>12</v>
      </c>
      <c r="C829" t="str">
        <f t="shared" si="40"/>
        <v>F</v>
      </c>
      <c r="D829" t="s">
        <v>20</v>
      </c>
      <c r="E829" s="1">
        <v>105960</v>
      </c>
      <c r="F829" t="s">
        <v>17</v>
      </c>
      <c r="G829" t="s">
        <v>24</v>
      </c>
      <c r="H829">
        <f t="array" ref="H829">INDEX('BONUS %'!J:J, MATCH(1, (D829='BONUS %'!I:I)*(G829='BONUS %'!K:K), 0))</f>
        <v>1.9E-2</v>
      </c>
      <c r="I829" s="49">
        <f t="shared" si="41"/>
        <v>2013.24</v>
      </c>
      <c r="J829" s="49">
        <f t="shared" si="42"/>
        <v>107973.24</v>
      </c>
    </row>
    <row r="830" spans="1:10" x14ac:dyDescent="0.25">
      <c r="A830" t="s">
        <v>166</v>
      </c>
      <c r="B830" t="s">
        <v>12</v>
      </c>
      <c r="C830" t="str">
        <f t="shared" si="40"/>
        <v>F</v>
      </c>
      <c r="D830" t="s">
        <v>13</v>
      </c>
      <c r="E830" s="1">
        <v>68040</v>
      </c>
      <c r="F830" t="s">
        <v>21</v>
      </c>
      <c r="G830" t="s">
        <v>14</v>
      </c>
      <c r="H830">
        <f t="array" ref="H830">INDEX('BONUS %'!J:J, MATCH(1, (D830='BONUS %'!I:I)*(G830='BONUS %'!K:K), 0))</f>
        <v>4.2999999999999997E-2</v>
      </c>
      <c r="I830" s="49">
        <f t="shared" si="41"/>
        <v>2925.72</v>
      </c>
      <c r="J830" s="49">
        <f t="shared" si="42"/>
        <v>70965.72</v>
      </c>
    </row>
    <row r="831" spans="1:10" x14ac:dyDescent="0.25">
      <c r="A831" t="s">
        <v>254</v>
      </c>
      <c r="B831" t="s">
        <v>12</v>
      </c>
      <c r="C831" t="str">
        <f t="shared" si="40"/>
        <v>F</v>
      </c>
      <c r="D831" t="s">
        <v>50</v>
      </c>
      <c r="E831" s="1">
        <v>78180</v>
      </c>
      <c r="F831" t="s">
        <v>9</v>
      </c>
      <c r="G831" t="s">
        <v>10</v>
      </c>
      <c r="H831">
        <f t="array" ref="H831">INDEX('BONUS %'!J:J, MATCH(1, (D831='BONUS %'!I:I)*(G831='BONUS %'!K:K), 0))</f>
        <v>8.4000000000000005E-2</v>
      </c>
      <c r="I831" s="49">
        <f t="shared" si="41"/>
        <v>6567.1200000000008</v>
      </c>
      <c r="J831" s="49">
        <f t="shared" si="42"/>
        <v>84747.12</v>
      </c>
    </row>
    <row r="832" spans="1:10" x14ac:dyDescent="0.25">
      <c r="A832" t="s">
        <v>803</v>
      </c>
      <c r="B832" t="s">
        <v>7</v>
      </c>
      <c r="C832" t="str">
        <f t="shared" si="40"/>
        <v>M</v>
      </c>
      <c r="D832" t="s">
        <v>50</v>
      </c>
      <c r="E832" s="1">
        <v>75880</v>
      </c>
      <c r="F832" t="s">
        <v>9</v>
      </c>
      <c r="G832" t="s">
        <v>28</v>
      </c>
      <c r="H832">
        <f t="array" ref="H832">INDEX('BONUS %'!J:J, MATCH(1, (D832='BONUS %'!I:I)*(G832='BONUS %'!K:K), 0))</f>
        <v>3.3000000000000002E-2</v>
      </c>
      <c r="I832" s="49">
        <f t="shared" si="41"/>
        <v>2504.04</v>
      </c>
      <c r="J832" s="49">
        <f t="shared" si="42"/>
        <v>78384.039999999994</v>
      </c>
    </row>
    <row r="833" spans="1:10" x14ac:dyDescent="0.25">
      <c r="A833" t="s">
        <v>345</v>
      </c>
      <c r="B833" t="s">
        <v>7</v>
      </c>
      <c r="C833" t="str">
        <f t="shared" si="40"/>
        <v>M</v>
      </c>
      <c r="D833" t="s">
        <v>20</v>
      </c>
      <c r="E833" s="1">
        <v>96320</v>
      </c>
      <c r="F833" t="s">
        <v>17</v>
      </c>
      <c r="G833" t="s">
        <v>28</v>
      </c>
      <c r="H833">
        <f t="array" ref="H833">INDEX('BONUS %'!J:J, MATCH(1, (D833='BONUS %'!I:I)*(G833='BONUS %'!K:K), 0))</f>
        <v>2.1000000000000001E-2</v>
      </c>
      <c r="I833" s="49">
        <f t="shared" si="41"/>
        <v>2022.72</v>
      </c>
      <c r="J833" s="49">
        <f t="shared" si="42"/>
        <v>98342.720000000001</v>
      </c>
    </row>
    <row r="834" spans="1:10" x14ac:dyDescent="0.25">
      <c r="A834" t="s">
        <v>345</v>
      </c>
      <c r="B834" t="s">
        <v>7</v>
      </c>
      <c r="C834" t="str">
        <f t="shared" si="40"/>
        <v>M</v>
      </c>
      <c r="D834" t="s">
        <v>20</v>
      </c>
      <c r="E834" s="1">
        <v>96320</v>
      </c>
      <c r="F834" t="s">
        <v>9</v>
      </c>
      <c r="G834" t="s">
        <v>18</v>
      </c>
      <c r="H834" t="e">
        <f t="array" ref="H834">INDEX('BONUS %'!J:J, MATCH(1, (D834='BONUS %'!I:I)*(G834='BONUS %'!K:K), 0))</f>
        <v>#N/A</v>
      </c>
      <c r="I834" s="49" t="e">
        <f t="shared" si="41"/>
        <v>#N/A</v>
      </c>
      <c r="J834" s="49">
        <f>E834+0</f>
        <v>96320</v>
      </c>
    </row>
    <row r="835" spans="1:10" x14ac:dyDescent="0.25">
      <c r="A835" t="s">
        <v>178</v>
      </c>
      <c r="B835" t="s">
        <v>7</v>
      </c>
      <c r="C835" t="str">
        <f t="shared" ref="C835:C898" si="43">IF(B835="Male", "M", IF(B835="Female","F"))</f>
        <v>M</v>
      </c>
      <c r="D835" t="s">
        <v>37</v>
      </c>
      <c r="E835" s="1">
        <v>104080</v>
      </c>
      <c r="F835" t="s">
        <v>17</v>
      </c>
      <c r="G835" t="s">
        <v>51</v>
      </c>
      <c r="H835">
        <f t="array" ref="H835">INDEX('BONUS %'!J:J, MATCH(1, (D835='BONUS %'!I:I)*(G835='BONUS %'!K:K), 0))</f>
        <v>5.0000000000000001E-3</v>
      </c>
      <c r="I835" s="49">
        <f t="shared" ref="I835:I898" si="44">H835*E835</f>
        <v>520.4</v>
      </c>
      <c r="J835" s="49">
        <f t="shared" ref="J835:J898" si="45">I835+E835</f>
        <v>104600.4</v>
      </c>
    </row>
    <row r="836" spans="1:10" x14ac:dyDescent="0.25">
      <c r="A836" t="s">
        <v>530</v>
      </c>
      <c r="B836" t="s">
        <v>12</v>
      </c>
      <c r="C836" t="str">
        <f t="shared" si="43"/>
        <v>F</v>
      </c>
      <c r="D836" t="s">
        <v>34</v>
      </c>
      <c r="E836" s="1">
        <v>33630</v>
      </c>
      <c r="F836" t="s">
        <v>17</v>
      </c>
      <c r="G836" t="s">
        <v>24</v>
      </c>
      <c r="H836">
        <f t="array" ref="H836">INDEX('BONUS %'!J:J, MATCH(1, (D836='BONUS %'!I:I)*(G836='BONUS %'!K:K), 0))</f>
        <v>1.7999999999999999E-2</v>
      </c>
      <c r="I836" s="49">
        <f t="shared" si="44"/>
        <v>605.33999999999992</v>
      </c>
      <c r="J836" s="49">
        <f t="shared" si="45"/>
        <v>34235.339999999997</v>
      </c>
    </row>
    <row r="837" spans="1:10" x14ac:dyDescent="0.25">
      <c r="A837" t="s">
        <v>541</v>
      </c>
      <c r="B837" t="s">
        <v>12</v>
      </c>
      <c r="C837" t="str">
        <f t="shared" si="43"/>
        <v>F</v>
      </c>
      <c r="D837" t="s">
        <v>37</v>
      </c>
      <c r="E837" s="1">
        <v>87290</v>
      </c>
      <c r="F837" t="s">
        <v>21</v>
      </c>
      <c r="G837" t="s">
        <v>14</v>
      </c>
      <c r="H837">
        <f t="array" ref="H837">INDEX('BONUS %'!J:J, MATCH(1, (D837='BONUS %'!I:I)*(G837='BONUS %'!K:K), 0))</f>
        <v>4.1000000000000002E-2</v>
      </c>
      <c r="I837" s="49">
        <f t="shared" si="44"/>
        <v>3578.8900000000003</v>
      </c>
      <c r="J837" s="49">
        <f t="shared" si="45"/>
        <v>90868.89</v>
      </c>
    </row>
    <row r="838" spans="1:10" x14ac:dyDescent="0.25">
      <c r="A838" t="s">
        <v>895</v>
      </c>
      <c r="B838" t="s">
        <v>7</v>
      </c>
      <c r="C838" t="str">
        <f t="shared" si="43"/>
        <v>M</v>
      </c>
      <c r="D838" t="s">
        <v>37</v>
      </c>
      <c r="E838" s="1">
        <v>35010</v>
      </c>
      <c r="F838" t="s">
        <v>21</v>
      </c>
      <c r="G838" t="s">
        <v>28</v>
      </c>
      <c r="H838">
        <f t="array" ref="H838">INDEX('BONUS %'!J:J, MATCH(1, (D838='BONUS %'!I:I)*(G838='BONUS %'!K:K), 0))</f>
        <v>3.2000000000000001E-2</v>
      </c>
      <c r="I838" s="49">
        <f t="shared" si="44"/>
        <v>1120.32</v>
      </c>
      <c r="J838" s="49">
        <f t="shared" si="45"/>
        <v>36130.32</v>
      </c>
    </row>
    <row r="839" spans="1:10" x14ac:dyDescent="0.25">
      <c r="A839" t="s">
        <v>889</v>
      </c>
      <c r="B839" t="s">
        <v>7</v>
      </c>
      <c r="C839" t="str">
        <f t="shared" si="43"/>
        <v>M</v>
      </c>
      <c r="D839" t="s">
        <v>27</v>
      </c>
      <c r="E839" s="1">
        <v>72550</v>
      </c>
      <c r="F839" t="s">
        <v>9</v>
      </c>
      <c r="G839" t="s">
        <v>28</v>
      </c>
      <c r="H839">
        <f t="array" ref="H839">INDEX('BONUS %'!J:J, MATCH(1, (D839='BONUS %'!I:I)*(G839='BONUS %'!K:K), 0))</f>
        <v>2.7E-2</v>
      </c>
      <c r="I839" s="49">
        <f t="shared" si="44"/>
        <v>1958.85</v>
      </c>
      <c r="J839" s="49">
        <f t="shared" si="45"/>
        <v>74508.850000000006</v>
      </c>
    </row>
    <row r="840" spans="1:10" x14ac:dyDescent="0.25">
      <c r="A840" t="s">
        <v>388</v>
      </c>
      <c r="B840" t="s">
        <v>7</v>
      </c>
      <c r="C840" t="str">
        <f t="shared" si="43"/>
        <v>M</v>
      </c>
      <c r="D840" t="s">
        <v>23</v>
      </c>
      <c r="E840" s="1">
        <v>56900</v>
      </c>
      <c r="F840" t="s">
        <v>17</v>
      </c>
      <c r="G840" t="s">
        <v>28</v>
      </c>
      <c r="H840">
        <f t="array" ref="H840">INDEX('BONUS %'!J:J, MATCH(1, (D840='BONUS %'!I:I)*(G840='BONUS %'!K:K), 0))</f>
        <v>2.8000000000000001E-2</v>
      </c>
      <c r="I840" s="49">
        <f t="shared" si="44"/>
        <v>1593.2</v>
      </c>
      <c r="J840" s="49">
        <f t="shared" si="45"/>
        <v>58493.2</v>
      </c>
    </row>
    <row r="841" spans="1:10" x14ac:dyDescent="0.25">
      <c r="A841" t="s">
        <v>965</v>
      </c>
      <c r="B841" t="s">
        <v>12</v>
      </c>
      <c r="C841" t="str">
        <f t="shared" si="43"/>
        <v>F</v>
      </c>
      <c r="D841" t="s">
        <v>23</v>
      </c>
      <c r="E841" s="1">
        <v>100370</v>
      </c>
      <c r="F841" t="s">
        <v>17</v>
      </c>
      <c r="G841" t="s">
        <v>28</v>
      </c>
      <c r="H841">
        <f t="array" ref="H841">INDEX('BONUS %'!J:J, MATCH(1, (D841='BONUS %'!I:I)*(G841='BONUS %'!K:K), 0))</f>
        <v>2.8000000000000001E-2</v>
      </c>
      <c r="I841" s="49">
        <f t="shared" si="44"/>
        <v>2810.36</v>
      </c>
      <c r="J841" s="49">
        <f t="shared" si="45"/>
        <v>103180.36</v>
      </c>
    </row>
    <row r="842" spans="1:10" x14ac:dyDescent="0.25">
      <c r="A842" t="s">
        <v>899</v>
      </c>
      <c r="B842" t="s">
        <v>7</v>
      </c>
      <c r="C842" t="str">
        <f t="shared" si="43"/>
        <v>M</v>
      </c>
      <c r="D842" t="s">
        <v>34</v>
      </c>
      <c r="E842" s="1">
        <v>70270</v>
      </c>
      <c r="F842" t="s">
        <v>17</v>
      </c>
      <c r="G842" t="s">
        <v>10</v>
      </c>
      <c r="H842">
        <f t="array" ref="H842">INDEX('BONUS %'!J:J, MATCH(1, (D842='BONUS %'!I:I)*(G842='BONUS %'!K:K), 0))</f>
        <v>7.2999999999999995E-2</v>
      </c>
      <c r="I842" s="49">
        <f t="shared" si="44"/>
        <v>5129.71</v>
      </c>
      <c r="J842" s="49">
        <f t="shared" si="45"/>
        <v>75399.710000000006</v>
      </c>
    </row>
    <row r="843" spans="1:10" x14ac:dyDescent="0.25">
      <c r="A843" t="s">
        <v>875</v>
      </c>
      <c r="B843" t="s">
        <v>7</v>
      </c>
      <c r="C843" t="str">
        <f t="shared" si="43"/>
        <v>M</v>
      </c>
      <c r="D843" t="s">
        <v>50</v>
      </c>
      <c r="E843" s="1">
        <v>82680</v>
      </c>
      <c r="F843" t="s">
        <v>9</v>
      </c>
      <c r="G843" t="s">
        <v>51</v>
      </c>
      <c r="H843">
        <f t="array" ref="H843">INDEX('BONUS %'!J:J, MATCH(1, (D843='BONUS %'!I:I)*(G843='BONUS %'!K:K), 0))</f>
        <v>5.0000000000000001E-3</v>
      </c>
      <c r="I843" s="49">
        <f t="shared" si="44"/>
        <v>413.40000000000003</v>
      </c>
      <c r="J843" s="49">
        <f t="shared" si="45"/>
        <v>83093.399999999994</v>
      </c>
    </row>
    <row r="844" spans="1:10" x14ac:dyDescent="0.25">
      <c r="A844" t="s">
        <v>732</v>
      </c>
      <c r="B844" t="s">
        <v>7</v>
      </c>
      <c r="C844" t="str">
        <f t="shared" si="43"/>
        <v>M</v>
      </c>
      <c r="D844" t="s">
        <v>34</v>
      </c>
      <c r="E844" s="1">
        <v>89160</v>
      </c>
      <c r="F844" t="s">
        <v>17</v>
      </c>
      <c r="G844" t="s">
        <v>28</v>
      </c>
      <c r="H844">
        <f t="array" ref="H844">INDEX('BONUS %'!J:J, MATCH(1, (D844='BONUS %'!I:I)*(G844='BONUS %'!K:K), 0))</f>
        <v>2.4E-2</v>
      </c>
      <c r="I844" s="49">
        <f t="shared" si="44"/>
        <v>2139.84</v>
      </c>
      <c r="J844" s="49">
        <f t="shared" si="45"/>
        <v>91299.839999999997</v>
      </c>
    </row>
    <row r="845" spans="1:10" x14ac:dyDescent="0.25">
      <c r="A845" t="s">
        <v>732</v>
      </c>
      <c r="B845" t="s">
        <v>7</v>
      </c>
      <c r="C845" t="str">
        <f t="shared" si="43"/>
        <v>M</v>
      </c>
      <c r="D845" t="s">
        <v>34</v>
      </c>
      <c r="E845" s="1">
        <v>89160</v>
      </c>
      <c r="F845" t="s">
        <v>9</v>
      </c>
      <c r="G845" t="s">
        <v>14</v>
      </c>
      <c r="H845">
        <f t="array" ref="H845">INDEX('BONUS %'!J:J, MATCH(1, (D845='BONUS %'!I:I)*(G845='BONUS %'!K:K), 0))</f>
        <v>0.05</v>
      </c>
      <c r="I845" s="49">
        <f t="shared" si="44"/>
        <v>4458</v>
      </c>
      <c r="J845" s="49">
        <f t="shared" si="45"/>
        <v>93618</v>
      </c>
    </row>
    <row r="846" spans="1:10" x14ac:dyDescent="0.25">
      <c r="A846" t="s">
        <v>95</v>
      </c>
      <c r="B846" t="s">
        <v>7</v>
      </c>
      <c r="C846" t="str">
        <f t="shared" si="43"/>
        <v>M</v>
      </c>
      <c r="D846" t="s">
        <v>20</v>
      </c>
      <c r="E846" s="1">
        <v>93930</v>
      </c>
      <c r="F846" t="s">
        <v>21</v>
      </c>
      <c r="G846" t="s">
        <v>14</v>
      </c>
      <c r="H846">
        <f t="array" ref="H846">INDEX('BONUS %'!J:J, MATCH(1, (D846='BONUS %'!I:I)*(G846='BONUS %'!K:K), 0))</f>
        <v>5.3999999999999999E-2</v>
      </c>
      <c r="I846" s="49">
        <f t="shared" si="44"/>
        <v>5072.22</v>
      </c>
      <c r="J846" s="49">
        <f t="shared" si="45"/>
        <v>99002.22</v>
      </c>
    </row>
    <row r="847" spans="1:10" x14ac:dyDescent="0.25">
      <c r="A847" t="s">
        <v>735</v>
      </c>
      <c r="B847" t="s">
        <v>12</v>
      </c>
      <c r="C847" t="str">
        <f t="shared" si="43"/>
        <v>F</v>
      </c>
      <c r="D847" t="s">
        <v>50</v>
      </c>
      <c r="E847" s="1">
        <v>40910</v>
      </c>
      <c r="F847" t="s">
        <v>17</v>
      </c>
      <c r="G847" t="s">
        <v>24</v>
      </c>
      <c r="H847">
        <f t="array" ref="H847">INDEX('BONUS %'!J:J, MATCH(1, (D847='BONUS %'!I:I)*(G847='BONUS %'!K:K), 0))</f>
        <v>0.02</v>
      </c>
      <c r="I847" s="49">
        <f t="shared" si="44"/>
        <v>818.2</v>
      </c>
      <c r="J847" s="49">
        <f t="shared" si="45"/>
        <v>41728.199999999997</v>
      </c>
    </row>
    <row r="848" spans="1:10" x14ac:dyDescent="0.25">
      <c r="A848" t="s">
        <v>584</v>
      </c>
      <c r="B848" t="s">
        <v>7</v>
      </c>
      <c r="C848" t="str">
        <f t="shared" si="43"/>
        <v>M</v>
      </c>
      <c r="D848" t="s">
        <v>31</v>
      </c>
      <c r="E848" s="1">
        <v>76390</v>
      </c>
      <c r="F848" t="s">
        <v>9</v>
      </c>
      <c r="G848" t="s">
        <v>28</v>
      </c>
      <c r="H848">
        <f t="array" ref="H848">INDEX('BONUS %'!J:J, MATCH(1, (D848='BONUS %'!I:I)*(G848='BONUS %'!K:K), 0))</f>
        <v>2.3E-2</v>
      </c>
      <c r="I848" s="49">
        <f t="shared" si="44"/>
        <v>1756.97</v>
      </c>
      <c r="J848" s="49">
        <f t="shared" si="45"/>
        <v>78146.97</v>
      </c>
    </row>
    <row r="849" spans="1:10" x14ac:dyDescent="0.25">
      <c r="A849" t="s">
        <v>329</v>
      </c>
      <c r="B849" t="s">
        <v>7</v>
      </c>
      <c r="C849" t="str">
        <f t="shared" si="43"/>
        <v>M</v>
      </c>
      <c r="D849" t="s">
        <v>8</v>
      </c>
      <c r="E849" s="1">
        <v>108360</v>
      </c>
      <c r="F849" t="s">
        <v>17</v>
      </c>
      <c r="G849" t="s">
        <v>28</v>
      </c>
      <c r="H849">
        <f t="array" ref="H849">INDEX('BONUS %'!J:J, MATCH(1, (D849='BONUS %'!I:I)*(G849='BONUS %'!K:K), 0))</f>
        <v>2.1000000000000001E-2</v>
      </c>
      <c r="I849" s="49">
        <f t="shared" si="44"/>
        <v>2275.56</v>
      </c>
      <c r="J849" s="49">
        <f t="shared" si="45"/>
        <v>110635.56</v>
      </c>
    </row>
    <row r="850" spans="1:10" x14ac:dyDescent="0.25">
      <c r="A850" t="s">
        <v>321</v>
      </c>
      <c r="B850" t="s">
        <v>12</v>
      </c>
      <c r="C850" t="str">
        <f t="shared" si="43"/>
        <v>F</v>
      </c>
      <c r="D850" t="s">
        <v>37</v>
      </c>
      <c r="E850" s="1">
        <v>34470</v>
      </c>
      <c r="F850" t="s">
        <v>17</v>
      </c>
      <c r="G850" t="s">
        <v>14</v>
      </c>
      <c r="H850">
        <f t="array" ref="H850">INDEX('BONUS %'!J:J, MATCH(1, (D850='BONUS %'!I:I)*(G850='BONUS %'!K:K), 0))</f>
        <v>4.1000000000000002E-2</v>
      </c>
      <c r="I850" s="49">
        <f t="shared" si="44"/>
        <v>1413.27</v>
      </c>
      <c r="J850" s="49">
        <f t="shared" si="45"/>
        <v>35883.269999999997</v>
      </c>
    </row>
    <row r="851" spans="1:10" x14ac:dyDescent="0.25">
      <c r="A851" t="s">
        <v>82</v>
      </c>
      <c r="B851" t="s">
        <v>7</v>
      </c>
      <c r="C851" t="str">
        <f t="shared" si="43"/>
        <v>M</v>
      </c>
      <c r="D851" t="s">
        <v>42</v>
      </c>
      <c r="E851" s="1">
        <v>114690</v>
      </c>
      <c r="F851" t="s">
        <v>9</v>
      </c>
      <c r="G851" t="s">
        <v>51</v>
      </c>
      <c r="H851">
        <f t="array" ref="H851">INDEX('BONUS %'!J:J, MATCH(1, (D851='BONUS %'!I:I)*(G851='BONUS %'!K:K), 0))</f>
        <v>5.0000000000000001E-3</v>
      </c>
      <c r="I851" s="49">
        <f t="shared" si="44"/>
        <v>573.45000000000005</v>
      </c>
      <c r="J851" s="49">
        <f t="shared" si="45"/>
        <v>115263.45</v>
      </c>
    </row>
    <row r="852" spans="1:10" x14ac:dyDescent="0.25">
      <c r="A852" t="s">
        <v>124</v>
      </c>
      <c r="B852" t="s">
        <v>12</v>
      </c>
      <c r="C852" t="str">
        <f t="shared" si="43"/>
        <v>F</v>
      </c>
      <c r="D852" t="s">
        <v>31</v>
      </c>
      <c r="E852" s="1">
        <v>87210</v>
      </c>
      <c r="F852" t="s">
        <v>17</v>
      </c>
      <c r="G852" t="s">
        <v>18</v>
      </c>
      <c r="H852" t="e">
        <f t="array" ref="H852">INDEX('BONUS %'!J:J, MATCH(1, (D852='BONUS %'!I:I)*(G852='BONUS %'!K:K), 0))</f>
        <v>#N/A</v>
      </c>
      <c r="I852" s="49" t="e">
        <f t="shared" si="44"/>
        <v>#N/A</v>
      </c>
      <c r="J852" s="49">
        <f>E852+0</f>
        <v>87210</v>
      </c>
    </row>
    <row r="853" spans="1:10" x14ac:dyDescent="0.25">
      <c r="A853" t="s">
        <v>818</v>
      </c>
      <c r="B853" t="s">
        <v>12</v>
      </c>
      <c r="C853" t="str">
        <f t="shared" si="43"/>
        <v>F</v>
      </c>
      <c r="D853" t="s">
        <v>37</v>
      </c>
      <c r="E853" s="1">
        <v>86570</v>
      </c>
      <c r="F853" t="s">
        <v>21</v>
      </c>
      <c r="G853" t="s">
        <v>51</v>
      </c>
      <c r="H853">
        <f t="array" ref="H853">INDEX('BONUS %'!J:J, MATCH(1, (D853='BONUS %'!I:I)*(G853='BONUS %'!K:K), 0))</f>
        <v>5.0000000000000001E-3</v>
      </c>
      <c r="I853" s="49">
        <f t="shared" si="44"/>
        <v>432.85</v>
      </c>
      <c r="J853" s="49">
        <f t="shared" si="45"/>
        <v>87002.85</v>
      </c>
    </row>
    <row r="854" spans="1:10" x14ac:dyDescent="0.25">
      <c r="A854" t="s">
        <v>769</v>
      </c>
      <c r="B854" t="s">
        <v>12</v>
      </c>
      <c r="C854" t="str">
        <f t="shared" si="43"/>
        <v>F</v>
      </c>
      <c r="D854" t="s">
        <v>20</v>
      </c>
      <c r="E854" s="1">
        <v>61210</v>
      </c>
      <c r="F854" t="s">
        <v>21</v>
      </c>
      <c r="G854" t="s">
        <v>18</v>
      </c>
      <c r="H854" t="e">
        <f t="array" ref="H854">INDEX('BONUS %'!J:J, MATCH(1, (D854='BONUS %'!I:I)*(G854='BONUS %'!K:K), 0))</f>
        <v>#N/A</v>
      </c>
      <c r="I854" s="49" t="e">
        <f t="shared" si="44"/>
        <v>#N/A</v>
      </c>
      <c r="J854" s="49">
        <f>E854+0</f>
        <v>61210</v>
      </c>
    </row>
    <row r="855" spans="1:10" x14ac:dyDescent="0.25">
      <c r="A855" t="s">
        <v>769</v>
      </c>
      <c r="B855" t="s">
        <v>12</v>
      </c>
      <c r="C855" t="str">
        <f t="shared" si="43"/>
        <v>F</v>
      </c>
      <c r="D855" t="s">
        <v>20</v>
      </c>
      <c r="E855" s="1">
        <v>61210</v>
      </c>
      <c r="F855" t="s">
        <v>17</v>
      </c>
      <c r="G855" t="s">
        <v>28</v>
      </c>
      <c r="H855">
        <f t="array" ref="H855">INDEX('BONUS %'!J:J, MATCH(1, (D855='BONUS %'!I:I)*(G855='BONUS %'!K:K), 0))</f>
        <v>2.1000000000000001E-2</v>
      </c>
      <c r="I855" s="49">
        <f t="shared" si="44"/>
        <v>1285.4100000000001</v>
      </c>
      <c r="J855" s="49">
        <f t="shared" si="45"/>
        <v>62495.41</v>
      </c>
    </row>
    <row r="856" spans="1:10" x14ac:dyDescent="0.25">
      <c r="A856" t="s">
        <v>916</v>
      </c>
      <c r="B856" t="s">
        <v>7</v>
      </c>
      <c r="C856" t="str">
        <f t="shared" si="43"/>
        <v>M</v>
      </c>
      <c r="D856" t="s">
        <v>8</v>
      </c>
      <c r="E856" s="1">
        <v>52810</v>
      </c>
      <c r="F856" t="s">
        <v>17</v>
      </c>
      <c r="G856" t="s">
        <v>24</v>
      </c>
      <c r="H856">
        <f t="array" ref="H856">INDEX('BONUS %'!J:J, MATCH(1, (D856='BONUS %'!I:I)*(G856='BONUS %'!K:K), 0))</f>
        <v>1.2E-2</v>
      </c>
      <c r="I856" s="49">
        <f t="shared" si="44"/>
        <v>633.72</v>
      </c>
      <c r="J856" s="49">
        <f t="shared" si="45"/>
        <v>53443.72</v>
      </c>
    </row>
    <row r="857" spans="1:10" x14ac:dyDescent="0.25">
      <c r="A857" t="s">
        <v>356</v>
      </c>
      <c r="B857" t="s">
        <v>7</v>
      </c>
      <c r="C857" t="str">
        <f t="shared" si="43"/>
        <v>M</v>
      </c>
      <c r="D857" t="s">
        <v>42</v>
      </c>
      <c r="E857" s="1">
        <v>99750</v>
      </c>
      <c r="F857" t="s">
        <v>9</v>
      </c>
      <c r="G857" t="s">
        <v>28</v>
      </c>
      <c r="H857">
        <f t="array" ref="H857">INDEX('BONUS %'!J:J, MATCH(1, (D857='BONUS %'!I:I)*(G857='BONUS %'!K:K), 0))</f>
        <v>0.04</v>
      </c>
      <c r="I857" s="49">
        <f t="shared" si="44"/>
        <v>3990</v>
      </c>
      <c r="J857" s="49">
        <f t="shared" si="45"/>
        <v>103740</v>
      </c>
    </row>
    <row r="858" spans="1:10" x14ac:dyDescent="0.25">
      <c r="A858" t="s">
        <v>764</v>
      </c>
      <c r="B858" t="s">
        <v>12</v>
      </c>
      <c r="C858" t="str">
        <f t="shared" si="43"/>
        <v>F</v>
      </c>
      <c r="D858" t="s">
        <v>23</v>
      </c>
      <c r="E858" s="1">
        <v>85670</v>
      </c>
      <c r="F858" t="s">
        <v>21</v>
      </c>
      <c r="G858" t="s">
        <v>28</v>
      </c>
      <c r="H858">
        <f t="array" ref="H858">INDEX('BONUS %'!J:J, MATCH(1, (D858='BONUS %'!I:I)*(G858='BONUS %'!K:K), 0))</f>
        <v>2.8000000000000001E-2</v>
      </c>
      <c r="I858" s="49">
        <f t="shared" si="44"/>
        <v>2398.7600000000002</v>
      </c>
      <c r="J858" s="49">
        <f t="shared" si="45"/>
        <v>88068.76</v>
      </c>
    </row>
    <row r="859" spans="1:10" x14ac:dyDescent="0.25">
      <c r="A859" t="s">
        <v>816</v>
      </c>
      <c r="B859" t="s">
        <v>12</v>
      </c>
      <c r="C859" t="str">
        <f t="shared" si="43"/>
        <v>F</v>
      </c>
      <c r="D859" t="s">
        <v>53</v>
      </c>
      <c r="E859" s="1">
        <v>86470</v>
      </c>
      <c r="F859" t="s">
        <v>21</v>
      </c>
      <c r="G859" t="s">
        <v>28</v>
      </c>
      <c r="H859">
        <f t="array" ref="H859">INDEX('BONUS %'!J:J, MATCH(1, (D859='BONUS %'!I:I)*(G859='BONUS %'!K:K), 0))</f>
        <v>0.02</v>
      </c>
      <c r="I859" s="49">
        <f t="shared" si="44"/>
        <v>1729.4</v>
      </c>
      <c r="J859" s="49">
        <f t="shared" si="45"/>
        <v>88199.4</v>
      </c>
    </row>
    <row r="860" spans="1:10" x14ac:dyDescent="0.25">
      <c r="A860" t="s">
        <v>661</v>
      </c>
      <c r="B860" t="s">
        <v>12</v>
      </c>
      <c r="C860" t="str">
        <f t="shared" si="43"/>
        <v>F</v>
      </c>
      <c r="D860" t="s">
        <v>67</v>
      </c>
      <c r="E860" s="1">
        <v>83180</v>
      </c>
      <c r="F860" t="s">
        <v>21</v>
      </c>
      <c r="G860" t="s">
        <v>28</v>
      </c>
      <c r="H860">
        <f t="array" ref="H860">INDEX('BONUS %'!J:J, MATCH(1, (D860='BONUS %'!I:I)*(G860='BONUS %'!K:K), 0))</f>
        <v>3.5000000000000003E-2</v>
      </c>
      <c r="I860" s="49">
        <f t="shared" si="44"/>
        <v>2911.3</v>
      </c>
      <c r="J860" s="49">
        <f t="shared" si="45"/>
        <v>86091.3</v>
      </c>
    </row>
    <row r="861" spans="1:10" x14ac:dyDescent="0.25">
      <c r="A861" t="s">
        <v>272</v>
      </c>
      <c r="B861" t="s">
        <v>7</v>
      </c>
      <c r="C861" t="str">
        <f t="shared" si="43"/>
        <v>M</v>
      </c>
      <c r="D861" t="s">
        <v>53</v>
      </c>
      <c r="E861" s="1">
        <v>48530</v>
      </c>
      <c r="F861" t="s">
        <v>17</v>
      </c>
      <c r="G861" t="s">
        <v>28</v>
      </c>
      <c r="H861">
        <f t="array" ref="H861">INDEX('BONUS %'!J:J, MATCH(1, (D861='BONUS %'!I:I)*(G861='BONUS %'!K:K), 0))</f>
        <v>0.02</v>
      </c>
      <c r="I861" s="49">
        <f t="shared" si="44"/>
        <v>970.6</v>
      </c>
      <c r="J861" s="49">
        <f t="shared" si="45"/>
        <v>49500.6</v>
      </c>
    </row>
    <row r="862" spans="1:10" x14ac:dyDescent="0.25">
      <c r="A862" t="s">
        <v>395</v>
      </c>
      <c r="B862" t="s">
        <v>12</v>
      </c>
      <c r="C862" t="str">
        <f t="shared" si="43"/>
        <v>F</v>
      </c>
      <c r="D862" t="s">
        <v>8</v>
      </c>
      <c r="E862" s="1">
        <v>39540</v>
      </c>
      <c r="F862" t="s">
        <v>9</v>
      </c>
      <c r="G862" t="s">
        <v>28</v>
      </c>
      <c r="H862">
        <f t="array" ref="H862">INDEX('BONUS %'!J:J, MATCH(1, (D862='BONUS %'!I:I)*(G862='BONUS %'!K:K), 0))</f>
        <v>2.1000000000000001E-2</v>
      </c>
      <c r="I862" s="49">
        <f t="shared" si="44"/>
        <v>830.34</v>
      </c>
      <c r="J862" s="49">
        <f t="shared" si="45"/>
        <v>40370.339999999997</v>
      </c>
    </row>
    <row r="863" spans="1:10" x14ac:dyDescent="0.25">
      <c r="A863" t="s">
        <v>35</v>
      </c>
      <c r="B863" t="s">
        <v>7</v>
      </c>
      <c r="C863" t="str">
        <f t="shared" si="43"/>
        <v>M</v>
      </c>
      <c r="D863" t="s">
        <v>8</v>
      </c>
      <c r="E863" s="1">
        <v>88380</v>
      </c>
      <c r="F863" t="s">
        <v>21</v>
      </c>
      <c r="G863" t="s">
        <v>28</v>
      </c>
      <c r="H863">
        <f t="array" ref="H863">INDEX('BONUS %'!J:J, MATCH(1, (D863='BONUS %'!I:I)*(G863='BONUS %'!K:K), 0))</f>
        <v>2.1000000000000001E-2</v>
      </c>
      <c r="I863" s="49">
        <f t="shared" si="44"/>
        <v>1855.98</v>
      </c>
      <c r="J863" s="49">
        <f t="shared" si="45"/>
        <v>90235.98</v>
      </c>
    </row>
    <row r="864" spans="1:10" x14ac:dyDescent="0.25">
      <c r="A864" t="s">
        <v>591</v>
      </c>
      <c r="B864" t="s">
        <v>7</v>
      </c>
      <c r="C864" t="str">
        <f t="shared" si="43"/>
        <v>M</v>
      </c>
      <c r="D864" t="s">
        <v>50</v>
      </c>
      <c r="E864" s="1">
        <v>48290</v>
      </c>
      <c r="F864" t="s">
        <v>21</v>
      </c>
      <c r="G864" t="s">
        <v>28</v>
      </c>
      <c r="H864">
        <f t="array" ref="H864">INDEX('BONUS %'!J:J, MATCH(1, (D864='BONUS %'!I:I)*(G864='BONUS %'!K:K), 0))</f>
        <v>3.3000000000000002E-2</v>
      </c>
      <c r="I864" s="49">
        <f t="shared" si="44"/>
        <v>1593.5700000000002</v>
      </c>
      <c r="J864" s="49">
        <f t="shared" si="45"/>
        <v>49883.57</v>
      </c>
    </row>
    <row r="865" spans="1:10" x14ac:dyDescent="0.25">
      <c r="A865" t="s">
        <v>137</v>
      </c>
      <c r="B865" t="s">
        <v>7</v>
      </c>
      <c r="C865" t="str">
        <f t="shared" si="43"/>
        <v>M</v>
      </c>
      <c r="D865" t="s">
        <v>20</v>
      </c>
      <c r="E865" s="1">
        <v>37110</v>
      </c>
      <c r="F865" t="s">
        <v>21</v>
      </c>
      <c r="G865" t="s">
        <v>28</v>
      </c>
      <c r="H865">
        <f t="array" ref="H865">INDEX('BONUS %'!J:J, MATCH(1, (D865='BONUS %'!I:I)*(G865='BONUS %'!K:K), 0))</f>
        <v>2.1000000000000001E-2</v>
      </c>
      <c r="I865" s="49">
        <f t="shared" si="44"/>
        <v>779.31000000000006</v>
      </c>
      <c r="J865" s="49">
        <f t="shared" si="45"/>
        <v>37889.31</v>
      </c>
    </row>
    <row r="866" spans="1:10" x14ac:dyDescent="0.25">
      <c r="A866" t="s">
        <v>122</v>
      </c>
      <c r="B866" t="s">
        <v>7</v>
      </c>
      <c r="C866" t="str">
        <f t="shared" si="43"/>
        <v>M</v>
      </c>
      <c r="D866" t="s">
        <v>50</v>
      </c>
      <c r="E866" s="1">
        <v>29880</v>
      </c>
      <c r="F866" t="s">
        <v>9</v>
      </c>
      <c r="G866" t="s">
        <v>51</v>
      </c>
      <c r="H866">
        <f t="array" ref="H866">INDEX('BONUS %'!J:J, MATCH(1, (D866='BONUS %'!I:I)*(G866='BONUS %'!K:K), 0))</f>
        <v>5.0000000000000001E-3</v>
      </c>
      <c r="I866" s="49">
        <f t="shared" si="44"/>
        <v>149.4</v>
      </c>
      <c r="J866" s="49">
        <f t="shared" si="45"/>
        <v>30029.4</v>
      </c>
    </row>
    <row r="867" spans="1:10" x14ac:dyDescent="0.25">
      <c r="A867" t="s">
        <v>378</v>
      </c>
      <c r="B867" t="s">
        <v>12</v>
      </c>
      <c r="C867" t="str">
        <f t="shared" si="43"/>
        <v>F</v>
      </c>
      <c r="D867" t="s">
        <v>34</v>
      </c>
      <c r="E867" s="1">
        <v>29890</v>
      </c>
      <c r="F867" t="s">
        <v>21</v>
      </c>
      <c r="G867" t="s">
        <v>14</v>
      </c>
      <c r="H867">
        <f t="array" ref="H867">INDEX('BONUS %'!J:J, MATCH(1, (D867='BONUS %'!I:I)*(G867='BONUS %'!K:K), 0))</f>
        <v>0.05</v>
      </c>
      <c r="I867" s="49">
        <f t="shared" si="44"/>
        <v>1494.5</v>
      </c>
      <c r="J867" s="49">
        <f t="shared" si="45"/>
        <v>31384.5</v>
      </c>
    </row>
    <row r="868" spans="1:10" x14ac:dyDescent="0.25">
      <c r="A868" t="s">
        <v>238</v>
      </c>
      <c r="B868" t="s">
        <v>7</v>
      </c>
      <c r="C868" t="str">
        <f t="shared" si="43"/>
        <v>M</v>
      </c>
      <c r="D868" t="s">
        <v>67</v>
      </c>
      <c r="E868" s="1">
        <v>72040</v>
      </c>
      <c r="F868" t="s">
        <v>17</v>
      </c>
      <c r="G868" t="s">
        <v>28</v>
      </c>
      <c r="H868">
        <f t="array" ref="H868">INDEX('BONUS %'!J:J, MATCH(1, (D868='BONUS %'!I:I)*(G868='BONUS %'!K:K), 0))</f>
        <v>3.5000000000000003E-2</v>
      </c>
      <c r="I868" s="49">
        <f t="shared" si="44"/>
        <v>2521.4</v>
      </c>
      <c r="J868" s="49">
        <f t="shared" si="45"/>
        <v>74561.399999999994</v>
      </c>
    </row>
    <row r="869" spans="1:10" x14ac:dyDescent="0.25">
      <c r="A869" t="s">
        <v>238</v>
      </c>
      <c r="B869" t="s">
        <v>7</v>
      </c>
      <c r="C869" t="str">
        <f t="shared" si="43"/>
        <v>M</v>
      </c>
      <c r="D869" t="s">
        <v>67</v>
      </c>
      <c r="E869" s="1">
        <v>72040</v>
      </c>
      <c r="F869" t="s">
        <v>17</v>
      </c>
      <c r="G869" t="s">
        <v>14</v>
      </c>
      <c r="H869">
        <f t="array" ref="H869">INDEX('BONUS %'!J:J, MATCH(1, (D869='BONUS %'!I:I)*(G869='BONUS %'!K:K), 0))</f>
        <v>5.8000000000000003E-2</v>
      </c>
      <c r="I869" s="49">
        <f t="shared" si="44"/>
        <v>4178.3200000000006</v>
      </c>
      <c r="J869" s="49">
        <f t="shared" si="45"/>
        <v>76218.320000000007</v>
      </c>
    </row>
    <row r="870" spans="1:10" x14ac:dyDescent="0.25">
      <c r="A870" t="s">
        <v>112</v>
      </c>
      <c r="B870" t="s">
        <v>12</v>
      </c>
      <c r="C870" t="str">
        <f t="shared" si="43"/>
        <v>F</v>
      </c>
      <c r="D870" t="s">
        <v>8</v>
      </c>
      <c r="E870" s="1">
        <v>98740</v>
      </c>
      <c r="F870" t="s">
        <v>17</v>
      </c>
      <c r="G870" t="s">
        <v>24</v>
      </c>
      <c r="H870">
        <f t="array" ref="H870">INDEX('BONUS %'!J:J, MATCH(1, (D870='BONUS %'!I:I)*(G870='BONUS %'!K:K), 0))</f>
        <v>1.2E-2</v>
      </c>
      <c r="I870" s="49">
        <f t="shared" si="44"/>
        <v>1184.8800000000001</v>
      </c>
      <c r="J870" s="49">
        <f t="shared" si="45"/>
        <v>99924.88</v>
      </c>
    </row>
    <row r="871" spans="1:10" x14ac:dyDescent="0.25">
      <c r="A871" t="s">
        <v>244</v>
      </c>
      <c r="B871" t="s">
        <v>7</v>
      </c>
      <c r="C871" t="str">
        <f t="shared" si="43"/>
        <v>M</v>
      </c>
      <c r="D871" t="s">
        <v>27</v>
      </c>
      <c r="E871" s="1">
        <v>99450</v>
      </c>
      <c r="F871" t="s">
        <v>17</v>
      </c>
      <c r="G871" t="s">
        <v>28</v>
      </c>
      <c r="H871">
        <f t="array" ref="H871">INDEX('BONUS %'!J:J, MATCH(1, (D871='BONUS %'!I:I)*(G871='BONUS %'!K:K), 0))</f>
        <v>2.7E-2</v>
      </c>
      <c r="I871" s="49">
        <f t="shared" si="44"/>
        <v>2685.15</v>
      </c>
      <c r="J871" s="49">
        <f t="shared" si="45"/>
        <v>102135.15</v>
      </c>
    </row>
    <row r="872" spans="1:10" x14ac:dyDescent="0.25">
      <c r="A872" t="s">
        <v>806</v>
      </c>
      <c r="B872" t="s">
        <v>12</v>
      </c>
      <c r="C872" t="str">
        <f t="shared" si="43"/>
        <v>F</v>
      </c>
      <c r="D872" t="s">
        <v>37</v>
      </c>
      <c r="E872" s="1">
        <v>91930</v>
      </c>
      <c r="F872" t="s">
        <v>21</v>
      </c>
      <c r="G872" t="s">
        <v>28</v>
      </c>
      <c r="H872">
        <f t="array" ref="H872">INDEX('BONUS %'!J:J, MATCH(1, (D872='BONUS %'!I:I)*(G872='BONUS %'!K:K), 0))</f>
        <v>3.2000000000000001E-2</v>
      </c>
      <c r="I872" s="49">
        <f t="shared" si="44"/>
        <v>2941.76</v>
      </c>
      <c r="J872" s="49">
        <f t="shared" si="45"/>
        <v>94871.76</v>
      </c>
    </row>
    <row r="873" spans="1:10" x14ac:dyDescent="0.25">
      <c r="A873" t="s">
        <v>877</v>
      </c>
      <c r="B873" t="s">
        <v>7</v>
      </c>
      <c r="C873" t="str">
        <f t="shared" si="43"/>
        <v>M</v>
      </c>
      <c r="D873" t="s">
        <v>8</v>
      </c>
      <c r="E873" s="1">
        <v>83190</v>
      </c>
      <c r="F873" t="s">
        <v>9</v>
      </c>
      <c r="G873" t="s">
        <v>28</v>
      </c>
      <c r="H873">
        <f t="array" ref="H873">INDEX('BONUS %'!J:J, MATCH(1, (D873='BONUS %'!I:I)*(G873='BONUS %'!K:K), 0))</f>
        <v>2.1000000000000001E-2</v>
      </c>
      <c r="I873" s="49">
        <f t="shared" si="44"/>
        <v>1746.99</v>
      </c>
      <c r="J873" s="49">
        <f t="shared" si="45"/>
        <v>84936.99</v>
      </c>
    </row>
    <row r="874" spans="1:10" x14ac:dyDescent="0.25">
      <c r="A874" t="s">
        <v>514</v>
      </c>
      <c r="B874" t="s">
        <v>7</v>
      </c>
      <c r="C874" t="str">
        <f t="shared" si="43"/>
        <v>M</v>
      </c>
      <c r="D874" t="s">
        <v>37</v>
      </c>
      <c r="E874" s="1">
        <v>47270</v>
      </c>
      <c r="F874" t="s">
        <v>21</v>
      </c>
      <c r="G874" t="s">
        <v>28</v>
      </c>
      <c r="H874">
        <f t="array" ref="H874">INDEX('BONUS %'!J:J, MATCH(1, (D874='BONUS %'!I:I)*(G874='BONUS %'!K:K), 0))</f>
        <v>3.2000000000000001E-2</v>
      </c>
      <c r="I874" s="49">
        <f t="shared" si="44"/>
        <v>1512.64</v>
      </c>
      <c r="J874" s="49">
        <f t="shared" si="45"/>
        <v>48782.64</v>
      </c>
    </row>
    <row r="875" spans="1:10" x14ac:dyDescent="0.25">
      <c r="A875" t="s">
        <v>224</v>
      </c>
      <c r="B875" t="s">
        <v>12</v>
      </c>
      <c r="C875" t="str">
        <f t="shared" si="43"/>
        <v>F</v>
      </c>
      <c r="D875" t="s">
        <v>13</v>
      </c>
      <c r="E875" s="1">
        <v>61050</v>
      </c>
      <c r="F875" t="s">
        <v>17</v>
      </c>
      <c r="G875" t="s">
        <v>28</v>
      </c>
      <c r="H875">
        <f t="array" ref="H875">INDEX('BONUS %'!J:J, MATCH(1, (D875='BONUS %'!I:I)*(G875='BONUS %'!K:K), 0))</f>
        <v>3.5000000000000003E-2</v>
      </c>
      <c r="I875" s="49">
        <f t="shared" si="44"/>
        <v>2136.75</v>
      </c>
      <c r="J875" s="49">
        <f t="shared" si="45"/>
        <v>63186.75</v>
      </c>
    </row>
    <row r="876" spans="1:10" x14ac:dyDescent="0.25">
      <c r="A876" t="s">
        <v>437</v>
      </c>
      <c r="B876" t="s">
        <v>12</v>
      </c>
      <c r="C876" t="str">
        <f t="shared" si="43"/>
        <v>F</v>
      </c>
      <c r="D876" t="s">
        <v>34</v>
      </c>
      <c r="E876" s="1">
        <v>61690</v>
      </c>
      <c r="F876" t="s">
        <v>17</v>
      </c>
      <c r="G876" t="s">
        <v>14</v>
      </c>
      <c r="H876">
        <f t="array" ref="H876">INDEX('BONUS %'!J:J, MATCH(1, (D876='BONUS %'!I:I)*(G876='BONUS %'!K:K), 0))</f>
        <v>0.05</v>
      </c>
      <c r="I876" s="49">
        <f t="shared" si="44"/>
        <v>3084.5</v>
      </c>
      <c r="J876" s="49">
        <f t="shared" si="45"/>
        <v>64774.5</v>
      </c>
    </row>
    <row r="877" spans="1:10" x14ac:dyDescent="0.25">
      <c r="A877" t="s">
        <v>688</v>
      </c>
      <c r="B877" t="s">
        <v>12</v>
      </c>
      <c r="C877" t="str">
        <f t="shared" si="43"/>
        <v>F</v>
      </c>
      <c r="D877" t="s">
        <v>67</v>
      </c>
      <c r="E877" s="1">
        <v>44820</v>
      </c>
      <c r="F877" t="s">
        <v>17</v>
      </c>
      <c r="G877" t="s">
        <v>28</v>
      </c>
      <c r="H877">
        <f t="array" ref="H877">INDEX('BONUS %'!J:J, MATCH(1, (D877='BONUS %'!I:I)*(G877='BONUS %'!K:K), 0))</f>
        <v>3.5000000000000003E-2</v>
      </c>
      <c r="I877" s="49">
        <f t="shared" si="44"/>
        <v>1568.7</v>
      </c>
      <c r="J877" s="49">
        <f t="shared" si="45"/>
        <v>46388.7</v>
      </c>
    </row>
    <row r="878" spans="1:10" x14ac:dyDescent="0.25">
      <c r="A878" t="s">
        <v>949</v>
      </c>
      <c r="B878" t="s">
        <v>12</v>
      </c>
      <c r="C878" t="str">
        <f t="shared" si="43"/>
        <v>F</v>
      </c>
      <c r="D878" t="s">
        <v>37</v>
      </c>
      <c r="E878" s="1">
        <v>86340</v>
      </c>
      <c r="F878" t="s">
        <v>17</v>
      </c>
      <c r="G878" t="s">
        <v>24</v>
      </c>
      <c r="H878">
        <f t="array" ref="H878">INDEX('BONUS %'!J:J, MATCH(1, (D878='BONUS %'!I:I)*(G878='BONUS %'!K:K), 0))</f>
        <v>0.01</v>
      </c>
      <c r="I878" s="49">
        <f t="shared" si="44"/>
        <v>863.4</v>
      </c>
      <c r="J878" s="49">
        <f t="shared" si="45"/>
        <v>87203.4</v>
      </c>
    </row>
    <row r="879" spans="1:10" x14ac:dyDescent="0.25">
      <c r="A879" t="s">
        <v>296</v>
      </c>
      <c r="B879" t="s">
        <v>12</v>
      </c>
      <c r="C879" t="str">
        <f t="shared" si="43"/>
        <v>F</v>
      </c>
      <c r="D879" t="s">
        <v>27</v>
      </c>
      <c r="E879" s="1">
        <v>53240</v>
      </c>
      <c r="F879" t="s">
        <v>17</v>
      </c>
      <c r="G879" t="s">
        <v>14</v>
      </c>
      <c r="H879">
        <f t="array" ref="H879">INDEX('BONUS %'!J:J, MATCH(1, (D879='BONUS %'!I:I)*(G879='BONUS %'!K:K), 0))</f>
        <v>5.3999999999999999E-2</v>
      </c>
      <c r="I879" s="49">
        <f t="shared" si="44"/>
        <v>2874.96</v>
      </c>
      <c r="J879" s="49">
        <f t="shared" si="45"/>
        <v>56114.96</v>
      </c>
    </row>
    <row r="880" spans="1:10" x14ac:dyDescent="0.25">
      <c r="A880" t="s">
        <v>476</v>
      </c>
      <c r="B880" t="s">
        <v>7</v>
      </c>
      <c r="C880" t="str">
        <f t="shared" si="43"/>
        <v>M</v>
      </c>
      <c r="D880" t="s">
        <v>23</v>
      </c>
      <c r="E880" s="1">
        <v>118840</v>
      </c>
      <c r="F880" t="s">
        <v>17</v>
      </c>
      <c r="G880" t="s">
        <v>18</v>
      </c>
      <c r="H880" t="e">
        <f t="array" ref="H880">INDEX('BONUS %'!J:J, MATCH(1, (D880='BONUS %'!I:I)*(G880='BONUS %'!K:K), 0))</f>
        <v>#N/A</v>
      </c>
      <c r="I880" s="49" t="e">
        <f t="shared" si="44"/>
        <v>#N/A</v>
      </c>
      <c r="J880" s="49">
        <f>E880+0</f>
        <v>118840</v>
      </c>
    </row>
    <row r="881" spans="1:10" x14ac:dyDescent="0.25">
      <c r="A881" t="s">
        <v>597</v>
      </c>
      <c r="B881" t="s">
        <v>7</v>
      </c>
      <c r="C881" t="str">
        <f t="shared" si="43"/>
        <v>M</v>
      </c>
      <c r="D881" t="s">
        <v>34</v>
      </c>
      <c r="E881" s="1">
        <v>69760</v>
      </c>
      <c r="F881" t="s">
        <v>21</v>
      </c>
      <c r="G881" t="s">
        <v>28</v>
      </c>
      <c r="H881">
        <f t="array" ref="H881">INDEX('BONUS %'!J:J, MATCH(1, (D881='BONUS %'!I:I)*(G881='BONUS %'!K:K), 0))</f>
        <v>2.4E-2</v>
      </c>
      <c r="I881" s="49">
        <f t="shared" si="44"/>
        <v>1674.24</v>
      </c>
      <c r="J881" s="49">
        <f t="shared" si="45"/>
        <v>71434.240000000005</v>
      </c>
    </row>
    <row r="882" spans="1:10" x14ac:dyDescent="0.25">
      <c r="A882" t="s">
        <v>563</v>
      </c>
      <c r="B882" t="s">
        <v>7</v>
      </c>
      <c r="C882" t="str">
        <f t="shared" si="43"/>
        <v>M</v>
      </c>
      <c r="D882" t="s">
        <v>67</v>
      </c>
      <c r="E882" s="1">
        <v>110950</v>
      </c>
      <c r="F882" t="s">
        <v>21</v>
      </c>
      <c r="G882" t="s">
        <v>24</v>
      </c>
      <c r="H882">
        <f t="array" ref="H882">INDEX('BONUS %'!J:J, MATCH(1, (D882='BONUS %'!I:I)*(G882='BONUS %'!K:K), 0))</f>
        <v>1.2999999999999999E-2</v>
      </c>
      <c r="I882" s="49">
        <f t="shared" si="44"/>
        <v>1442.35</v>
      </c>
      <c r="J882" s="49">
        <f t="shared" si="45"/>
        <v>112392.35</v>
      </c>
    </row>
    <row r="883" spans="1:10" x14ac:dyDescent="0.25">
      <c r="A883" t="s">
        <v>413</v>
      </c>
      <c r="B883" t="s">
        <v>7</v>
      </c>
      <c r="C883" t="str">
        <f t="shared" si="43"/>
        <v>M</v>
      </c>
      <c r="D883" t="s">
        <v>42</v>
      </c>
      <c r="E883" s="1">
        <v>53950</v>
      </c>
      <c r="F883" t="s">
        <v>9</v>
      </c>
      <c r="G883" t="s">
        <v>24</v>
      </c>
      <c r="H883">
        <f t="array" ref="H883">INDEX('BONUS %'!J:J, MATCH(1, (D883='BONUS %'!I:I)*(G883='BONUS %'!K:K), 0))</f>
        <v>1.9E-2</v>
      </c>
      <c r="I883" s="49">
        <f t="shared" si="44"/>
        <v>1025.05</v>
      </c>
      <c r="J883" s="49">
        <f t="shared" si="45"/>
        <v>54975.05</v>
      </c>
    </row>
    <row r="884" spans="1:10" x14ac:dyDescent="0.25">
      <c r="A884" t="s">
        <v>654</v>
      </c>
      <c r="B884" t="s">
        <v>12</v>
      </c>
      <c r="C884" t="str">
        <f t="shared" si="43"/>
        <v>F</v>
      </c>
      <c r="D884" t="s">
        <v>37</v>
      </c>
      <c r="E884" s="1">
        <v>106670</v>
      </c>
      <c r="F884" t="s">
        <v>9</v>
      </c>
      <c r="G884" t="s">
        <v>28</v>
      </c>
      <c r="H884">
        <f t="array" ref="H884">INDEX('BONUS %'!J:J, MATCH(1, (D884='BONUS %'!I:I)*(G884='BONUS %'!K:K), 0))</f>
        <v>3.2000000000000001E-2</v>
      </c>
      <c r="I884" s="49">
        <f t="shared" si="44"/>
        <v>3413.44</v>
      </c>
      <c r="J884" s="49">
        <f t="shared" si="45"/>
        <v>110083.44</v>
      </c>
    </row>
    <row r="885" spans="1:10" x14ac:dyDescent="0.25">
      <c r="A885" t="s">
        <v>599</v>
      </c>
      <c r="B885" t="s">
        <v>12</v>
      </c>
      <c r="C885" t="str">
        <f t="shared" si="43"/>
        <v>F</v>
      </c>
      <c r="D885" t="s">
        <v>34</v>
      </c>
      <c r="E885" s="1">
        <v>33030</v>
      </c>
      <c r="F885" t="s">
        <v>9</v>
      </c>
      <c r="G885" t="s">
        <v>14</v>
      </c>
      <c r="H885">
        <f t="array" ref="H885">INDEX('BONUS %'!J:J, MATCH(1, (D885='BONUS %'!I:I)*(G885='BONUS %'!K:K), 0))</f>
        <v>0.05</v>
      </c>
      <c r="I885" s="49">
        <f t="shared" si="44"/>
        <v>1651.5</v>
      </c>
      <c r="J885" s="49">
        <f t="shared" si="45"/>
        <v>34681.5</v>
      </c>
    </row>
    <row r="886" spans="1:10" x14ac:dyDescent="0.25">
      <c r="A886" t="s">
        <v>48</v>
      </c>
      <c r="B886" t="s">
        <v>12</v>
      </c>
      <c r="C886" t="str">
        <f t="shared" si="43"/>
        <v>F</v>
      </c>
      <c r="D886" t="s">
        <v>42</v>
      </c>
      <c r="E886" s="1">
        <v>119750</v>
      </c>
      <c r="F886" t="s">
        <v>9</v>
      </c>
      <c r="G886" t="s">
        <v>28</v>
      </c>
      <c r="H886">
        <f t="array" ref="H886">INDEX('BONUS %'!J:J, MATCH(1, (D886='BONUS %'!I:I)*(G886='BONUS %'!K:K), 0))</f>
        <v>0.04</v>
      </c>
      <c r="I886" s="49">
        <f t="shared" si="44"/>
        <v>4790</v>
      </c>
      <c r="J886" s="49">
        <f t="shared" si="45"/>
        <v>124540</v>
      </c>
    </row>
    <row r="887" spans="1:10" x14ac:dyDescent="0.25">
      <c r="A887" t="s">
        <v>40</v>
      </c>
      <c r="B887" t="s">
        <v>7</v>
      </c>
      <c r="C887" t="str">
        <f t="shared" si="43"/>
        <v>M</v>
      </c>
      <c r="D887" t="s">
        <v>27</v>
      </c>
      <c r="E887" s="1">
        <v>68430</v>
      </c>
      <c r="F887" t="s">
        <v>17</v>
      </c>
      <c r="G887" t="s">
        <v>14</v>
      </c>
      <c r="H887">
        <f t="array" ref="H887">INDEX('BONUS %'!J:J, MATCH(1, (D887='BONUS %'!I:I)*(G887='BONUS %'!K:K), 0))</f>
        <v>5.3999999999999999E-2</v>
      </c>
      <c r="I887" s="49">
        <f t="shared" si="44"/>
        <v>3695.22</v>
      </c>
      <c r="J887" s="49">
        <f t="shared" si="45"/>
        <v>72125.22</v>
      </c>
    </row>
    <row r="888" spans="1:10" x14ac:dyDescent="0.25">
      <c r="A888" t="s">
        <v>341</v>
      </c>
      <c r="B888" t="s">
        <v>7</v>
      </c>
      <c r="C888" t="str">
        <f t="shared" si="43"/>
        <v>M</v>
      </c>
      <c r="D888" t="s">
        <v>34</v>
      </c>
      <c r="E888" s="1">
        <v>43700</v>
      </c>
      <c r="F888" t="s">
        <v>9</v>
      </c>
      <c r="G888" t="s">
        <v>28</v>
      </c>
      <c r="H888">
        <f t="array" ref="H888">INDEX('BONUS %'!J:J, MATCH(1, (D888='BONUS %'!I:I)*(G888='BONUS %'!K:K), 0))</f>
        <v>2.4E-2</v>
      </c>
      <c r="I888" s="49">
        <f t="shared" si="44"/>
        <v>1048.8</v>
      </c>
      <c r="J888" s="49">
        <f t="shared" si="45"/>
        <v>44748.800000000003</v>
      </c>
    </row>
    <row r="889" spans="1:10" x14ac:dyDescent="0.25">
      <c r="A889" t="s">
        <v>405</v>
      </c>
      <c r="B889" t="s">
        <v>12</v>
      </c>
      <c r="C889" t="str">
        <f t="shared" si="43"/>
        <v>F</v>
      </c>
      <c r="D889" t="s">
        <v>53</v>
      </c>
      <c r="E889" s="1">
        <v>98400</v>
      </c>
      <c r="F889" t="s">
        <v>9</v>
      </c>
      <c r="G889" t="s">
        <v>28</v>
      </c>
      <c r="H889">
        <f t="array" ref="H889">INDEX('BONUS %'!J:J, MATCH(1, (D889='BONUS %'!I:I)*(G889='BONUS %'!K:K), 0))</f>
        <v>0.02</v>
      </c>
      <c r="I889" s="49">
        <f t="shared" si="44"/>
        <v>1968</v>
      </c>
      <c r="J889" s="49">
        <f t="shared" si="45"/>
        <v>100368</v>
      </c>
    </row>
    <row r="890" spans="1:10" x14ac:dyDescent="0.25">
      <c r="A890" t="s">
        <v>777</v>
      </c>
      <c r="B890" t="s">
        <v>7</v>
      </c>
      <c r="C890" t="str">
        <f t="shared" si="43"/>
        <v>M</v>
      </c>
      <c r="D890" t="s">
        <v>20</v>
      </c>
      <c r="E890" s="1">
        <v>32980</v>
      </c>
      <c r="F890" t="s">
        <v>9</v>
      </c>
      <c r="G890" t="s">
        <v>18</v>
      </c>
      <c r="H890" t="e">
        <f t="array" ref="H890">INDEX('BONUS %'!J:J, MATCH(1, (D890='BONUS %'!I:I)*(G890='BONUS %'!K:K), 0))</f>
        <v>#N/A</v>
      </c>
      <c r="I890" s="49" t="e">
        <f t="shared" si="44"/>
        <v>#N/A</v>
      </c>
      <c r="J890" s="49">
        <f>E890+0</f>
        <v>32980</v>
      </c>
    </row>
    <row r="891" spans="1:10" x14ac:dyDescent="0.25">
      <c r="A891" t="s">
        <v>245</v>
      </c>
      <c r="B891" t="s">
        <v>7</v>
      </c>
      <c r="C891" t="str">
        <f t="shared" si="43"/>
        <v>M</v>
      </c>
      <c r="D891" t="s">
        <v>53</v>
      </c>
      <c r="E891" s="1">
        <v>82670</v>
      </c>
      <c r="F891" t="s">
        <v>21</v>
      </c>
      <c r="G891" t="s">
        <v>28</v>
      </c>
      <c r="H891">
        <f t="array" ref="H891">INDEX('BONUS %'!J:J, MATCH(1, (D891='BONUS %'!I:I)*(G891='BONUS %'!K:K), 0))</f>
        <v>0.02</v>
      </c>
      <c r="I891" s="49">
        <f t="shared" si="44"/>
        <v>1653.4</v>
      </c>
      <c r="J891" s="49">
        <f t="shared" si="45"/>
        <v>84323.4</v>
      </c>
    </row>
    <row r="892" spans="1:10" x14ac:dyDescent="0.25">
      <c r="A892" t="s">
        <v>217</v>
      </c>
      <c r="B892" t="s">
        <v>12</v>
      </c>
      <c r="C892" t="str">
        <f t="shared" si="43"/>
        <v>F</v>
      </c>
      <c r="D892" t="s">
        <v>42</v>
      </c>
      <c r="E892" s="1">
        <v>96140</v>
      </c>
      <c r="F892" t="s">
        <v>9</v>
      </c>
      <c r="G892" t="s">
        <v>14</v>
      </c>
      <c r="H892">
        <f t="array" ref="H892">INDEX('BONUS %'!J:J, MATCH(1, (D892='BONUS %'!I:I)*(G892='BONUS %'!K:K), 0))</f>
        <v>5.8999999999999997E-2</v>
      </c>
      <c r="I892" s="49">
        <f t="shared" si="44"/>
        <v>5672.2599999999993</v>
      </c>
      <c r="J892" s="49">
        <f t="shared" si="45"/>
        <v>101812.26</v>
      </c>
    </row>
    <row r="893" spans="1:10" x14ac:dyDescent="0.25">
      <c r="A893" t="s">
        <v>241</v>
      </c>
      <c r="B893" t="s">
        <v>7</v>
      </c>
      <c r="C893" t="str">
        <f t="shared" si="43"/>
        <v>M</v>
      </c>
      <c r="D893" t="s">
        <v>20</v>
      </c>
      <c r="E893" s="1">
        <v>48630</v>
      </c>
      <c r="F893" t="s">
        <v>21</v>
      </c>
      <c r="G893" t="s">
        <v>18</v>
      </c>
      <c r="H893" t="e">
        <f t="array" ref="H893">INDEX('BONUS %'!J:J, MATCH(1, (D893='BONUS %'!I:I)*(G893='BONUS %'!K:K), 0))</f>
        <v>#N/A</v>
      </c>
      <c r="I893" s="49" t="e">
        <f t="shared" si="44"/>
        <v>#N/A</v>
      </c>
      <c r="J893" s="49">
        <f>E893+0</f>
        <v>48630</v>
      </c>
    </row>
    <row r="894" spans="1:10" x14ac:dyDescent="0.25">
      <c r="A894" t="s">
        <v>84</v>
      </c>
      <c r="B894" t="s">
        <v>12</v>
      </c>
      <c r="C894" t="str">
        <f t="shared" si="43"/>
        <v>F</v>
      </c>
      <c r="D894" t="s">
        <v>53</v>
      </c>
      <c r="E894" s="1">
        <v>51200</v>
      </c>
      <c r="F894" t="s">
        <v>21</v>
      </c>
      <c r="G894" t="s">
        <v>24</v>
      </c>
      <c r="H894">
        <f t="array" ref="H894">INDEX('BONUS %'!J:J, MATCH(1, (D894='BONUS %'!I:I)*(G894='BONUS %'!K:K), 0))</f>
        <v>1.2E-2</v>
      </c>
      <c r="I894" s="49">
        <f t="shared" si="44"/>
        <v>614.4</v>
      </c>
      <c r="J894" s="49">
        <f t="shared" si="45"/>
        <v>51814.400000000001</v>
      </c>
    </row>
    <row r="895" spans="1:10" x14ac:dyDescent="0.25">
      <c r="A895" t="s">
        <v>891</v>
      </c>
      <c r="B895" t="s">
        <v>12</v>
      </c>
      <c r="C895" t="str">
        <f t="shared" si="43"/>
        <v>F</v>
      </c>
      <c r="D895" t="s">
        <v>53</v>
      </c>
      <c r="E895" s="1">
        <v>114890</v>
      </c>
      <c r="F895" t="s">
        <v>17</v>
      </c>
      <c r="G895" t="s">
        <v>28</v>
      </c>
      <c r="H895">
        <f t="array" ref="H895">INDEX('BONUS %'!J:J, MATCH(1, (D895='BONUS %'!I:I)*(G895='BONUS %'!K:K), 0))</f>
        <v>0.02</v>
      </c>
      <c r="I895" s="49">
        <f t="shared" si="44"/>
        <v>2297.8000000000002</v>
      </c>
      <c r="J895" s="49">
        <f t="shared" si="45"/>
        <v>117187.8</v>
      </c>
    </row>
    <row r="896" spans="1:10" x14ac:dyDescent="0.25">
      <c r="A896" t="s">
        <v>890</v>
      </c>
      <c r="B896" t="s">
        <v>12</v>
      </c>
      <c r="C896" t="str">
        <f t="shared" si="43"/>
        <v>F</v>
      </c>
      <c r="D896" t="s">
        <v>20</v>
      </c>
      <c r="E896" s="1">
        <v>72360</v>
      </c>
      <c r="F896" t="s">
        <v>21</v>
      </c>
      <c r="G896" t="s">
        <v>24</v>
      </c>
      <c r="H896">
        <f t="array" ref="H896">INDEX('BONUS %'!J:J, MATCH(1, (D896='BONUS %'!I:I)*(G896='BONUS %'!K:K), 0))</f>
        <v>1.9E-2</v>
      </c>
      <c r="I896" s="49">
        <f t="shared" si="44"/>
        <v>1374.84</v>
      </c>
      <c r="J896" s="49">
        <f t="shared" si="45"/>
        <v>73734.84</v>
      </c>
    </row>
    <row r="897" spans="1:10" x14ac:dyDescent="0.25">
      <c r="A897" t="s">
        <v>128</v>
      </c>
      <c r="B897" t="s">
        <v>12</v>
      </c>
      <c r="C897" t="str">
        <f t="shared" si="43"/>
        <v>F</v>
      </c>
      <c r="D897" t="s">
        <v>37</v>
      </c>
      <c r="E897" s="1">
        <v>29080</v>
      </c>
      <c r="F897" t="s">
        <v>21</v>
      </c>
      <c r="G897" t="s">
        <v>28</v>
      </c>
      <c r="H897">
        <f t="array" ref="H897">INDEX('BONUS %'!J:J, MATCH(1, (D897='BONUS %'!I:I)*(G897='BONUS %'!K:K), 0))</f>
        <v>3.2000000000000001E-2</v>
      </c>
      <c r="I897" s="49">
        <f t="shared" si="44"/>
        <v>930.56000000000006</v>
      </c>
      <c r="J897" s="49">
        <f t="shared" si="45"/>
        <v>30010.560000000001</v>
      </c>
    </row>
    <row r="898" spans="1:10" x14ac:dyDescent="0.25">
      <c r="A898" t="s">
        <v>861</v>
      </c>
      <c r="B898" t="s">
        <v>7</v>
      </c>
      <c r="C898" t="str">
        <f t="shared" si="43"/>
        <v>M</v>
      </c>
      <c r="D898" t="s">
        <v>34</v>
      </c>
      <c r="E898" s="1">
        <v>106400</v>
      </c>
      <c r="F898" t="s">
        <v>9</v>
      </c>
      <c r="G898" t="s">
        <v>28</v>
      </c>
      <c r="H898">
        <f t="array" ref="H898">INDEX('BONUS %'!J:J, MATCH(1, (D898='BONUS %'!I:I)*(G898='BONUS %'!K:K), 0))</f>
        <v>2.4E-2</v>
      </c>
      <c r="I898" s="49">
        <f t="shared" si="44"/>
        <v>2553.6</v>
      </c>
      <c r="J898" s="49">
        <f t="shared" si="45"/>
        <v>108953.60000000001</v>
      </c>
    </row>
    <row r="899" spans="1:10" x14ac:dyDescent="0.25">
      <c r="A899" t="s">
        <v>861</v>
      </c>
      <c r="B899" t="s">
        <v>7</v>
      </c>
      <c r="C899" t="str">
        <f t="shared" ref="C899:C947" si="46">IF(B899="Male", "M", IF(B899="Female","F"))</f>
        <v>M</v>
      </c>
      <c r="D899" t="s">
        <v>34</v>
      </c>
      <c r="E899" s="1">
        <v>106400</v>
      </c>
      <c r="F899" t="s">
        <v>17</v>
      </c>
      <c r="G899" t="s">
        <v>24</v>
      </c>
      <c r="H899">
        <f t="array" ref="H899">INDEX('BONUS %'!J:J, MATCH(1, (D899='BONUS %'!I:I)*(G899='BONUS %'!K:K), 0))</f>
        <v>1.7999999999999999E-2</v>
      </c>
      <c r="I899" s="49">
        <f t="shared" ref="I899:I947" si="47">H899*E899</f>
        <v>1915.1999999999998</v>
      </c>
      <c r="J899" s="49">
        <f t="shared" ref="J899:J947" si="48">I899+E899</f>
        <v>108315.2</v>
      </c>
    </row>
    <row r="900" spans="1:10" x14ac:dyDescent="0.25">
      <c r="A900" t="s">
        <v>636</v>
      </c>
      <c r="B900" t="s">
        <v>12</v>
      </c>
      <c r="C900" t="str">
        <f t="shared" si="46"/>
        <v>F</v>
      </c>
      <c r="D900" t="s">
        <v>20</v>
      </c>
      <c r="E900" s="1">
        <v>43110</v>
      </c>
      <c r="F900" t="s">
        <v>9</v>
      </c>
      <c r="G900" t="s">
        <v>28</v>
      </c>
      <c r="H900">
        <f t="array" ref="H900">INDEX('BONUS %'!J:J, MATCH(1, (D900='BONUS %'!I:I)*(G900='BONUS %'!K:K), 0))</f>
        <v>2.1000000000000001E-2</v>
      </c>
      <c r="I900" s="49">
        <f t="shared" si="47"/>
        <v>905.31000000000006</v>
      </c>
      <c r="J900" s="49">
        <f t="shared" si="48"/>
        <v>44015.31</v>
      </c>
    </row>
    <row r="901" spans="1:10" x14ac:dyDescent="0.25">
      <c r="A901" t="s">
        <v>799</v>
      </c>
      <c r="B901" t="s">
        <v>12</v>
      </c>
      <c r="C901" t="str">
        <f t="shared" si="46"/>
        <v>F</v>
      </c>
      <c r="D901" t="s">
        <v>8</v>
      </c>
      <c r="E901" s="1">
        <v>96620</v>
      </c>
      <c r="F901" t="s">
        <v>9</v>
      </c>
      <c r="G901" t="s">
        <v>24</v>
      </c>
      <c r="H901">
        <f t="array" ref="H901">INDEX('BONUS %'!J:J, MATCH(1, (D901='BONUS %'!I:I)*(G901='BONUS %'!K:K), 0))</f>
        <v>1.2E-2</v>
      </c>
      <c r="I901" s="49">
        <f t="shared" si="47"/>
        <v>1159.44</v>
      </c>
      <c r="J901" s="49">
        <f t="shared" si="48"/>
        <v>97779.44</v>
      </c>
    </row>
    <row r="902" spans="1:10" x14ac:dyDescent="0.25">
      <c r="A902" t="s">
        <v>420</v>
      </c>
      <c r="B902" t="s">
        <v>7</v>
      </c>
      <c r="C902" t="str">
        <f t="shared" si="46"/>
        <v>M</v>
      </c>
      <c r="D902" t="s">
        <v>27</v>
      </c>
      <c r="E902" s="1">
        <v>29420</v>
      </c>
      <c r="F902" t="s">
        <v>21</v>
      </c>
      <c r="G902" t="s">
        <v>28</v>
      </c>
      <c r="H902">
        <f t="array" ref="H902">INDEX('BONUS %'!J:J, MATCH(1, (D902='BONUS %'!I:I)*(G902='BONUS %'!K:K), 0))</f>
        <v>2.7E-2</v>
      </c>
      <c r="I902" s="49">
        <f t="shared" si="47"/>
        <v>794.34</v>
      </c>
      <c r="J902" s="49">
        <f t="shared" si="48"/>
        <v>30214.34</v>
      </c>
    </row>
    <row r="903" spans="1:10" x14ac:dyDescent="0.25">
      <c r="A903" t="s">
        <v>199</v>
      </c>
      <c r="B903" t="s">
        <v>12</v>
      </c>
      <c r="C903" t="str">
        <f t="shared" si="46"/>
        <v>F</v>
      </c>
      <c r="D903" t="s">
        <v>31</v>
      </c>
      <c r="E903" s="1">
        <v>42820</v>
      </c>
      <c r="F903" t="s">
        <v>21</v>
      </c>
      <c r="G903" t="s">
        <v>28</v>
      </c>
      <c r="H903">
        <f t="array" ref="H903">INDEX('BONUS %'!J:J, MATCH(1, (D903='BONUS %'!I:I)*(G903='BONUS %'!K:K), 0))</f>
        <v>2.3E-2</v>
      </c>
      <c r="I903" s="49">
        <f t="shared" si="47"/>
        <v>984.86</v>
      </c>
      <c r="J903" s="49">
        <f t="shared" si="48"/>
        <v>43804.86</v>
      </c>
    </row>
    <row r="904" spans="1:10" x14ac:dyDescent="0.25">
      <c r="A904" t="s">
        <v>146</v>
      </c>
      <c r="B904" t="s">
        <v>12</v>
      </c>
      <c r="C904" t="str">
        <f t="shared" si="46"/>
        <v>F</v>
      </c>
      <c r="D904" t="s">
        <v>34</v>
      </c>
      <c r="E904" s="1">
        <v>118100</v>
      </c>
      <c r="F904" t="s">
        <v>9</v>
      </c>
      <c r="G904" t="s">
        <v>28</v>
      </c>
      <c r="H904">
        <f t="array" ref="H904">INDEX('BONUS %'!J:J, MATCH(1, (D904='BONUS %'!I:I)*(G904='BONUS %'!K:K), 0))</f>
        <v>2.4E-2</v>
      </c>
      <c r="I904" s="49">
        <f t="shared" si="47"/>
        <v>2834.4</v>
      </c>
      <c r="J904" s="49">
        <f t="shared" si="48"/>
        <v>120934.39999999999</v>
      </c>
    </row>
    <row r="905" spans="1:10" x14ac:dyDescent="0.25">
      <c r="A905" t="s">
        <v>549</v>
      </c>
      <c r="B905" t="s">
        <v>12</v>
      </c>
      <c r="C905" t="str">
        <f t="shared" si="46"/>
        <v>F</v>
      </c>
      <c r="D905" t="s">
        <v>31</v>
      </c>
      <c r="E905" s="1">
        <v>80610</v>
      </c>
      <c r="F905" t="s">
        <v>17</v>
      </c>
      <c r="G905" t="s">
        <v>28</v>
      </c>
      <c r="H905">
        <f t="array" ref="H905">INDEX('BONUS %'!J:J, MATCH(1, (D905='BONUS %'!I:I)*(G905='BONUS %'!K:K), 0))</f>
        <v>2.3E-2</v>
      </c>
      <c r="I905" s="49">
        <f t="shared" si="47"/>
        <v>1854.03</v>
      </c>
      <c r="J905" s="49">
        <f t="shared" si="48"/>
        <v>82464.03</v>
      </c>
    </row>
    <row r="906" spans="1:10" x14ac:dyDescent="0.25">
      <c r="A906" t="s">
        <v>484</v>
      </c>
      <c r="B906" t="s">
        <v>12</v>
      </c>
      <c r="C906" t="str">
        <f t="shared" si="46"/>
        <v>F</v>
      </c>
      <c r="D906" t="s">
        <v>34</v>
      </c>
      <c r="E906" s="1">
        <v>80700</v>
      </c>
      <c r="F906" t="s">
        <v>17</v>
      </c>
      <c r="G906" t="s">
        <v>14</v>
      </c>
      <c r="H906">
        <f t="array" ref="H906">INDEX('BONUS %'!J:J, MATCH(1, (D906='BONUS %'!I:I)*(G906='BONUS %'!K:K), 0))</f>
        <v>0.05</v>
      </c>
      <c r="I906" s="49">
        <f t="shared" si="47"/>
        <v>4035</v>
      </c>
      <c r="J906" s="49">
        <f t="shared" si="48"/>
        <v>84735</v>
      </c>
    </row>
    <row r="907" spans="1:10" x14ac:dyDescent="0.25">
      <c r="A907" t="s">
        <v>484</v>
      </c>
      <c r="B907" t="s">
        <v>12</v>
      </c>
      <c r="C907" t="str">
        <f t="shared" si="46"/>
        <v>F</v>
      </c>
      <c r="D907" t="s">
        <v>34</v>
      </c>
      <c r="E907" s="1">
        <v>80700</v>
      </c>
      <c r="F907" t="s">
        <v>17</v>
      </c>
      <c r="G907" t="s">
        <v>24</v>
      </c>
      <c r="H907">
        <f t="array" ref="H907">INDEX('BONUS %'!J:J, MATCH(1, (D907='BONUS %'!I:I)*(G907='BONUS %'!K:K), 0))</f>
        <v>1.7999999999999999E-2</v>
      </c>
      <c r="I907" s="49">
        <f t="shared" si="47"/>
        <v>1452.6</v>
      </c>
      <c r="J907" s="49">
        <f t="shared" si="48"/>
        <v>82152.600000000006</v>
      </c>
    </row>
    <row r="908" spans="1:10" x14ac:dyDescent="0.25">
      <c r="A908" t="s">
        <v>80</v>
      </c>
      <c r="B908" t="s">
        <v>7</v>
      </c>
      <c r="C908" t="str">
        <f t="shared" si="46"/>
        <v>M</v>
      </c>
      <c r="D908" t="s">
        <v>27</v>
      </c>
      <c r="E908" s="1">
        <v>84470</v>
      </c>
      <c r="F908" t="s">
        <v>9</v>
      </c>
      <c r="G908" t="s">
        <v>28</v>
      </c>
      <c r="H908">
        <f t="array" ref="H908">INDEX('BONUS %'!J:J, MATCH(1, (D908='BONUS %'!I:I)*(G908='BONUS %'!K:K), 0))</f>
        <v>2.7E-2</v>
      </c>
      <c r="I908" s="49">
        <f t="shared" si="47"/>
        <v>2280.69</v>
      </c>
      <c r="J908" s="49">
        <f t="shared" si="48"/>
        <v>86750.69</v>
      </c>
    </row>
    <row r="909" spans="1:10" x14ac:dyDescent="0.25">
      <c r="A909" t="s">
        <v>195</v>
      </c>
      <c r="B909" t="s">
        <v>7</v>
      </c>
      <c r="C909" t="str">
        <f t="shared" si="46"/>
        <v>M</v>
      </c>
      <c r="D909" t="s">
        <v>50</v>
      </c>
      <c r="E909" s="1">
        <v>108970</v>
      </c>
      <c r="F909" t="s">
        <v>17</v>
      </c>
      <c r="G909" t="s">
        <v>28</v>
      </c>
      <c r="H909">
        <f t="array" ref="H909">INDEX('BONUS %'!J:J, MATCH(1, (D909='BONUS %'!I:I)*(G909='BONUS %'!K:K), 0))</f>
        <v>3.3000000000000002E-2</v>
      </c>
      <c r="I909" s="49">
        <f t="shared" si="47"/>
        <v>3596.01</v>
      </c>
      <c r="J909" s="49">
        <f t="shared" si="48"/>
        <v>112566.01</v>
      </c>
    </row>
    <row r="910" spans="1:10" x14ac:dyDescent="0.25">
      <c r="A910" t="s">
        <v>255</v>
      </c>
      <c r="B910" t="s">
        <v>12</v>
      </c>
      <c r="C910" t="str">
        <f t="shared" si="46"/>
        <v>F</v>
      </c>
      <c r="D910" t="s">
        <v>42</v>
      </c>
      <c r="E910" s="1">
        <v>84750</v>
      </c>
      <c r="F910" t="s">
        <v>9</v>
      </c>
      <c r="G910" t="s">
        <v>28</v>
      </c>
      <c r="H910">
        <f t="array" ref="H910">INDEX('BONUS %'!J:J, MATCH(1, (D910='BONUS %'!I:I)*(G910='BONUS %'!K:K), 0))</f>
        <v>0.04</v>
      </c>
      <c r="I910" s="49">
        <f t="shared" si="47"/>
        <v>3390</v>
      </c>
      <c r="J910" s="49">
        <f t="shared" si="48"/>
        <v>88140</v>
      </c>
    </row>
    <row r="911" spans="1:10" x14ac:dyDescent="0.25">
      <c r="A911" t="s">
        <v>350</v>
      </c>
      <c r="B911" t="s">
        <v>7</v>
      </c>
      <c r="C911" t="str">
        <f t="shared" si="46"/>
        <v>M</v>
      </c>
      <c r="D911" t="s">
        <v>20</v>
      </c>
      <c r="E911" s="1">
        <v>66570</v>
      </c>
      <c r="F911" t="s">
        <v>17</v>
      </c>
      <c r="G911" t="s">
        <v>24</v>
      </c>
      <c r="H911">
        <f t="array" ref="H911">INDEX('BONUS %'!J:J, MATCH(1, (D911='BONUS %'!I:I)*(G911='BONUS %'!K:K), 0))</f>
        <v>1.9E-2</v>
      </c>
      <c r="I911" s="49">
        <f t="shared" si="47"/>
        <v>1264.83</v>
      </c>
      <c r="J911" s="49">
        <f t="shared" si="48"/>
        <v>67834.83</v>
      </c>
    </row>
    <row r="912" spans="1:10" x14ac:dyDescent="0.25">
      <c r="A912" t="s">
        <v>499</v>
      </c>
      <c r="B912" t="s">
        <v>7</v>
      </c>
      <c r="C912" t="str">
        <f t="shared" si="46"/>
        <v>M</v>
      </c>
      <c r="D912" t="s">
        <v>23</v>
      </c>
      <c r="E912" s="1">
        <v>54140</v>
      </c>
      <c r="F912" t="s">
        <v>17</v>
      </c>
      <c r="G912" t="s">
        <v>28</v>
      </c>
      <c r="H912">
        <f t="array" ref="H912">INDEX('BONUS %'!J:J, MATCH(1, (D912='BONUS %'!I:I)*(G912='BONUS %'!K:K), 0))</f>
        <v>2.8000000000000001E-2</v>
      </c>
      <c r="I912" s="49">
        <f t="shared" si="47"/>
        <v>1515.92</v>
      </c>
      <c r="J912" s="49">
        <f t="shared" si="48"/>
        <v>55655.92</v>
      </c>
    </row>
    <row r="913" spans="1:10" x14ac:dyDescent="0.25">
      <c r="A913" t="s">
        <v>594</v>
      </c>
      <c r="B913" t="s">
        <v>7</v>
      </c>
      <c r="C913" t="str">
        <f t="shared" si="46"/>
        <v>M</v>
      </c>
      <c r="D913" t="s">
        <v>8</v>
      </c>
      <c r="E913" s="1">
        <v>84500</v>
      </c>
      <c r="F913" t="s">
        <v>21</v>
      </c>
      <c r="G913" t="s">
        <v>28</v>
      </c>
      <c r="H913">
        <f t="array" ref="H913">INDEX('BONUS %'!J:J, MATCH(1, (D913='BONUS %'!I:I)*(G913='BONUS %'!K:K), 0))</f>
        <v>2.1000000000000001E-2</v>
      </c>
      <c r="I913" s="49">
        <f t="shared" si="47"/>
        <v>1774.5</v>
      </c>
      <c r="J913" s="49">
        <f t="shared" si="48"/>
        <v>86274.5</v>
      </c>
    </row>
    <row r="914" spans="1:10" x14ac:dyDescent="0.25">
      <c r="A914" t="s">
        <v>126</v>
      </c>
      <c r="B914" t="s">
        <v>12</v>
      </c>
      <c r="C914" t="str">
        <f t="shared" si="46"/>
        <v>F</v>
      </c>
      <c r="D914" t="s">
        <v>42</v>
      </c>
      <c r="E914" s="1">
        <v>102930</v>
      </c>
      <c r="F914" t="s">
        <v>21</v>
      </c>
      <c r="G914" t="s">
        <v>14</v>
      </c>
      <c r="H914">
        <f t="array" ref="H914">INDEX('BONUS %'!J:J, MATCH(1, (D914='BONUS %'!I:I)*(G914='BONUS %'!K:K), 0))</f>
        <v>5.8999999999999997E-2</v>
      </c>
      <c r="I914" s="49">
        <f t="shared" si="47"/>
        <v>6072.87</v>
      </c>
      <c r="J914" s="49">
        <f t="shared" si="48"/>
        <v>109002.87</v>
      </c>
    </row>
    <row r="915" spans="1:10" x14ac:dyDescent="0.25">
      <c r="A915" t="s">
        <v>47</v>
      </c>
      <c r="B915" t="s">
        <v>12</v>
      </c>
      <c r="C915" t="str">
        <f t="shared" si="46"/>
        <v>F</v>
      </c>
      <c r="D915" t="s">
        <v>37</v>
      </c>
      <c r="E915" s="1">
        <v>62780</v>
      </c>
      <c r="F915" t="s">
        <v>17</v>
      </c>
      <c r="G915" t="s">
        <v>10</v>
      </c>
      <c r="H915">
        <f t="array" ref="H915">INDEX('BONUS %'!J:J, MATCH(1, (D915='BONUS %'!I:I)*(G915='BONUS %'!K:K), 0))</f>
        <v>6.2E-2</v>
      </c>
      <c r="I915" s="49">
        <f t="shared" si="47"/>
        <v>3892.36</v>
      </c>
      <c r="J915" s="49">
        <f t="shared" si="48"/>
        <v>66672.36</v>
      </c>
    </row>
    <row r="916" spans="1:10" x14ac:dyDescent="0.25">
      <c r="A916" t="s">
        <v>382</v>
      </c>
      <c r="B916" t="s">
        <v>7</v>
      </c>
      <c r="C916" t="str">
        <f t="shared" si="46"/>
        <v>M</v>
      </c>
      <c r="D916" t="s">
        <v>13</v>
      </c>
      <c r="E916" s="1">
        <v>68970</v>
      </c>
      <c r="F916" t="s">
        <v>21</v>
      </c>
      <c r="G916" t="s">
        <v>28</v>
      </c>
      <c r="H916">
        <f t="array" ref="H916">INDEX('BONUS %'!J:J, MATCH(1, (D916='BONUS %'!I:I)*(G916='BONUS %'!K:K), 0))</f>
        <v>3.5000000000000003E-2</v>
      </c>
      <c r="I916" s="49">
        <f t="shared" si="47"/>
        <v>2413.9500000000003</v>
      </c>
      <c r="J916" s="49">
        <f t="shared" si="48"/>
        <v>71383.95</v>
      </c>
    </row>
    <row r="917" spans="1:10" x14ac:dyDescent="0.25">
      <c r="A917" t="s">
        <v>504</v>
      </c>
      <c r="B917" t="s">
        <v>7</v>
      </c>
      <c r="C917" t="str">
        <f t="shared" si="46"/>
        <v>M</v>
      </c>
      <c r="D917" t="s">
        <v>42</v>
      </c>
      <c r="E917" s="1">
        <v>110890</v>
      </c>
      <c r="F917" t="s">
        <v>17</v>
      </c>
      <c r="G917" t="s">
        <v>24</v>
      </c>
      <c r="H917">
        <f t="array" ref="H917">INDEX('BONUS %'!J:J, MATCH(1, (D917='BONUS %'!I:I)*(G917='BONUS %'!K:K), 0))</f>
        <v>1.9E-2</v>
      </c>
      <c r="I917" s="49">
        <f t="shared" si="47"/>
        <v>2106.91</v>
      </c>
      <c r="J917" s="49">
        <f t="shared" si="48"/>
        <v>112996.91</v>
      </c>
    </row>
    <row r="918" spans="1:10" x14ac:dyDescent="0.25">
      <c r="A918" t="s">
        <v>954</v>
      </c>
      <c r="B918" t="s">
        <v>12</v>
      </c>
      <c r="C918" t="str">
        <f t="shared" si="46"/>
        <v>F</v>
      </c>
      <c r="D918" t="s">
        <v>27</v>
      </c>
      <c r="E918" s="1">
        <v>76900</v>
      </c>
      <c r="F918" t="s">
        <v>17</v>
      </c>
      <c r="G918" t="s">
        <v>10</v>
      </c>
      <c r="H918">
        <f t="array" ref="H918">INDEX('BONUS %'!J:J, MATCH(1, (D918='BONUS %'!I:I)*(G918='BONUS %'!K:K), 0))</f>
        <v>7.5999999999999998E-2</v>
      </c>
      <c r="I918" s="49">
        <f t="shared" si="47"/>
        <v>5844.4</v>
      </c>
      <c r="J918" s="49">
        <f t="shared" si="48"/>
        <v>82744.399999999994</v>
      </c>
    </row>
    <row r="919" spans="1:10" x14ac:dyDescent="0.25">
      <c r="A919" t="s">
        <v>239</v>
      </c>
      <c r="B919" t="s">
        <v>7</v>
      </c>
      <c r="C919" t="str">
        <f t="shared" si="46"/>
        <v>M</v>
      </c>
      <c r="D919" t="s">
        <v>37</v>
      </c>
      <c r="E919" s="1">
        <v>77740</v>
      </c>
      <c r="F919" t="s">
        <v>17</v>
      </c>
      <c r="G919" t="s">
        <v>14</v>
      </c>
      <c r="H919">
        <f t="array" ref="H919">INDEX('BONUS %'!J:J, MATCH(1, (D919='BONUS %'!I:I)*(G919='BONUS %'!K:K), 0))</f>
        <v>4.1000000000000002E-2</v>
      </c>
      <c r="I919" s="49">
        <f t="shared" si="47"/>
        <v>3187.34</v>
      </c>
      <c r="J919" s="49">
        <f t="shared" si="48"/>
        <v>80927.34</v>
      </c>
    </row>
    <row r="920" spans="1:10" x14ac:dyDescent="0.25">
      <c r="A920" t="s">
        <v>225</v>
      </c>
      <c r="B920" t="s">
        <v>7</v>
      </c>
      <c r="C920" t="str">
        <f t="shared" si="46"/>
        <v>M</v>
      </c>
      <c r="D920" t="s">
        <v>37</v>
      </c>
      <c r="E920" s="1">
        <v>36370</v>
      </c>
      <c r="F920" t="s">
        <v>9</v>
      </c>
      <c r="G920" t="s">
        <v>14</v>
      </c>
      <c r="H920">
        <f t="array" ref="H920">INDEX('BONUS %'!J:J, MATCH(1, (D920='BONUS %'!I:I)*(G920='BONUS %'!K:K), 0))</f>
        <v>4.1000000000000002E-2</v>
      </c>
      <c r="I920" s="49">
        <f t="shared" si="47"/>
        <v>1491.17</v>
      </c>
      <c r="J920" s="49">
        <f t="shared" si="48"/>
        <v>37861.17</v>
      </c>
    </row>
    <row r="921" spans="1:10" x14ac:dyDescent="0.25">
      <c r="A921" t="s">
        <v>789</v>
      </c>
      <c r="B921" t="s">
        <v>12</v>
      </c>
      <c r="C921" t="str">
        <f t="shared" si="46"/>
        <v>F</v>
      </c>
      <c r="D921" t="s">
        <v>23</v>
      </c>
      <c r="E921" s="1">
        <v>28970</v>
      </c>
      <c r="F921" t="s">
        <v>9</v>
      </c>
      <c r="G921" t="s">
        <v>10</v>
      </c>
      <c r="H921">
        <f t="array" ref="H921">INDEX('BONUS %'!J:J, MATCH(1, (D921='BONUS %'!I:I)*(G921='BONUS %'!K:K), 0))</f>
        <v>7.5999999999999998E-2</v>
      </c>
      <c r="I921" s="49">
        <f t="shared" si="47"/>
        <v>2201.7199999999998</v>
      </c>
      <c r="J921" s="49">
        <f t="shared" si="48"/>
        <v>31171.72</v>
      </c>
    </row>
    <row r="922" spans="1:10" x14ac:dyDescent="0.25">
      <c r="A922" t="s">
        <v>886</v>
      </c>
      <c r="B922" t="s">
        <v>12</v>
      </c>
      <c r="C922" t="str">
        <f t="shared" si="46"/>
        <v>F</v>
      </c>
      <c r="D922" t="s">
        <v>23</v>
      </c>
      <c r="E922" s="1">
        <v>113760</v>
      </c>
      <c r="F922" t="s">
        <v>21</v>
      </c>
      <c r="G922" t="s">
        <v>14</v>
      </c>
      <c r="H922">
        <f t="array" ref="H922">INDEX('BONUS %'!J:J, MATCH(1, (D922='BONUS %'!I:I)*(G922='BONUS %'!K:K), 0))</f>
        <v>4.9000000000000002E-2</v>
      </c>
      <c r="I922" s="49">
        <f t="shared" si="47"/>
        <v>5574.24</v>
      </c>
      <c r="J922" s="49">
        <f t="shared" si="48"/>
        <v>119334.24</v>
      </c>
    </row>
    <row r="923" spans="1:10" x14ac:dyDescent="0.25">
      <c r="A923" t="s">
        <v>320</v>
      </c>
      <c r="B923" t="s">
        <v>7</v>
      </c>
      <c r="C923" t="str">
        <f t="shared" si="46"/>
        <v>M</v>
      </c>
      <c r="D923" t="s">
        <v>34</v>
      </c>
      <c r="E923" s="1">
        <v>67660</v>
      </c>
      <c r="F923" t="s">
        <v>21</v>
      </c>
      <c r="G923" t="s">
        <v>51</v>
      </c>
      <c r="H923">
        <f t="array" ref="H923">INDEX('BONUS %'!J:J, MATCH(1, (D923='BONUS %'!I:I)*(G923='BONUS %'!K:K), 0))</f>
        <v>5.0000000000000001E-3</v>
      </c>
      <c r="I923" s="49">
        <f t="shared" si="47"/>
        <v>338.3</v>
      </c>
      <c r="J923" s="49">
        <f t="shared" si="48"/>
        <v>67998.3</v>
      </c>
    </row>
    <row r="924" spans="1:10" x14ac:dyDescent="0.25">
      <c r="A924" t="s">
        <v>624</v>
      </c>
      <c r="B924" t="s">
        <v>7</v>
      </c>
      <c r="C924" t="str">
        <f t="shared" si="46"/>
        <v>M</v>
      </c>
      <c r="D924" t="s">
        <v>20</v>
      </c>
      <c r="E924" s="1">
        <v>113620</v>
      </c>
      <c r="F924" t="s">
        <v>9</v>
      </c>
      <c r="G924" t="s">
        <v>24</v>
      </c>
      <c r="H924">
        <f t="array" ref="H924">INDEX('BONUS %'!J:J, MATCH(1, (D924='BONUS %'!I:I)*(G924='BONUS %'!K:K), 0))</f>
        <v>1.9E-2</v>
      </c>
      <c r="I924" s="49">
        <f t="shared" si="47"/>
        <v>2158.7799999999997</v>
      </c>
      <c r="J924" s="49">
        <f t="shared" si="48"/>
        <v>115778.78</v>
      </c>
    </row>
    <row r="925" spans="1:10" x14ac:dyDescent="0.25">
      <c r="A925" t="s">
        <v>32</v>
      </c>
      <c r="B925" t="s">
        <v>12</v>
      </c>
      <c r="C925" t="str">
        <f t="shared" si="46"/>
        <v>F</v>
      </c>
      <c r="D925" t="s">
        <v>23</v>
      </c>
      <c r="E925" s="1">
        <v>43020</v>
      </c>
      <c r="F925" t="s">
        <v>21</v>
      </c>
      <c r="G925" t="s">
        <v>28</v>
      </c>
      <c r="H925">
        <f t="array" ref="H925">INDEX('BONUS %'!J:J, MATCH(1, (D925='BONUS %'!I:I)*(G925='BONUS %'!K:K), 0))</f>
        <v>2.8000000000000001E-2</v>
      </c>
      <c r="I925" s="49">
        <f t="shared" si="47"/>
        <v>1204.56</v>
      </c>
      <c r="J925" s="49">
        <f t="shared" si="48"/>
        <v>44224.56</v>
      </c>
    </row>
    <row r="926" spans="1:10" x14ac:dyDescent="0.25">
      <c r="A926" t="s">
        <v>767</v>
      </c>
      <c r="B926" t="s">
        <v>7</v>
      </c>
      <c r="C926" t="str">
        <f t="shared" si="46"/>
        <v>M</v>
      </c>
      <c r="D926" t="s">
        <v>20</v>
      </c>
      <c r="E926" s="1">
        <v>66140</v>
      </c>
      <c r="F926" t="s">
        <v>17</v>
      </c>
      <c r="G926" t="s">
        <v>14</v>
      </c>
      <c r="H926">
        <f t="array" ref="H926">INDEX('BONUS %'!J:J, MATCH(1, (D926='BONUS %'!I:I)*(G926='BONUS %'!K:K), 0))</f>
        <v>5.3999999999999999E-2</v>
      </c>
      <c r="I926" s="49">
        <f t="shared" si="47"/>
        <v>3571.56</v>
      </c>
      <c r="J926" s="49">
        <f t="shared" si="48"/>
        <v>69711.56</v>
      </c>
    </row>
    <row r="927" spans="1:10" x14ac:dyDescent="0.25">
      <c r="A927" t="s">
        <v>531</v>
      </c>
      <c r="B927" t="s">
        <v>7</v>
      </c>
      <c r="C927" t="str">
        <f t="shared" si="46"/>
        <v>M</v>
      </c>
      <c r="D927" t="s">
        <v>42</v>
      </c>
      <c r="E927" s="1">
        <v>53870</v>
      </c>
      <c r="F927" t="s">
        <v>17</v>
      </c>
      <c r="G927" t="s">
        <v>14</v>
      </c>
      <c r="H927">
        <f t="array" ref="H927">INDEX('BONUS %'!J:J, MATCH(1, (D927='BONUS %'!I:I)*(G927='BONUS %'!K:K), 0))</f>
        <v>5.8999999999999997E-2</v>
      </c>
      <c r="I927" s="49">
        <f t="shared" si="47"/>
        <v>3178.33</v>
      </c>
      <c r="J927" s="49">
        <f t="shared" si="48"/>
        <v>57048.33</v>
      </c>
    </row>
    <row r="928" spans="1:10" x14ac:dyDescent="0.25">
      <c r="A928" t="s">
        <v>531</v>
      </c>
      <c r="B928" t="s">
        <v>7</v>
      </c>
      <c r="C928" t="str">
        <f t="shared" si="46"/>
        <v>M</v>
      </c>
      <c r="D928" t="s">
        <v>42</v>
      </c>
      <c r="E928" s="1">
        <v>53870</v>
      </c>
      <c r="F928" t="s">
        <v>17</v>
      </c>
      <c r="G928" t="s">
        <v>14</v>
      </c>
      <c r="H928">
        <f t="array" ref="H928">INDEX('BONUS %'!J:J, MATCH(1, (D928='BONUS %'!I:I)*(G928='BONUS %'!K:K), 0))</f>
        <v>5.8999999999999997E-2</v>
      </c>
      <c r="I928" s="49">
        <f t="shared" si="47"/>
        <v>3178.33</v>
      </c>
      <c r="J928" s="49">
        <f t="shared" si="48"/>
        <v>57048.33</v>
      </c>
    </row>
    <row r="929" spans="1:10" x14ac:dyDescent="0.25">
      <c r="A929" t="s">
        <v>762</v>
      </c>
      <c r="B929" t="s">
        <v>12</v>
      </c>
      <c r="C929" t="str">
        <f t="shared" si="46"/>
        <v>F</v>
      </c>
      <c r="D929" t="s">
        <v>34</v>
      </c>
      <c r="E929" s="1">
        <v>114870</v>
      </c>
      <c r="F929" t="s">
        <v>9</v>
      </c>
      <c r="G929" t="s">
        <v>18</v>
      </c>
      <c r="H929" t="e">
        <f t="array" ref="H929">INDEX('BONUS %'!J:J, MATCH(1, (D929='BONUS %'!I:I)*(G929='BONUS %'!K:K), 0))</f>
        <v>#N/A</v>
      </c>
      <c r="I929" s="49" t="e">
        <f t="shared" si="47"/>
        <v>#N/A</v>
      </c>
      <c r="J929" s="49">
        <f>E929+0</f>
        <v>114870</v>
      </c>
    </row>
    <row r="930" spans="1:10" x14ac:dyDescent="0.25">
      <c r="A930" t="s">
        <v>311</v>
      </c>
      <c r="B930" t="s">
        <v>12</v>
      </c>
      <c r="C930" t="str">
        <f t="shared" si="46"/>
        <v>F</v>
      </c>
      <c r="D930" t="s">
        <v>20</v>
      </c>
      <c r="E930" s="1">
        <v>99750</v>
      </c>
      <c r="F930" t="s">
        <v>21</v>
      </c>
      <c r="G930" t="s">
        <v>28</v>
      </c>
      <c r="H930">
        <f t="array" ref="H930">INDEX('BONUS %'!J:J, MATCH(1, (D930='BONUS %'!I:I)*(G930='BONUS %'!K:K), 0))</f>
        <v>2.1000000000000001E-2</v>
      </c>
      <c r="I930" s="49">
        <f t="shared" si="47"/>
        <v>2094.75</v>
      </c>
      <c r="J930" s="49">
        <f t="shared" si="48"/>
        <v>101844.75</v>
      </c>
    </row>
    <row r="931" spans="1:10" x14ac:dyDescent="0.25">
      <c r="A931" t="s">
        <v>229</v>
      </c>
      <c r="B931" t="s">
        <v>12</v>
      </c>
      <c r="C931" t="str">
        <f t="shared" si="46"/>
        <v>F</v>
      </c>
      <c r="D931" t="s">
        <v>23</v>
      </c>
      <c r="E931" s="1">
        <v>43200</v>
      </c>
      <c r="F931" t="s">
        <v>17</v>
      </c>
      <c r="G931" t="s">
        <v>28</v>
      </c>
      <c r="H931">
        <f t="array" ref="H931">INDEX('BONUS %'!J:J, MATCH(1, (D931='BONUS %'!I:I)*(G931='BONUS %'!K:K), 0))</f>
        <v>2.8000000000000001E-2</v>
      </c>
      <c r="I931" s="49">
        <f t="shared" si="47"/>
        <v>1209.6000000000001</v>
      </c>
      <c r="J931" s="49">
        <f t="shared" si="48"/>
        <v>44409.599999999999</v>
      </c>
    </row>
    <row r="932" spans="1:10" x14ac:dyDescent="0.25">
      <c r="A932" t="s">
        <v>229</v>
      </c>
      <c r="B932" t="s">
        <v>12</v>
      </c>
      <c r="C932" t="str">
        <f t="shared" si="46"/>
        <v>F</v>
      </c>
      <c r="D932" t="s">
        <v>23</v>
      </c>
      <c r="E932" s="1">
        <v>43200</v>
      </c>
      <c r="F932" t="s">
        <v>17</v>
      </c>
      <c r="G932" t="s">
        <v>10</v>
      </c>
      <c r="H932">
        <f t="array" ref="H932">INDEX('BONUS %'!J:J, MATCH(1, (D932='BONUS %'!I:I)*(G932='BONUS %'!K:K), 0))</f>
        <v>7.5999999999999998E-2</v>
      </c>
      <c r="I932" s="49">
        <f t="shared" si="47"/>
        <v>3283.2</v>
      </c>
      <c r="J932" s="49">
        <f t="shared" si="48"/>
        <v>46483.199999999997</v>
      </c>
    </row>
    <row r="933" spans="1:10" x14ac:dyDescent="0.25">
      <c r="A933" t="s">
        <v>478</v>
      </c>
      <c r="B933" t="s">
        <v>12</v>
      </c>
      <c r="C933" t="str">
        <f t="shared" si="46"/>
        <v>F</v>
      </c>
      <c r="D933" t="s">
        <v>34</v>
      </c>
      <c r="E933" s="1">
        <v>94050</v>
      </c>
      <c r="F933" t="s">
        <v>9</v>
      </c>
      <c r="G933" t="s">
        <v>18</v>
      </c>
      <c r="H933" t="e">
        <f t="array" ref="H933">INDEX('BONUS %'!J:J, MATCH(1, (D933='BONUS %'!I:I)*(G933='BONUS %'!K:K), 0))</f>
        <v>#N/A</v>
      </c>
      <c r="I933" s="49" t="e">
        <f t="shared" si="47"/>
        <v>#N/A</v>
      </c>
      <c r="J933" s="49">
        <f>E933+0</f>
        <v>94050</v>
      </c>
    </row>
    <row r="934" spans="1:10" x14ac:dyDescent="0.25">
      <c r="A934" t="s">
        <v>442</v>
      </c>
      <c r="B934" t="s">
        <v>7</v>
      </c>
      <c r="C934" t="str">
        <f t="shared" si="46"/>
        <v>M</v>
      </c>
      <c r="D934" t="s">
        <v>13</v>
      </c>
      <c r="E934" s="1">
        <v>52590</v>
      </c>
      <c r="F934" t="s">
        <v>9</v>
      </c>
      <c r="G934" t="s">
        <v>14</v>
      </c>
      <c r="H934">
        <f t="array" ref="H934">INDEX('BONUS %'!J:J, MATCH(1, (D934='BONUS %'!I:I)*(G934='BONUS %'!K:K), 0))</f>
        <v>4.2999999999999997E-2</v>
      </c>
      <c r="I934" s="49">
        <f t="shared" si="47"/>
        <v>2261.37</v>
      </c>
      <c r="J934" s="49">
        <f t="shared" si="48"/>
        <v>54851.37</v>
      </c>
    </row>
    <row r="935" spans="1:10" x14ac:dyDescent="0.25">
      <c r="A935" t="s">
        <v>183</v>
      </c>
      <c r="B935" t="s">
        <v>12</v>
      </c>
      <c r="C935" t="str">
        <f t="shared" si="46"/>
        <v>F</v>
      </c>
      <c r="D935" t="s">
        <v>34</v>
      </c>
      <c r="E935" s="1">
        <v>69190</v>
      </c>
      <c r="F935" t="s">
        <v>17</v>
      </c>
      <c r="G935" t="s">
        <v>28</v>
      </c>
      <c r="H935">
        <f t="array" ref="H935">INDEX('BONUS %'!J:J, MATCH(1, (D935='BONUS %'!I:I)*(G935='BONUS %'!K:K), 0))</f>
        <v>2.4E-2</v>
      </c>
      <c r="I935" s="49">
        <f t="shared" si="47"/>
        <v>1660.56</v>
      </c>
      <c r="J935" s="49">
        <f t="shared" si="48"/>
        <v>70850.559999999998</v>
      </c>
    </row>
    <row r="936" spans="1:10" x14ac:dyDescent="0.25">
      <c r="A936" t="s">
        <v>183</v>
      </c>
      <c r="B936" t="s">
        <v>12</v>
      </c>
      <c r="C936" t="str">
        <f t="shared" si="46"/>
        <v>F</v>
      </c>
      <c r="D936" t="s">
        <v>34</v>
      </c>
      <c r="E936" s="1">
        <v>69190</v>
      </c>
      <c r="F936" t="s">
        <v>21</v>
      </c>
      <c r="G936" t="s">
        <v>14</v>
      </c>
      <c r="H936">
        <f t="array" ref="H936">INDEX('BONUS %'!J:J, MATCH(1, (D936='BONUS %'!I:I)*(G936='BONUS %'!K:K), 0))</f>
        <v>0.05</v>
      </c>
      <c r="I936" s="49">
        <f t="shared" si="47"/>
        <v>3459.5</v>
      </c>
      <c r="J936" s="49">
        <f t="shared" si="48"/>
        <v>72649.5</v>
      </c>
    </row>
    <row r="937" spans="1:10" x14ac:dyDescent="0.25">
      <c r="A937" t="s">
        <v>681</v>
      </c>
      <c r="B937" t="s">
        <v>12</v>
      </c>
      <c r="C937" t="str">
        <f t="shared" si="46"/>
        <v>F</v>
      </c>
      <c r="D937" t="s">
        <v>67</v>
      </c>
      <c r="E937" s="1">
        <v>31050</v>
      </c>
      <c r="F937" t="s">
        <v>21</v>
      </c>
      <c r="G937" t="s">
        <v>14</v>
      </c>
      <c r="H937">
        <f t="array" ref="H937">INDEX('BONUS %'!J:J, MATCH(1, (D937='BONUS %'!I:I)*(G937='BONUS %'!K:K), 0))</f>
        <v>5.8000000000000003E-2</v>
      </c>
      <c r="I937" s="49">
        <f t="shared" si="47"/>
        <v>1800.9</v>
      </c>
      <c r="J937" s="49">
        <f t="shared" si="48"/>
        <v>32850.9</v>
      </c>
    </row>
    <row r="938" spans="1:10" x14ac:dyDescent="0.25">
      <c r="A938" t="s">
        <v>615</v>
      </c>
      <c r="B938" t="s">
        <v>12</v>
      </c>
      <c r="C938" t="str">
        <f t="shared" si="46"/>
        <v>F</v>
      </c>
      <c r="D938" t="s">
        <v>20</v>
      </c>
      <c r="E938" s="1">
        <v>109790</v>
      </c>
      <c r="F938" t="s">
        <v>21</v>
      </c>
      <c r="G938" t="s">
        <v>28</v>
      </c>
      <c r="H938">
        <f t="array" ref="H938">INDEX('BONUS %'!J:J, MATCH(1, (D938='BONUS %'!I:I)*(G938='BONUS %'!K:K), 0))</f>
        <v>2.1000000000000001E-2</v>
      </c>
      <c r="I938" s="49">
        <f t="shared" si="47"/>
        <v>2305.59</v>
      </c>
      <c r="J938" s="49">
        <f t="shared" si="48"/>
        <v>112095.59</v>
      </c>
    </row>
    <row r="939" spans="1:10" x14ac:dyDescent="0.25">
      <c r="A939" t="s">
        <v>686</v>
      </c>
      <c r="B939" t="s">
        <v>7</v>
      </c>
      <c r="C939" t="str">
        <f t="shared" si="46"/>
        <v>M</v>
      </c>
      <c r="D939" t="s">
        <v>67</v>
      </c>
      <c r="E939" s="1">
        <v>76930</v>
      </c>
      <c r="F939" t="s">
        <v>17</v>
      </c>
      <c r="G939" t="s">
        <v>28</v>
      </c>
      <c r="H939">
        <f t="array" ref="H939">INDEX('BONUS %'!J:J, MATCH(1, (D939='BONUS %'!I:I)*(G939='BONUS %'!K:K), 0))</f>
        <v>3.5000000000000003E-2</v>
      </c>
      <c r="I939" s="49">
        <f t="shared" si="47"/>
        <v>2692.55</v>
      </c>
      <c r="J939" s="49">
        <f t="shared" si="48"/>
        <v>79622.55</v>
      </c>
    </row>
    <row r="940" spans="1:10" x14ac:dyDescent="0.25">
      <c r="A940" t="s">
        <v>186</v>
      </c>
      <c r="B940" t="s">
        <v>12</v>
      </c>
      <c r="C940" t="str">
        <f t="shared" si="46"/>
        <v>F</v>
      </c>
      <c r="D940" t="s">
        <v>20</v>
      </c>
      <c r="E940" s="1">
        <v>48140</v>
      </c>
      <c r="F940" t="s">
        <v>17</v>
      </c>
      <c r="G940" t="s">
        <v>10</v>
      </c>
      <c r="H940">
        <f t="array" ref="H940">INDEX('BONUS %'!J:J, MATCH(1, (D940='BONUS %'!I:I)*(G940='BONUS %'!K:K), 0))</f>
        <v>6.4000000000000001E-2</v>
      </c>
      <c r="I940" s="49">
        <f t="shared" si="47"/>
        <v>3080.96</v>
      </c>
      <c r="J940" s="49">
        <f t="shared" si="48"/>
        <v>51220.959999999999</v>
      </c>
    </row>
    <row r="941" spans="1:10" x14ac:dyDescent="0.25">
      <c r="A941" t="s">
        <v>651</v>
      </c>
      <c r="B941" t="s">
        <v>12</v>
      </c>
      <c r="C941" t="str">
        <f t="shared" si="46"/>
        <v>F</v>
      </c>
      <c r="D941" t="s">
        <v>53</v>
      </c>
      <c r="E941" s="1">
        <v>51650</v>
      </c>
      <c r="F941" t="s">
        <v>17</v>
      </c>
      <c r="G941" t="s">
        <v>14</v>
      </c>
      <c r="H941">
        <f t="array" ref="H941">INDEX('BONUS %'!J:J, MATCH(1, (D941='BONUS %'!I:I)*(G941='BONUS %'!K:K), 0))</f>
        <v>5.8000000000000003E-2</v>
      </c>
      <c r="I941" s="49">
        <f t="shared" si="47"/>
        <v>2995.7000000000003</v>
      </c>
      <c r="J941" s="49">
        <f t="shared" si="48"/>
        <v>54645.7</v>
      </c>
    </row>
    <row r="942" spans="1:10" x14ac:dyDescent="0.25">
      <c r="A942" t="s">
        <v>933</v>
      </c>
      <c r="B942" t="s">
        <v>7</v>
      </c>
      <c r="C942" t="str">
        <f t="shared" si="46"/>
        <v>M</v>
      </c>
      <c r="D942" t="s">
        <v>8</v>
      </c>
      <c r="E942" s="1">
        <v>29590</v>
      </c>
      <c r="F942" t="s">
        <v>21</v>
      </c>
      <c r="G942" t="s">
        <v>14</v>
      </c>
      <c r="H942">
        <f t="array" ref="H942">INDEX('BONUS %'!J:J, MATCH(1, (D942='BONUS %'!I:I)*(G942='BONUS %'!K:K), 0))</f>
        <v>5.0999999999999997E-2</v>
      </c>
      <c r="I942" s="49">
        <f t="shared" si="47"/>
        <v>1509.09</v>
      </c>
      <c r="J942" s="49">
        <f t="shared" si="48"/>
        <v>31099.09</v>
      </c>
    </row>
    <row r="943" spans="1:10" x14ac:dyDescent="0.25">
      <c r="A943" t="s">
        <v>66</v>
      </c>
      <c r="B943" t="s">
        <v>12</v>
      </c>
      <c r="C943" t="str">
        <f t="shared" si="46"/>
        <v>F</v>
      </c>
      <c r="D943" t="s">
        <v>67</v>
      </c>
      <c r="E943" s="1">
        <v>75440</v>
      </c>
      <c r="F943" t="s">
        <v>9</v>
      </c>
      <c r="G943" t="s">
        <v>28</v>
      </c>
      <c r="H943">
        <f t="array" ref="H943">INDEX('BONUS %'!J:J, MATCH(1, (D943='BONUS %'!I:I)*(G943='BONUS %'!K:K), 0))</f>
        <v>3.5000000000000003E-2</v>
      </c>
      <c r="I943" s="49">
        <f t="shared" si="47"/>
        <v>2640.4</v>
      </c>
      <c r="J943" s="49">
        <f t="shared" si="48"/>
        <v>78080.399999999994</v>
      </c>
    </row>
    <row r="944" spans="1:10" x14ac:dyDescent="0.25">
      <c r="A944" t="s">
        <v>589</v>
      </c>
      <c r="B944" t="s">
        <v>7</v>
      </c>
      <c r="C944" t="str">
        <f t="shared" si="46"/>
        <v>M</v>
      </c>
      <c r="D944" t="s">
        <v>53</v>
      </c>
      <c r="E944" s="1">
        <v>57930</v>
      </c>
      <c r="F944" t="s">
        <v>17</v>
      </c>
      <c r="G944" t="s">
        <v>10</v>
      </c>
      <c r="H944">
        <f t="array" ref="H944">INDEX('BONUS %'!J:J, MATCH(1, (D944='BONUS %'!I:I)*(G944='BONUS %'!K:K), 0))</f>
        <v>7.0999999999999994E-2</v>
      </c>
      <c r="I944" s="49">
        <f t="shared" si="47"/>
        <v>4113.03</v>
      </c>
      <c r="J944" s="49">
        <f t="shared" si="48"/>
        <v>62043.03</v>
      </c>
    </row>
    <row r="945" spans="1:10" x14ac:dyDescent="0.25">
      <c r="A945" t="s">
        <v>822</v>
      </c>
      <c r="B945" t="s">
        <v>7</v>
      </c>
      <c r="C945" t="str">
        <f t="shared" si="46"/>
        <v>M</v>
      </c>
      <c r="D945" t="s">
        <v>27</v>
      </c>
      <c r="E945" s="1">
        <v>76320</v>
      </c>
      <c r="F945" t="s">
        <v>9</v>
      </c>
      <c r="G945" t="s">
        <v>14</v>
      </c>
      <c r="H945">
        <f t="array" ref="H945">INDEX('BONUS %'!J:J, MATCH(1, (D945='BONUS %'!I:I)*(G945='BONUS %'!K:K), 0))</f>
        <v>5.3999999999999999E-2</v>
      </c>
      <c r="I945" s="49">
        <f t="shared" si="47"/>
        <v>4121.28</v>
      </c>
      <c r="J945" s="49">
        <f t="shared" si="48"/>
        <v>80441.279999999999</v>
      </c>
    </row>
    <row r="946" spans="1:10" x14ac:dyDescent="0.25">
      <c r="A946" t="s">
        <v>111</v>
      </c>
      <c r="B946" t="s">
        <v>7</v>
      </c>
      <c r="C946" t="str">
        <f t="shared" si="46"/>
        <v>M</v>
      </c>
      <c r="D946" t="s">
        <v>67</v>
      </c>
      <c r="E946" s="1">
        <v>53540</v>
      </c>
      <c r="F946" t="s">
        <v>21</v>
      </c>
      <c r="G946" t="s">
        <v>24</v>
      </c>
      <c r="H946">
        <f t="array" ref="H946">INDEX('BONUS %'!J:J, MATCH(1, (D946='BONUS %'!I:I)*(G946='BONUS %'!K:K), 0))</f>
        <v>1.2999999999999999E-2</v>
      </c>
      <c r="I946" s="49">
        <f t="shared" si="47"/>
        <v>696.02</v>
      </c>
      <c r="J946" s="49">
        <f t="shared" si="48"/>
        <v>54236.02</v>
      </c>
    </row>
    <row r="947" spans="1:10" x14ac:dyDescent="0.25">
      <c r="A947" t="s">
        <v>644</v>
      </c>
      <c r="B947" t="s">
        <v>7</v>
      </c>
      <c r="C947" t="str">
        <f t="shared" si="46"/>
        <v>M</v>
      </c>
      <c r="D947" t="s">
        <v>34</v>
      </c>
      <c r="E947" s="1">
        <v>52140</v>
      </c>
      <c r="F947" t="s">
        <v>17</v>
      </c>
      <c r="G947" t="s">
        <v>28</v>
      </c>
      <c r="H947">
        <f t="array" ref="H947">INDEX('BONUS %'!J:J, MATCH(1, (D947='BONUS %'!I:I)*(G947='BONUS %'!K:K), 0))</f>
        <v>2.4E-2</v>
      </c>
      <c r="I947" s="49">
        <f t="shared" si="47"/>
        <v>1251.3600000000001</v>
      </c>
      <c r="J947" s="49">
        <f t="shared" si="48"/>
        <v>53391.360000000001</v>
      </c>
    </row>
    <row r="948" spans="1:10" x14ac:dyDescent="0.25">
      <c r="I948" s="14" t="s">
        <v>988</v>
      </c>
      <c r="J948" s="50">
        <f>SUM(J2:J947)</f>
        <v>71922949.300000057</v>
      </c>
    </row>
  </sheetData>
  <autoFilter ref="A1:J948" xr:uid="{00000000-0009-0000-0000-000001000000}"/>
  <pageMargins left="0.7" right="0.7" top="0.75" bottom="0.75" header="0.3" footer="0.3"/>
  <pageSetup orientation="portrait" r:id="rId1"/>
  <headerFooter>
    <oddFooter>&amp;L_x000D_&amp;1#&amp;"Calibri"&amp;10&amp;K000000 Classification: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CW885"/>
  <sheetViews>
    <sheetView zoomScale="71" zoomScaleNormal="71" workbookViewId="0">
      <selection activeCell="F9" sqref="F9"/>
    </sheetView>
  </sheetViews>
  <sheetFormatPr defaultColWidth="10.5703125" defaultRowHeight="15" x14ac:dyDescent="0.25"/>
  <cols>
    <col min="1" max="1" width="10.5703125" style="76"/>
    <col min="2" max="2" width="17.7109375" style="76" bestFit="1" customWidth="1"/>
    <col min="3" max="3" width="22.140625" style="76" bestFit="1" customWidth="1"/>
    <col min="4" max="7" width="8.7109375" style="76" customWidth="1"/>
    <col min="8" max="8" width="27.7109375" style="76" bestFit="1" customWidth="1"/>
    <col min="9" max="9" width="21.42578125" style="76" bestFit="1" customWidth="1"/>
    <col min="10" max="10" width="6" style="76" bestFit="1" customWidth="1"/>
    <col min="11" max="11" width="14.85546875" style="76" bestFit="1" customWidth="1"/>
    <col min="12" max="19" width="8.7109375" style="76" customWidth="1"/>
    <col min="20" max="20" width="17.7109375" style="76" bestFit="1" customWidth="1"/>
    <col min="21" max="21" width="27.140625" style="76" bestFit="1" customWidth="1"/>
    <col min="22" max="22" width="8.7109375" style="76" customWidth="1"/>
    <col min="23" max="23" width="14.5703125" style="76" bestFit="1" customWidth="1"/>
    <col min="24" max="24" width="17.7109375" style="76" bestFit="1" customWidth="1"/>
    <col min="25" max="25" width="27.140625" style="76" bestFit="1" customWidth="1"/>
    <col min="26" max="26" width="22.140625" style="76" bestFit="1" customWidth="1"/>
    <col min="27" max="27" width="10.140625" style="76" bestFit="1" customWidth="1"/>
    <col min="28" max="28" width="5.140625" style="76" bestFit="1" customWidth="1"/>
    <col min="29" max="29" width="10.5703125" style="76" bestFit="1" customWidth="1"/>
    <col min="30" max="30" width="9.85546875" style="76" bestFit="1" customWidth="1"/>
    <col min="31" max="31" width="11.5703125" style="76" bestFit="1" customWidth="1"/>
    <col min="32" max="33" width="14.5703125" style="76" customWidth="1"/>
    <col min="34" max="34" width="3.42578125" style="76" customWidth="1"/>
    <col min="35" max="35" width="17.7109375" style="76" bestFit="1" customWidth="1"/>
    <col min="36" max="36" width="21.42578125" style="76" bestFit="1" customWidth="1"/>
    <col min="37" max="37" width="10" style="76" bestFit="1" customWidth="1"/>
    <col min="38" max="38" width="13.28515625" style="76" bestFit="1" customWidth="1"/>
    <col min="39" max="39" width="13.140625" style="76" bestFit="1" customWidth="1"/>
    <col min="40" max="40" width="9.5703125" style="76" bestFit="1" customWidth="1"/>
    <col min="41" max="41" width="12.5703125" style="76" bestFit="1" customWidth="1"/>
    <col min="42" max="43" width="10" style="76" bestFit="1" customWidth="1"/>
    <col min="44" max="44" width="9.5703125" style="76" bestFit="1" customWidth="1"/>
    <col min="45" max="45" width="9.85546875" style="76" bestFit="1" customWidth="1"/>
    <col min="46" max="46" width="9.5703125" style="76" bestFit="1" customWidth="1"/>
    <col min="47" max="48" width="10" style="76" bestFit="1" customWidth="1"/>
    <col min="49" max="49" width="9.5703125" style="76" bestFit="1" customWidth="1"/>
    <col min="50" max="50" width="10.42578125" style="76" bestFit="1" customWidth="1"/>
    <col min="51" max="51" width="10" style="76" bestFit="1" customWidth="1"/>
    <col min="52" max="52" width="9.5703125" style="76" bestFit="1" customWidth="1"/>
    <col min="53" max="53" width="9.85546875" style="76" bestFit="1" customWidth="1"/>
    <col min="54" max="54" width="10.5703125" style="76" bestFit="1" customWidth="1"/>
    <col min="55" max="55" width="9.5703125" style="76" bestFit="1" customWidth="1"/>
    <col min="56" max="56" width="11" style="76" bestFit="1" customWidth="1"/>
    <col min="57" max="57" width="12" style="76" bestFit="1" customWidth="1"/>
    <col min="58" max="58" width="10" style="76" bestFit="1" customWidth="1"/>
    <col min="59" max="59" width="12.7109375" style="76" bestFit="1" customWidth="1"/>
    <col min="60" max="62" width="9.5703125" style="76" bestFit="1" customWidth="1"/>
    <col min="63" max="63" width="9.28515625" style="76" bestFit="1" customWidth="1"/>
    <col min="64" max="65" width="9.5703125" style="76" bestFit="1" customWidth="1"/>
    <col min="66" max="66" width="9.85546875" style="76" bestFit="1" customWidth="1"/>
    <col min="67" max="67" width="9.140625" style="76" bestFit="1" customWidth="1"/>
    <col min="68" max="69" width="10" style="76" bestFit="1" customWidth="1"/>
    <col min="70" max="70" width="9.140625" style="76" bestFit="1" customWidth="1"/>
    <col min="71" max="71" width="10" style="76" bestFit="1" customWidth="1"/>
    <col min="72" max="72" width="11.42578125" style="76" bestFit="1" customWidth="1"/>
    <col min="73" max="73" width="7.85546875" style="76" customWidth="1"/>
    <col min="74" max="74" width="11.5703125" style="76" customWidth="1"/>
    <col min="75" max="75" width="10.140625" style="76" bestFit="1" customWidth="1"/>
    <col min="76" max="76" width="23.42578125" style="76" hidden="1" customWidth="1"/>
    <col min="77" max="77" width="12.85546875" style="76" hidden="1" customWidth="1"/>
    <col min="78" max="78" width="13.85546875" style="76" hidden="1" customWidth="1"/>
    <col min="79" max="79" width="17.7109375" style="76" bestFit="1" customWidth="1"/>
    <col min="80" max="80" width="19.42578125" style="76" bestFit="1" customWidth="1"/>
    <col min="81" max="81" width="14.140625" style="76" bestFit="1" customWidth="1"/>
    <col min="82" max="82" width="15.5703125" style="76" bestFit="1" customWidth="1"/>
    <col min="83" max="83" width="10.5703125" style="76" bestFit="1" customWidth="1"/>
    <col min="84" max="87" width="10.5703125" style="76" customWidth="1"/>
    <col min="88" max="88" width="10.5703125" style="76" bestFit="1" customWidth="1"/>
    <col min="89" max="89" width="10.5703125" style="76" customWidth="1"/>
    <col min="90" max="90" width="10.5703125" style="76"/>
    <col min="91" max="91" width="26.7109375" style="76" bestFit="1" customWidth="1"/>
    <col min="92" max="92" width="9.5703125" style="76" bestFit="1" customWidth="1"/>
    <col min="93" max="93" width="9.7109375" style="76" bestFit="1" customWidth="1"/>
    <col min="94" max="94" width="10" style="76" bestFit="1" customWidth="1"/>
    <col min="95" max="97" width="13.5703125" style="76" bestFit="1" customWidth="1"/>
    <col min="98" max="98" width="14.85546875" style="76" bestFit="1" customWidth="1"/>
    <col min="99" max="99" width="12.42578125" style="76" bestFit="1" customWidth="1"/>
    <col min="100" max="100" width="5.85546875" style="76" bestFit="1" customWidth="1"/>
    <col min="101" max="16384" width="10.5703125" style="76"/>
  </cols>
  <sheetData>
    <row r="4" spans="2:101" x14ac:dyDescent="0.25">
      <c r="B4" s="75" t="s">
        <v>970</v>
      </c>
      <c r="C4" s="75" t="s">
        <v>1027</v>
      </c>
      <c r="BZ4" s="77"/>
      <c r="CA4" s="75" t="s">
        <v>4</v>
      </c>
      <c r="CB4" s="75" t="s">
        <v>1032</v>
      </c>
    </row>
    <row r="5" spans="2:101" x14ac:dyDescent="0.25">
      <c r="B5" s="78" t="s">
        <v>973</v>
      </c>
      <c r="C5" s="79">
        <v>461</v>
      </c>
    </row>
    <row r="6" spans="2:101" x14ac:dyDescent="0.25">
      <c r="B6" s="78" t="s">
        <v>974</v>
      </c>
      <c r="C6" s="79">
        <v>485</v>
      </c>
      <c r="H6" s="75" t="s">
        <v>1027</v>
      </c>
      <c r="I6" s="75" t="s">
        <v>992</v>
      </c>
      <c r="J6" s="75"/>
      <c r="K6" s="75"/>
      <c r="T6" s="75" t="s">
        <v>970</v>
      </c>
      <c r="U6" s="75" t="s">
        <v>1031</v>
      </c>
      <c r="X6" s="75" t="s">
        <v>970</v>
      </c>
      <c r="Y6" s="75" t="s">
        <v>1031</v>
      </c>
      <c r="AI6" s="75" t="s">
        <v>991</v>
      </c>
      <c r="AJ6" s="75" t="s">
        <v>992</v>
      </c>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X6" s="76" t="s">
        <v>970</v>
      </c>
      <c r="BY6" s="76" t="s">
        <v>991</v>
      </c>
      <c r="BZ6" s="76" t="s">
        <v>1005</v>
      </c>
      <c r="CA6" s="75" t="s">
        <v>970</v>
      </c>
      <c r="CB6" s="75" t="s">
        <v>1019</v>
      </c>
      <c r="CM6" s="80" t="s">
        <v>1029</v>
      </c>
      <c r="CN6" s="81"/>
      <c r="CO6" s="51"/>
    </row>
    <row r="7" spans="2:101" ht="60" x14ac:dyDescent="0.25">
      <c r="B7" s="78" t="s">
        <v>971</v>
      </c>
      <c r="C7" s="79">
        <v>946</v>
      </c>
      <c r="H7" s="75" t="s">
        <v>970</v>
      </c>
      <c r="I7" s="75" t="s">
        <v>973</v>
      </c>
      <c r="J7" s="75" t="s">
        <v>974</v>
      </c>
      <c r="K7" s="75" t="s">
        <v>971</v>
      </c>
      <c r="T7" s="78" t="s">
        <v>17</v>
      </c>
      <c r="U7" s="79">
        <v>335</v>
      </c>
      <c r="X7" s="78" t="s">
        <v>28</v>
      </c>
      <c r="Y7" s="79">
        <v>420</v>
      </c>
      <c r="AI7" s="75"/>
      <c r="AJ7" s="82" t="s">
        <v>53</v>
      </c>
      <c r="AK7" s="82"/>
      <c r="AL7" s="82" t="s">
        <v>1034</v>
      </c>
      <c r="AM7" s="82" t="s">
        <v>34</v>
      </c>
      <c r="AN7" s="82"/>
      <c r="AO7" s="82" t="s">
        <v>1035</v>
      </c>
      <c r="AP7" s="82" t="s">
        <v>13</v>
      </c>
      <c r="AQ7" s="82"/>
      <c r="AR7" s="82" t="s">
        <v>1036</v>
      </c>
      <c r="AS7" s="82" t="s">
        <v>27</v>
      </c>
      <c r="AT7" s="82"/>
      <c r="AU7" s="82" t="s">
        <v>1037</v>
      </c>
      <c r="AV7" s="82" t="s">
        <v>20</v>
      </c>
      <c r="AW7" s="82"/>
      <c r="AX7" s="82" t="s">
        <v>1038</v>
      </c>
      <c r="AY7" s="82" t="s">
        <v>67</v>
      </c>
      <c r="AZ7" s="82"/>
      <c r="BA7" s="82" t="s">
        <v>1039</v>
      </c>
      <c r="BB7" s="82" t="s">
        <v>37</v>
      </c>
      <c r="BC7" s="82"/>
      <c r="BD7" s="82" t="s">
        <v>1033</v>
      </c>
      <c r="BE7" s="82" t="s">
        <v>50</v>
      </c>
      <c r="BF7" s="82"/>
      <c r="BG7" s="82" t="s">
        <v>1044</v>
      </c>
      <c r="BH7" s="82" t="s">
        <v>8</v>
      </c>
      <c r="BI7" s="82"/>
      <c r="BJ7" s="82" t="s">
        <v>1043</v>
      </c>
      <c r="BK7" s="82" t="s">
        <v>31</v>
      </c>
      <c r="BL7" s="82"/>
      <c r="BM7" s="82" t="s">
        <v>1042</v>
      </c>
      <c r="BN7" s="82" t="s">
        <v>23</v>
      </c>
      <c r="BO7" s="82"/>
      <c r="BP7" s="82" t="s">
        <v>1041</v>
      </c>
      <c r="BQ7" s="82" t="s">
        <v>42</v>
      </c>
      <c r="BR7" s="82"/>
      <c r="BS7" s="82" t="s">
        <v>1040</v>
      </c>
      <c r="BT7" s="82" t="s">
        <v>971</v>
      </c>
      <c r="BU7" s="75"/>
      <c r="BV7" s="75"/>
      <c r="BX7" s="77" t="s">
        <v>62</v>
      </c>
      <c r="BY7" s="83">
        <v>116520</v>
      </c>
      <c r="BZ7" s="76" t="str">
        <f t="array" ref="BZ7:BZ880">IF($BY$7:$BY$880&lt;30000, "Under 30k", IF($BY$7:$BY$880&lt;40000, "Under 40k", IF($BY$7:$BY$880&lt;50000, "Under 50k",IF($BY$7:$BY$880&lt;60000, "Under 60k",IF($BY$7:$BY$880&lt;70000, "Under 70k",IF($BY$7:$BY$880&lt;80000, "Under 80k", IF($BY$7:$BY$880&lt;90000, "Under 90k",IF($BY$7:$BY$880&lt;100000, "Under 100k", "Above 100k"))))))))</f>
        <v>Above 100k</v>
      </c>
      <c r="CA7" s="78" t="s">
        <v>1006</v>
      </c>
      <c r="CB7" s="79">
        <v>232</v>
      </c>
      <c r="CM7" s="84" t="s">
        <v>4</v>
      </c>
      <c r="CN7" s="81" t="s">
        <v>1045</v>
      </c>
      <c r="CO7" s="51"/>
      <c r="CW7" s="83"/>
    </row>
    <row r="8" spans="2:101" x14ac:dyDescent="0.25">
      <c r="H8" s="78" t="s">
        <v>53</v>
      </c>
      <c r="I8" s="79">
        <v>29</v>
      </c>
      <c r="J8" s="79">
        <v>38</v>
      </c>
      <c r="K8" s="79">
        <v>67</v>
      </c>
      <c r="T8" s="78" t="s">
        <v>21</v>
      </c>
      <c r="U8" s="79">
        <v>361</v>
      </c>
      <c r="X8" s="78" t="s">
        <v>14</v>
      </c>
      <c r="Y8" s="79">
        <v>180</v>
      </c>
      <c r="AI8" s="75" t="s">
        <v>970</v>
      </c>
      <c r="AJ8" s="75" t="s">
        <v>973</v>
      </c>
      <c r="AK8" s="75" t="s">
        <v>974</v>
      </c>
      <c r="AL8" s="82"/>
      <c r="AM8" s="75" t="s">
        <v>973</v>
      </c>
      <c r="AN8" s="75" t="s">
        <v>974</v>
      </c>
      <c r="AO8" s="82"/>
      <c r="AP8" s="75" t="s">
        <v>973</v>
      </c>
      <c r="AQ8" s="75" t="s">
        <v>974</v>
      </c>
      <c r="AR8" s="82"/>
      <c r="AS8" s="75" t="s">
        <v>973</v>
      </c>
      <c r="AT8" s="75" t="s">
        <v>974</v>
      </c>
      <c r="AU8" s="82"/>
      <c r="AV8" s="75" t="s">
        <v>973</v>
      </c>
      <c r="AW8" s="75" t="s">
        <v>974</v>
      </c>
      <c r="AX8" s="82"/>
      <c r="AY8" s="75" t="s">
        <v>973</v>
      </c>
      <c r="AZ8" s="75" t="s">
        <v>974</v>
      </c>
      <c r="BA8" s="82"/>
      <c r="BB8" s="75" t="s">
        <v>973</v>
      </c>
      <c r="BC8" s="75" t="s">
        <v>974</v>
      </c>
      <c r="BD8" s="82"/>
      <c r="BE8" s="75" t="s">
        <v>973</v>
      </c>
      <c r="BF8" s="75" t="s">
        <v>974</v>
      </c>
      <c r="BG8" s="82"/>
      <c r="BH8" s="75" t="s">
        <v>973</v>
      </c>
      <c r="BI8" s="75" t="s">
        <v>974</v>
      </c>
      <c r="BJ8" s="82"/>
      <c r="BK8" s="75" t="s">
        <v>973</v>
      </c>
      <c r="BL8" s="75" t="s">
        <v>974</v>
      </c>
      <c r="BM8" s="82"/>
      <c r="BN8" s="75" t="s">
        <v>973</v>
      </c>
      <c r="BO8" s="75" t="s">
        <v>974</v>
      </c>
      <c r="BP8" s="82"/>
      <c r="BQ8" s="75" t="s">
        <v>973</v>
      </c>
      <c r="BR8" s="75" t="s">
        <v>974</v>
      </c>
      <c r="BS8" s="82"/>
      <c r="BT8" s="82"/>
      <c r="BU8" s="75"/>
      <c r="BV8" s="75"/>
      <c r="BX8" s="77" t="s">
        <v>747</v>
      </c>
      <c r="BY8" s="83">
        <v>123240</v>
      </c>
      <c r="BZ8" s="76" t="str">
        <v>Above 100k</v>
      </c>
      <c r="CA8" s="78" t="s">
        <v>1009</v>
      </c>
      <c r="CB8" s="79">
        <v>84</v>
      </c>
      <c r="CM8" s="80" t="s">
        <v>17</v>
      </c>
      <c r="CN8" s="85">
        <v>24917424.20999999</v>
      </c>
      <c r="CO8" s="51"/>
      <c r="CP8" s="51"/>
      <c r="CQ8" s="51"/>
      <c r="CR8" s="51"/>
      <c r="CS8" s="51"/>
      <c r="CT8" s="51"/>
      <c r="CU8" s="51"/>
    </row>
    <row r="9" spans="2:101" x14ac:dyDescent="0.25">
      <c r="H9" s="78" t="s">
        <v>34</v>
      </c>
      <c r="I9" s="79">
        <v>42</v>
      </c>
      <c r="J9" s="79">
        <v>39</v>
      </c>
      <c r="K9" s="79">
        <v>81</v>
      </c>
      <c r="T9" s="78" t="s">
        <v>9</v>
      </c>
      <c r="U9" s="79">
        <v>250</v>
      </c>
      <c r="X9" s="78" t="s">
        <v>18</v>
      </c>
      <c r="Y9" s="79">
        <v>71</v>
      </c>
      <c r="AI9" s="78" t="s">
        <v>21</v>
      </c>
      <c r="AJ9" s="86">
        <v>988610</v>
      </c>
      <c r="AK9" s="86">
        <v>887040</v>
      </c>
      <c r="AL9" s="86">
        <v>1875650</v>
      </c>
      <c r="AM9" s="86">
        <v>1302480</v>
      </c>
      <c r="AN9" s="86">
        <v>1279720</v>
      </c>
      <c r="AO9" s="86">
        <v>2582200</v>
      </c>
      <c r="AP9" s="86">
        <v>1169990</v>
      </c>
      <c r="AQ9" s="86">
        <v>681480</v>
      </c>
      <c r="AR9" s="86">
        <v>1851470</v>
      </c>
      <c r="AS9" s="86">
        <v>1234210</v>
      </c>
      <c r="AT9" s="86">
        <v>1365560</v>
      </c>
      <c r="AU9" s="86">
        <v>2599770</v>
      </c>
      <c r="AV9" s="86">
        <v>851960</v>
      </c>
      <c r="AW9" s="86">
        <v>1537690</v>
      </c>
      <c r="AX9" s="86">
        <v>2389650</v>
      </c>
      <c r="AY9" s="86">
        <v>654940</v>
      </c>
      <c r="AZ9" s="86">
        <v>1295210</v>
      </c>
      <c r="BA9" s="86">
        <v>1950150</v>
      </c>
      <c r="BB9" s="86">
        <v>786350</v>
      </c>
      <c r="BC9" s="86">
        <v>1085730</v>
      </c>
      <c r="BD9" s="86">
        <v>1872080</v>
      </c>
      <c r="BE9" s="86">
        <v>740770</v>
      </c>
      <c r="BF9" s="86">
        <v>955770</v>
      </c>
      <c r="BG9" s="86">
        <v>1696540</v>
      </c>
      <c r="BH9" s="86">
        <v>1074670</v>
      </c>
      <c r="BI9" s="86">
        <v>1338710</v>
      </c>
      <c r="BJ9" s="86">
        <v>2413380</v>
      </c>
      <c r="BK9" s="86">
        <v>1188240</v>
      </c>
      <c r="BL9" s="86">
        <v>1326550</v>
      </c>
      <c r="BM9" s="86">
        <v>2514790</v>
      </c>
      <c r="BN9" s="86">
        <v>1064830</v>
      </c>
      <c r="BO9" s="86">
        <v>1188530</v>
      </c>
      <c r="BP9" s="86">
        <v>2253360</v>
      </c>
      <c r="BQ9" s="86">
        <v>1242790</v>
      </c>
      <c r="BR9" s="86">
        <v>1410990</v>
      </c>
      <c r="BS9" s="86">
        <v>2653780</v>
      </c>
      <c r="BT9" s="86">
        <v>26652820</v>
      </c>
      <c r="BU9" s="86"/>
      <c r="BV9" s="86"/>
      <c r="BX9" s="77" t="s">
        <v>665</v>
      </c>
      <c r="BY9" s="83">
        <v>77000</v>
      </c>
      <c r="BZ9" s="76" t="str">
        <v>Under 80k</v>
      </c>
      <c r="CA9" s="78" t="s">
        <v>1010</v>
      </c>
      <c r="CB9" s="79">
        <v>22</v>
      </c>
      <c r="CM9" s="87" t="s">
        <v>21</v>
      </c>
      <c r="CN9" s="88">
        <v>27478731.779999983</v>
      </c>
      <c r="CO9" s="51"/>
      <c r="CP9" s="51"/>
      <c r="CQ9" s="51"/>
      <c r="CR9" s="51"/>
      <c r="CS9" s="51"/>
      <c r="CT9" s="51"/>
      <c r="CU9" s="51"/>
    </row>
    <row r="10" spans="2:101" x14ac:dyDescent="0.25">
      <c r="H10" s="78" t="s">
        <v>13</v>
      </c>
      <c r="I10" s="79">
        <v>41</v>
      </c>
      <c r="J10" s="79">
        <v>39</v>
      </c>
      <c r="K10" s="79">
        <v>80</v>
      </c>
      <c r="T10" s="78" t="s">
        <v>971</v>
      </c>
      <c r="U10" s="79">
        <v>946</v>
      </c>
      <c r="X10" s="78" t="s">
        <v>24</v>
      </c>
      <c r="Y10" s="79">
        <v>131</v>
      </c>
      <c r="AI10" s="78" t="s">
        <v>971</v>
      </c>
      <c r="AJ10" s="86">
        <v>988610</v>
      </c>
      <c r="AK10" s="86">
        <v>887040</v>
      </c>
      <c r="AL10" s="86">
        <v>1875650</v>
      </c>
      <c r="AM10" s="86">
        <v>1302480</v>
      </c>
      <c r="AN10" s="86">
        <v>1279720</v>
      </c>
      <c r="AO10" s="86">
        <v>2582200</v>
      </c>
      <c r="AP10" s="86">
        <v>1169990</v>
      </c>
      <c r="AQ10" s="86">
        <v>681480</v>
      </c>
      <c r="AR10" s="86">
        <v>1851470</v>
      </c>
      <c r="AS10" s="86">
        <v>1234210</v>
      </c>
      <c r="AT10" s="86">
        <v>1365560</v>
      </c>
      <c r="AU10" s="86">
        <v>2599770</v>
      </c>
      <c r="AV10" s="86">
        <v>851960</v>
      </c>
      <c r="AW10" s="86">
        <v>1537690</v>
      </c>
      <c r="AX10" s="86">
        <v>2389650</v>
      </c>
      <c r="AY10" s="86">
        <v>654940</v>
      </c>
      <c r="AZ10" s="86">
        <v>1295210</v>
      </c>
      <c r="BA10" s="86">
        <v>1950150</v>
      </c>
      <c r="BB10" s="86">
        <v>786350</v>
      </c>
      <c r="BC10" s="86">
        <v>1085730</v>
      </c>
      <c r="BD10" s="86">
        <v>1872080</v>
      </c>
      <c r="BE10" s="86">
        <v>740770</v>
      </c>
      <c r="BF10" s="86">
        <v>955770</v>
      </c>
      <c r="BG10" s="86">
        <v>1696540</v>
      </c>
      <c r="BH10" s="86">
        <v>1074670</v>
      </c>
      <c r="BI10" s="86">
        <v>1338710</v>
      </c>
      <c r="BJ10" s="86">
        <v>2413380</v>
      </c>
      <c r="BK10" s="86">
        <v>1188240</v>
      </c>
      <c r="BL10" s="86">
        <v>1326550</v>
      </c>
      <c r="BM10" s="86">
        <v>2514790</v>
      </c>
      <c r="BN10" s="86">
        <v>1064830</v>
      </c>
      <c r="BO10" s="86">
        <v>1188530</v>
      </c>
      <c r="BP10" s="86">
        <v>2253360</v>
      </c>
      <c r="BQ10" s="86">
        <v>1242790</v>
      </c>
      <c r="BR10" s="86">
        <v>1410990</v>
      </c>
      <c r="BS10" s="86">
        <v>2653780</v>
      </c>
      <c r="BT10" s="86">
        <v>26652820</v>
      </c>
      <c r="BU10" s="86"/>
      <c r="BV10" s="86"/>
      <c r="BX10" s="77" t="s">
        <v>700</v>
      </c>
      <c r="BY10" s="83">
        <v>32720</v>
      </c>
      <c r="BZ10" s="76" t="str">
        <v>Under 40k</v>
      </c>
      <c r="CA10" s="78" t="s">
        <v>1017</v>
      </c>
      <c r="CB10" s="79">
        <v>93</v>
      </c>
      <c r="CM10" s="87" t="s">
        <v>9</v>
      </c>
      <c r="CN10" s="88">
        <v>19526793.310000006</v>
      </c>
      <c r="CO10" s="51"/>
      <c r="CP10" s="51"/>
      <c r="CQ10" s="51"/>
      <c r="CR10" s="51"/>
      <c r="CS10" s="51"/>
      <c r="CT10" s="51"/>
      <c r="CU10" s="51"/>
    </row>
    <row r="11" spans="2:101" x14ac:dyDescent="0.25">
      <c r="H11" s="78" t="s">
        <v>27</v>
      </c>
      <c r="I11" s="79">
        <v>42</v>
      </c>
      <c r="J11" s="79">
        <v>40</v>
      </c>
      <c r="K11" s="79">
        <v>82</v>
      </c>
      <c r="X11" s="78" t="s">
        <v>10</v>
      </c>
      <c r="Y11" s="79">
        <v>90</v>
      </c>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s="86"/>
      <c r="BV11" s="86"/>
      <c r="BX11" s="77" t="s">
        <v>176</v>
      </c>
      <c r="BY11" s="83">
        <v>145000</v>
      </c>
      <c r="BZ11" s="76" t="str">
        <v>Above 100k</v>
      </c>
      <c r="CA11" s="78" t="s">
        <v>1008</v>
      </c>
      <c r="CB11" s="79">
        <v>83</v>
      </c>
      <c r="CM11" s="89" t="s">
        <v>971</v>
      </c>
      <c r="CN11" s="90">
        <v>71922949.299999982</v>
      </c>
      <c r="CO11" s="51"/>
      <c r="CP11" s="51"/>
      <c r="CQ11" s="51"/>
      <c r="CR11" s="51"/>
      <c r="CS11" s="51"/>
      <c r="CT11" s="51"/>
      <c r="CU11" s="51"/>
    </row>
    <row r="12" spans="2:101" x14ac:dyDescent="0.25">
      <c r="H12" s="78" t="s">
        <v>20</v>
      </c>
      <c r="I12" s="79">
        <v>35</v>
      </c>
      <c r="J12" s="79">
        <v>53</v>
      </c>
      <c r="K12" s="79">
        <v>88</v>
      </c>
      <c r="X12" s="78" t="s">
        <v>51</v>
      </c>
      <c r="Y12" s="79">
        <v>54</v>
      </c>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s="86"/>
      <c r="BV12" s="86"/>
      <c r="BX12" s="77" t="s">
        <v>446</v>
      </c>
      <c r="BY12" s="83">
        <v>28130</v>
      </c>
      <c r="BZ12" s="76" t="str">
        <v>Under 30k</v>
      </c>
      <c r="CA12" s="78" t="s">
        <v>1016</v>
      </c>
      <c r="CB12" s="79">
        <v>82</v>
      </c>
      <c r="CM12" s="91"/>
      <c r="CN12" s="91"/>
      <c r="CO12" s="91"/>
      <c r="CP12" s="91"/>
      <c r="CQ12" s="91"/>
      <c r="CR12" s="91"/>
      <c r="CS12" s="91"/>
      <c r="CT12" s="91"/>
      <c r="CU12" s="91"/>
    </row>
    <row r="13" spans="2:101" x14ac:dyDescent="0.25">
      <c r="H13" s="78" t="s">
        <v>67</v>
      </c>
      <c r="I13" s="79">
        <v>32</v>
      </c>
      <c r="J13" s="79">
        <v>33</v>
      </c>
      <c r="K13" s="79">
        <v>65</v>
      </c>
      <c r="X13" s="78" t="s">
        <v>971</v>
      </c>
      <c r="Y13" s="79">
        <v>946</v>
      </c>
      <c r="BX13" s="77" t="s">
        <v>449</v>
      </c>
      <c r="BY13" s="83">
        <v>66460</v>
      </c>
      <c r="BZ13" s="76" t="str">
        <v>Under 70k</v>
      </c>
      <c r="CA13" s="78" t="s">
        <v>1015</v>
      </c>
      <c r="CB13" s="79">
        <v>82</v>
      </c>
      <c r="CM13" s="51"/>
      <c r="CN13" s="51"/>
      <c r="CO13" s="51"/>
      <c r="CP13" s="51"/>
      <c r="CQ13" s="51"/>
      <c r="CR13" s="51"/>
      <c r="CS13" s="51"/>
      <c r="CT13" s="51"/>
      <c r="CU13" s="51"/>
    </row>
    <row r="14" spans="2:101" x14ac:dyDescent="0.25">
      <c r="H14" s="78" t="s">
        <v>37</v>
      </c>
      <c r="I14" s="79">
        <v>42</v>
      </c>
      <c r="J14" s="79">
        <v>47</v>
      </c>
      <c r="K14" s="79">
        <v>89</v>
      </c>
      <c r="BX14" s="77" t="s">
        <v>540</v>
      </c>
      <c r="BY14" s="83">
        <v>95020</v>
      </c>
      <c r="BZ14" s="76" t="str">
        <v>Under 100k</v>
      </c>
      <c r="CA14" s="78" t="s">
        <v>1007</v>
      </c>
      <c r="CB14" s="79">
        <v>105</v>
      </c>
      <c r="CM14" s="51"/>
      <c r="CN14" s="51"/>
      <c r="CO14" s="51"/>
      <c r="CP14" s="51"/>
      <c r="CQ14" s="51"/>
      <c r="CR14" s="51"/>
      <c r="CS14" s="51"/>
      <c r="CT14" s="51"/>
      <c r="CU14" s="51"/>
    </row>
    <row r="15" spans="2:101" x14ac:dyDescent="0.25">
      <c r="H15" s="78" t="s">
        <v>50</v>
      </c>
      <c r="I15" s="79">
        <v>40</v>
      </c>
      <c r="J15" s="79">
        <v>34</v>
      </c>
      <c r="K15" s="79">
        <v>74</v>
      </c>
      <c r="BX15" s="77" t="s">
        <v>72</v>
      </c>
      <c r="BY15" s="83">
        <v>45510</v>
      </c>
      <c r="BZ15" s="76" t="str">
        <v>Under 50k</v>
      </c>
      <c r="CA15" s="78" t="s">
        <v>1014</v>
      </c>
      <c r="CB15" s="79">
        <v>91</v>
      </c>
      <c r="CM15" s="51"/>
      <c r="CN15" s="51"/>
      <c r="CO15" s="51"/>
      <c r="CP15" s="51"/>
      <c r="CQ15" s="51"/>
      <c r="CR15" s="51"/>
      <c r="CS15" s="51"/>
      <c r="CT15" s="51"/>
      <c r="CU15" s="51"/>
    </row>
    <row r="16" spans="2:101" x14ac:dyDescent="0.25">
      <c r="H16" s="78" t="s">
        <v>8</v>
      </c>
      <c r="I16" s="79">
        <v>38</v>
      </c>
      <c r="J16" s="79">
        <v>42</v>
      </c>
      <c r="K16" s="79">
        <v>80</v>
      </c>
      <c r="BX16" s="77" t="s">
        <v>26</v>
      </c>
      <c r="BY16" s="83">
        <v>82320</v>
      </c>
      <c r="BZ16" s="76" t="str">
        <v>Under 90k</v>
      </c>
      <c r="CA16" s="78" t="s">
        <v>971</v>
      </c>
      <c r="CB16" s="79">
        <v>874</v>
      </c>
      <c r="CM16" s="51"/>
      <c r="CN16" s="51"/>
      <c r="CO16" s="51"/>
      <c r="CP16" s="51"/>
      <c r="CQ16" s="51"/>
      <c r="CR16" s="51"/>
      <c r="CS16" s="51"/>
      <c r="CT16" s="51"/>
      <c r="CU16" s="51"/>
    </row>
    <row r="17" spans="8:99" x14ac:dyDescent="0.25">
      <c r="H17" s="78" t="s">
        <v>31</v>
      </c>
      <c r="I17" s="79">
        <v>43</v>
      </c>
      <c r="J17" s="79">
        <v>39</v>
      </c>
      <c r="K17" s="79">
        <v>82</v>
      </c>
      <c r="BX17" s="77" t="s">
        <v>969</v>
      </c>
      <c r="BY17" s="83">
        <v>32500</v>
      </c>
      <c r="BZ17" s="76" t="str">
        <v>Under 40k</v>
      </c>
      <c r="CM17" s="51"/>
      <c r="CN17" s="51"/>
      <c r="CO17" s="51"/>
      <c r="CP17" s="51"/>
      <c r="CQ17" s="51"/>
      <c r="CR17" s="51"/>
      <c r="CS17" s="51"/>
      <c r="CT17" s="51"/>
      <c r="CU17" s="51"/>
    </row>
    <row r="18" spans="8:99" x14ac:dyDescent="0.25">
      <c r="H18" s="78" t="s">
        <v>23</v>
      </c>
      <c r="I18" s="79">
        <v>38</v>
      </c>
      <c r="J18" s="79">
        <v>43</v>
      </c>
      <c r="K18" s="79">
        <v>81</v>
      </c>
      <c r="BX18" s="77" t="s">
        <v>937</v>
      </c>
      <c r="BY18" s="83">
        <v>48590</v>
      </c>
      <c r="BZ18" s="76" t="str">
        <v>Under 50k</v>
      </c>
      <c r="CM18" s="51"/>
      <c r="CN18" s="51"/>
      <c r="CO18" s="51"/>
      <c r="CP18" s="51"/>
      <c r="CQ18" s="51"/>
      <c r="CR18" s="51"/>
      <c r="CS18" s="51"/>
      <c r="CT18" s="51"/>
      <c r="CU18" s="51"/>
    </row>
    <row r="19" spans="8:99" x14ac:dyDescent="0.25">
      <c r="H19" s="78" t="s">
        <v>42</v>
      </c>
      <c r="I19" s="79">
        <v>39</v>
      </c>
      <c r="J19" s="79">
        <v>38</v>
      </c>
      <c r="K19" s="79">
        <v>77</v>
      </c>
      <c r="BX19" s="77" t="s">
        <v>462</v>
      </c>
      <c r="BY19" s="83">
        <v>89960</v>
      </c>
      <c r="BZ19" s="76" t="str">
        <v>Under 90k</v>
      </c>
      <c r="CM19" s="51"/>
      <c r="CN19" s="51"/>
      <c r="CO19" s="51"/>
      <c r="CP19" s="51"/>
      <c r="CQ19" s="51"/>
      <c r="CR19" s="51"/>
      <c r="CS19" s="51"/>
      <c r="CT19" s="51"/>
      <c r="CU19" s="51"/>
    </row>
    <row r="20" spans="8:99" x14ac:dyDescent="0.25">
      <c r="H20" s="78" t="s">
        <v>971</v>
      </c>
      <c r="I20" s="79">
        <v>461</v>
      </c>
      <c r="J20" s="79">
        <v>485</v>
      </c>
      <c r="K20" s="79">
        <v>946</v>
      </c>
      <c r="BX20" s="77" t="s">
        <v>332</v>
      </c>
      <c r="BY20" s="83">
        <v>85920</v>
      </c>
      <c r="BZ20" s="76" t="str">
        <v>Under 90k</v>
      </c>
      <c r="CM20" s="51"/>
      <c r="CN20" s="51"/>
      <c r="CO20" s="51"/>
      <c r="CP20" s="51"/>
      <c r="CQ20" s="51"/>
      <c r="CR20" s="51"/>
      <c r="CS20" s="51"/>
      <c r="CT20" s="51"/>
      <c r="CU20" s="51"/>
    </row>
    <row r="21" spans="8:99" x14ac:dyDescent="0.25">
      <c r="BX21" s="77" t="s">
        <v>885</v>
      </c>
      <c r="BY21" s="83">
        <v>78440</v>
      </c>
      <c r="BZ21" s="76" t="str">
        <v>Under 80k</v>
      </c>
      <c r="CM21" s="51"/>
      <c r="CN21" s="51"/>
      <c r="CO21" s="51"/>
      <c r="CP21" s="51"/>
      <c r="CQ21" s="51"/>
      <c r="CR21" s="51"/>
      <c r="CS21" s="51"/>
      <c r="CT21" s="51"/>
      <c r="CU21" s="51"/>
    </row>
    <row r="22" spans="8:99" x14ac:dyDescent="0.25">
      <c r="BX22" s="77" t="s">
        <v>475</v>
      </c>
      <c r="BY22" s="83">
        <v>37550</v>
      </c>
      <c r="BZ22" s="76" t="str">
        <v>Under 40k</v>
      </c>
      <c r="CM22" s="51"/>
      <c r="CN22" s="51"/>
      <c r="CO22" s="51"/>
      <c r="CP22" s="51"/>
      <c r="CQ22" s="51"/>
      <c r="CR22" s="51"/>
      <c r="CS22" s="51"/>
      <c r="CT22" s="51"/>
      <c r="CU22" s="51"/>
    </row>
    <row r="23" spans="8:99" x14ac:dyDescent="0.25">
      <c r="BX23" s="77" t="s">
        <v>830</v>
      </c>
      <c r="BY23" s="83">
        <v>108290</v>
      </c>
      <c r="BZ23" s="76" t="str">
        <v>Above 100k</v>
      </c>
      <c r="CM23" s="51"/>
      <c r="CN23" s="51"/>
      <c r="CO23" s="51"/>
      <c r="CP23" s="51"/>
      <c r="CQ23" s="51"/>
      <c r="CR23" s="51"/>
      <c r="CS23" s="51"/>
      <c r="CT23" s="51"/>
      <c r="CU23" s="51"/>
    </row>
    <row r="24" spans="8:99" x14ac:dyDescent="0.25">
      <c r="BX24" s="77" t="s">
        <v>740</v>
      </c>
      <c r="BY24" s="83">
        <v>83750</v>
      </c>
      <c r="BZ24" s="76" t="str">
        <v>Under 90k</v>
      </c>
      <c r="CM24" s="51"/>
      <c r="CN24" s="51"/>
      <c r="CO24" s="51"/>
      <c r="CP24" s="51"/>
      <c r="CQ24" s="51"/>
      <c r="CR24" s="51"/>
      <c r="CS24" s="51"/>
      <c r="CT24" s="51"/>
      <c r="CU24" s="51"/>
    </row>
    <row r="25" spans="8:99" x14ac:dyDescent="0.25">
      <c r="BX25" s="77" t="s">
        <v>509</v>
      </c>
      <c r="BY25" s="83">
        <v>87810</v>
      </c>
      <c r="BZ25" s="76" t="str">
        <v>Under 90k</v>
      </c>
      <c r="CM25" s="51"/>
      <c r="CN25" s="51"/>
      <c r="CO25" s="51"/>
      <c r="CP25" s="51"/>
      <c r="CQ25" s="51"/>
      <c r="CR25" s="51"/>
      <c r="CS25" s="51"/>
      <c r="CT25" s="51"/>
      <c r="CU25" s="51"/>
    </row>
    <row r="26" spans="8:99" x14ac:dyDescent="0.25">
      <c r="BX26" s="77" t="s">
        <v>81</v>
      </c>
      <c r="BY26" s="83">
        <v>114600</v>
      </c>
      <c r="BZ26" s="76" t="str">
        <v>Above 100k</v>
      </c>
      <c r="CM26" s="51"/>
      <c r="CN26" s="51"/>
      <c r="CO26" s="51"/>
      <c r="CP26" s="51"/>
      <c r="CQ26" s="51"/>
      <c r="CR26" s="51"/>
      <c r="CS26" s="51"/>
      <c r="CT26" s="51"/>
      <c r="CU26" s="51"/>
    </row>
    <row r="27" spans="8:99" x14ac:dyDescent="0.25">
      <c r="BX27" s="77" t="s">
        <v>600</v>
      </c>
      <c r="BY27" s="83">
        <v>80170</v>
      </c>
      <c r="BZ27" s="76" t="str">
        <v>Under 90k</v>
      </c>
      <c r="CM27" s="51"/>
      <c r="CN27" s="51"/>
      <c r="CO27" s="51"/>
      <c r="CP27" s="51"/>
      <c r="CQ27" s="51"/>
      <c r="CR27" s="51"/>
      <c r="CS27" s="51"/>
      <c r="CT27" s="51"/>
      <c r="CU27" s="51"/>
    </row>
    <row r="28" spans="8:99" x14ac:dyDescent="0.25">
      <c r="BX28" s="77" t="s">
        <v>252</v>
      </c>
      <c r="BY28" s="83">
        <v>71180</v>
      </c>
      <c r="BZ28" s="76" t="str">
        <v>Under 80k</v>
      </c>
      <c r="CM28" s="51"/>
      <c r="CN28" s="51"/>
      <c r="CO28" s="51"/>
      <c r="CP28" s="51"/>
      <c r="CQ28" s="51"/>
      <c r="CR28" s="51"/>
      <c r="CS28" s="51"/>
      <c r="CT28" s="51"/>
      <c r="CU28" s="51"/>
    </row>
    <row r="29" spans="8:99" x14ac:dyDescent="0.25">
      <c r="BX29" s="77" t="s">
        <v>297</v>
      </c>
      <c r="BY29" s="83">
        <v>181760</v>
      </c>
      <c r="BZ29" s="76" t="str">
        <v>Above 100k</v>
      </c>
      <c r="CM29" s="51"/>
      <c r="CN29" s="51"/>
      <c r="CO29" s="51"/>
      <c r="CP29" s="51"/>
      <c r="CQ29" s="51"/>
      <c r="CR29" s="51"/>
      <c r="CS29" s="51"/>
      <c r="CT29" s="51"/>
      <c r="CU29" s="51"/>
    </row>
    <row r="30" spans="8:99" x14ac:dyDescent="0.25">
      <c r="BX30" s="77" t="s">
        <v>511</v>
      </c>
      <c r="BY30" s="83">
        <v>60260</v>
      </c>
      <c r="BZ30" s="76" t="str">
        <v>Under 70k</v>
      </c>
      <c r="CM30" s="51"/>
      <c r="CN30" s="51"/>
      <c r="CO30" s="51"/>
      <c r="CP30" s="51"/>
      <c r="CQ30" s="51"/>
      <c r="CR30" s="51"/>
      <c r="CS30" s="51"/>
      <c r="CT30" s="51"/>
      <c r="CU30" s="51"/>
    </row>
    <row r="31" spans="8:99" x14ac:dyDescent="0.25">
      <c r="BX31" s="77" t="s">
        <v>619</v>
      </c>
      <c r="BY31" s="83">
        <v>75730</v>
      </c>
      <c r="BZ31" s="76" t="str">
        <v>Under 80k</v>
      </c>
      <c r="CM31" s="51"/>
      <c r="CN31" s="51"/>
      <c r="CO31" s="51"/>
      <c r="CP31" s="51"/>
      <c r="CQ31" s="51"/>
      <c r="CR31" s="51"/>
      <c r="CS31" s="51"/>
      <c r="CT31" s="51"/>
      <c r="CU31" s="51"/>
    </row>
    <row r="32" spans="8:99" x14ac:dyDescent="0.25">
      <c r="BX32" s="77" t="s">
        <v>279</v>
      </c>
      <c r="BY32" s="83">
        <v>60330</v>
      </c>
      <c r="BZ32" s="76" t="str">
        <v>Under 70k</v>
      </c>
      <c r="CM32" s="51"/>
      <c r="CN32" s="51"/>
      <c r="CO32" s="51"/>
      <c r="CP32" s="51"/>
      <c r="CQ32" s="51"/>
      <c r="CR32" s="51"/>
      <c r="CS32" s="51"/>
      <c r="CT32" s="51"/>
      <c r="CU32" s="51"/>
    </row>
    <row r="33" spans="76:99" x14ac:dyDescent="0.25">
      <c r="BX33" s="77" t="s">
        <v>680</v>
      </c>
      <c r="BY33" s="83">
        <v>114470</v>
      </c>
      <c r="BZ33" s="76" t="str">
        <v>Above 100k</v>
      </c>
      <c r="CM33" s="51"/>
      <c r="CN33" s="51"/>
      <c r="CO33" s="51"/>
      <c r="CP33" s="51"/>
      <c r="CQ33" s="51"/>
      <c r="CR33" s="51"/>
      <c r="CS33" s="51"/>
      <c r="CT33" s="51"/>
      <c r="CU33" s="51"/>
    </row>
    <row r="34" spans="76:99" x14ac:dyDescent="0.25">
      <c r="BX34" s="77" t="s">
        <v>848</v>
      </c>
      <c r="BY34" s="83">
        <v>37130</v>
      </c>
      <c r="BZ34" s="76" t="str">
        <v>Under 40k</v>
      </c>
      <c r="CM34" s="51"/>
      <c r="CN34" s="51"/>
      <c r="CO34" s="51"/>
      <c r="CP34" s="51"/>
      <c r="CQ34" s="51"/>
      <c r="CR34" s="51"/>
      <c r="CS34" s="51"/>
      <c r="CT34" s="51"/>
      <c r="CU34" s="51"/>
    </row>
    <row r="35" spans="76:99" x14ac:dyDescent="0.25">
      <c r="BX35" s="77" t="s">
        <v>71</v>
      </c>
      <c r="BY35" s="83">
        <v>121160</v>
      </c>
      <c r="BZ35" s="76" t="str">
        <v>Above 100k</v>
      </c>
      <c r="CM35" s="51"/>
      <c r="CN35" s="51"/>
      <c r="CO35" s="51"/>
      <c r="CP35" s="51"/>
      <c r="CQ35" s="51"/>
      <c r="CR35" s="51"/>
      <c r="CS35" s="51"/>
      <c r="CT35" s="51"/>
      <c r="CU35" s="51"/>
    </row>
    <row r="36" spans="76:99" x14ac:dyDescent="0.25">
      <c r="BX36" s="77" t="s">
        <v>447</v>
      </c>
      <c r="BY36" s="83">
        <v>69460</v>
      </c>
      <c r="BZ36" s="76" t="str">
        <v>Under 70k</v>
      </c>
      <c r="CM36" s="51"/>
      <c r="CN36" s="51"/>
      <c r="CO36" s="51"/>
      <c r="CP36" s="51"/>
      <c r="CQ36" s="51"/>
      <c r="CR36" s="51"/>
      <c r="CS36" s="51"/>
      <c r="CT36" s="51"/>
      <c r="CU36" s="51"/>
    </row>
    <row r="37" spans="76:99" x14ac:dyDescent="0.25">
      <c r="BX37" s="77" t="s">
        <v>698</v>
      </c>
      <c r="BY37" s="83">
        <v>113750</v>
      </c>
      <c r="BZ37" s="76" t="str">
        <v>Above 100k</v>
      </c>
      <c r="CM37" s="51"/>
      <c r="CN37" s="51"/>
      <c r="CO37" s="51"/>
      <c r="CP37" s="51"/>
      <c r="CQ37" s="51"/>
      <c r="CR37" s="51"/>
      <c r="CS37" s="51"/>
      <c r="CT37" s="51"/>
      <c r="CU37" s="51"/>
    </row>
    <row r="38" spans="76:99" x14ac:dyDescent="0.25">
      <c r="BX38" s="77" t="s">
        <v>760</v>
      </c>
      <c r="BY38" s="83">
        <v>67630</v>
      </c>
      <c r="BZ38" s="76" t="str">
        <v>Under 70k</v>
      </c>
      <c r="CM38" s="51"/>
      <c r="CN38" s="51"/>
      <c r="CO38" s="51"/>
      <c r="CP38" s="51"/>
      <c r="CQ38" s="51"/>
      <c r="CR38" s="51"/>
      <c r="CS38" s="51"/>
      <c r="CT38" s="51"/>
      <c r="CU38" s="51"/>
    </row>
    <row r="39" spans="76:99" x14ac:dyDescent="0.25">
      <c r="BX39" s="77" t="s">
        <v>108</v>
      </c>
      <c r="BY39" s="83">
        <v>139720</v>
      </c>
      <c r="BZ39" s="76" t="str">
        <v>Above 100k</v>
      </c>
      <c r="CM39" s="51"/>
      <c r="CN39" s="51"/>
      <c r="CO39" s="51"/>
      <c r="CP39" s="51"/>
      <c r="CQ39" s="51"/>
      <c r="CR39" s="51"/>
      <c r="CS39" s="51"/>
      <c r="CT39" s="51"/>
      <c r="CU39" s="51"/>
    </row>
    <row r="40" spans="76:99" x14ac:dyDescent="0.25">
      <c r="BX40" s="77" t="s">
        <v>888</v>
      </c>
      <c r="BY40" s="83">
        <v>85000</v>
      </c>
      <c r="BZ40" s="76" t="str">
        <v>Under 90k</v>
      </c>
      <c r="CM40" s="51"/>
      <c r="CN40" s="51"/>
      <c r="CO40" s="51"/>
      <c r="CP40" s="51"/>
      <c r="CQ40" s="51"/>
      <c r="CR40" s="51"/>
      <c r="CS40" s="51"/>
      <c r="CT40" s="51"/>
      <c r="CU40" s="51"/>
    </row>
    <row r="41" spans="76:99" x14ac:dyDescent="0.25">
      <c r="BX41" s="77" t="s">
        <v>935</v>
      </c>
      <c r="BY41" s="83">
        <v>36480</v>
      </c>
      <c r="BZ41" s="76" t="str">
        <v>Under 40k</v>
      </c>
      <c r="CM41" s="51"/>
      <c r="CN41" s="51"/>
      <c r="CO41" s="51"/>
      <c r="CP41" s="51"/>
      <c r="CQ41" s="51"/>
      <c r="CR41" s="51"/>
      <c r="CS41" s="51"/>
      <c r="CT41" s="51"/>
      <c r="CU41" s="51"/>
    </row>
    <row r="42" spans="76:99" x14ac:dyDescent="0.25">
      <c r="BX42" s="77" t="s">
        <v>956</v>
      </c>
      <c r="BY42" s="83">
        <v>78390</v>
      </c>
      <c r="BZ42" s="76" t="str">
        <v>Under 80k</v>
      </c>
      <c r="CM42" s="51"/>
      <c r="CN42" s="51"/>
      <c r="CO42" s="51"/>
      <c r="CP42" s="51"/>
      <c r="CQ42" s="51"/>
      <c r="CR42" s="51"/>
      <c r="CS42" s="51"/>
      <c r="CT42" s="51"/>
      <c r="CU42" s="51"/>
    </row>
    <row r="43" spans="76:99" x14ac:dyDescent="0.25">
      <c r="BX43" s="77" t="s">
        <v>922</v>
      </c>
      <c r="BY43" s="83">
        <v>101420</v>
      </c>
      <c r="BZ43" s="76" t="str">
        <v>Above 100k</v>
      </c>
      <c r="CM43" s="51"/>
      <c r="CN43" s="51"/>
      <c r="CO43" s="51"/>
      <c r="CP43" s="51"/>
      <c r="CQ43" s="51"/>
      <c r="CR43" s="51"/>
      <c r="CS43" s="51"/>
      <c r="CT43" s="51"/>
      <c r="CU43" s="51"/>
    </row>
    <row r="44" spans="76:99" x14ac:dyDescent="0.25">
      <c r="BX44" s="77" t="s">
        <v>212</v>
      </c>
      <c r="BY44" s="83">
        <v>41420</v>
      </c>
      <c r="BZ44" s="76" t="str">
        <v>Under 50k</v>
      </c>
      <c r="CM44" s="51"/>
      <c r="CN44" s="51"/>
      <c r="CO44" s="51"/>
      <c r="CP44" s="51"/>
      <c r="CQ44" s="51"/>
      <c r="CR44" s="51"/>
      <c r="CS44" s="51"/>
      <c r="CT44" s="51"/>
      <c r="CU44" s="51"/>
    </row>
    <row r="45" spans="76:99" x14ac:dyDescent="0.25">
      <c r="BX45" s="77" t="s">
        <v>554</v>
      </c>
      <c r="BY45" s="83">
        <v>54970</v>
      </c>
      <c r="BZ45" s="76" t="str">
        <v>Under 60k</v>
      </c>
      <c r="CM45" s="51"/>
      <c r="CN45" s="51"/>
      <c r="CO45" s="51"/>
      <c r="CP45" s="51"/>
      <c r="CQ45" s="51"/>
      <c r="CR45" s="51"/>
      <c r="CS45" s="51"/>
      <c r="CT45" s="51"/>
      <c r="CU45" s="51"/>
    </row>
    <row r="46" spans="76:99" x14ac:dyDescent="0.25">
      <c r="BX46" s="77" t="s">
        <v>358</v>
      </c>
      <c r="BY46" s="83">
        <v>208680</v>
      </c>
      <c r="BZ46" s="76" t="str">
        <v>Above 100k</v>
      </c>
      <c r="CM46" s="51"/>
      <c r="CN46" s="51"/>
      <c r="CO46" s="51"/>
      <c r="CP46" s="51"/>
      <c r="CQ46" s="51"/>
      <c r="CR46" s="51"/>
      <c r="CS46" s="51"/>
      <c r="CT46" s="51"/>
      <c r="CU46" s="51"/>
    </row>
    <row r="47" spans="76:99" x14ac:dyDescent="0.25">
      <c r="BX47" s="77" t="s">
        <v>63</v>
      </c>
      <c r="BY47" s="83">
        <v>96560</v>
      </c>
      <c r="BZ47" s="76" t="str">
        <v>Under 100k</v>
      </c>
      <c r="CM47" s="51"/>
      <c r="CN47" s="51"/>
      <c r="CO47" s="51"/>
      <c r="CP47" s="51"/>
      <c r="CQ47" s="51"/>
      <c r="CR47" s="51"/>
      <c r="CS47" s="51"/>
      <c r="CT47" s="51"/>
      <c r="CU47" s="51"/>
    </row>
    <row r="48" spans="76:99" x14ac:dyDescent="0.25">
      <c r="BX48" s="77" t="s">
        <v>731</v>
      </c>
      <c r="BY48" s="83">
        <v>37840</v>
      </c>
      <c r="BZ48" s="76" t="str">
        <v>Under 40k</v>
      </c>
      <c r="CM48" s="51"/>
      <c r="CN48" s="51"/>
      <c r="CO48" s="51"/>
      <c r="CP48" s="51"/>
      <c r="CQ48" s="51"/>
      <c r="CR48" s="51"/>
      <c r="CS48" s="51"/>
      <c r="CT48" s="51"/>
      <c r="CU48" s="51"/>
    </row>
    <row r="49" spans="76:99" x14ac:dyDescent="0.25">
      <c r="BX49" s="77" t="s">
        <v>711</v>
      </c>
      <c r="BY49" s="83">
        <v>89840</v>
      </c>
      <c r="BZ49" s="76" t="str">
        <v>Under 90k</v>
      </c>
      <c r="CM49" s="51"/>
      <c r="CN49" s="51"/>
      <c r="CO49" s="51"/>
      <c r="CP49" s="51"/>
      <c r="CQ49" s="51"/>
      <c r="CR49" s="51"/>
      <c r="CS49" s="51"/>
      <c r="CT49" s="51"/>
      <c r="CU49" s="51"/>
    </row>
    <row r="50" spans="76:99" x14ac:dyDescent="0.25">
      <c r="BX50" s="77" t="s">
        <v>726</v>
      </c>
      <c r="BY50" s="83">
        <v>106460</v>
      </c>
      <c r="BZ50" s="76" t="str">
        <v>Above 100k</v>
      </c>
      <c r="CM50" s="51"/>
      <c r="CN50" s="51"/>
      <c r="CO50" s="51"/>
      <c r="CP50" s="51"/>
      <c r="CQ50" s="51"/>
      <c r="CR50" s="51"/>
      <c r="CS50" s="51"/>
      <c r="CT50" s="51"/>
      <c r="CU50" s="51"/>
    </row>
    <row r="51" spans="76:99" x14ac:dyDescent="0.25">
      <c r="BX51" s="77" t="s">
        <v>182</v>
      </c>
      <c r="BY51" s="83">
        <v>70080</v>
      </c>
      <c r="BZ51" s="76" t="str">
        <v>Under 80k</v>
      </c>
      <c r="CM51" s="51"/>
      <c r="CN51" s="51"/>
      <c r="CO51" s="51"/>
      <c r="CP51" s="51"/>
      <c r="CQ51" s="51"/>
      <c r="CR51" s="51"/>
      <c r="CS51" s="51"/>
      <c r="CT51" s="51"/>
      <c r="CU51" s="51"/>
    </row>
    <row r="52" spans="76:99" x14ac:dyDescent="0.25">
      <c r="BX52" s="77" t="s">
        <v>948</v>
      </c>
      <c r="BY52" s="83">
        <v>99630</v>
      </c>
      <c r="BZ52" s="76" t="str">
        <v>Under 100k</v>
      </c>
      <c r="CM52" s="51"/>
      <c r="CN52" s="51"/>
      <c r="CO52" s="51"/>
      <c r="CP52" s="51"/>
      <c r="CQ52" s="51"/>
      <c r="CR52" s="51"/>
      <c r="CS52" s="51"/>
      <c r="CT52" s="51"/>
      <c r="CU52" s="51"/>
    </row>
    <row r="53" spans="76:99" x14ac:dyDescent="0.25">
      <c r="BX53" s="77" t="s">
        <v>750</v>
      </c>
      <c r="BY53" s="83">
        <v>70610</v>
      </c>
      <c r="BZ53" s="76" t="str">
        <v>Under 80k</v>
      </c>
      <c r="CM53" s="51"/>
      <c r="CN53" s="51"/>
      <c r="CO53" s="51"/>
      <c r="CP53" s="51"/>
      <c r="CQ53" s="51"/>
      <c r="CR53" s="51"/>
      <c r="CS53" s="51"/>
      <c r="CT53" s="51"/>
      <c r="CU53" s="51"/>
    </row>
    <row r="54" spans="76:99" x14ac:dyDescent="0.25">
      <c r="BX54" s="77" t="s">
        <v>355</v>
      </c>
      <c r="BY54" s="83">
        <v>80060</v>
      </c>
      <c r="BZ54" s="76" t="str">
        <v>Under 90k</v>
      </c>
      <c r="CM54" s="51"/>
      <c r="CN54" s="51"/>
      <c r="CO54" s="51"/>
      <c r="CP54" s="51"/>
      <c r="CQ54" s="51"/>
      <c r="CR54" s="51"/>
      <c r="CS54" s="51"/>
      <c r="CT54" s="51"/>
      <c r="CU54" s="51"/>
    </row>
    <row r="55" spans="76:99" x14ac:dyDescent="0.25">
      <c r="BX55" s="77" t="s">
        <v>266</v>
      </c>
      <c r="BY55" s="83">
        <v>111050</v>
      </c>
      <c r="BZ55" s="76" t="str">
        <v>Above 100k</v>
      </c>
      <c r="CM55" s="51"/>
      <c r="CN55" s="51"/>
      <c r="CO55" s="51"/>
      <c r="CP55" s="51"/>
      <c r="CQ55" s="51"/>
      <c r="CR55" s="51"/>
      <c r="CS55" s="51"/>
      <c r="CT55" s="51"/>
      <c r="CU55" s="51"/>
    </row>
    <row r="56" spans="76:99" x14ac:dyDescent="0.25">
      <c r="BX56" s="77" t="s">
        <v>455</v>
      </c>
      <c r="BY56" s="83">
        <v>53920</v>
      </c>
      <c r="BZ56" s="76" t="str">
        <v>Under 60k</v>
      </c>
      <c r="CM56" s="51"/>
      <c r="CN56" s="51"/>
      <c r="CO56" s="51"/>
      <c r="CP56" s="51"/>
      <c r="CQ56" s="51"/>
      <c r="CR56" s="51"/>
      <c r="CS56" s="51"/>
      <c r="CT56" s="51"/>
      <c r="CU56" s="51"/>
    </row>
    <row r="57" spans="76:99" x14ac:dyDescent="0.25">
      <c r="BX57" s="77" t="s">
        <v>820</v>
      </c>
      <c r="BY57" s="83">
        <v>116500</v>
      </c>
      <c r="BZ57" s="76" t="str">
        <v>Above 100k</v>
      </c>
      <c r="CM57" s="51"/>
      <c r="CN57" s="51"/>
      <c r="CO57" s="51"/>
      <c r="CP57" s="51"/>
      <c r="CQ57" s="51"/>
      <c r="CR57" s="51"/>
      <c r="CS57" s="51"/>
      <c r="CT57" s="51"/>
      <c r="CU57" s="51"/>
    </row>
    <row r="58" spans="76:99" x14ac:dyDescent="0.25">
      <c r="BX58" s="77" t="s">
        <v>794</v>
      </c>
      <c r="BY58" s="83">
        <v>31920</v>
      </c>
      <c r="BZ58" s="76" t="str">
        <v>Under 40k</v>
      </c>
      <c r="CM58" s="51"/>
      <c r="CN58" s="51"/>
      <c r="CO58" s="51"/>
      <c r="CP58" s="51"/>
      <c r="CQ58" s="51"/>
      <c r="CR58" s="51"/>
      <c r="CS58" s="51"/>
      <c r="CT58" s="51"/>
      <c r="CU58" s="51"/>
    </row>
    <row r="59" spans="76:99" x14ac:dyDescent="0.25">
      <c r="BX59" s="77" t="s">
        <v>403</v>
      </c>
      <c r="BY59" s="83">
        <v>96920</v>
      </c>
      <c r="BZ59" s="76" t="str">
        <v>Under 100k</v>
      </c>
      <c r="CM59" s="51"/>
      <c r="CN59" s="51"/>
      <c r="CO59" s="51"/>
      <c r="CP59" s="51"/>
      <c r="CQ59" s="51"/>
      <c r="CR59" s="51"/>
      <c r="CS59" s="51"/>
      <c r="CT59" s="51"/>
      <c r="CU59" s="51"/>
    </row>
    <row r="60" spans="76:99" x14ac:dyDescent="0.25">
      <c r="BX60" s="77" t="s">
        <v>292</v>
      </c>
      <c r="BY60" s="83">
        <v>46160</v>
      </c>
      <c r="BZ60" s="76" t="str">
        <v>Under 50k</v>
      </c>
      <c r="CM60" s="51"/>
      <c r="CN60" s="51"/>
      <c r="CO60" s="51"/>
      <c r="CP60" s="51"/>
      <c r="CQ60" s="51"/>
      <c r="CR60" s="51"/>
      <c r="CS60" s="51"/>
      <c r="CT60" s="51"/>
      <c r="CU60" s="51"/>
    </row>
    <row r="61" spans="76:99" x14ac:dyDescent="0.25">
      <c r="BX61" s="77" t="s">
        <v>344</v>
      </c>
      <c r="BY61" s="83">
        <v>70230</v>
      </c>
      <c r="BZ61" s="76" t="str">
        <v>Under 80k</v>
      </c>
      <c r="CM61" s="51"/>
      <c r="CN61" s="51"/>
      <c r="CO61" s="51"/>
      <c r="CP61" s="51"/>
      <c r="CQ61" s="51"/>
      <c r="CR61" s="51"/>
      <c r="CS61" s="51"/>
      <c r="CT61" s="51"/>
      <c r="CU61" s="51"/>
    </row>
    <row r="62" spans="76:99" x14ac:dyDescent="0.25">
      <c r="BX62" s="77" t="s">
        <v>657</v>
      </c>
      <c r="BY62" s="83">
        <v>138240</v>
      </c>
      <c r="BZ62" s="76" t="str">
        <v>Above 100k</v>
      </c>
      <c r="CM62" s="51"/>
      <c r="CN62" s="51"/>
      <c r="CO62" s="51"/>
      <c r="CP62" s="51"/>
      <c r="CQ62" s="51"/>
      <c r="CR62" s="51"/>
      <c r="CS62" s="51"/>
      <c r="CT62" s="51"/>
      <c r="CU62" s="51"/>
    </row>
    <row r="63" spans="76:99" x14ac:dyDescent="0.25">
      <c r="BX63" s="77" t="s">
        <v>450</v>
      </c>
      <c r="BY63" s="83">
        <v>50810</v>
      </c>
      <c r="BZ63" s="76" t="str">
        <v>Under 60k</v>
      </c>
      <c r="CM63" s="51"/>
      <c r="CN63" s="51"/>
      <c r="CO63" s="51"/>
      <c r="CP63" s="51"/>
      <c r="CQ63" s="51"/>
      <c r="CR63" s="51"/>
      <c r="CS63" s="51"/>
      <c r="CT63" s="51"/>
      <c r="CU63" s="51"/>
    </row>
    <row r="64" spans="76:99" x14ac:dyDescent="0.25">
      <c r="BX64" s="77" t="s">
        <v>209</v>
      </c>
      <c r="BY64" s="83">
        <v>173880</v>
      </c>
      <c r="BZ64" s="76" t="str">
        <v>Above 100k</v>
      </c>
      <c r="CM64" s="51"/>
      <c r="CN64" s="51"/>
      <c r="CO64" s="51"/>
      <c r="CP64" s="51"/>
      <c r="CQ64" s="51"/>
      <c r="CR64" s="51"/>
      <c r="CS64" s="51"/>
      <c r="CT64" s="51"/>
      <c r="CU64" s="51"/>
    </row>
    <row r="65" spans="76:99" x14ac:dyDescent="0.25">
      <c r="BX65" s="77" t="s">
        <v>748</v>
      </c>
      <c r="BY65" s="83">
        <v>67960</v>
      </c>
      <c r="BZ65" s="76" t="str">
        <v>Under 70k</v>
      </c>
      <c r="CM65" s="51"/>
      <c r="CN65" s="51"/>
      <c r="CO65" s="51"/>
      <c r="CP65" s="51"/>
      <c r="CQ65" s="51"/>
      <c r="CR65" s="51"/>
      <c r="CS65" s="51"/>
      <c r="CT65" s="51"/>
      <c r="CU65" s="51"/>
    </row>
    <row r="66" spans="76:99" x14ac:dyDescent="0.25">
      <c r="BX66" s="77" t="s">
        <v>834</v>
      </c>
      <c r="BY66" s="83">
        <v>98010</v>
      </c>
      <c r="BZ66" s="76" t="str">
        <v>Under 100k</v>
      </c>
      <c r="CM66" s="51"/>
      <c r="CN66" s="51"/>
      <c r="CO66" s="51"/>
      <c r="CP66" s="51"/>
      <c r="CQ66" s="51"/>
      <c r="CR66" s="51"/>
      <c r="CS66" s="51"/>
      <c r="CT66" s="51"/>
      <c r="CU66" s="51"/>
    </row>
    <row r="67" spans="76:99" x14ac:dyDescent="0.25">
      <c r="BX67" s="77" t="s">
        <v>831</v>
      </c>
      <c r="BY67" s="83">
        <v>78640</v>
      </c>
      <c r="BZ67" s="76" t="str">
        <v>Under 80k</v>
      </c>
      <c r="CM67" s="51"/>
      <c r="CN67" s="51"/>
      <c r="CO67" s="51"/>
      <c r="CP67" s="51"/>
      <c r="CQ67" s="51"/>
      <c r="CR67" s="51"/>
      <c r="CS67" s="51"/>
      <c r="CT67" s="51"/>
      <c r="CU67" s="51"/>
    </row>
    <row r="68" spans="76:99" x14ac:dyDescent="0.25">
      <c r="BX68" s="77" t="s">
        <v>871</v>
      </c>
      <c r="BY68" s="83">
        <v>239340</v>
      </c>
      <c r="BZ68" s="76" t="str">
        <v>Above 100k</v>
      </c>
      <c r="CM68" s="51"/>
      <c r="CN68" s="51"/>
      <c r="CO68" s="51"/>
      <c r="CP68" s="51"/>
      <c r="CQ68" s="51"/>
      <c r="CR68" s="51"/>
      <c r="CS68" s="51"/>
      <c r="CT68" s="51"/>
      <c r="CU68" s="51"/>
    </row>
    <row r="69" spans="76:99" x14ac:dyDescent="0.25">
      <c r="BX69" s="77" t="s">
        <v>675</v>
      </c>
      <c r="BY69" s="83">
        <v>103490</v>
      </c>
      <c r="BZ69" s="76" t="str">
        <v>Above 100k</v>
      </c>
      <c r="CM69" s="51"/>
      <c r="CN69" s="51"/>
      <c r="CO69" s="51"/>
      <c r="CP69" s="51"/>
      <c r="CQ69" s="51"/>
      <c r="CR69" s="51"/>
      <c r="CS69" s="51"/>
      <c r="CT69" s="51"/>
      <c r="CU69" s="51"/>
    </row>
    <row r="70" spans="76:99" x14ac:dyDescent="0.25">
      <c r="BX70" s="77" t="s">
        <v>359</v>
      </c>
      <c r="BY70" s="83">
        <v>76880</v>
      </c>
      <c r="BZ70" s="76" t="str">
        <v>Under 80k</v>
      </c>
      <c r="CM70" s="51"/>
      <c r="CN70" s="51"/>
      <c r="CO70" s="51"/>
      <c r="CP70" s="51"/>
      <c r="CQ70" s="51"/>
      <c r="CR70" s="51"/>
      <c r="CS70" s="51"/>
      <c r="CT70" s="51"/>
      <c r="CU70" s="51"/>
    </row>
    <row r="71" spans="76:99" x14ac:dyDescent="0.25">
      <c r="BX71" s="77" t="s">
        <v>436</v>
      </c>
      <c r="BY71" s="83">
        <v>110820</v>
      </c>
      <c r="BZ71" s="76" t="str">
        <v>Above 100k</v>
      </c>
      <c r="CM71" s="51"/>
      <c r="CN71" s="51"/>
      <c r="CO71" s="51"/>
      <c r="CP71" s="51"/>
      <c r="CQ71" s="51"/>
      <c r="CR71" s="51"/>
      <c r="CS71" s="51"/>
      <c r="CT71" s="51"/>
      <c r="CU71" s="51"/>
    </row>
    <row r="72" spans="76:99" x14ac:dyDescent="0.25">
      <c r="BX72" s="77" t="s">
        <v>719</v>
      </c>
      <c r="BY72" s="83">
        <v>96750</v>
      </c>
      <c r="BZ72" s="76" t="str">
        <v>Under 100k</v>
      </c>
      <c r="CM72" s="51"/>
      <c r="CN72" s="51"/>
      <c r="CO72" s="51"/>
      <c r="CP72" s="51"/>
      <c r="CQ72" s="51"/>
      <c r="CR72" s="51"/>
      <c r="CS72" s="51"/>
      <c r="CT72" s="51"/>
      <c r="CU72" s="51"/>
    </row>
    <row r="73" spans="76:99" x14ac:dyDescent="0.25">
      <c r="BX73" s="77" t="s">
        <v>467</v>
      </c>
      <c r="BY73" s="83">
        <v>132740</v>
      </c>
      <c r="BZ73" s="76" t="str">
        <v>Above 100k</v>
      </c>
      <c r="CM73" s="51"/>
      <c r="CN73" s="51"/>
      <c r="CO73" s="51"/>
      <c r="CP73" s="51"/>
      <c r="CQ73" s="51"/>
      <c r="CR73" s="51"/>
      <c r="CS73" s="51"/>
      <c r="CT73" s="51"/>
      <c r="CU73" s="51"/>
    </row>
    <row r="74" spans="76:99" x14ac:dyDescent="0.25">
      <c r="BX74" s="77" t="s">
        <v>887</v>
      </c>
      <c r="BY74" s="83">
        <v>93880</v>
      </c>
      <c r="BZ74" s="76" t="str">
        <v>Under 100k</v>
      </c>
      <c r="CM74" s="51"/>
      <c r="CN74" s="51"/>
      <c r="CO74" s="51"/>
      <c r="CP74" s="51"/>
      <c r="CQ74" s="51"/>
      <c r="CR74" s="51"/>
      <c r="CS74" s="51"/>
      <c r="CT74" s="51"/>
      <c r="CU74" s="51"/>
    </row>
    <row r="75" spans="76:99" x14ac:dyDescent="0.25">
      <c r="BX75" s="77" t="s">
        <v>143</v>
      </c>
      <c r="BY75" s="83">
        <v>40270</v>
      </c>
      <c r="BZ75" s="76" t="str">
        <v>Under 50k</v>
      </c>
      <c r="CM75" s="51"/>
      <c r="CN75" s="51"/>
      <c r="CO75" s="51"/>
      <c r="CP75" s="51"/>
      <c r="CQ75" s="51"/>
      <c r="CR75" s="51"/>
      <c r="CS75" s="51"/>
      <c r="CT75" s="51"/>
      <c r="CU75" s="51"/>
    </row>
    <row r="76" spans="76:99" x14ac:dyDescent="0.25">
      <c r="BX76" s="77" t="s">
        <v>721</v>
      </c>
      <c r="BY76" s="83">
        <v>63020</v>
      </c>
      <c r="BZ76" s="76" t="str">
        <v>Under 70k</v>
      </c>
      <c r="CM76" s="51"/>
      <c r="CN76" s="51"/>
      <c r="CO76" s="51"/>
      <c r="CP76" s="51"/>
      <c r="CQ76" s="51"/>
      <c r="CR76" s="51"/>
      <c r="CS76" s="51"/>
      <c r="CT76" s="51"/>
      <c r="CU76" s="51"/>
    </row>
    <row r="77" spans="76:99" x14ac:dyDescent="0.25">
      <c r="BX77" s="77" t="s">
        <v>800</v>
      </c>
      <c r="BY77" s="83">
        <v>40400</v>
      </c>
      <c r="BZ77" s="76" t="str">
        <v>Under 50k</v>
      </c>
      <c r="CM77" s="51"/>
      <c r="CN77" s="51"/>
      <c r="CO77" s="51"/>
      <c r="CP77" s="51"/>
      <c r="CQ77" s="51"/>
      <c r="CR77" s="51"/>
      <c r="CS77" s="51"/>
      <c r="CT77" s="51"/>
      <c r="CU77" s="51"/>
    </row>
    <row r="78" spans="76:99" x14ac:dyDescent="0.25">
      <c r="BX78" s="77" t="s">
        <v>190</v>
      </c>
      <c r="BY78" s="83">
        <v>69740</v>
      </c>
      <c r="BZ78" s="76" t="str">
        <v>Under 70k</v>
      </c>
      <c r="CM78" s="51"/>
      <c r="CN78" s="51"/>
      <c r="CO78" s="51"/>
      <c r="CP78" s="51"/>
      <c r="CQ78" s="51"/>
      <c r="CR78" s="51"/>
      <c r="CS78" s="51"/>
      <c r="CT78" s="51"/>
      <c r="CU78" s="51"/>
    </row>
    <row r="79" spans="76:99" x14ac:dyDescent="0.25">
      <c r="BX79" s="77" t="s">
        <v>727</v>
      </c>
      <c r="BY79" s="83">
        <v>70650</v>
      </c>
      <c r="BZ79" s="76" t="str">
        <v>Under 80k</v>
      </c>
      <c r="CM79" s="51"/>
      <c r="CN79" s="51"/>
      <c r="CO79" s="51"/>
      <c r="CP79" s="51"/>
      <c r="CQ79" s="51"/>
      <c r="CR79" s="51"/>
      <c r="CS79" s="51"/>
      <c r="CT79" s="51"/>
      <c r="CU79" s="51"/>
    </row>
    <row r="80" spans="76:99" x14ac:dyDescent="0.25">
      <c r="BX80" s="77" t="s">
        <v>312</v>
      </c>
      <c r="BY80" s="83">
        <v>92470</v>
      </c>
      <c r="BZ80" s="76" t="str">
        <v>Under 100k</v>
      </c>
      <c r="CM80" s="51"/>
      <c r="CN80" s="51"/>
      <c r="CO80" s="51"/>
      <c r="CP80" s="51"/>
      <c r="CQ80" s="51"/>
      <c r="CR80" s="51"/>
      <c r="CS80" s="51"/>
      <c r="CT80" s="51"/>
      <c r="CU80" s="51"/>
    </row>
    <row r="81" spans="76:99" x14ac:dyDescent="0.25">
      <c r="BX81" s="77" t="s">
        <v>616</v>
      </c>
      <c r="BY81" s="83">
        <v>33760</v>
      </c>
      <c r="BZ81" s="76" t="str">
        <v>Under 40k</v>
      </c>
      <c r="CM81" s="51"/>
      <c r="CN81" s="51"/>
      <c r="CO81" s="51"/>
      <c r="CP81" s="51"/>
      <c r="CQ81" s="51"/>
      <c r="CR81" s="51"/>
      <c r="CS81" s="51"/>
      <c r="CT81" s="51"/>
      <c r="CU81" s="51"/>
    </row>
    <row r="82" spans="76:99" x14ac:dyDescent="0.25">
      <c r="BX82" s="77" t="s">
        <v>690</v>
      </c>
      <c r="BY82" s="83">
        <v>108600</v>
      </c>
      <c r="BZ82" s="76" t="str">
        <v>Above 100k</v>
      </c>
      <c r="CM82" s="51"/>
      <c r="CN82" s="51"/>
      <c r="CO82" s="51"/>
      <c r="CP82" s="51"/>
      <c r="CQ82" s="51"/>
      <c r="CR82" s="51"/>
      <c r="CS82" s="51"/>
      <c r="CT82" s="51"/>
      <c r="CU82" s="51"/>
    </row>
    <row r="83" spans="76:99" x14ac:dyDescent="0.25">
      <c r="BX83" s="77" t="s">
        <v>394</v>
      </c>
      <c r="BY83" s="83">
        <v>115080</v>
      </c>
      <c r="BZ83" s="76" t="str">
        <v>Above 100k</v>
      </c>
      <c r="CM83" s="51"/>
      <c r="CN83" s="51"/>
      <c r="CO83" s="51"/>
      <c r="CP83" s="51"/>
      <c r="CQ83" s="51"/>
      <c r="CR83" s="51"/>
      <c r="CS83" s="51"/>
      <c r="CT83" s="51"/>
      <c r="CU83" s="51"/>
    </row>
    <row r="84" spans="76:99" x14ac:dyDescent="0.25">
      <c r="BX84" s="77" t="s">
        <v>286</v>
      </c>
      <c r="BY84" s="83">
        <v>61330</v>
      </c>
      <c r="BZ84" s="76" t="str">
        <v>Under 70k</v>
      </c>
      <c r="CM84" s="51"/>
      <c r="CN84" s="51"/>
      <c r="CO84" s="51"/>
      <c r="CP84" s="51"/>
      <c r="CQ84" s="51"/>
      <c r="CR84" s="51"/>
      <c r="CS84" s="51"/>
      <c r="CT84" s="51"/>
      <c r="CU84" s="51"/>
    </row>
    <row r="85" spans="76:99" x14ac:dyDescent="0.25">
      <c r="BX85" s="77" t="s">
        <v>494</v>
      </c>
      <c r="BY85" s="83">
        <v>101190</v>
      </c>
      <c r="BZ85" s="76" t="str">
        <v>Above 100k</v>
      </c>
      <c r="CM85" s="51"/>
      <c r="CN85" s="51"/>
      <c r="CO85" s="51"/>
      <c r="CP85" s="51"/>
      <c r="CQ85" s="51"/>
      <c r="CR85" s="51"/>
      <c r="CS85" s="51"/>
      <c r="CT85" s="51"/>
      <c r="CU85" s="51"/>
    </row>
    <row r="86" spans="76:99" x14ac:dyDescent="0.25">
      <c r="BX86" s="77" t="s">
        <v>273</v>
      </c>
      <c r="BY86" s="83">
        <v>105470</v>
      </c>
      <c r="BZ86" s="76" t="str">
        <v>Above 100k</v>
      </c>
      <c r="CM86" s="51"/>
      <c r="CN86" s="51"/>
      <c r="CO86" s="51"/>
      <c r="CP86" s="51"/>
      <c r="CQ86" s="51"/>
      <c r="CR86" s="51"/>
      <c r="CS86" s="51"/>
      <c r="CT86" s="51"/>
      <c r="CU86" s="51"/>
    </row>
    <row r="87" spans="76:99" x14ac:dyDescent="0.25">
      <c r="BX87" s="77" t="s">
        <v>131</v>
      </c>
      <c r="BY87" s="83">
        <v>58840</v>
      </c>
      <c r="BZ87" s="76" t="str">
        <v>Under 60k</v>
      </c>
      <c r="CM87" s="51"/>
      <c r="CN87" s="51"/>
      <c r="CO87" s="51"/>
      <c r="CP87" s="51"/>
      <c r="CQ87" s="51"/>
      <c r="CR87" s="51"/>
      <c r="CS87" s="51"/>
      <c r="CT87" s="51"/>
      <c r="CU87" s="51"/>
    </row>
    <row r="88" spans="76:99" x14ac:dyDescent="0.25">
      <c r="BX88" s="77" t="s">
        <v>583</v>
      </c>
      <c r="BY88" s="83">
        <v>98630</v>
      </c>
      <c r="BZ88" s="76" t="str">
        <v>Under 100k</v>
      </c>
      <c r="CM88" s="51"/>
      <c r="CN88" s="51"/>
      <c r="CO88" s="51"/>
      <c r="CP88" s="51"/>
      <c r="CQ88" s="51"/>
      <c r="CR88" s="51"/>
      <c r="CS88" s="51"/>
      <c r="CT88" s="51"/>
      <c r="CU88" s="51"/>
    </row>
    <row r="89" spans="76:99" x14ac:dyDescent="0.25">
      <c r="BX89" s="77" t="s">
        <v>847</v>
      </c>
      <c r="BY89" s="83">
        <v>32270</v>
      </c>
      <c r="BZ89" s="76" t="str">
        <v>Under 40k</v>
      </c>
      <c r="CM89" s="51"/>
      <c r="CN89" s="51"/>
      <c r="CO89" s="51"/>
      <c r="CP89" s="51"/>
      <c r="CQ89" s="51"/>
      <c r="CR89" s="51"/>
      <c r="CS89" s="51"/>
      <c r="CT89" s="51"/>
      <c r="CU89" s="51"/>
    </row>
    <row r="90" spans="76:99" x14ac:dyDescent="0.25">
      <c r="BX90" s="77" t="s">
        <v>795</v>
      </c>
      <c r="BY90" s="83">
        <v>104210</v>
      </c>
      <c r="BZ90" s="76" t="str">
        <v>Above 100k</v>
      </c>
      <c r="CM90" s="51"/>
      <c r="CN90" s="51"/>
      <c r="CO90" s="51"/>
      <c r="CP90" s="51"/>
      <c r="CQ90" s="51"/>
      <c r="CR90" s="51"/>
      <c r="CS90" s="51"/>
      <c r="CT90" s="51"/>
      <c r="CU90" s="51"/>
    </row>
    <row r="91" spans="76:99" x14ac:dyDescent="0.25">
      <c r="BX91" s="77" t="s">
        <v>407</v>
      </c>
      <c r="BY91" s="83">
        <v>71210</v>
      </c>
      <c r="BZ91" s="76" t="str">
        <v>Under 80k</v>
      </c>
      <c r="CM91" s="51"/>
      <c r="CN91" s="51"/>
      <c r="CO91" s="51"/>
      <c r="CP91" s="51"/>
      <c r="CQ91" s="51"/>
      <c r="CR91" s="51"/>
      <c r="CS91" s="51"/>
      <c r="CT91" s="51"/>
      <c r="CU91" s="51"/>
    </row>
    <row r="92" spans="76:99" x14ac:dyDescent="0.25">
      <c r="BX92" s="77" t="s">
        <v>39</v>
      </c>
      <c r="BY92" s="83">
        <v>110780</v>
      </c>
      <c r="BZ92" s="76" t="str">
        <v>Above 100k</v>
      </c>
      <c r="CM92" s="51"/>
      <c r="CN92" s="51"/>
      <c r="CO92" s="51"/>
      <c r="CP92" s="51"/>
      <c r="CQ92" s="51"/>
      <c r="CR92" s="51"/>
      <c r="CS92" s="51"/>
      <c r="CT92" s="51"/>
      <c r="CU92" s="51"/>
    </row>
    <row r="93" spans="76:99" x14ac:dyDescent="0.25">
      <c r="BX93" s="77" t="s">
        <v>508</v>
      </c>
      <c r="BY93" s="83">
        <v>176060</v>
      </c>
      <c r="BZ93" s="76" t="str">
        <v>Above 100k</v>
      </c>
      <c r="CM93" s="51"/>
      <c r="CN93" s="51"/>
      <c r="CO93" s="51"/>
      <c r="CP93" s="51"/>
      <c r="CQ93" s="51"/>
      <c r="CR93" s="51"/>
      <c r="CS93" s="51"/>
      <c r="CT93" s="51"/>
      <c r="CU93" s="51"/>
    </row>
    <row r="94" spans="76:99" x14ac:dyDescent="0.25">
      <c r="BX94" s="77" t="s">
        <v>102</v>
      </c>
      <c r="BY94" s="83">
        <v>106780</v>
      </c>
      <c r="BZ94" s="76" t="str">
        <v>Above 100k</v>
      </c>
      <c r="CM94" s="51"/>
      <c r="CN94" s="51"/>
      <c r="CO94" s="51"/>
      <c r="CP94" s="51"/>
      <c r="CQ94" s="51"/>
      <c r="CR94" s="51"/>
      <c r="CS94" s="51"/>
      <c r="CT94" s="51"/>
      <c r="CU94" s="51"/>
    </row>
    <row r="95" spans="76:99" x14ac:dyDescent="0.25">
      <c r="BX95" s="77" t="s">
        <v>392</v>
      </c>
      <c r="BY95" s="83">
        <v>118800</v>
      </c>
      <c r="BZ95" s="76" t="str">
        <v>Above 100k</v>
      </c>
      <c r="CM95" s="51"/>
      <c r="CN95" s="51"/>
      <c r="CO95" s="51"/>
      <c r="CP95" s="51"/>
      <c r="CQ95" s="51"/>
      <c r="CR95" s="51"/>
      <c r="CS95" s="51"/>
      <c r="CT95" s="51"/>
      <c r="CU95" s="51"/>
    </row>
    <row r="96" spans="76:99" x14ac:dyDescent="0.25">
      <c r="BX96" s="77" t="s">
        <v>174</v>
      </c>
      <c r="BY96" s="83">
        <v>48060</v>
      </c>
      <c r="BZ96" s="76" t="str">
        <v>Under 50k</v>
      </c>
      <c r="CM96" s="51"/>
      <c r="CN96" s="51"/>
      <c r="CO96" s="51"/>
      <c r="CP96" s="51"/>
      <c r="CQ96" s="51"/>
      <c r="CR96" s="51"/>
      <c r="CS96" s="51"/>
      <c r="CT96" s="51"/>
      <c r="CU96" s="51"/>
    </row>
    <row r="97" spans="76:99" x14ac:dyDescent="0.25">
      <c r="BX97" s="77" t="s">
        <v>283</v>
      </c>
      <c r="BY97" s="83">
        <v>77130</v>
      </c>
      <c r="BZ97" s="76" t="str">
        <v>Under 80k</v>
      </c>
      <c r="CM97" s="51"/>
      <c r="CN97" s="51"/>
      <c r="CO97" s="51"/>
      <c r="CP97" s="51"/>
      <c r="CQ97" s="51"/>
      <c r="CR97" s="51"/>
      <c r="CS97" s="51"/>
      <c r="CT97" s="51"/>
      <c r="CU97" s="51"/>
    </row>
    <row r="98" spans="76:99" x14ac:dyDescent="0.25">
      <c r="BX98" s="77" t="s">
        <v>585</v>
      </c>
      <c r="BY98" s="83">
        <v>68010</v>
      </c>
      <c r="BZ98" s="76" t="str">
        <v>Under 70k</v>
      </c>
      <c r="CM98" s="51"/>
      <c r="CN98" s="51"/>
      <c r="CO98" s="51"/>
      <c r="CP98" s="51"/>
      <c r="CQ98" s="51"/>
      <c r="CR98" s="51"/>
      <c r="CS98" s="51"/>
      <c r="CT98" s="51"/>
      <c r="CU98" s="51"/>
    </row>
    <row r="99" spans="76:99" x14ac:dyDescent="0.25">
      <c r="BX99" s="77" t="s">
        <v>934</v>
      </c>
      <c r="BY99" s="83">
        <v>86240</v>
      </c>
      <c r="BZ99" s="76" t="str">
        <v>Under 90k</v>
      </c>
      <c r="CM99" s="51"/>
      <c r="CN99" s="51"/>
      <c r="CO99" s="51"/>
      <c r="CP99" s="51"/>
      <c r="CQ99" s="51"/>
      <c r="CR99" s="51"/>
      <c r="CS99" s="51"/>
      <c r="CT99" s="51"/>
      <c r="CU99" s="51"/>
    </row>
    <row r="100" spans="76:99" x14ac:dyDescent="0.25">
      <c r="BX100" s="77" t="s">
        <v>452</v>
      </c>
      <c r="BY100" s="83">
        <v>114510</v>
      </c>
      <c r="BZ100" s="76" t="str">
        <v>Above 100k</v>
      </c>
      <c r="CM100" s="51"/>
      <c r="CN100" s="51"/>
      <c r="CO100" s="51"/>
      <c r="CP100" s="51"/>
      <c r="CQ100" s="51"/>
      <c r="CR100" s="51"/>
      <c r="CS100" s="51"/>
      <c r="CT100" s="51"/>
      <c r="CU100" s="51"/>
    </row>
    <row r="101" spans="76:99" x14ac:dyDescent="0.25">
      <c r="BX101" s="77" t="s">
        <v>482</v>
      </c>
      <c r="BY101" s="83">
        <v>39680</v>
      </c>
      <c r="BZ101" s="76" t="str">
        <v>Under 40k</v>
      </c>
      <c r="CM101" s="51"/>
      <c r="CN101" s="51"/>
      <c r="CO101" s="51"/>
      <c r="CP101" s="51"/>
      <c r="CQ101" s="51"/>
      <c r="CR101" s="51"/>
      <c r="CS101" s="51"/>
      <c r="CT101" s="51"/>
      <c r="CU101" s="51"/>
    </row>
    <row r="102" spans="76:99" x14ac:dyDescent="0.25">
      <c r="BX102" s="77" t="s">
        <v>434</v>
      </c>
      <c r="BY102" s="83">
        <v>40980</v>
      </c>
      <c r="BZ102" s="76" t="str">
        <v>Under 50k</v>
      </c>
      <c r="CM102" s="51"/>
      <c r="CN102" s="51"/>
      <c r="CO102" s="51"/>
      <c r="CP102" s="51"/>
      <c r="CQ102" s="51"/>
      <c r="CR102" s="51"/>
      <c r="CS102" s="51"/>
      <c r="CT102" s="51"/>
      <c r="CU102" s="51"/>
    </row>
    <row r="103" spans="76:99" x14ac:dyDescent="0.25">
      <c r="BX103" s="77" t="s">
        <v>77</v>
      </c>
      <c r="BY103" s="83">
        <v>114010</v>
      </c>
      <c r="BZ103" s="76" t="str">
        <v>Above 100k</v>
      </c>
      <c r="CM103" s="51"/>
      <c r="CN103" s="51"/>
      <c r="CO103" s="51"/>
      <c r="CP103" s="51"/>
      <c r="CQ103" s="51"/>
      <c r="CR103" s="51"/>
      <c r="CS103" s="51"/>
      <c r="CT103" s="51"/>
      <c r="CU103" s="51"/>
    </row>
    <row r="104" spans="76:99" x14ac:dyDescent="0.25">
      <c r="BX104" s="77" t="s">
        <v>383</v>
      </c>
      <c r="BY104" s="83">
        <v>89090</v>
      </c>
      <c r="BZ104" s="76" t="str">
        <v>Under 90k</v>
      </c>
      <c r="CM104" s="51"/>
      <c r="CN104" s="51"/>
      <c r="CO104" s="51"/>
      <c r="CP104" s="51"/>
      <c r="CQ104" s="51"/>
      <c r="CR104" s="51"/>
      <c r="CS104" s="51"/>
      <c r="CT104" s="51"/>
      <c r="CU104" s="51"/>
    </row>
    <row r="105" spans="76:99" x14ac:dyDescent="0.25">
      <c r="BX105" s="77" t="s">
        <v>676</v>
      </c>
      <c r="BY105" s="83">
        <v>87740</v>
      </c>
      <c r="BZ105" s="76" t="str">
        <v>Under 90k</v>
      </c>
      <c r="CM105" s="51"/>
      <c r="CN105" s="51"/>
      <c r="CO105" s="51"/>
      <c r="CP105" s="51"/>
      <c r="CQ105" s="51"/>
      <c r="CR105" s="51"/>
      <c r="CS105" s="51"/>
      <c r="CT105" s="51"/>
      <c r="CU105" s="51"/>
    </row>
    <row r="106" spans="76:99" x14ac:dyDescent="0.25">
      <c r="BX106" s="77" t="s">
        <v>343</v>
      </c>
      <c r="BY106" s="83">
        <v>31820</v>
      </c>
      <c r="BZ106" s="76" t="str">
        <v>Under 40k</v>
      </c>
      <c r="CM106" s="51"/>
      <c r="CN106" s="51"/>
      <c r="CO106" s="51"/>
      <c r="CP106" s="51"/>
      <c r="CQ106" s="51"/>
      <c r="CR106" s="51"/>
      <c r="CS106" s="51"/>
      <c r="CT106" s="51"/>
      <c r="CU106" s="51"/>
    </row>
    <row r="107" spans="76:99" x14ac:dyDescent="0.25">
      <c r="BX107" s="77" t="s">
        <v>64</v>
      </c>
      <c r="BY107" s="83">
        <v>36460</v>
      </c>
      <c r="BZ107" s="76" t="str">
        <v>Under 40k</v>
      </c>
      <c r="CM107" s="51"/>
      <c r="CN107" s="51"/>
      <c r="CO107" s="51"/>
      <c r="CP107" s="51"/>
      <c r="CQ107" s="51"/>
      <c r="CR107" s="51"/>
      <c r="CS107" s="51"/>
      <c r="CT107" s="51"/>
      <c r="CU107" s="51"/>
    </row>
    <row r="108" spans="76:99" x14ac:dyDescent="0.25">
      <c r="BX108" s="77" t="s">
        <v>897</v>
      </c>
      <c r="BY108" s="83">
        <v>115790</v>
      </c>
      <c r="BZ108" s="76" t="str">
        <v>Above 100k</v>
      </c>
      <c r="CM108" s="51"/>
      <c r="CN108" s="51"/>
      <c r="CO108" s="51"/>
      <c r="CP108" s="51"/>
      <c r="CQ108" s="51"/>
      <c r="CR108" s="51"/>
      <c r="CS108" s="51"/>
      <c r="CT108" s="51"/>
      <c r="CU108" s="51"/>
    </row>
    <row r="109" spans="76:99" x14ac:dyDescent="0.25">
      <c r="BX109" s="77" t="s">
        <v>714</v>
      </c>
      <c r="BY109" s="83">
        <v>115440</v>
      </c>
      <c r="BZ109" s="76" t="str">
        <v>Above 100k</v>
      </c>
      <c r="CM109" s="51"/>
      <c r="CN109" s="51"/>
      <c r="CO109" s="51"/>
      <c r="CP109" s="51"/>
      <c r="CQ109" s="51"/>
      <c r="CR109" s="51"/>
      <c r="CS109" s="51"/>
      <c r="CT109" s="51"/>
      <c r="CU109" s="51"/>
    </row>
    <row r="110" spans="76:99" x14ac:dyDescent="0.25">
      <c r="BX110" s="77" t="s">
        <v>177</v>
      </c>
      <c r="BY110" s="83">
        <v>57080</v>
      </c>
      <c r="BZ110" s="76" t="str">
        <v>Under 60k</v>
      </c>
      <c r="CM110" s="51"/>
      <c r="CN110" s="51"/>
      <c r="CO110" s="51"/>
      <c r="CP110" s="51"/>
      <c r="CQ110" s="51"/>
      <c r="CR110" s="51"/>
      <c r="CS110" s="51"/>
      <c r="CT110" s="51"/>
      <c r="CU110" s="51"/>
    </row>
    <row r="111" spans="76:99" x14ac:dyDescent="0.25">
      <c r="BX111" s="77" t="s">
        <v>421</v>
      </c>
      <c r="BY111" s="83">
        <v>58280</v>
      </c>
      <c r="BZ111" s="76" t="str">
        <v>Under 60k</v>
      </c>
      <c r="CM111" s="51"/>
      <c r="CN111" s="51"/>
      <c r="CO111" s="51"/>
      <c r="CP111" s="51"/>
      <c r="CQ111" s="51"/>
      <c r="CR111" s="51"/>
      <c r="CS111" s="51"/>
      <c r="CT111" s="51"/>
      <c r="CU111" s="51"/>
    </row>
    <row r="112" spans="76:99" x14ac:dyDescent="0.25">
      <c r="BX112" s="77" t="s">
        <v>641</v>
      </c>
      <c r="BY112" s="83">
        <v>69730</v>
      </c>
      <c r="BZ112" s="76" t="str">
        <v>Under 70k</v>
      </c>
      <c r="CM112" s="51"/>
      <c r="CN112" s="51"/>
      <c r="CO112" s="51"/>
      <c r="CP112" s="51"/>
      <c r="CQ112" s="51"/>
      <c r="CR112" s="51"/>
      <c r="CS112" s="51"/>
      <c r="CT112" s="51"/>
      <c r="CU112" s="51"/>
    </row>
    <row r="113" spans="76:99" x14ac:dyDescent="0.25">
      <c r="BX113" s="77" t="s">
        <v>150</v>
      </c>
      <c r="BY113" s="83">
        <v>99970</v>
      </c>
      <c r="BZ113" s="76" t="str">
        <v>Under 100k</v>
      </c>
      <c r="CM113" s="51"/>
      <c r="CN113" s="51"/>
      <c r="CO113" s="51"/>
      <c r="CP113" s="51"/>
      <c r="CQ113" s="51"/>
      <c r="CR113" s="51"/>
      <c r="CS113" s="51"/>
      <c r="CT113" s="51"/>
      <c r="CU113" s="51"/>
    </row>
    <row r="114" spans="76:99" x14ac:dyDescent="0.25">
      <c r="BX114" s="77" t="s">
        <v>251</v>
      </c>
      <c r="BY114" s="83">
        <v>56710</v>
      </c>
      <c r="BZ114" s="76" t="str">
        <v>Under 60k</v>
      </c>
      <c r="CM114" s="51"/>
      <c r="CN114" s="51"/>
      <c r="CO114" s="51"/>
      <c r="CP114" s="51"/>
      <c r="CQ114" s="51"/>
      <c r="CR114" s="51"/>
      <c r="CS114" s="51"/>
      <c r="CT114" s="51"/>
      <c r="CU114" s="51"/>
    </row>
    <row r="115" spans="76:99" x14ac:dyDescent="0.25">
      <c r="BX115" s="77" t="s">
        <v>753</v>
      </c>
      <c r="BY115" s="83">
        <v>72040</v>
      </c>
      <c r="BZ115" s="76" t="str">
        <v>Under 80k</v>
      </c>
      <c r="CM115" s="51"/>
      <c r="CN115" s="51"/>
      <c r="CO115" s="51"/>
      <c r="CP115" s="51"/>
      <c r="CQ115" s="51"/>
      <c r="CR115" s="51"/>
      <c r="CS115" s="51"/>
      <c r="CT115" s="51"/>
      <c r="CU115" s="51"/>
    </row>
    <row r="116" spans="76:99" x14ac:dyDescent="0.25">
      <c r="BX116" s="77" t="s">
        <v>180</v>
      </c>
      <c r="BY116" s="83">
        <v>59540</v>
      </c>
      <c r="BZ116" s="76" t="str">
        <v>Under 60k</v>
      </c>
      <c r="CM116" s="51"/>
      <c r="CN116" s="51"/>
      <c r="CO116" s="51"/>
      <c r="CP116" s="51"/>
      <c r="CQ116" s="51"/>
      <c r="CR116" s="51"/>
      <c r="CS116" s="51"/>
      <c r="CT116" s="51"/>
      <c r="CU116" s="51"/>
    </row>
    <row r="117" spans="76:99" x14ac:dyDescent="0.25">
      <c r="BX117" s="77" t="s">
        <v>390</v>
      </c>
      <c r="BY117" s="83">
        <v>72450</v>
      </c>
      <c r="BZ117" s="76" t="str">
        <v>Under 80k</v>
      </c>
      <c r="CM117" s="51"/>
      <c r="CN117" s="51"/>
      <c r="CO117" s="51"/>
      <c r="CP117" s="51"/>
      <c r="CQ117" s="51"/>
      <c r="CR117" s="51"/>
      <c r="CS117" s="51"/>
      <c r="CT117" s="51"/>
      <c r="CU117" s="51"/>
    </row>
    <row r="118" spans="76:99" x14ac:dyDescent="0.25">
      <c r="BX118" s="77" t="s">
        <v>582</v>
      </c>
      <c r="BY118" s="83">
        <v>93500</v>
      </c>
      <c r="BZ118" s="76" t="str">
        <v>Under 100k</v>
      </c>
      <c r="CM118" s="51"/>
      <c r="CN118" s="51"/>
      <c r="CO118" s="51"/>
      <c r="CP118" s="51"/>
      <c r="CQ118" s="51"/>
      <c r="CR118" s="51"/>
      <c r="CS118" s="51"/>
      <c r="CT118" s="51"/>
      <c r="CU118" s="51"/>
    </row>
    <row r="119" spans="76:99" x14ac:dyDescent="0.25">
      <c r="BX119" s="77" t="s">
        <v>960</v>
      </c>
      <c r="BY119" s="83">
        <v>112110</v>
      </c>
      <c r="BZ119" s="76" t="str">
        <v>Above 100k</v>
      </c>
      <c r="CM119" s="51"/>
      <c r="CN119" s="51"/>
      <c r="CO119" s="51"/>
      <c r="CP119" s="51"/>
      <c r="CQ119" s="51"/>
      <c r="CR119" s="51"/>
      <c r="CS119" s="51"/>
      <c r="CT119" s="51"/>
      <c r="CU119" s="51"/>
    </row>
    <row r="120" spans="76:99" x14ac:dyDescent="0.25">
      <c r="BX120" s="77" t="s">
        <v>839</v>
      </c>
      <c r="BY120" s="83">
        <v>151940</v>
      </c>
      <c r="BZ120" s="76" t="str">
        <v>Above 100k</v>
      </c>
      <c r="CM120" s="51"/>
      <c r="CN120" s="51"/>
      <c r="CO120" s="51"/>
      <c r="CP120" s="51"/>
      <c r="CQ120" s="51"/>
      <c r="CR120" s="51"/>
      <c r="CS120" s="51"/>
      <c r="CT120" s="51"/>
      <c r="CU120" s="51"/>
    </row>
    <row r="121" spans="76:99" x14ac:dyDescent="0.25">
      <c r="BX121" s="77" t="s">
        <v>893</v>
      </c>
      <c r="BY121" s="83">
        <v>36040</v>
      </c>
      <c r="BZ121" s="76" t="str">
        <v>Under 40k</v>
      </c>
      <c r="CM121" s="51"/>
      <c r="CN121" s="51"/>
      <c r="CO121" s="51"/>
      <c r="CP121" s="51"/>
      <c r="CQ121" s="51"/>
      <c r="CR121" s="51"/>
      <c r="CS121" s="51"/>
      <c r="CT121" s="51"/>
      <c r="CU121" s="51"/>
    </row>
    <row r="122" spans="76:99" x14ac:dyDescent="0.25">
      <c r="BX122" s="77" t="s">
        <v>770</v>
      </c>
      <c r="BY122" s="83">
        <v>68980</v>
      </c>
      <c r="BZ122" s="76" t="str">
        <v>Under 70k</v>
      </c>
      <c r="CM122" s="51"/>
      <c r="CN122" s="51"/>
      <c r="CO122" s="51"/>
      <c r="CP122" s="51"/>
      <c r="CQ122" s="51"/>
      <c r="CR122" s="51"/>
      <c r="CS122" s="51"/>
      <c r="CT122" s="51"/>
      <c r="CU122" s="51"/>
    </row>
    <row r="123" spans="76:99" x14ac:dyDescent="0.25">
      <c r="BX123" s="77" t="s">
        <v>88</v>
      </c>
      <c r="BY123" s="83">
        <v>75230</v>
      </c>
      <c r="BZ123" s="76" t="str">
        <v>Under 80k</v>
      </c>
      <c r="CM123" s="51"/>
      <c r="CN123" s="51"/>
      <c r="CO123" s="51"/>
      <c r="CP123" s="51"/>
      <c r="CQ123" s="51"/>
      <c r="CR123" s="51"/>
      <c r="CS123" s="51"/>
      <c r="CT123" s="51"/>
      <c r="CU123" s="51"/>
    </row>
    <row r="124" spans="76:99" x14ac:dyDescent="0.25">
      <c r="BX124" s="77" t="s">
        <v>766</v>
      </c>
      <c r="BY124" s="83">
        <v>61700</v>
      </c>
      <c r="BZ124" s="76" t="str">
        <v>Under 70k</v>
      </c>
      <c r="CM124" s="51"/>
      <c r="CN124" s="51"/>
      <c r="CO124" s="51"/>
      <c r="CP124" s="51"/>
      <c r="CQ124" s="51"/>
      <c r="CR124" s="51"/>
      <c r="CS124" s="51"/>
      <c r="CT124" s="51"/>
      <c r="CU124" s="51"/>
    </row>
    <row r="125" spans="76:99" x14ac:dyDescent="0.25">
      <c r="BX125" s="77" t="s">
        <v>758</v>
      </c>
      <c r="BY125" s="83">
        <v>35670</v>
      </c>
      <c r="BZ125" s="76" t="str">
        <v>Under 40k</v>
      </c>
      <c r="CM125" s="51"/>
      <c r="CN125" s="51"/>
      <c r="CO125" s="51"/>
      <c r="CP125" s="51"/>
      <c r="CQ125" s="51"/>
      <c r="CR125" s="51"/>
      <c r="CS125" s="51"/>
      <c r="CT125" s="51"/>
      <c r="CU125" s="51"/>
    </row>
    <row r="126" spans="76:99" x14ac:dyDescent="0.25">
      <c r="BX126" s="77" t="s">
        <v>814</v>
      </c>
      <c r="BY126" s="83">
        <v>116890</v>
      </c>
      <c r="BZ126" s="76" t="str">
        <v>Above 100k</v>
      </c>
      <c r="CM126" s="51"/>
      <c r="CN126" s="51"/>
      <c r="CO126" s="51"/>
      <c r="CP126" s="51"/>
      <c r="CQ126" s="51"/>
      <c r="CR126" s="51"/>
      <c r="CS126" s="51"/>
      <c r="CT126" s="51"/>
      <c r="CU126" s="51"/>
    </row>
    <row r="127" spans="76:99" x14ac:dyDescent="0.25">
      <c r="BX127" s="77" t="s">
        <v>460</v>
      </c>
      <c r="BY127" s="83">
        <v>212340</v>
      </c>
      <c r="BZ127" s="76" t="str">
        <v>Above 100k</v>
      </c>
      <c r="CM127" s="51"/>
      <c r="CN127" s="51"/>
      <c r="CO127" s="51"/>
      <c r="CP127" s="51"/>
      <c r="CQ127" s="51"/>
      <c r="CR127" s="51"/>
      <c r="CS127" s="51"/>
      <c r="CT127" s="51"/>
      <c r="CU127" s="51"/>
    </row>
    <row r="128" spans="76:99" x14ac:dyDescent="0.25">
      <c r="BX128" s="77" t="s">
        <v>754</v>
      </c>
      <c r="BY128" s="83">
        <v>108450</v>
      </c>
      <c r="BZ128" s="76" t="str">
        <v>Above 100k</v>
      </c>
      <c r="CM128" s="51"/>
      <c r="CN128" s="51"/>
      <c r="CO128" s="51"/>
      <c r="CP128" s="51"/>
      <c r="CQ128" s="51"/>
      <c r="CR128" s="51"/>
      <c r="CS128" s="51"/>
      <c r="CT128" s="51"/>
      <c r="CU128" s="51"/>
    </row>
    <row r="129" spans="76:99" x14ac:dyDescent="0.25">
      <c r="BX129" s="77" t="s">
        <v>854</v>
      </c>
      <c r="BY129" s="83">
        <v>38830</v>
      </c>
      <c r="BZ129" s="76" t="str">
        <v>Under 40k</v>
      </c>
      <c r="CM129" s="51"/>
      <c r="CN129" s="51"/>
      <c r="CO129" s="51"/>
      <c r="CP129" s="51"/>
      <c r="CQ129" s="51"/>
      <c r="CR129" s="51"/>
      <c r="CS129" s="51"/>
      <c r="CT129" s="51"/>
      <c r="CU129" s="51"/>
    </row>
    <row r="130" spans="76:99" x14ac:dyDescent="0.25">
      <c r="BX130" s="77" t="s">
        <v>278</v>
      </c>
      <c r="BY130" s="83">
        <v>74710</v>
      </c>
      <c r="BZ130" s="76" t="str">
        <v>Under 80k</v>
      </c>
      <c r="CM130" s="51"/>
      <c r="CN130" s="51"/>
      <c r="CO130" s="51"/>
      <c r="CP130" s="51"/>
      <c r="CQ130" s="51"/>
      <c r="CR130" s="51"/>
      <c r="CS130" s="51"/>
      <c r="CT130" s="51"/>
      <c r="CU130" s="51"/>
    </row>
    <row r="131" spans="76:99" x14ac:dyDescent="0.25">
      <c r="BX131" s="77" t="s">
        <v>365</v>
      </c>
      <c r="BY131" s="83">
        <v>31040</v>
      </c>
      <c r="BZ131" s="76" t="str">
        <v>Under 40k</v>
      </c>
      <c r="CM131" s="51"/>
      <c r="CN131" s="51"/>
      <c r="CO131" s="51"/>
      <c r="CP131" s="51"/>
      <c r="CQ131" s="51"/>
      <c r="CR131" s="51"/>
      <c r="CS131" s="51"/>
      <c r="CT131" s="51"/>
      <c r="CU131" s="51"/>
    </row>
    <row r="132" spans="76:99" x14ac:dyDescent="0.25">
      <c r="BX132" s="77" t="s">
        <v>902</v>
      </c>
      <c r="BY132" s="83">
        <v>58100</v>
      </c>
      <c r="BZ132" s="76" t="str">
        <v>Under 60k</v>
      </c>
      <c r="CM132" s="51"/>
      <c r="CN132" s="51"/>
      <c r="CO132" s="51"/>
      <c r="CP132" s="51"/>
      <c r="CQ132" s="51"/>
      <c r="CR132" s="51"/>
      <c r="CS132" s="51"/>
      <c r="CT132" s="51"/>
      <c r="CU132" s="51"/>
    </row>
    <row r="133" spans="76:99" x14ac:dyDescent="0.25">
      <c r="BX133" s="77" t="s">
        <v>357</v>
      </c>
      <c r="BY133" s="83">
        <v>108250</v>
      </c>
      <c r="BZ133" s="76" t="str">
        <v>Above 100k</v>
      </c>
      <c r="CM133" s="51"/>
      <c r="CN133" s="51"/>
      <c r="CO133" s="51"/>
      <c r="CP133" s="51"/>
      <c r="CQ133" s="51"/>
      <c r="CR133" s="51"/>
      <c r="CS133" s="51"/>
      <c r="CT133" s="51"/>
      <c r="CU133" s="51"/>
    </row>
    <row r="134" spans="76:99" x14ac:dyDescent="0.25">
      <c r="BX134" s="77" t="s">
        <v>745</v>
      </c>
      <c r="BY134" s="83">
        <v>53910</v>
      </c>
      <c r="BZ134" s="76" t="str">
        <v>Under 60k</v>
      </c>
      <c r="CM134" s="51"/>
      <c r="CN134" s="51"/>
      <c r="CO134" s="51"/>
      <c r="CP134" s="51"/>
      <c r="CQ134" s="51"/>
      <c r="CR134" s="51"/>
      <c r="CS134" s="51"/>
      <c r="CT134" s="51"/>
      <c r="CU134" s="51"/>
    </row>
    <row r="135" spans="76:99" x14ac:dyDescent="0.25">
      <c r="BX135" s="77" t="s">
        <v>56</v>
      </c>
      <c r="BY135" s="83">
        <v>75540</v>
      </c>
      <c r="BZ135" s="76" t="str">
        <v>Under 80k</v>
      </c>
      <c r="CM135" s="51"/>
      <c r="CN135" s="51"/>
      <c r="CO135" s="51"/>
      <c r="CP135" s="51"/>
      <c r="CQ135" s="51"/>
      <c r="CR135" s="51"/>
      <c r="CS135" s="51"/>
      <c r="CT135" s="51"/>
      <c r="CU135" s="51"/>
    </row>
    <row r="136" spans="76:99" x14ac:dyDescent="0.25">
      <c r="BX136" s="77" t="s">
        <v>819</v>
      </c>
      <c r="BY136" s="83">
        <v>117850</v>
      </c>
      <c r="BZ136" s="76" t="str">
        <v>Above 100k</v>
      </c>
      <c r="CM136" s="51"/>
      <c r="CN136" s="51"/>
      <c r="CO136" s="51"/>
      <c r="CP136" s="51"/>
      <c r="CQ136" s="51"/>
      <c r="CR136" s="51"/>
      <c r="CS136" s="51"/>
      <c r="CT136" s="51"/>
      <c r="CU136" s="51"/>
    </row>
    <row r="137" spans="76:99" x14ac:dyDescent="0.25">
      <c r="BX137" s="77" t="s">
        <v>117</v>
      </c>
      <c r="BY137" s="83">
        <v>71880</v>
      </c>
      <c r="BZ137" s="76" t="str">
        <v>Under 80k</v>
      </c>
      <c r="CM137" s="51"/>
      <c r="CN137" s="51"/>
      <c r="CO137" s="51"/>
      <c r="CP137" s="51"/>
      <c r="CQ137" s="51"/>
      <c r="CR137" s="51"/>
      <c r="CS137" s="51"/>
      <c r="CT137" s="51"/>
      <c r="CU137" s="51"/>
    </row>
    <row r="138" spans="76:99" x14ac:dyDescent="0.25">
      <c r="BX138" s="77" t="s">
        <v>833</v>
      </c>
      <c r="BY138" s="83">
        <v>55280</v>
      </c>
      <c r="BZ138" s="76" t="str">
        <v>Under 60k</v>
      </c>
      <c r="CM138" s="51"/>
      <c r="CN138" s="51"/>
      <c r="CO138" s="51"/>
      <c r="CP138" s="51"/>
      <c r="CQ138" s="51"/>
      <c r="CR138" s="51"/>
      <c r="CS138" s="51"/>
      <c r="CT138" s="51"/>
      <c r="CU138" s="51"/>
    </row>
    <row r="139" spans="76:99" x14ac:dyDescent="0.25">
      <c r="BX139" s="77" t="s">
        <v>634</v>
      </c>
      <c r="BY139" s="83">
        <v>29810</v>
      </c>
      <c r="BZ139" s="76" t="str">
        <v>Under 30k</v>
      </c>
      <c r="CM139" s="51"/>
      <c r="CN139" s="51"/>
      <c r="CO139" s="51"/>
      <c r="CP139" s="51"/>
      <c r="CQ139" s="51"/>
      <c r="CR139" s="51"/>
      <c r="CS139" s="51"/>
      <c r="CT139" s="51"/>
      <c r="CU139" s="51"/>
    </row>
    <row r="140" spans="76:99" x14ac:dyDescent="0.25">
      <c r="BX140" s="77" t="s">
        <v>630</v>
      </c>
      <c r="BY140" s="83">
        <v>116220</v>
      </c>
      <c r="BZ140" s="76" t="str">
        <v>Above 100k</v>
      </c>
      <c r="CM140" s="51"/>
      <c r="CN140" s="51"/>
      <c r="CO140" s="51"/>
      <c r="CP140" s="51"/>
      <c r="CQ140" s="51"/>
      <c r="CR140" s="51"/>
      <c r="CS140" s="51"/>
      <c r="CT140" s="51"/>
      <c r="CU140" s="51"/>
    </row>
    <row r="141" spans="76:99" x14ac:dyDescent="0.25">
      <c r="BX141" s="77" t="s">
        <v>773</v>
      </c>
      <c r="BY141" s="83">
        <v>53760</v>
      </c>
      <c r="BZ141" s="76" t="str">
        <v>Under 60k</v>
      </c>
      <c r="CM141" s="51"/>
      <c r="CN141" s="51"/>
      <c r="CO141" s="51"/>
      <c r="CP141" s="51"/>
      <c r="CQ141" s="51"/>
      <c r="CR141" s="51"/>
      <c r="CS141" s="51"/>
      <c r="CT141" s="51"/>
      <c r="CU141" s="51"/>
    </row>
    <row r="142" spans="76:99" x14ac:dyDescent="0.25">
      <c r="BX142" s="77" t="s">
        <v>129</v>
      </c>
      <c r="BY142" s="83">
        <v>88900</v>
      </c>
      <c r="BZ142" s="76" t="str">
        <v>Under 90k</v>
      </c>
      <c r="CM142" s="51"/>
      <c r="CN142" s="51"/>
      <c r="CO142" s="51"/>
      <c r="CP142" s="51"/>
      <c r="CQ142" s="51"/>
      <c r="CR142" s="51"/>
      <c r="CS142" s="51"/>
      <c r="CT142" s="51"/>
      <c r="CU142" s="51"/>
    </row>
    <row r="143" spans="76:99" x14ac:dyDescent="0.25">
      <c r="BX143" s="77" t="s">
        <v>581</v>
      </c>
      <c r="BY143" s="83">
        <v>75480</v>
      </c>
      <c r="BZ143" s="76" t="str">
        <v>Under 80k</v>
      </c>
      <c r="CM143" s="51"/>
      <c r="CN143" s="51"/>
      <c r="CO143" s="51"/>
      <c r="CP143" s="51"/>
      <c r="CQ143" s="51"/>
      <c r="CR143" s="51"/>
      <c r="CS143" s="51"/>
      <c r="CT143" s="51"/>
      <c r="CU143" s="51"/>
    </row>
    <row r="144" spans="76:99" x14ac:dyDescent="0.25">
      <c r="BX144" s="77" t="s">
        <v>157</v>
      </c>
      <c r="BY144" s="83">
        <v>41700</v>
      </c>
      <c r="BZ144" s="76" t="str">
        <v>Under 50k</v>
      </c>
      <c r="CM144" s="51"/>
      <c r="CN144" s="51"/>
      <c r="CO144" s="51"/>
      <c r="CP144" s="51"/>
      <c r="CQ144" s="51"/>
      <c r="CR144" s="51"/>
      <c r="CS144" s="51"/>
      <c r="CT144" s="51"/>
      <c r="CU144" s="51"/>
    </row>
    <row r="145" spans="76:99" x14ac:dyDescent="0.25">
      <c r="BX145" s="77" t="s">
        <v>716</v>
      </c>
      <c r="BY145" s="83">
        <v>46280</v>
      </c>
      <c r="BZ145" s="76" t="str">
        <v>Under 50k</v>
      </c>
      <c r="CM145" s="51"/>
      <c r="CN145" s="51"/>
      <c r="CO145" s="51"/>
      <c r="CP145" s="51"/>
      <c r="CQ145" s="51"/>
      <c r="CR145" s="51"/>
      <c r="CS145" s="51"/>
      <c r="CT145" s="51"/>
      <c r="CU145" s="51"/>
    </row>
    <row r="146" spans="76:99" x14ac:dyDescent="0.25">
      <c r="BX146" s="77" t="s">
        <v>955</v>
      </c>
      <c r="BY146" s="83">
        <v>116590</v>
      </c>
      <c r="BZ146" s="76" t="str">
        <v>Above 100k</v>
      </c>
      <c r="CM146" s="51"/>
      <c r="CN146" s="51"/>
      <c r="CO146" s="51"/>
      <c r="CP146" s="51"/>
      <c r="CQ146" s="51"/>
      <c r="CR146" s="51"/>
      <c r="CS146" s="51"/>
      <c r="CT146" s="51"/>
      <c r="CU146" s="51"/>
    </row>
    <row r="147" spans="76:99" x14ac:dyDescent="0.25">
      <c r="BX147" s="77" t="s">
        <v>119</v>
      </c>
      <c r="BY147" s="83">
        <v>179220</v>
      </c>
      <c r="BZ147" s="76" t="str">
        <v>Above 100k</v>
      </c>
      <c r="CM147" s="51"/>
      <c r="CN147" s="51"/>
      <c r="CO147" s="51"/>
      <c r="CP147" s="51"/>
      <c r="CQ147" s="51"/>
      <c r="CR147" s="51"/>
      <c r="CS147" s="51"/>
      <c r="CT147" s="51"/>
      <c r="CU147" s="51"/>
    </row>
    <row r="148" spans="76:99" x14ac:dyDescent="0.25">
      <c r="BX148" s="77" t="s">
        <v>470</v>
      </c>
      <c r="BY148" s="83">
        <v>59260</v>
      </c>
      <c r="BZ148" s="76" t="str">
        <v>Under 60k</v>
      </c>
      <c r="CM148" s="51"/>
      <c r="CN148" s="51"/>
      <c r="CO148" s="51"/>
      <c r="CP148" s="51"/>
      <c r="CQ148" s="51"/>
      <c r="CR148" s="51"/>
      <c r="CS148" s="51"/>
      <c r="CT148" s="51"/>
      <c r="CU148" s="51"/>
    </row>
    <row r="149" spans="76:99" x14ac:dyDescent="0.25">
      <c r="BX149" s="77" t="s">
        <v>579</v>
      </c>
      <c r="BY149" s="83">
        <v>54010</v>
      </c>
      <c r="BZ149" s="76" t="str">
        <v>Under 60k</v>
      </c>
      <c r="CM149" s="51"/>
      <c r="CN149" s="51"/>
      <c r="CO149" s="51"/>
      <c r="CP149" s="51"/>
      <c r="CQ149" s="51"/>
      <c r="CR149" s="51"/>
      <c r="CS149" s="51"/>
      <c r="CT149" s="51"/>
      <c r="CU149" s="51"/>
    </row>
    <row r="150" spans="76:99" x14ac:dyDescent="0.25">
      <c r="BX150" s="77" t="s">
        <v>349</v>
      </c>
      <c r="BY150" s="83">
        <v>59610</v>
      </c>
      <c r="BZ150" s="76" t="str">
        <v>Under 60k</v>
      </c>
      <c r="CM150" s="51"/>
      <c r="CN150" s="51"/>
      <c r="CO150" s="51"/>
      <c r="CP150" s="51"/>
      <c r="CQ150" s="51"/>
      <c r="CR150" s="51"/>
      <c r="CS150" s="51"/>
      <c r="CT150" s="51"/>
      <c r="CU150" s="51"/>
    </row>
    <row r="151" spans="76:99" x14ac:dyDescent="0.25">
      <c r="BX151" s="77" t="s">
        <v>310</v>
      </c>
      <c r="BY151" s="83">
        <v>110040</v>
      </c>
      <c r="BZ151" s="76" t="str">
        <v>Above 100k</v>
      </c>
      <c r="CM151" s="51"/>
      <c r="CN151" s="51"/>
      <c r="CO151" s="51"/>
      <c r="CP151" s="51"/>
      <c r="CQ151" s="51"/>
      <c r="CR151" s="51"/>
      <c r="CS151" s="51"/>
      <c r="CT151" s="51"/>
      <c r="CU151" s="51"/>
    </row>
    <row r="152" spans="76:99" x14ac:dyDescent="0.25">
      <c r="BX152" s="77" t="s">
        <v>295</v>
      </c>
      <c r="BY152" s="83">
        <v>119550</v>
      </c>
      <c r="BZ152" s="76" t="str">
        <v>Above 100k</v>
      </c>
      <c r="CM152" s="51"/>
      <c r="CN152" s="51"/>
      <c r="CO152" s="51"/>
      <c r="CP152" s="51"/>
      <c r="CQ152" s="51"/>
      <c r="CR152" s="51"/>
      <c r="CS152" s="51"/>
      <c r="CT152" s="51"/>
      <c r="CU152" s="51"/>
    </row>
    <row r="153" spans="76:99" x14ac:dyDescent="0.25">
      <c r="BX153" s="77" t="s">
        <v>260</v>
      </c>
      <c r="BY153" s="83">
        <v>104410</v>
      </c>
      <c r="BZ153" s="76" t="str">
        <v>Above 100k</v>
      </c>
      <c r="CM153" s="51"/>
      <c r="CN153" s="51"/>
      <c r="CO153" s="51"/>
      <c r="CP153" s="51"/>
      <c r="CQ153" s="51"/>
      <c r="CR153" s="51"/>
      <c r="CS153" s="51"/>
      <c r="CT153" s="51"/>
      <c r="CU153" s="51"/>
    </row>
    <row r="154" spans="76:99" x14ac:dyDescent="0.25">
      <c r="BX154" s="77" t="s">
        <v>908</v>
      </c>
      <c r="BY154" s="83">
        <v>77470</v>
      </c>
      <c r="BZ154" s="76" t="str">
        <v>Under 80k</v>
      </c>
      <c r="CM154" s="51"/>
      <c r="CN154" s="51"/>
      <c r="CO154" s="51"/>
      <c r="CP154" s="51"/>
      <c r="CQ154" s="51"/>
      <c r="CR154" s="51"/>
      <c r="CS154" s="51"/>
      <c r="CT154" s="51"/>
      <c r="CU154" s="51"/>
    </row>
    <row r="155" spans="76:99" x14ac:dyDescent="0.25">
      <c r="BX155" s="77" t="s">
        <v>862</v>
      </c>
      <c r="BY155" s="83">
        <v>36920</v>
      </c>
      <c r="BZ155" s="76" t="str">
        <v>Under 40k</v>
      </c>
      <c r="CM155" s="51"/>
      <c r="CN155" s="51"/>
      <c r="CO155" s="51"/>
      <c r="CP155" s="51"/>
      <c r="CQ155" s="51"/>
      <c r="CR155" s="51"/>
      <c r="CS155" s="51"/>
      <c r="CT155" s="51"/>
      <c r="CU155" s="51"/>
    </row>
    <row r="156" spans="76:99" x14ac:dyDescent="0.25">
      <c r="BX156" s="77" t="s">
        <v>426</v>
      </c>
      <c r="BY156" s="83">
        <v>28580</v>
      </c>
      <c r="BZ156" s="76" t="str">
        <v>Under 30k</v>
      </c>
      <c r="CM156" s="51"/>
      <c r="CN156" s="51"/>
      <c r="CO156" s="51"/>
      <c r="CP156" s="51"/>
      <c r="CQ156" s="51"/>
      <c r="CR156" s="51"/>
      <c r="CS156" s="51"/>
      <c r="CT156" s="51"/>
      <c r="CU156" s="51"/>
    </row>
    <row r="157" spans="76:99" x14ac:dyDescent="0.25">
      <c r="BX157" s="77" t="s">
        <v>857</v>
      </c>
      <c r="BY157" s="83">
        <v>70760</v>
      </c>
      <c r="BZ157" s="76" t="str">
        <v>Under 80k</v>
      </c>
      <c r="CM157" s="51"/>
      <c r="CN157" s="51"/>
      <c r="CO157" s="51"/>
      <c r="CP157" s="51"/>
      <c r="CQ157" s="51"/>
      <c r="CR157" s="51"/>
      <c r="CS157" s="51"/>
      <c r="CT157" s="51"/>
      <c r="CU157" s="51"/>
    </row>
    <row r="158" spans="76:99" x14ac:dyDescent="0.25">
      <c r="BX158" s="77" t="s">
        <v>415</v>
      </c>
      <c r="BY158" s="83">
        <v>49920</v>
      </c>
      <c r="BZ158" s="76" t="str">
        <v>Under 50k</v>
      </c>
      <c r="CM158" s="51"/>
      <c r="CN158" s="51"/>
      <c r="CO158" s="51"/>
      <c r="CP158" s="51"/>
      <c r="CQ158" s="51"/>
      <c r="CR158" s="51"/>
      <c r="CS158" s="51"/>
      <c r="CT158" s="51"/>
      <c r="CU158" s="51"/>
    </row>
    <row r="159" spans="76:99" x14ac:dyDescent="0.25">
      <c r="BX159" s="77" t="s">
        <v>222</v>
      </c>
      <c r="BY159" s="83">
        <v>47550</v>
      </c>
      <c r="BZ159" s="76" t="str">
        <v>Under 50k</v>
      </c>
      <c r="CM159" s="51"/>
      <c r="CN159" s="51"/>
      <c r="CO159" s="51"/>
      <c r="CP159" s="51"/>
      <c r="CQ159" s="51"/>
      <c r="CR159" s="51"/>
      <c r="CS159" s="51"/>
      <c r="CT159" s="51"/>
      <c r="CU159" s="51"/>
    </row>
    <row r="160" spans="76:99" x14ac:dyDescent="0.25">
      <c r="BX160" s="77" t="s">
        <v>488</v>
      </c>
      <c r="BY160" s="83">
        <v>223820</v>
      </c>
      <c r="BZ160" s="76" t="str">
        <v>Above 100k</v>
      </c>
      <c r="CM160" s="51"/>
      <c r="CN160" s="51"/>
      <c r="CO160" s="51"/>
      <c r="CP160" s="51"/>
      <c r="CQ160" s="51"/>
      <c r="CR160" s="51"/>
      <c r="CS160" s="51"/>
      <c r="CT160" s="51"/>
      <c r="CU160" s="51"/>
    </row>
    <row r="161" spans="76:99" x14ac:dyDescent="0.25">
      <c r="BX161" s="77" t="s">
        <v>314</v>
      </c>
      <c r="BY161" s="83">
        <v>41790</v>
      </c>
      <c r="BZ161" s="76" t="str">
        <v>Under 50k</v>
      </c>
      <c r="CM161" s="51"/>
      <c r="CN161" s="51"/>
      <c r="CO161" s="51"/>
      <c r="CP161" s="51"/>
      <c r="CQ161" s="51"/>
      <c r="CR161" s="51"/>
      <c r="CS161" s="51"/>
      <c r="CT161" s="51"/>
      <c r="CU161" s="51"/>
    </row>
    <row r="162" spans="76:99" x14ac:dyDescent="0.25">
      <c r="BX162" s="77" t="s">
        <v>846</v>
      </c>
      <c r="BY162" s="83">
        <v>44120</v>
      </c>
      <c r="BZ162" s="76" t="str">
        <v>Under 50k</v>
      </c>
      <c r="CM162" s="51"/>
      <c r="CN162" s="51"/>
      <c r="CO162" s="51"/>
      <c r="CP162" s="51"/>
      <c r="CQ162" s="51"/>
      <c r="CR162" s="51"/>
      <c r="CS162" s="51"/>
      <c r="CT162" s="51"/>
      <c r="CU162" s="51"/>
    </row>
    <row r="163" spans="76:99" x14ac:dyDescent="0.25">
      <c r="BX163" s="77" t="s">
        <v>602</v>
      </c>
      <c r="BY163" s="83">
        <v>49390</v>
      </c>
      <c r="BZ163" s="76" t="str">
        <v>Under 50k</v>
      </c>
      <c r="CM163" s="51"/>
      <c r="CN163" s="51"/>
      <c r="CO163" s="51"/>
      <c r="CP163" s="51"/>
      <c r="CQ163" s="51"/>
      <c r="CR163" s="51"/>
      <c r="CS163" s="51"/>
      <c r="CT163" s="51"/>
      <c r="CU163" s="51"/>
    </row>
    <row r="164" spans="76:99" x14ac:dyDescent="0.25">
      <c r="BX164" s="77" t="s">
        <v>502</v>
      </c>
      <c r="BY164" s="83">
        <v>93210</v>
      </c>
      <c r="BZ164" s="76" t="str">
        <v>Under 100k</v>
      </c>
      <c r="CM164" s="51"/>
      <c r="CN164" s="51"/>
      <c r="CO164" s="51"/>
      <c r="CP164" s="51"/>
      <c r="CQ164" s="51"/>
      <c r="CR164" s="51"/>
      <c r="CS164" s="51"/>
      <c r="CT164" s="51"/>
      <c r="CU164" s="51"/>
    </row>
    <row r="165" spans="76:99" x14ac:dyDescent="0.25">
      <c r="BX165" s="77" t="s">
        <v>718</v>
      </c>
      <c r="BY165" s="83">
        <v>118980</v>
      </c>
      <c r="BZ165" s="76" t="str">
        <v>Above 100k</v>
      </c>
      <c r="CM165" s="51"/>
      <c r="CN165" s="51"/>
      <c r="CO165" s="51"/>
      <c r="CP165" s="51"/>
      <c r="CQ165" s="51"/>
      <c r="CR165" s="51"/>
      <c r="CS165" s="51"/>
      <c r="CT165" s="51"/>
      <c r="CU165" s="51"/>
    </row>
    <row r="166" spans="76:99" x14ac:dyDescent="0.25">
      <c r="BX166" s="77" t="s">
        <v>353</v>
      </c>
      <c r="BY166" s="83">
        <v>109710</v>
      </c>
      <c r="BZ166" s="76" t="str">
        <v>Above 100k</v>
      </c>
      <c r="CM166" s="51"/>
      <c r="CN166" s="51"/>
      <c r="CO166" s="51"/>
      <c r="CP166" s="51"/>
      <c r="CQ166" s="51"/>
      <c r="CR166" s="51"/>
      <c r="CS166" s="51"/>
      <c r="CT166" s="51"/>
      <c r="CU166" s="51"/>
    </row>
    <row r="167" spans="76:99" x14ac:dyDescent="0.25">
      <c r="BX167" s="77" t="s">
        <v>330</v>
      </c>
      <c r="BY167" s="83">
        <v>77840</v>
      </c>
      <c r="BZ167" s="76" t="str">
        <v>Under 80k</v>
      </c>
      <c r="CM167" s="51"/>
      <c r="CN167" s="51"/>
      <c r="CO167" s="51"/>
      <c r="CP167" s="51"/>
      <c r="CQ167" s="51"/>
      <c r="CR167" s="51"/>
      <c r="CS167" s="51"/>
      <c r="CT167" s="51"/>
      <c r="CU167" s="51"/>
    </row>
    <row r="168" spans="76:99" x14ac:dyDescent="0.25">
      <c r="BX168" s="77" t="s">
        <v>913</v>
      </c>
      <c r="BY168" s="83">
        <v>92870</v>
      </c>
      <c r="BZ168" s="76" t="str">
        <v>Under 100k</v>
      </c>
      <c r="CM168" s="51"/>
      <c r="CN168" s="51"/>
      <c r="CO168" s="51"/>
      <c r="CP168" s="51"/>
      <c r="CQ168" s="51"/>
      <c r="CR168" s="51"/>
      <c r="CS168" s="51"/>
      <c r="CT168" s="51"/>
      <c r="CU168" s="51"/>
    </row>
    <row r="169" spans="76:99" x14ac:dyDescent="0.25">
      <c r="BX169" s="77" t="s">
        <v>515</v>
      </c>
      <c r="BY169" s="83">
        <v>118060</v>
      </c>
      <c r="BZ169" s="76" t="str">
        <v>Above 100k</v>
      </c>
      <c r="CM169" s="51"/>
      <c r="CN169" s="51"/>
      <c r="CO169" s="51"/>
      <c r="CP169" s="51"/>
      <c r="CQ169" s="51"/>
      <c r="CR169" s="51"/>
      <c r="CS169" s="51"/>
      <c r="CT169" s="51"/>
      <c r="CU169" s="51"/>
    </row>
    <row r="170" spans="76:99" x14ac:dyDescent="0.25">
      <c r="BX170" s="77" t="s">
        <v>398</v>
      </c>
      <c r="BY170" s="83">
        <v>94530</v>
      </c>
      <c r="BZ170" s="76" t="str">
        <v>Under 100k</v>
      </c>
      <c r="CM170" s="51"/>
      <c r="CN170" s="51"/>
      <c r="CO170" s="51"/>
      <c r="CP170" s="51"/>
      <c r="CQ170" s="51"/>
      <c r="CR170" s="51"/>
      <c r="CS170" s="51"/>
      <c r="CT170" s="51"/>
      <c r="CU170" s="51"/>
    </row>
    <row r="171" spans="76:99" x14ac:dyDescent="0.25">
      <c r="BX171" s="77" t="s">
        <v>197</v>
      </c>
      <c r="BY171" s="83">
        <v>56810</v>
      </c>
      <c r="BZ171" s="76" t="str">
        <v>Under 60k</v>
      </c>
      <c r="CM171" s="51"/>
      <c r="CN171" s="51"/>
      <c r="CO171" s="51"/>
      <c r="CP171" s="51"/>
      <c r="CQ171" s="51"/>
      <c r="CR171" s="51"/>
      <c r="CS171" s="51"/>
      <c r="CT171" s="51"/>
      <c r="CU171" s="51"/>
    </row>
    <row r="172" spans="76:99" x14ac:dyDescent="0.25">
      <c r="BX172" s="77" t="s">
        <v>743</v>
      </c>
      <c r="BY172" s="83">
        <v>86560</v>
      </c>
      <c r="BZ172" s="76" t="str">
        <v>Under 90k</v>
      </c>
      <c r="CM172" s="51"/>
      <c r="CN172" s="51"/>
      <c r="CO172" s="51"/>
      <c r="CP172" s="51"/>
      <c r="CQ172" s="51"/>
      <c r="CR172" s="51"/>
      <c r="CS172" s="51"/>
      <c r="CT172" s="51"/>
      <c r="CU172" s="51"/>
    </row>
    <row r="173" spans="76:99" x14ac:dyDescent="0.25">
      <c r="BX173" s="77" t="s">
        <v>704</v>
      </c>
      <c r="BY173" s="83">
        <v>30940</v>
      </c>
      <c r="BZ173" s="76" t="str">
        <v>Under 40k</v>
      </c>
      <c r="CM173" s="51"/>
      <c r="CN173" s="51"/>
      <c r="CO173" s="51"/>
      <c r="CP173" s="51"/>
      <c r="CQ173" s="51"/>
      <c r="CR173" s="51"/>
      <c r="CS173" s="51"/>
      <c r="CT173" s="51"/>
      <c r="CU173" s="51"/>
    </row>
    <row r="174" spans="76:99" x14ac:dyDescent="0.25">
      <c r="BX174" s="77" t="s">
        <v>265</v>
      </c>
      <c r="BY174" s="83">
        <v>214680</v>
      </c>
      <c r="BZ174" s="76" t="str">
        <v>Above 100k</v>
      </c>
      <c r="CM174" s="51"/>
      <c r="CN174" s="51"/>
      <c r="CO174" s="51"/>
      <c r="CP174" s="51"/>
      <c r="CQ174" s="51"/>
      <c r="CR174" s="51"/>
      <c r="CS174" s="51"/>
      <c r="CT174" s="51"/>
      <c r="CU174" s="51"/>
    </row>
    <row r="175" spans="76:99" x14ac:dyDescent="0.25">
      <c r="BX175" s="77" t="s">
        <v>951</v>
      </c>
      <c r="BY175" s="83">
        <v>61100</v>
      </c>
      <c r="BZ175" s="76" t="str">
        <v>Under 70k</v>
      </c>
      <c r="CM175" s="51"/>
      <c r="CN175" s="51"/>
      <c r="CO175" s="51"/>
      <c r="CP175" s="51"/>
      <c r="CQ175" s="51"/>
      <c r="CR175" s="51"/>
      <c r="CS175" s="51"/>
      <c r="CT175" s="51"/>
      <c r="CU175" s="51"/>
    </row>
    <row r="176" spans="76:99" x14ac:dyDescent="0.25">
      <c r="BX176" s="77" t="s">
        <v>874</v>
      </c>
      <c r="BY176" s="83">
        <v>104120</v>
      </c>
      <c r="BZ176" s="76" t="str">
        <v>Above 100k</v>
      </c>
      <c r="CM176" s="51"/>
      <c r="CN176" s="51"/>
      <c r="CO176" s="51"/>
      <c r="CP176" s="51"/>
      <c r="CQ176" s="51"/>
      <c r="CR176" s="51"/>
      <c r="CS176" s="51"/>
      <c r="CT176" s="51"/>
      <c r="CU176" s="51"/>
    </row>
    <row r="177" spans="76:99" x14ac:dyDescent="0.25">
      <c r="BX177" s="77" t="s">
        <v>604</v>
      </c>
      <c r="BY177" s="83">
        <v>35740</v>
      </c>
      <c r="BZ177" s="76" t="str">
        <v>Under 40k</v>
      </c>
      <c r="CM177" s="51"/>
      <c r="CN177" s="51"/>
      <c r="CO177" s="51"/>
      <c r="CP177" s="51"/>
      <c r="CQ177" s="51"/>
      <c r="CR177" s="51"/>
      <c r="CS177" s="51"/>
      <c r="CT177" s="51"/>
      <c r="CU177" s="51"/>
    </row>
    <row r="178" spans="76:99" x14ac:dyDescent="0.25">
      <c r="BX178" s="77" t="s">
        <v>6</v>
      </c>
      <c r="BY178" s="83">
        <v>88050</v>
      </c>
      <c r="BZ178" s="76" t="str">
        <v>Under 90k</v>
      </c>
      <c r="CM178" s="51"/>
      <c r="CN178" s="51"/>
      <c r="CO178" s="51"/>
      <c r="CP178" s="51"/>
      <c r="CQ178" s="51"/>
      <c r="CR178" s="51"/>
      <c r="CS178" s="51"/>
      <c r="CT178" s="51"/>
      <c r="CU178" s="51"/>
    </row>
    <row r="179" spans="76:99" x14ac:dyDescent="0.25">
      <c r="BX179" s="77" t="s">
        <v>966</v>
      </c>
      <c r="BY179" s="83">
        <v>90240</v>
      </c>
      <c r="BZ179" s="76" t="str">
        <v>Under 100k</v>
      </c>
      <c r="CM179" s="51"/>
      <c r="CN179" s="51"/>
      <c r="CO179" s="51"/>
      <c r="CP179" s="51"/>
      <c r="CQ179" s="51"/>
      <c r="CR179" s="51"/>
      <c r="CS179" s="51"/>
      <c r="CT179" s="51"/>
      <c r="CU179" s="51"/>
    </row>
    <row r="180" spans="76:99" x14ac:dyDescent="0.25">
      <c r="BX180" s="77" t="s">
        <v>98</v>
      </c>
      <c r="BY180" s="83">
        <v>55310</v>
      </c>
      <c r="BZ180" s="76" t="str">
        <v>Under 60k</v>
      </c>
      <c r="CM180" s="51"/>
      <c r="CN180" s="51"/>
      <c r="CO180" s="51"/>
      <c r="CP180" s="51"/>
      <c r="CQ180" s="51"/>
      <c r="CR180" s="51"/>
      <c r="CS180" s="51"/>
      <c r="CT180" s="51"/>
      <c r="CU180" s="51"/>
    </row>
    <row r="181" spans="76:99" x14ac:dyDescent="0.25">
      <c r="BX181" s="77" t="s">
        <v>883</v>
      </c>
      <c r="BY181" s="83">
        <v>74360</v>
      </c>
      <c r="BZ181" s="76" t="str">
        <v>Under 80k</v>
      </c>
      <c r="CM181" s="51"/>
      <c r="CN181" s="51"/>
      <c r="CO181" s="51"/>
      <c r="CP181" s="51"/>
      <c r="CQ181" s="51"/>
      <c r="CR181" s="51"/>
      <c r="CS181" s="51"/>
      <c r="CT181" s="51"/>
      <c r="CU181" s="51"/>
    </row>
    <row r="182" spans="76:99" x14ac:dyDescent="0.25">
      <c r="BX182" s="77" t="s">
        <v>246</v>
      </c>
      <c r="BY182" s="83">
        <v>99200</v>
      </c>
      <c r="BZ182" s="76" t="str">
        <v>Under 100k</v>
      </c>
      <c r="CM182" s="51"/>
      <c r="CN182" s="51"/>
      <c r="CO182" s="51"/>
      <c r="CP182" s="51"/>
      <c r="CQ182" s="51"/>
      <c r="CR182" s="51"/>
      <c r="CS182" s="51"/>
      <c r="CT182" s="51"/>
      <c r="CU182" s="51"/>
    </row>
    <row r="183" spans="76:99" x14ac:dyDescent="0.25">
      <c r="BX183" s="77" t="s">
        <v>302</v>
      </c>
      <c r="BY183" s="83">
        <v>103360</v>
      </c>
      <c r="BZ183" s="76" t="str">
        <v>Above 100k</v>
      </c>
      <c r="CM183" s="51"/>
      <c r="CN183" s="51"/>
      <c r="CO183" s="51"/>
      <c r="CP183" s="51"/>
      <c r="CQ183" s="51"/>
      <c r="CR183" s="51"/>
      <c r="CS183" s="51"/>
      <c r="CT183" s="51"/>
      <c r="CU183" s="51"/>
    </row>
    <row r="184" spans="76:99" x14ac:dyDescent="0.25">
      <c r="BX184" s="77" t="s">
        <v>708</v>
      </c>
      <c r="BY184" s="83">
        <v>87930</v>
      </c>
      <c r="BZ184" s="76" t="str">
        <v>Under 90k</v>
      </c>
      <c r="CM184" s="51"/>
      <c r="CN184" s="51"/>
      <c r="CO184" s="51"/>
      <c r="CP184" s="51"/>
      <c r="CQ184" s="51"/>
      <c r="CR184" s="51"/>
      <c r="CS184" s="51"/>
      <c r="CT184" s="51"/>
      <c r="CU184" s="51"/>
    </row>
    <row r="185" spans="76:99" x14ac:dyDescent="0.25">
      <c r="BX185" s="77" t="s">
        <v>380</v>
      </c>
      <c r="BY185" s="83">
        <v>99200</v>
      </c>
      <c r="BZ185" s="76" t="str">
        <v>Under 100k</v>
      </c>
      <c r="CM185" s="51"/>
      <c r="CN185" s="51"/>
      <c r="CO185" s="51"/>
      <c r="CP185" s="51"/>
      <c r="CQ185" s="51"/>
      <c r="CR185" s="51"/>
      <c r="CS185" s="51"/>
      <c r="CT185" s="51"/>
      <c r="CU185" s="51"/>
    </row>
    <row r="186" spans="76:99" x14ac:dyDescent="0.25">
      <c r="BX186" s="77" t="s">
        <v>562</v>
      </c>
      <c r="BY186" s="83">
        <v>93160</v>
      </c>
      <c r="BZ186" s="76" t="str">
        <v>Under 100k</v>
      </c>
      <c r="CM186" s="51"/>
      <c r="CN186" s="51"/>
      <c r="CO186" s="51"/>
      <c r="CP186" s="51"/>
      <c r="CQ186" s="51"/>
      <c r="CR186" s="51"/>
      <c r="CS186" s="51"/>
      <c r="CT186" s="51"/>
      <c r="CU186" s="51"/>
    </row>
    <row r="187" spans="76:99" x14ac:dyDescent="0.25">
      <c r="BX187" s="77" t="s">
        <v>148</v>
      </c>
      <c r="BY187" s="83">
        <v>54520</v>
      </c>
      <c r="BZ187" s="76" t="str">
        <v>Under 60k</v>
      </c>
      <c r="CM187" s="51"/>
      <c r="CN187" s="51"/>
      <c r="CO187" s="51"/>
      <c r="CP187" s="51"/>
      <c r="CQ187" s="51"/>
      <c r="CR187" s="51"/>
      <c r="CS187" s="51"/>
      <c r="CT187" s="51"/>
      <c r="CU187" s="51"/>
    </row>
    <row r="188" spans="76:99" x14ac:dyDescent="0.25">
      <c r="BX188" s="77" t="s">
        <v>78</v>
      </c>
      <c r="BY188" s="83">
        <v>54130</v>
      </c>
      <c r="BZ188" s="76" t="str">
        <v>Under 60k</v>
      </c>
      <c r="CM188" s="51"/>
      <c r="CN188" s="51"/>
      <c r="CO188" s="51"/>
      <c r="CP188" s="51"/>
      <c r="CQ188" s="51"/>
      <c r="CR188" s="51"/>
      <c r="CS188" s="51"/>
      <c r="CT188" s="51"/>
      <c r="CU188" s="51"/>
    </row>
    <row r="189" spans="76:99" x14ac:dyDescent="0.25">
      <c r="BX189" s="77" t="s">
        <v>772</v>
      </c>
      <c r="BY189" s="83">
        <v>228860</v>
      </c>
      <c r="BZ189" s="76" t="str">
        <v>Above 100k</v>
      </c>
      <c r="CM189" s="51"/>
      <c r="CN189" s="51"/>
      <c r="CO189" s="51"/>
      <c r="CP189" s="51"/>
      <c r="CQ189" s="51"/>
      <c r="CR189" s="51"/>
      <c r="CS189" s="51"/>
      <c r="CT189" s="51"/>
      <c r="CU189" s="51"/>
    </row>
    <row r="190" spans="76:99" x14ac:dyDescent="0.25">
      <c r="BX190" s="77" t="s">
        <v>702</v>
      </c>
      <c r="BY190" s="83">
        <v>74600</v>
      </c>
      <c r="BZ190" s="76" t="str">
        <v>Under 80k</v>
      </c>
      <c r="CM190" s="51"/>
      <c r="CN190" s="51"/>
      <c r="CO190" s="51"/>
      <c r="CP190" s="51"/>
      <c r="CQ190" s="51"/>
      <c r="CR190" s="51"/>
      <c r="CS190" s="51"/>
      <c r="CT190" s="51"/>
      <c r="CU190" s="51"/>
    </row>
    <row r="191" spans="76:99" x14ac:dyDescent="0.25">
      <c r="BX191" s="77" t="s">
        <v>493</v>
      </c>
      <c r="BY191" s="83">
        <v>115240</v>
      </c>
      <c r="BZ191" s="76" t="str">
        <v>Above 100k</v>
      </c>
      <c r="CM191" s="51"/>
      <c r="CN191" s="51"/>
      <c r="CO191" s="51"/>
      <c r="CP191" s="51"/>
      <c r="CQ191" s="51"/>
      <c r="CR191" s="51"/>
      <c r="CS191" s="51"/>
      <c r="CT191" s="51"/>
      <c r="CU191" s="51"/>
    </row>
    <row r="192" spans="76:99" x14ac:dyDescent="0.25">
      <c r="BX192" s="77" t="s">
        <v>510</v>
      </c>
      <c r="BY192" s="83">
        <v>51520</v>
      </c>
      <c r="BZ192" s="76" t="str">
        <v>Under 60k</v>
      </c>
      <c r="CM192" s="51"/>
      <c r="CN192" s="51"/>
      <c r="CO192" s="51"/>
      <c r="CP192" s="51"/>
      <c r="CQ192" s="51"/>
      <c r="CR192" s="51"/>
      <c r="CS192" s="51"/>
      <c r="CT192" s="51"/>
      <c r="CU192" s="51"/>
    </row>
    <row r="193" spans="76:99" x14ac:dyDescent="0.25">
      <c r="BX193" s="77" t="s">
        <v>192</v>
      </c>
      <c r="BY193" s="83">
        <v>40560</v>
      </c>
      <c r="BZ193" s="76" t="str">
        <v>Under 50k</v>
      </c>
      <c r="CM193" s="51"/>
      <c r="CN193" s="51"/>
      <c r="CO193" s="51"/>
      <c r="CP193" s="51"/>
      <c r="CQ193" s="51"/>
      <c r="CR193" s="51"/>
      <c r="CS193" s="51"/>
      <c r="CT193" s="51"/>
      <c r="CU193" s="51"/>
    </row>
    <row r="194" spans="76:99" x14ac:dyDescent="0.25">
      <c r="BX194" s="77" t="s">
        <v>880</v>
      </c>
      <c r="BY194" s="83">
        <v>83590</v>
      </c>
      <c r="BZ194" s="76" t="str">
        <v>Under 90k</v>
      </c>
      <c r="CM194" s="51"/>
      <c r="CN194" s="51"/>
      <c r="CO194" s="51"/>
      <c r="CP194" s="51"/>
      <c r="CQ194" s="51"/>
      <c r="CR194" s="51"/>
      <c r="CS194" s="51"/>
      <c r="CT194" s="51"/>
      <c r="CU194" s="51"/>
    </row>
    <row r="195" spans="76:99" x14ac:dyDescent="0.25">
      <c r="BX195" s="77" t="s">
        <v>457</v>
      </c>
      <c r="BY195" s="83">
        <v>101790</v>
      </c>
      <c r="BZ195" s="76" t="str">
        <v>Above 100k</v>
      </c>
      <c r="CM195" s="51"/>
      <c r="CN195" s="51"/>
      <c r="CO195" s="51"/>
      <c r="CP195" s="51"/>
      <c r="CQ195" s="51"/>
      <c r="CR195" s="51"/>
      <c r="CS195" s="51"/>
      <c r="CT195" s="51"/>
      <c r="CU195" s="51"/>
    </row>
    <row r="196" spans="76:99" x14ac:dyDescent="0.25">
      <c r="BX196" s="77" t="s">
        <v>725</v>
      </c>
      <c r="BY196" s="83">
        <v>118980</v>
      </c>
      <c r="BZ196" s="76" t="str">
        <v>Above 100k</v>
      </c>
      <c r="CM196" s="51"/>
      <c r="CN196" s="51"/>
      <c r="CO196" s="51"/>
      <c r="CP196" s="51"/>
      <c r="CQ196" s="51"/>
      <c r="CR196" s="51"/>
      <c r="CS196" s="51"/>
      <c r="CT196" s="51"/>
      <c r="CU196" s="51"/>
    </row>
    <row r="197" spans="76:99" x14ac:dyDescent="0.25">
      <c r="BX197" s="77" t="s">
        <v>236</v>
      </c>
      <c r="BY197" s="83">
        <v>42380</v>
      </c>
      <c r="BZ197" s="76" t="str">
        <v>Under 50k</v>
      </c>
      <c r="CM197" s="51"/>
      <c r="CN197" s="51"/>
      <c r="CO197" s="51"/>
      <c r="CP197" s="51"/>
      <c r="CQ197" s="51"/>
      <c r="CR197" s="51"/>
      <c r="CS197" s="51"/>
      <c r="CT197" s="51"/>
      <c r="CU197" s="51"/>
    </row>
    <row r="198" spans="76:99" x14ac:dyDescent="0.25">
      <c r="BX198" s="77" t="s">
        <v>927</v>
      </c>
      <c r="BY198" s="83">
        <v>100420</v>
      </c>
      <c r="BZ198" s="76" t="str">
        <v>Above 100k</v>
      </c>
      <c r="CM198" s="51"/>
      <c r="CN198" s="51"/>
      <c r="CO198" s="51"/>
      <c r="CP198" s="51"/>
      <c r="CQ198" s="51"/>
      <c r="CR198" s="51"/>
      <c r="CS198" s="51"/>
      <c r="CT198" s="51"/>
      <c r="CU198" s="51"/>
    </row>
    <row r="199" spans="76:99" x14ac:dyDescent="0.25">
      <c r="BX199" s="77" t="s">
        <v>606</v>
      </c>
      <c r="BY199" s="83">
        <v>117150</v>
      </c>
      <c r="BZ199" s="76" t="str">
        <v>Above 100k</v>
      </c>
      <c r="CM199" s="51"/>
      <c r="CN199" s="51"/>
      <c r="CO199" s="51"/>
      <c r="CP199" s="51"/>
      <c r="CQ199" s="51"/>
      <c r="CR199" s="51"/>
      <c r="CS199" s="51"/>
      <c r="CT199" s="51"/>
      <c r="CU199" s="51"/>
    </row>
    <row r="200" spans="76:99" x14ac:dyDescent="0.25">
      <c r="BX200" s="77" t="s">
        <v>826</v>
      </c>
      <c r="BY200" s="83">
        <v>74410</v>
      </c>
      <c r="BZ200" s="76" t="str">
        <v>Under 80k</v>
      </c>
      <c r="CM200" s="51"/>
      <c r="CN200" s="51"/>
      <c r="CO200" s="51"/>
      <c r="CP200" s="51"/>
      <c r="CQ200" s="51"/>
      <c r="CR200" s="51"/>
      <c r="CS200" s="51"/>
      <c r="CT200" s="51"/>
      <c r="CU200" s="51"/>
    </row>
    <row r="201" spans="76:99" x14ac:dyDescent="0.25">
      <c r="BX201" s="77" t="s">
        <v>215</v>
      </c>
      <c r="BY201" s="83">
        <v>96800</v>
      </c>
      <c r="BZ201" s="76" t="str">
        <v>Under 100k</v>
      </c>
      <c r="CM201" s="51"/>
      <c r="CN201" s="51"/>
      <c r="CO201" s="51"/>
      <c r="CP201" s="51"/>
      <c r="CQ201" s="51"/>
      <c r="CR201" s="51"/>
      <c r="CS201" s="51"/>
      <c r="CT201" s="51"/>
      <c r="CU201" s="51"/>
    </row>
    <row r="202" spans="76:99" x14ac:dyDescent="0.25">
      <c r="BX202" s="77" t="s">
        <v>863</v>
      </c>
      <c r="BY202" s="83">
        <v>57820</v>
      </c>
      <c r="BZ202" s="76" t="str">
        <v>Under 60k</v>
      </c>
      <c r="CM202" s="51"/>
      <c r="CN202" s="51"/>
      <c r="CO202" s="51"/>
      <c r="CP202" s="51"/>
      <c r="CQ202" s="51"/>
      <c r="CR202" s="51"/>
      <c r="CS202" s="51"/>
      <c r="CT202" s="51"/>
      <c r="CU202" s="51"/>
    </row>
    <row r="203" spans="76:99" x14ac:dyDescent="0.25">
      <c r="BX203" s="77" t="s">
        <v>168</v>
      </c>
      <c r="BY203" s="83">
        <v>65350</v>
      </c>
      <c r="BZ203" s="76" t="str">
        <v>Under 70k</v>
      </c>
      <c r="CM203" s="51"/>
      <c r="CN203" s="51"/>
      <c r="CO203" s="51"/>
      <c r="CP203" s="51"/>
      <c r="CQ203" s="51"/>
      <c r="CR203" s="51"/>
      <c r="CS203" s="51"/>
      <c r="CT203" s="51"/>
      <c r="CU203" s="51"/>
    </row>
    <row r="204" spans="76:99" x14ac:dyDescent="0.25">
      <c r="BX204" s="77" t="s">
        <v>375</v>
      </c>
      <c r="BY204" s="83">
        <v>66100</v>
      </c>
      <c r="BZ204" s="76" t="str">
        <v>Under 70k</v>
      </c>
      <c r="CM204" s="51"/>
      <c r="CN204" s="51"/>
      <c r="CO204" s="51"/>
      <c r="CP204" s="51"/>
      <c r="CQ204" s="51"/>
      <c r="CR204" s="51"/>
      <c r="CS204" s="51"/>
      <c r="CT204" s="51"/>
      <c r="CU204" s="51"/>
    </row>
    <row r="205" spans="76:99" x14ac:dyDescent="0.25">
      <c r="BX205" s="77" t="s">
        <v>873</v>
      </c>
      <c r="BY205" s="83">
        <v>75010</v>
      </c>
      <c r="BZ205" s="76" t="str">
        <v>Under 80k</v>
      </c>
      <c r="CM205" s="51"/>
      <c r="CN205" s="51"/>
      <c r="CO205" s="51"/>
      <c r="CP205" s="51"/>
      <c r="CQ205" s="51"/>
      <c r="CR205" s="51"/>
      <c r="CS205" s="51"/>
      <c r="CT205" s="51"/>
      <c r="CU205" s="51"/>
    </row>
    <row r="206" spans="76:99" x14ac:dyDescent="0.25">
      <c r="BX206" s="77" t="s">
        <v>809</v>
      </c>
      <c r="BY206" s="83">
        <v>69970</v>
      </c>
      <c r="BZ206" s="76" t="str">
        <v>Under 70k</v>
      </c>
      <c r="CM206" s="51"/>
      <c r="CN206" s="51"/>
      <c r="CO206" s="51"/>
      <c r="CP206" s="51"/>
      <c r="CQ206" s="51"/>
      <c r="CR206" s="51"/>
      <c r="CS206" s="51"/>
      <c r="CT206" s="51"/>
      <c r="CU206" s="51"/>
    </row>
    <row r="207" spans="76:99" x14ac:dyDescent="0.25">
      <c r="BX207" s="77" t="s">
        <v>250</v>
      </c>
      <c r="BY207" s="83">
        <v>47960</v>
      </c>
      <c r="BZ207" s="76" t="str">
        <v>Under 50k</v>
      </c>
      <c r="CM207" s="51"/>
      <c r="CN207" s="51"/>
      <c r="CO207" s="51"/>
      <c r="CP207" s="51"/>
      <c r="CQ207" s="51"/>
      <c r="CR207" s="51"/>
      <c r="CS207" s="51"/>
      <c r="CT207" s="51"/>
      <c r="CU207" s="51"/>
    </row>
    <row r="208" spans="76:99" x14ac:dyDescent="0.25">
      <c r="BX208" s="77" t="s">
        <v>147</v>
      </c>
      <c r="BY208" s="83">
        <v>43600</v>
      </c>
      <c r="BZ208" s="76" t="str">
        <v>Under 50k</v>
      </c>
      <c r="CM208" s="51"/>
      <c r="CN208" s="51"/>
      <c r="CO208" s="51"/>
      <c r="CP208" s="51"/>
      <c r="CQ208" s="51"/>
      <c r="CR208" s="51"/>
      <c r="CS208" s="51"/>
      <c r="CT208" s="51"/>
      <c r="CU208" s="51"/>
    </row>
    <row r="209" spans="76:99" x14ac:dyDescent="0.25">
      <c r="BX209" s="77" t="s">
        <v>952</v>
      </c>
      <c r="BY209" s="83">
        <v>71240</v>
      </c>
      <c r="BZ209" s="76" t="str">
        <v>Under 80k</v>
      </c>
      <c r="CM209" s="51"/>
      <c r="CN209" s="51"/>
      <c r="CO209" s="51"/>
      <c r="CP209" s="51"/>
      <c r="CQ209" s="51"/>
      <c r="CR209" s="51"/>
      <c r="CS209" s="51"/>
      <c r="CT209" s="51"/>
      <c r="CU209" s="51"/>
    </row>
    <row r="210" spans="76:99" x14ac:dyDescent="0.25">
      <c r="BX210" s="77" t="s">
        <v>159</v>
      </c>
      <c r="BY210" s="83">
        <v>145760</v>
      </c>
      <c r="BZ210" s="76" t="str">
        <v>Above 100k</v>
      </c>
      <c r="CM210" s="51"/>
      <c r="CN210" s="51"/>
      <c r="CO210" s="51"/>
      <c r="CP210" s="51"/>
      <c r="CQ210" s="51"/>
      <c r="CR210" s="51"/>
      <c r="CS210" s="51"/>
      <c r="CT210" s="51"/>
      <c r="CU210" s="51"/>
    </row>
    <row r="211" spans="76:99" x14ac:dyDescent="0.25">
      <c r="BX211" s="77" t="s">
        <v>318</v>
      </c>
      <c r="BY211" s="83">
        <v>41570</v>
      </c>
      <c r="BZ211" s="76" t="str">
        <v>Under 50k</v>
      </c>
      <c r="CM211" s="51"/>
      <c r="CN211" s="51"/>
      <c r="CO211" s="51"/>
      <c r="CP211" s="51"/>
      <c r="CQ211" s="51"/>
      <c r="CR211" s="51"/>
      <c r="CS211" s="51"/>
      <c r="CT211" s="51"/>
      <c r="CU211" s="51"/>
    </row>
    <row r="212" spans="76:99" x14ac:dyDescent="0.25">
      <c r="BX212" s="77" t="s">
        <v>444</v>
      </c>
      <c r="BY212" s="83">
        <v>144700</v>
      </c>
      <c r="BZ212" s="76" t="str">
        <v>Above 100k</v>
      </c>
      <c r="CM212" s="51"/>
      <c r="CN212" s="51"/>
      <c r="CO212" s="51"/>
      <c r="CP212" s="51"/>
      <c r="CQ212" s="51"/>
      <c r="CR212" s="51"/>
      <c r="CS212" s="51"/>
      <c r="CT212" s="51"/>
      <c r="CU212" s="51"/>
    </row>
    <row r="213" spans="76:99" x14ac:dyDescent="0.25">
      <c r="BX213" s="77" t="s">
        <v>123</v>
      </c>
      <c r="BY213" s="83">
        <v>68090</v>
      </c>
      <c r="BZ213" s="76" t="str">
        <v>Under 70k</v>
      </c>
      <c r="CM213" s="51"/>
      <c r="CN213" s="51"/>
      <c r="CO213" s="51"/>
      <c r="CP213" s="51"/>
      <c r="CQ213" s="51"/>
      <c r="CR213" s="51"/>
      <c r="CS213" s="51"/>
      <c r="CT213" s="51"/>
      <c r="CU213" s="51"/>
    </row>
    <row r="214" spans="76:99" x14ac:dyDescent="0.25">
      <c r="BX214" s="77" t="s">
        <v>849</v>
      </c>
      <c r="BY214" s="83">
        <v>45590</v>
      </c>
      <c r="BZ214" s="76" t="str">
        <v>Under 50k</v>
      </c>
      <c r="CM214" s="51"/>
      <c r="CN214" s="51"/>
      <c r="CO214" s="51"/>
      <c r="CP214" s="51"/>
      <c r="CQ214" s="51"/>
      <c r="CR214" s="51"/>
      <c r="CS214" s="51"/>
      <c r="CT214" s="51"/>
      <c r="CU214" s="51"/>
    </row>
    <row r="215" spans="76:99" x14ac:dyDescent="0.25">
      <c r="BX215" s="77" t="s">
        <v>692</v>
      </c>
      <c r="BY215" s="83">
        <v>119620</v>
      </c>
      <c r="BZ215" s="76" t="str">
        <v>Above 100k</v>
      </c>
      <c r="CM215" s="51"/>
      <c r="CN215" s="51"/>
      <c r="CO215" s="51"/>
      <c r="CP215" s="51"/>
      <c r="CQ215" s="51"/>
      <c r="CR215" s="51"/>
      <c r="CS215" s="51"/>
      <c r="CT215" s="51"/>
      <c r="CU215" s="51"/>
    </row>
    <row r="216" spans="76:99" x14ac:dyDescent="0.25">
      <c r="BX216" s="77" t="s">
        <v>637</v>
      </c>
      <c r="BY216" s="83">
        <v>52630</v>
      </c>
      <c r="BZ216" s="76" t="str">
        <v>Under 60k</v>
      </c>
      <c r="CM216" s="51"/>
      <c r="CN216" s="51"/>
      <c r="CO216" s="51"/>
      <c r="CP216" s="51"/>
      <c r="CQ216" s="51"/>
      <c r="CR216" s="51"/>
      <c r="CS216" s="51"/>
      <c r="CT216" s="51"/>
      <c r="CU216" s="51"/>
    </row>
    <row r="217" spans="76:99" x14ac:dyDescent="0.25">
      <c r="BX217" s="77" t="s">
        <v>609</v>
      </c>
      <c r="BY217" s="83">
        <v>85720</v>
      </c>
      <c r="BZ217" s="76" t="str">
        <v>Under 90k</v>
      </c>
      <c r="CM217" s="51"/>
      <c r="CN217" s="51"/>
      <c r="CO217" s="51"/>
      <c r="CP217" s="51"/>
      <c r="CQ217" s="51"/>
      <c r="CR217" s="51"/>
      <c r="CS217" s="51"/>
      <c r="CT217" s="51"/>
      <c r="CU217" s="51"/>
    </row>
    <row r="218" spans="76:99" x14ac:dyDescent="0.25">
      <c r="BX218" s="77" t="s">
        <v>914</v>
      </c>
      <c r="BY218" s="83">
        <v>100360</v>
      </c>
      <c r="BZ218" s="76" t="str">
        <v>Above 100k</v>
      </c>
      <c r="CM218" s="51"/>
      <c r="CN218" s="51"/>
      <c r="CO218" s="51"/>
      <c r="CP218" s="51"/>
      <c r="CQ218" s="51"/>
      <c r="CR218" s="51"/>
      <c r="CS218" s="51"/>
      <c r="CT218" s="51"/>
      <c r="CU218" s="51"/>
    </row>
    <row r="219" spans="76:99" x14ac:dyDescent="0.25">
      <c r="BX219" s="77" t="s">
        <v>611</v>
      </c>
      <c r="BY219" s="83">
        <v>62690</v>
      </c>
      <c r="BZ219" s="76" t="str">
        <v>Under 70k</v>
      </c>
      <c r="CM219" s="51"/>
      <c r="CN219" s="51"/>
      <c r="CO219" s="51"/>
      <c r="CP219" s="51"/>
      <c r="CQ219" s="51"/>
      <c r="CR219" s="51"/>
      <c r="CS219" s="51"/>
      <c r="CT219" s="51"/>
      <c r="CU219" s="51"/>
    </row>
    <row r="220" spans="76:99" x14ac:dyDescent="0.25">
      <c r="BX220" s="77" t="s">
        <v>429</v>
      </c>
      <c r="BY220" s="83">
        <v>61990</v>
      </c>
      <c r="BZ220" s="76" t="str">
        <v>Under 70k</v>
      </c>
      <c r="CM220" s="51"/>
      <c r="CN220" s="51"/>
      <c r="CO220" s="51"/>
      <c r="CP220" s="51"/>
      <c r="CQ220" s="51"/>
      <c r="CR220" s="51"/>
      <c r="CS220" s="51"/>
      <c r="CT220" s="51"/>
      <c r="CU220" s="51"/>
    </row>
    <row r="221" spans="76:99" x14ac:dyDescent="0.25">
      <c r="BX221" s="77" t="s">
        <v>835</v>
      </c>
      <c r="BY221" s="83">
        <v>50310</v>
      </c>
      <c r="BZ221" s="76" t="str">
        <v>Under 60k</v>
      </c>
      <c r="CM221" s="51"/>
      <c r="CN221" s="51"/>
      <c r="CO221" s="51"/>
      <c r="CP221" s="51"/>
      <c r="CQ221" s="51"/>
      <c r="CR221" s="51"/>
      <c r="CS221" s="51"/>
      <c r="CT221" s="51"/>
      <c r="CU221" s="51"/>
    </row>
    <row r="222" spans="76:99" x14ac:dyDescent="0.25">
      <c r="BX222" s="77" t="s">
        <v>958</v>
      </c>
      <c r="BY222" s="83">
        <v>98110</v>
      </c>
      <c r="BZ222" s="76" t="str">
        <v>Under 100k</v>
      </c>
      <c r="CM222" s="51"/>
      <c r="CN222" s="51"/>
      <c r="CO222" s="51"/>
      <c r="CP222" s="51"/>
      <c r="CQ222" s="51"/>
      <c r="CR222" s="51"/>
      <c r="CS222" s="51"/>
      <c r="CT222" s="51"/>
      <c r="CU222" s="51"/>
    </row>
    <row r="223" spans="76:99" x14ac:dyDescent="0.25">
      <c r="BX223" s="77" t="s">
        <v>821</v>
      </c>
      <c r="BY223" s="83">
        <v>80030</v>
      </c>
      <c r="BZ223" s="76" t="str">
        <v>Under 90k</v>
      </c>
      <c r="CM223" s="51"/>
      <c r="CN223" s="51"/>
      <c r="CO223" s="51"/>
      <c r="CP223" s="51"/>
      <c r="CQ223" s="51"/>
      <c r="CR223" s="51"/>
      <c r="CS223" s="51"/>
      <c r="CT223" s="51"/>
      <c r="CU223" s="51"/>
    </row>
    <row r="224" spans="76:99" x14ac:dyDescent="0.25">
      <c r="BX224" s="77" t="s">
        <v>575</v>
      </c>
      <c r="BY224" s="83">
        <v>179380</v>
      </c>
      <c r="BZ224" s="76" t="str">
        <v>Above 100k</v>
      </c>
      <c r="CM224" s="51"/>
      <c r="CN224" s="51"/>
      <c r="CO224" s="51"/>
      <c r="CP224" s="51"/>
      <c r="CQ224" s="51"/>
      <c r="CR224" s="51"/>
      <c r="CS224" s="51"/>
      <c r="CT224" s="51"/>
      <c r="CU224" s="51"/>
    </row>
    <row r="225" spans="76:99" x14ac:dyDescent="0.25">
      <c r="BX225" s="77" t="s">
        <v>54</v>
      </c>
      <c r="BY225" s="83">
        <v>109040</v>
      </c>
      <c r="BZ225" s="76" t="str">
        <v>Above 100k</v>
      </c>
      <c r="CM225" s="51"/>
      <c r="CN225" s="51"/>
      <c r="CO225" s="51"/>
      <c r="CP225" s="51"/>
      <c r="CQ225" s="51"/>
      <c r="CR225" s="51"/>
      <c r="CS225" s="51"/>
      <c r="CT225" s="51"/>
      <c r="CU225" s="51"/>
    </row>
    <row r="226" spans="76:99" x14ac:dyDescent="0.25">
      <c r="BX226" s="77" t="s">
        <v>860</v>
      </c>
      <c r="BY226" s="83">
        <v>63370</v>
      </c>
      <c r="BZ226" s="76" t="str">
        <v>Under 70k</v>
      </c>
      <c r="CM226" s="51"/>
      <c r="CN226" s="51"/>
      <c r="CO226" s="51"/>
      <c r="CP226" s="51"/>
      <c r="CQ226" s="51"/>
      <c r="CR226" s="51"/>
      <c r="CS226" s="51"/>
      <c r="CT226" s="51"/>
      <c r="CU226" s="51"/>
    </row>
    <row r="227" spans="76:99" x14ac:dyDescent="0.25">
      <c r="BX227" s="77" t="s">
        <v>671</v>
      </c>
      <c r="BY227" s="83">
        <v>116670</v>
      </c>
      <c r="BZ227" s="76" t="str">
        <v>Above 100k</v>
      </c>
      <c r="CM227" s="51"/>
      <c r="CN227" s="51"/>
      <c r="CO227" s="51"/>
      <c r="CP227" s="51"/>
      <c r="CQ227" s="51"/>
      <c r="CR227" s="51"/>
      <c r="CS227" s="51"/>
      <c r="CT227" s="51"/>
      <c r="CU227" s="51"/>
    </row>
    <row r="228" spans="76:99" x14ac:dyDescent="0.25">
      <c r="BX228" s="77" t="s">
        <v>841</v>
      </c>
      <c r="BY228" s="83">
        <v>39780</v>
      </c>
      <c r="BZ228" s="76" t="str">
        <v>Under 40k</v>
      </c>
      <c r="CM228" s="51"/>
      <c r="CN228" s="51"/>
      <c r="CO228" s="51"/>
      <c r="CP228" s="51"/>
      <c r="CQ228" s="51"/>
      <c r="CR228" s="51"/>
      <c r="CS228" s="51"/>
      <c r="CT228" s="51"/>
      <c r="CU228" s="51"/>
    </row>
    <row r="229" spans="76:99" x14ac:dyDescent="0.25">
      <c r="BX229" s="77" t="s">
        <v>140</v>
      </c>
      <c r="BY229" s="83">
        <v>112550</v>
      </c>
      <c r="BZ229" s="76" t="str">
        <v>Above 100k</v>
      </c>
      <c r="CM229" s="51"/>
      <c r="CN229" s="51"/>
      <c r="CO229" s="51"/>
      <c r="CP229" s="51"/>
      <c r="CQ229" s="51"/>
      <c r="CR229" s="51"/>
      <c r="CS229" s="51"/>
      <c r="CT229" s="51"/>
      <c r="CU229" s="51"/>
    </row>
    <row r="230" spans="76:99" x14ac:dyDescent="0.25">
      <c r="BX230" s="77" t="s">
        <v>121</v>
      </c>
      <c r="BY230" s="83">
        <v>108390</v>
      </c>
      <c r="BZ230" s="76" t="str">
        <v>Above 100k</v>
      </c>
      <c r="CM230" s="51"/>
      <c r="CN230" s="51"/>
      <c r="CO230" s="51"/>
      <c r="CP230" s="51"/>
      <c r="CQ230" s="51"/>
      <c r="CR230" s="51"/>
      <c r="CS230" s="51"/>
      <c r="CT230" s="51"/>
      <c r="CU230" s="51"/>
    </row>
    <row r="231" spans="76:99" x14ac:dyDescent="0.25">
      <c r="BX231" s="77" t="s">
        <v>360</v>
      </c>
      <c r="BY231" s="83">
        <v>50800</v>
      </c>
      <c r="BZ231" s="76" t="str">
        <v>Under 60k</v>
      </c>
      <c r="CM231" s="51"/>
      <c r="CN231" s="51"/>
      <c r="CO231" s="51"/>
      <c r="CP231" s="51"/>
      <c r="CQ231" s="51"/>
      <c r="CR231" s="51"/>
      <c r="CS231" s="51"/>
      <c r="CT231" s="51"/>
      <c r="CU231" s="51"/>
    </row>
    <row r="232" spans="76:99" x14ac:dyDescent="0.25">
      <c r="BX232" s="77" t="s">
        <v>662</v>
      </c>
      <c r="BY232" s="83">
        <v>93500</v>
      </c>
      <c r="BZ232" s="76" t="str">
        <v>Under 100k</v>
      </c>
      <c r="CM232" s="51"/>
      <c r="CN232" s="51"/>
      <c r="CO232" s="51"/>
      <c r="CP232" s="51"/>
      <c r="CQ232" s="51"/>
      <c r="CR232" s="51"/>
      <c r="CS232" s="51"/>
      <c r="CT232" s="51"/>
      <c r="CU232" s="51"/>
    </row>
    <row r="233" spans="76:99" x14ac:dyDescent="0.25">
      <c r="BX233" s="77" t="s">
        <v>481</v>
      </c>
      <c r="BY233" s="83">
        <v>98360</v>
      </c>
      <c r="BZ233" s="76" t="str">
        <v>Under 100k</v>
      </c>
      <c r="CM233" s="51"/>
      <c r="CN233" s="51"/>
      <c r="CO233" s="51"/>
      <c r="CP233" s="51"/>
      <c r="CQ233" s="51"/>
      <c r="CR233" s="51"/>
      <c r="CS233" s="51"/>
      <c r="CT233" s="51"/>
      <c r="CU233" s="51"/>
    </row>
    <row r="234" spans="76:99" x14ac:dyDescent="0.25">
      <c r="BX234" s="77" t="s">
        <v>963</v>
      </c>
      <c r="BY234" s="83">
        <v>71570</v>
      </c>
      <c r="BZ234" s="76" t="str">
        <v>Under 80k</v>
      </c>
      <c r="CM234" s="51"/>
      <c r="CN234" s="51"/>
      <c r="CO234" s="51"/>
      <c r="CP234" s="51"/>
      <c r="CQ234" s="51"/>
      <c r="CR234" s="51"/>
      <c r="CS234" s="51"/>
      <c r="CT234" s="51"/>
      <c r="CU234" s="51"/>
    </row>
    <row r="235" spans="76:99" x14ac:dyDescent="0.25">
      <c r="BX235" s="77" t="s">
        <v>416</v>
      </c>
      <c r="BY235" s="83">
        <v>39700</v>
      </c>
      <c r="BZ235" s="76" t="str">
        <v>Under 40k</v>
      </c>
      <c r="CM235" s="51"/>
      <c r="CN235" s="51"/>
      <c r="CO235" s="51"/>
      <c r="CP235" s="51"/>
      <c r="CQ235" s="51"/>
      <c r="CR235" s="51"/>
      <c r="CS235" s="51"/>
      <c r="CT235" s="51"/>
      <c r="CU235" s="51"/>
    </row>
    <row r="236" spans="76:99" x14ac:dyDescent="0.25">
      <c r="BX236" s="77" t="s">
        <v>649</v>
      </c>
      <c r="BY236" s="83">
        <v>33890</v>
      </c>
      <c r="BZ236" s="76" t="str">
        <v>Under 40k</v>
      </c>
      <c r="CM236" s="51"/>
      <c r="CN236" s="51"/>
      <c r="CO236" s="51"/>
      <c r="CP236" s="51"/>
      <c r="CQ236" s="51"/>
      <c r="CR236" s="51"/>
      <c r="CS236" s="51"/>
      <c r="CT236" s="51"/>
      <c r="CU236" s="51"/>
    </row>
    <row r="237" spans="76:99" x14ac:dyDescent="0.25">
      <c r="BX237" s="77" t="s">
        <v>352</v>
      </c>
      <c r="BY237" s="83">
        <v>134020</v>
      </c>
      <c r="BZ237" s="76" t="str">
        <v>Above 100k</v>
      </c>
      <c r="CM237" s="51"/>
      <c r="CN237" s="51"/>
      <c r="CO237" s="51"/>
      <c r="CP237" s="51"/>
      <c r="CQ237" s="51"/>
      <c r="CR237" s="51"/>
      <c r="CS237" s="51"/>
      <c r="CT237" s="51"/>
      <c r="CU237" s="51"/>
    </row>
    <row r="238" spans="76:99" x14ac:dyDescent="0.25">
      <c r="BX238" s="77" t="s">
        <v>778</v>
      </c>
      <c r="BY238" s="83">
        <v>47360</v>
      </c>
      <c r="BZ238" s="76" t="str">
        <v>Under 50k</v>
      </c>
      <c r="CM238" s="51"/>
      <c r="CN238" s="51"/>
      <c r="CO238" s="51"/>
      <c r="CP238" s="51"/>
      <c r="CQ238" s="51"/>
      <c r="CR238" s="51"/>
      <c r="CS238" s="51"/>
      <c r="CT238" s="51"/>
      <c r="CU238" s="51"/>
    </row>
    <row r="239" spans="76:99" x14ac:dyDescent="0.25">
      <c r="BX239" s="77" t="s">
        <v>189</v>
      </c>
      <c r="BY239" s="83">
        <v>67620</v>
      </c>
      <c r="BZ239" s="76" t="str">
        <v>Under 70k</v>
      </c>
      <c r="CM239" s="51"/>
      <c r="CN239" s="51"/>
      <c r="CO239" s="51"/>
    </row>
    <row r="240" spans="76:99" x14ac:dyDescent="0.25">
      <c r="BX240" s="77" t="s">
        <v>559</v>
      </c>
      <c r="BY240" s="83">
        <v>71820</v>
      </c>
      <c r="BZ240" s="76" t="str">
        <v>Under 80k</v>
      </c>
      <c r="CM240" s="51"/>
      <c r="CN240" s="51"/>
      <c r="CO240" s="51"/>
    </row>
    <row r="241" spans="76:93" x14ac:dyDescent="0.25">
      <c r="BX241" s="77" t="s">
        <v>233</v>
      </c>
      <c r="BY241" s="83">
        <v>75720</v>
      </c>
      <c r="BZ241" s="76" t="str">
        <v>Under 80k</v>
      </c>
      <c r="CM241" s="51"/>
      <c r="CN241" s="51"/>
      <c r="CO241" s="51"/>
    </row>
    <row r="242" spans="76:93" x14ac:dyDescent="0.25">
      <c r="BX242" s="77" t="s">
        <v>801</v>
      </c>
      <c r="BY242" s="83">
        <v>81220</v>
      </c>
      <c r="BZ242" s="76" t="str">
        <v>Under 90k</v>
      </c>
      <c r="CM242" s="51"/>
      <c r="CN242" s="51"/>
      <c r="CO242" s="51"/>
    </row>
    <row r="243" spans="76:93" x14ac:dyDescent="0.25">
      <c r="BX243" s="77" t="s">
        <v>346</v>
      </c>
      <c r="BY243" s="83">
        <v>90700</v>
      </c>
      <c r="BZ243" s="76" t="str">
        <v>Under 100k</v>
      </c>
      <c r="CM243" s="51"/>
      <c r="CN243" s="51"/>
      <c r="CO243" s="51"/>
    </row>
    <row r="244" spans="76:93" x14ac:dyDescent="0.25">
      <c r="BX244" s="77" t="s">
        <v>546</v>
      </c>
      <c r="BY244" s="83">
        <v>75870</v>
      </c>
      <c r="BZ244" s="76" t="str">
        <v>Under 80k</v>
      </c>
      <c r="CM244" s="51"/>
      <c r="CN244" s="51"/>
      <c r="CO244" s="51"/>
    </row>
    <row r="245" spans="76:93" x14ac:dyDescent="0.25">
      <c r="BX245" s="77" t="s">
        <v>216</v>
      </c>
      <c r="BY245" s="83">
        <v>62180</v>
      </c>
      <c r="BZ245" s="76" t="str">
        <v>Under 70k</v>
      </c>
      <c r="CM245" s="51"/>
      <c r="CN245" s="51"/>
      <c r="CO245" s="51"/>
    </row>
    <row r="246" spans="76:93" x14ac:dyDescent="0.25">
      <c r="BX246" s="77" t="s">
        <v>565</v>
      </c>
      <c r="BY246" s="83">
        <v>39970</v>
      </c>
      <c r="BZ246" s="76" t="str">
        <v>Under 40k</v>
      </c>
      <c r="CM246" s="51"/>
      <c r="CN246" s="51"/>
      <c r="CO246" s="51"/>
    </row>
    <row r="247" spans="76:93" x14ac:dyDescent="0.25">
      <c r="BX247" s="77" t="s">
        <v>782</v>
      </c>
      <c r="BY247" s="83">
        <v>78020</v>
      </c>
      <c r="BZ247" s="76" t="str">
        <v>Under 80k</v>
      </c>
      <c r="CM247" s="51"/>
      <c r="CN247" s="51"/>
      <c r="CO247" s="51"/>
    </row>
    <row r="248" spans="76:93" x14ac:dyDescent="0.25">
      <c r="BX248" s="77" t="s">
        <v>274</v>
      </c>
      <c r="BY248" s="83">
        <v>98200</v>
      </c>
      <c r="BZ248" s="76" t="str">
        <v>Under 100k</v>
      </c>
      <c r="CM248" s="51"/>
      <c r="CN248" s="51"/>
      <c r="CO248" s="51"/>
    </row>
    <row r="249" spans="76:93" x14ac:dyDescent="0.25">
      <c r="BX249" s="77" t="s">
        <v>567</v>
      </c>
      <c r="BY249" s="83">
        <v>52120</v>
      </c>
      <c r="BZ249" s="76" t="str">
        <v>Under 60k</v>
      </c>
      <c r="CM249" s="51"/>
      <c r="CN249" s="51"/>
      <c r="CO249" s="51"/>
    </row>
    <row r="250" spans="76:93" x14ac:dyDescent="0.25">
      <c r="BX250" s="77" t="s">
        <v>679</v>
      </c>
      <c r="BY250" s="83">
        <v>41600</v>
      </c>
      <c r="BZ250" s="76" t="str">
        <v>Under 50k</v>
      </c>
      <c r="CM250" s="51"/>
      <c r="CN250" s="51"/>
      <c r="CO250" s="51"/>
    </row>
    <row r="251" spans="76:93" x14ac:dyDescent="0.25">
      <c r="BX251" s="77" t="s">
        <v>173</v>
      </c>
      <c r="BY251" s="83">
        <v>67820</v>
      </c>
      <c r="BZ251" s="76" t="str">
        <v>Under 70k</v>
      </c>
      <c r="CM251" s="51"/>
      <c r="CN251" s="51"/>
      <c r="CO251" s="51"/>
    </row>
    <row r="252" spans="76:93" x14ac:dyDescent="0.25">
      <c r="BX252" s="77" t="s">
        <v>495</v>
      </c>
      <c r="BY252" s="83">
        <v>48980</v>
      </c>
      <c r="BZ252" s="76" t="str">
        <v>Under 50k</v>
      </c>
      <c r="CM252" s="51"/>
      <c r="CN252" s="51"/>
      <c r="CO252" s="51"/>
    </row>
    <row r="253" spans="76:93" x14ac:dyDescent="0.25">
      <c r="BX253" s="77" t="s">
        <v>845</v>
      </c>
      <c r="BY253" s="83">
        <v>66610</v>
      </c>
      <c r="BZ253" s="76" t="str">
        <v>Under 70k</v>
      </c>
      <c r="CM253" s="51"/>
      <c r="CN253" s="51"/>
      <c r="CO253" s="51"/>
    </row>
    <row r="254" spans="76:93" x14ac:dyDescent="0.25">
      <c r="BX254" s="77" t="s">
        <v>492</v>
      </c>
      <c r="BY254" s="83">
        <v>30000</v>
      </c>
      <c r="BZ254" s="76" t="str">
        <v>Under 40k</v>
      </c>
      <c r="CM254" s="51"/>
      <c r="CN254" s="51"/>
      <c r="CO254" s="51"/>
    </row>
    <row r="255" spans="76:93" x14ac:dyDescent="0.25">
      <c r="BX255" s="77" t="s">
        <v>709</v>
      </c>
      <c r="BY255" s="83">
        <v>101610</v>
      </c>
      <c r="BZ255" s="76" t="str">
        <v>Above 100k</v>
      </c>
      <c r="CM255" s="51"/>
      <c r="CN255" s="51"/>
      <c r="CO255" s="51"/>
    </row>
    <row r="256" spans="76:93" x14ac:dyDescent="0.25">
      <c r="BX256" s="77" t="s">
        <v>489</v>
      </c>
      <c r="BY256" s="83">
        <v>109050</v>
      </c>
      <c r="BZ256" s="76" t="str">
        <v>Above 100k</v>
      </c>
      <c r="CM256" s="51"/>
      <c r="CN256" s="51"/>
      <c r="CO256" s="51"/>
    </row>
    <row r="257" spans="76:93" x14ac:dyDescent="0.25">
      <c r="BX257" s="77" t="s">
        <v>44</v>
      </c>
      <c r="BY257" s="83">
        <v>76300</v>
      </c>
      <c r="BZ257" s="76" t="str">
        <v>Under 80k</v>
      </c>
      <c r="CM257" s="51"/>
      <c r="CN257" s="51"/>
      <c r="CO257" s="51"/>
    </row>
    <row r="258" spans="76:93" x14ac:dyDescent="0.25">
      <c r="BX258" s="77" t="s">
        <v>573</v>
      </c>
      <c r="BY258" s="83">
        <v>41980</v>
      </c>
      <c r="BZ258" s="76" t="str">
        <v>Under 50k</v>
      </c>
      <c r="CM258" s="51"/>
      <c r="CN258" s="51"/>
      <c r="CO258" s="51"/>
    </row>
    <row r="259" spans="76:93" x14ac:dyDescent="0.25">
      <c r="BX259" s="77" t="s">
        <v>486</v>
      </c>
      <c r="BY259" s="83">
        <v>115490</v>
      </c>
      <c r="BZ259" s="76" t="str">
        <v>Above 100k</v>
      </c>
      <c r="CM259" s="51"/>
      <c r="CN259" s="51"/>
      <c r="CO259" s="51"/>
    </row>
    <row r="260" spans="76:93" x14ac:dyDescent="0.25">
      <c r="BX260" s="77" t="s">
        <v>601</v>
      </c>
      <c r="BY260" s="83">
        <v>43510</v>
      </c>
      <c r="BZ260" s="76" t="str">
        <v>Under 50k</v>
      </c>
      <c r="CM260" s="51"/>
      <c r="CN260" s="51"/>
      <c r="CO260" s="51"/>
    </row>
    <row r="261" spans="76:93" x14ac:dyDescent="0.25">
      <c r="BX261" s="77" t="s">
        <v>280</v>
      </c>
      <c r="BY261" s="83">
        <v>61010</v>
      </c>
      <c r="BZ261" s="76" t="str">
        <v>Under 70k</v>
      </c>
      <c r="CM261" s="51"/>
      <c r="CN261" s="51"/>
      <c r="CO261" s="51"/>
    </row>
    <row r="262" spans="76:93" x14ac:dyDescent="0.25">
      <c r="BX262" s="77" t="s">
        <v>240</v>
      </c>
      <c r="BY262" s="83">
        <v>102140</v>
      </c>
      <c r="BZ262" s="76" t="str">
        <v>Above 100k</v>
      </c>
      <c r="CM262" s="51"/>
      <c r="CN262" s="51"/>
      <c r="CO262" s="51"/>
    </row>
    <row r="263" spans="76:93" x14ac:dyDescent="0.25">
      <c r="BX263" s="77" t="s">
        <v>659</v>
      </c>
      <c r="BY263" s="83">
        <v>84320</v>
      </c>
      <c r="BZ263" s="76" t="str">
        <v>Under 90k</v>
      </c>
      <c r="CM263" s="51"/>
      <c r="CN263" s="51"/>
      <c r="CO263" s="51"/>
    </row>
    <row r="264" spans="76:93" x14ac:dyDescent="0.25">
      <c r="BX264" s="77" t="s">
        <v>319</v>
      </c>
      <c r="BY264" s="83">
        <v>83400</v>
      </c>
      <c r="BZ264" s="76" t="str">
        <v>Under 90k</v>
      </c>
      <c r="CM264" s="51"/>
      <c r="CN264" s="51"/>
      <c r="CO264" s="51"/>
    </row>
    <row r="265" spans="76:93" x14ac:dyDescent="0.25">
      <c r="BX265" s="77" t="s">
        <v>43</v>
      </c>
      <c r="BY265" s="83">
        <v>113800</v>
      </c>
      <c r="BZ265" s="76" t="str">
        <v>Above 100k</v>
      </c>
      <c r="CM265" s="51"/>
      <c r="CN265" s="51"/>
      <c r="CO265" s="51"/>
    </row>
    <row r="266" spans="76:93" x14ac:dyDescent="0.25">
      <c r="BX266" s="77" t="s">
        <v>93</v>
      </c>
      <c r="BY266" s="83">
        <v>103550</v>
      </c>
      <c r="BZ266" s="76" t="str">
        <v>Above 100k</v>
      </c>
      <c r="CM266" s="51"/>
      <c r="CN266" s="51"/>
      <c r="CO266" s="51"/>
    </row>
    <row r="267" spans="76:93" x14ac:dyDescent="0.25">
      <c r="BX267" s="77" t="s">
        <v>373</v>
      </c>
      <c r="BY267" s="83">
        <v>191360</v>
      </c>
      <c r="BZ267" s="76" t="str">
        <v>Above 100k</v>
      </c>
      <c r="CM267" s="51"/>
      <c r="CN267" s="51"/>
      <c r="CO267" s="51"/>
    </row>
    <row r="268" spans="76:93" x14ac:dyDescent="0.25">
      <c r="BX268" s="77" t="s">
        <v>149</v>
      </c>
      <c r="BY268" s="83">
        <v>57750</v>
      </c>
      <c r="BZ268" s="76" t="str">
        <v>Under 60k</v>
      </c>
      <c r="CM268" s="51"/>
      <c r="CN268" s="51"/>
      <c r="CO268" s="51"/>
    </row>
    <row r="269" spans="76:93" x14ac:dyDescent="0.25">
      <c r="BX269" s="77" t="s">
        <v>521</v>
      </c>
      <c r="BY269" s="83">
        <v>67950</v>
      </c>
      <c r="BZ269" s="76" t="str">
        <v>Under 70k</v>
      </c>
      <c r="CM269" s="51"/>
      <c r="CN269" s="51"/>
      <c r="CO269" s="51"/>
    </row>
    <row r="270" spans="76:93" x14ac:dyDescent="0.25">
      <c r="BX270" s="77" t="s">
        <v>904</v>
      </c>
      <c r="BY270" s="83">
        <v>119020</v>
      </c>
      <c r="BZ270" s="76" t="str">
        <v>Above 100k</v>
      </c>
      <c r="CM270" s="51"/>
      <c r="CN270" s="51"/>
      <c r="CO270" s="51"/>
    </row>
    <row r="271" spans="76:93" x14ac:dyDescent="0.25">
      <c r="BX271" s="77" t="s">
        <v>300</v>
      </c>
      <c r="BY271" s="83">
        <v>47760</v>
      </c>
      <c r="BZ271" s="76" t="str">
        <v>Under 50k</v>
      </c>
      <c r="CM271" s="51"/>
      <c r="CN271" s="51"/>
      <c r="CO271" s="51"/>
    </row>
    <row r="272" spans="76:93" x14ac:dyDescent="0.25">
      <c r="BX272" s="77" t="s">
        <v>218</v>
      </c>
      <c r="BY272" s="83">
        <v>98640</v>
      </c>
      <c r="BZ272" s="76" t="str">
        <v>Under 100k</v>
      </c>
      <c r="CM272" s="51"/>
      <c r="CN272" s="51"/>
      <c r="CO272" s="51"/>
    </row>
    <row r="273" spans="76:93" x14ac:dyDescent="0.25">
      <c r="BX273" s="77" t="s">
        <v>608</v>
      </c>
      <c r="BY273" s="83">
        <v>87290</v>
      </c>
      <c r="BZ273" s="76" t="str">
        <v>Under 90k</v>
      </c>
      <c r="CM273" s="51"/>
      <c r="CN273" s="51"/>
      <c r="CO273" s="51"/>
    </row>
    <row r="274" spans="76:93" x14ac:dyDescent="0.25">
      <c r="BX274" s="77" t="s">
        <v>545</v>
      </c>
      <c r="BY274" s="83">
        <v>28160</v>
      </c>
      <c r="BZ274" s="76" t="str">
        <v>Under 30k</v>
      </c>
      <c r="CM274" s="51"/>
      <c r="CN274" s="51"/>
      <c r="CO274" s="51"/>
    </row>
    <row r="275" spans="76:93" x14ac:dyDescent="0.25">
      <c r="BX275" s="77" t="s">
        <v>568</v>
      </c>
      <c r="BY275" s="83">
        <v>60010</v>
      </c>
      <c r="BZ275" s="76" t="str">
        <v>Under 70k</v>
      </c>
      <c r="CM275" s="51"/>
      <c r="CN275" s="51"/>
      <c r="CO275" s="51"/>
    </row>
    <row r="276" spans="76:93" x14ac:dyDescent="0.25">
      <c r="BX276" s="77" t="s">
        <v>409</v>
      </c>
      <c r="BY276" s="83">
        <v>107020</v>
      </c>
      <c r="BZ276" s="76" t="str">
        <v>Above 100k</v>
      </c>
      <c r="CM276" s="51"/>
      <c r="CN276" s="51"/>
      <c r="CO276" s="51"/>
    </row>
    <row r="277" spans="76:93" x14ac:dyDescent="0.25">
      <c r="BX277" s="77" t="s">
        <v>277</v>
      </c>
      <c r="BY277" s="83">
        <v>63450</v>
      </c>
      <c r="BZ277" s="76" t="str">
        <v>Under 70k</v>
      </c>
      <c r="CM277" s="51"/>
      <c r="CN277" s="51"/>
      <c r="CO277" s="51"/>
    </row>
    <row r="278" spans="76:93" x14ac:dyDescent="0.25">
      <c r="BX278" s="77" t="s">
        <v>371</v>
      </c>
      <c r="BY278" s="83">
        <v>115190</v>
      </c>
      <c r="BZ278" s="76" t="str">
        <v>Above 100k</v>
      </c>
      <c r="CM278" s="51"/>
      <c r="CN278" s="51"/>
      <c r="CO278" s="51"/>
    </row>
    <row r="279" spans="76:93" x14ac:dyDescent="0.25">
      <c r="BX279" s="77" t="s">
        <v>647</v>
      </c>
      <c r="BY279" s="83">
        <v>46990</v>
      </c>
      <c r="BZ279" s="76" t="str">
        <v>Under 50k</v>
      </c>
      <c r="CM279" s="51"/>
      <c r="CN279" s="51"/>
      <c r="CO279" s="51"/>
    </row>
    <row r="280" spans="76:93" x14ac:dyDescent="0.25">
      <c r="BX280" s="77" t="s">
        <v>697</v>
      </c>
      <c r="BY280" s="83">
        <v>89020</v>
      </c>
      <c r="BZ280" s="76" t="str">
        <v>Under 90k</v>
      </c>
      <c r="CM280" s="51"/>
      <c r="CN280" s="51"/>
      <c r="CO280" s="51"/>
    </row>
    <row r="281" spans="76:93" x14ac:dyDescent="0.25">
      <c r="BX281" s="77" t="s">
        <v>542</v>
      </c>
      <c r="BY281" s="83">
        <v>97110</v>
      </c>
      <c r="BZ281" s="76" t="str">
        <v>Under 100k</v>
      </c>
      <c r="CM281" s="51"/>
      <c r="CN281" s="51"/>
      <c r="CO281" s="51"/>
    </row>
    <row r="282" spans="76:93" x14ac:dyDescent="0.25">
      <c r="BX282" s="77" t="s">
        <v>918</v>
      </c>
      <c r="BY282" s="83">
        <v>75280</v>
      </c>
      <c r="BZ282" s="76" t="str">
        <v>Under 80k</v>
      </c>
      <c r="CM282" s="51"/>
      <c r="CN282" s="51"/>
      <c r="CO282" s="51"/>
    </row>
    <row r="283" spans="76:93" x14ac:dyDescent="0.25">
      <c r="BX283" s="77" t="s">
        <v>45</v>
      </c>
      <c r="BY283" s="83">
        <v>44530</v>
      </c>
      <c r="BZ283" s="76" t="str">
        <v>Under 50k</v>
      </c>
      <c r="CM283" s="51"/>
      <c r="CN283" s="51"/>
      <c r="CO283" s="51"/>
    </row>
    <row r="284" spans="76:93" x14ac:dyDescent="0.25">
      <c r="BX284" s="77" t="s">
        <v>551</v>
      </c>
      <c r="BY284" s="83">
        <v>31280</v>
      </c>
      <c r="BZ284" s="76" t="str">
        <v>Under 40k</v>
      </c>
      <c r="CM284" s="51"/>
      <c r="CN284" s="51"/>
      <c r="CO284" s="51"/>
    </row>
    <row r="285" spans="76:93" x14ac:dyDescent="0.25">
      <c r="BX285" s="77" t="s">
        <v>850</v>
      </c>
      <c r="BY285" s="83">
        <v>94070</v>
      </c>
      <c r="BZ285" s="76" t="str">
        <v>Under 100k</v>
      </c>
      <c r="CM285" s="51"/>
      <c r="CN285" s="51"/>
      <c r="CO285" s="51"/>
    </row>
    <row r="286" spans="76:93" x14ac:dyDescent="0.25">
      <c r="BX286" s="77" t="s">
        <v>780</v>
      </c>
      <c r="BY286" s="83">
        <v>87400</v>
      </c>
      <c r="BZ286" s="76" t="str">
        <v>Under 90k</v>
      </c>
      <c r="CM286" s="51"/>
      <c r="CN286" s="51"/>
      <c r="CO286" s="51"/>
    </row>
    <row r="287" spans="76:93" x14ac:dyDescent="0.25">
      <c r="BX287" s="77" t="s">
        <v>322</v>
      </c>
      <c r="BY287" s="83">
        <v>38240</v>
      </c>
      <c r="BZ287" s="76" t="str">
        <v>Under 40k</v>
      </c>
      <c r="CM287" s="51"/>
      <c r="CN287" s="51"/>
      <c r="CO287" s="51"/>
    </row>
    <row r="288" spans="76:93" x14ac:dyDescent="0.25">
      <c r="BX288" s="77" t="s">
        <v>448</v>
      </c>
      <c r="BY288" s="83">
        <v>109030</v>
      </c>
      <c r="BZ288" s="76" t="str">
        <v>Above 100k</v>
      </c>
      <c r="CM288" s="51"/>
      <c r="CN288" s="51"/>
      <c r="CO288" s="51"/>
    </row>
    <row r="289" spans="76:93" x14ac:dyDescent="0.25">
      <c r="BX289" s="77" t="s">
        <v>169</v>
      </c>
      <c r="BY289" s="83">
        <v>52000</v>
      </c>
      <c r="BZ289" s="76" t="str">
        <v>Under 60k</v>
      </c>
      <c r="CM289" s="51"/>
      <c r="CN289" s="51"/>
      <c r="CO289" s="51"/>
    </row>
    <row r="290" spans="76:93" x14ac:dyDescent="0.25">
      <c r="BX290" s="77" t="s">
        <v>351</v>
      </c>
      <c r="BY290" s="83">
        <v>74390</v>
      </c>
      <c r="BZ290" s="76" t="str">
        <v>Under 80k</v>
      </c>
      <c r="CM290" s="51"/>
      <c r="CN290" s="51"/>
      <c r="CO290" s="51"/>
    </row>
    <row r="291" spans="76:93" x14ac:dyDescent="0.25">
      <c r="BX291" s="77" t="s">
        <v>303</v>
      </c>
      <c r="BY291" s="83">
        <v>97060</v>
      </c>
      <c r="BZ291" s="76" t="str">
        <v>Under 100k</v>
      </c>
      <c r="CM291" s="51"/>
      <c r="CN291" s="51"/>
      <c r="CO291" s="51"/>
    </row>
    <row r="292" spans="76:93" x14ac:dyDescent="0.25">
      <c r="BX292" s="77" t="s">
        <v>580</v>
      </c>
      <c r="BY292" s="83">
        <v>31020</v>
      </c>
      <c r="BZ292" s="76" t="str">
        <v>Under 40k</v>
      </c>
      <c r="CM292" s="51"/>
      <c r="CN292" s="51"/>
      <c r="CO292" s="51"/>
    </row>
    <row r="293" spans="76:93" x14ac:dyDescent="0.25">
      <c r="BX293" s="77" t="s">
        <v>232</v>
      </c>
      <c r="BY293" s="83">
        <v>29670</v>
      </c>
      <c r="BZ293" s="76" t="str">
        <v>Under 30k</v>
      </c>
      <c r="CM293" s="51"/>
      <c r="CN293" s="51"/>
      <c r="CO293" s="51"/>
    </row>
    <row r="294" spans="76:93" x14ac:dyDescent="0.25">
      <c r="BX294" s="77" t="s">
        <v>932</v>
      </c>
      <c r="BY294" s="83">
        <v>106080</v>
      </c>
      <c r="BZ294" s="76" t="str">
        <v>Above 100k</v>
      </c>
      <c r="CM294" s="51"/>
      <c r="CN294" s="51"/>
      <c r="CO294" s="51"/>
    </row>
    <row r="295" spans="76:93" x14ac:dyDescent="0.25">
      <c r="BX295" s="77" t="s">
        <v>435</v>
      </c>
      <c r="BY295" s="83">
        <v>48980</v>
      </c>
      <c r="BZ295" s="76" t="str">
        <v>Under 50k</v>
      </c>
      <c r="CM295" s="51"/>
      <c r="CN295" s="51"/>
      <c r="CO295" s="51"/>
    </row>
    <row r="296" spans="76:93" x14ac:dyDescent="0.25">
      <c r="BX296" s="77" t="s">
        <v>736</v>
      </c>
      <c r="BY296" s="83">
        <v>32190</v>
      </c>
      <c r="BZ296" s="76" t="str">
        <v>Under 40k</v>
      </c>
      <c r="CM296" s="51"/>
      <c r="CN296" s="51"/>
      <c r="CO296" s="51"/>
    </row>
    <row r="297" spans="76:93" x14ac:dyDescent="0.25">
      <c r="BX297" s="77" t="s">
        <v>205</v>
      </c>
      <c r="BY297" s="83">
        <v>105800</v>
      </c>
      <c r="BZ297" s="76" t="str">
        <v>Above 100k</v>
      </c>
      <c r="CM297" s="51"/>
      <c r="CN297" s="51"/>
      <c r="CO297" s="51"/>
    </row>
    <row r="298" spans="76:93" x14ac:dyDescent="0.25">
      <c r="BX298" s="77" t="s">
        <v>384</v>
      </c>
      <c r="BY298" s="83">
        <v>118450</v>
      </c>
      <c r="BZ298" s="76" t="str">
        <v>Above 100k</v>
      </c>
      <c r="CM298" s="51"/>
      <c r="CN298" s="51"/>
      <c r="CO298" s="51"/>
    </row>
    <row r="299" spans="76:93" x14ac:dyDescent="0.25">
      <c r="BX299" s="77" t="s">
        <v>512</v>
      </c>
      <c r="BY299" s="83">
        <v>61210</v>
      </c>
      <c r="BZ299" s="76" t="str">
        <v>Under 70k</v>
      </c>
      <c r="CM299" s="51"/>
      <c r="CN299" s="51"/>
      <c r="CO299" s="51"/>
    </row>
    <row r="300" spans="76:93" x14ac:dyDescent="0.25">
      <c r="BX300" s="77" t="s">
        <v>911</v>
      </c>
      <c r="BY300" s="83">
        <v>36880</v>
      </c>
      <c r="BZ300" s="76" t="str">
        <v>Under 40k</v>
      </c>
      <c r="CM300" s="51"/>
      <c r="CN300" s="51"/>
      <c r="CO300" s="51"/>
    </row>
    <row r="301" spans="76:93" x14ac:dyDescent="0.25">
      <c r="BX301" s="77" t="s">
        <v>235</v>
      </c>
      <c r="BY301" s="83">
        <v>81900</v>
      </c>
      <c r="BZ301" s="76" t="str">
        <v>Under 90k</v>
      </c>
      <c r="CM301" s="51"/>
      <c r="CN301" s="51"/>
      <c r="CO301" s="51"/>
    </row>
    <row r="302" spans="76:93" x14ac:dyDescent="0.25">
      <c r="BX302" s="77" t="s">
        <v>134</v>
      </c>
      <c r="BY302" s="83">
        <v>90080</v>
      </c>
      <c r="BZ302" s="76" t="str">
        <v>Under 100k</v>
      </c>
      <c r="CM302" s="51"/>
      <c r="CN302" s="51"/>
      <c r="CO302" s="51"/>
    </row>
    <row r="303" spans="76:93" x14ac:dyDescent="0.25">
      <c r="BX303" s="77" t="s">
        <v>938</v>
      </c>
      <c r="BY303" s="83">
        <v>41670</v>
      </c>
      <c r="BZ303" s="76" t="str">
        <v>Under 50k</v>
      </c>
      <c r="CM303" s="51"/>
      <c r="CN303" s="51"/>
      <c r="CO303" s="51"/>
    </row>
    <row r="304" spans="76:93" x14ac:dyDescent="0.25">
      <c r="BX304" s="77" t="s">
        <v>142</v>
      </c>
      <c r="BY304" s="83">
        <v>116770</v>
      </c>
      <c r="BZ304" s="76" t="str">
        <v>Above 100k</v>
      </c>
      <c r="CM304" s="51"/>
      <c r="CN304" s="51"/>
      <c r="CO304" s="51"/>
    </row>
    <row r="305" spans="76:93" x14ac:dyDescent="0.25">
      <c r="BX305" s="77" t="s">
        <v>524</v>
      </c>
      <c r="BY305" s="83">
        <v>119110</v>
      </c>
      <c r="BZ305" s="76" t="str">
        <v>Above 100k</v>
      </c>
      <c r="CM305" s="51"/>
      <c r="CN305" s="51"/>
      <c r="CO305" s="51"/>
    </row>
    <row r="306" spans="76:93" x14ac:dyDescent="0.25">
      <c r="BX306" s="77" t="s">
        <v>953</v>
      </c>
      <c r="BY306" s="83">
        <v>114650</v>
      </c>
      <c r="BZ306" s="76" t="str">
        <v>Above 100k</v>
      </c>
      <c r="CM306" s="51"/>
      <c r="CN306" s="51"/>
      <c r="CO306" s="51"/>
    </row>
    <row r="307" spans="76:93" x14ac:dyDescent="0.25">
      <c r="BX307" s="77" t="s">
        <v>950</v>
      </c>
      <c r="BY307" s="83">
        <v>88590</v>
      </c>
      <c r="BZ307" s="76" t="str">
        <v>Under 90k</v>
      </c>
      <c r="CM307" s="51"/>
      <c r="CN307" s="51"/>
      <c r="CO307" s="51"/>
    </row>
    <row r="308" spans="76:93" x14ac:dyDescent="0.25">
      <c r="BX308" s="77" t="s">
        <v>668</v>
      </c>
      <c r="BY308" s="83">
        <v>95950</v>
      </c>
      <c r="BZ308" s="76" t="str">
        <v>Under 100k</v>
      </c>
      <c r="CM308" s="51"/>
      <c r="CN308" s="51"/>
      <c r="CO308" s="51"/>
    </row>
    <row r="309" spans="76:93" x14ac:dyDescent="0.25">
      <c r="BX309" s="77" t="s">
        <v>75</v>
      </c>
      <c r="BY309" s="83">
        <v>84680</v>
      </c>
      <c r="BZ309" s="76" t="str">
        <v>Under 90k</v>
      </c>
      <c r="CM309" s="51"/>
      <c r="CN309" s="51"/>
      <c r="CO309" s="51"/>
    </row>
    <row r="310" spans="76:93" x14ac:dyDescent="0.25">
      <c r="BX310" s="77" t="s">
        <v>210</v>
      </c>
      <c r="BY310" s="83">
        <v>118120</v>
      </c>
      <c r="BZ310" s="76" t="str">
        <v>Above 100k</v>
      </c>
      <c r="CM310" s="51"/>
      <c r="CN310" s="51"/>
      <c r="CO310" s="51"/>
    </row>
    <row r="311" spans="76:93" x14ac:dyDescent="0.25">
      <c r="BX311" s="77" t="s">
        <v>586</v>
      </c>
      <c r="BY311" s="83">
        <v>58030</v>
      </c>
      <c r="BZ311" s="76" t="str">
        <v>Under 60k</v>
      </c>
      <c r="CM311" s="51"/>
      <c r="CN311" s="51"/>
      <c r="CO311" s="51"/>
    </row>
    <row r="312" spans="76:93" x14ac:dyDescent="0.25">
      <c r="BX312" s="77" t="s">
        <v>666</v>
      </c>
      <c r="BY312" s="83">
        <v>74920</v>
      </c>
      <c r="BZ312" s="76" t="str">
        <v>Under 80k</v>
      </c>
      <c r="CM312" s="51"/>
      <c r="CN312" s="51"/>
      <c r="CO312" s="51"/>
    </row>
    <row r="313" spans="76:93" x14ac:dyDescent="0.25">
      <c r="BX313" s="77" t="s">
        <v>193</v>
      </c>
      <c r="BY313" s="83">
        <v>115230</v>
      </c>
      <c r="BZ313" s="76" t="str">
        <v>Above 100k</v>
      </c>
      <c r="CM313" s="51"/>
      <c r="CN313" s="51"/>
      <c r="CO313" s="51"/>
    </row>
    <row r="314" spans="76:93" x14ac:dyDescent="0.25">
      <c r="BX314" s="77" t="s">
        <v>930</v>
      </c>
      <c r="BY314" s="83">
        <v>57640</v>
      </c>
      <c r="BZ314" s="76" t="str">
        <v>Under 60k</v>
      </c>
      <c r="CM314" s="51"/>
      <c r="CN314" s="51"/>
      <c r="CO314" s="51"/>
    </row>
    <row r="315" spans="76:93" x14ac:dyDescent="0.25">
      <c r="BX315" s="77" t="s">
        <v>171</v>
      </c>
      <c r="BY315" s="83">
        <v>92500</v>
      </c>
      <c r="BZ315" s="76" t="str">
        <v>Under 100k</v>
      </c>
      <c r="CM315" s="51"/>
      <c r="CN315" s="51"/>
      <c r="CO315" s="51"/>
    </row>
    <row r="316" spans="76:93" x14ac:dyDescent="0.25">
      <c r="BX316" s="77" t="s">
        <v>305</v>
      </c>
      <c r="BY316" s="83">
        <v>60800</v>
      </c>
      <c r="BZ316" s="76" t="str">
        <v>Under 70k</v>
      </c>
      <c r="CM316" s="51"/>
      <c r="CN316" s="51"/>
      <c r="CO316" s="51"/>
    </row>
    <row r="317" spans="76:93" x14ac:dyDescent="0.25">
      <c r="BX317" s="77" t="s">
        <v>944</v>
      </c>
      <c r="BY317" s="83">
        <v>66870</v>
      </c>
      <c r="BZ317" s="76" t="str">
        <v>Under 70k</v>
      </c>
      <c r="CM317" s="51"/>
      <c r="CN317" s="51"/>
      <c r="CO317" s="51"/>
    </row>
    <row r="318" spans="76:93" x14ac:dyDescent="0.25">
      <c r="BX318" s="77" t="s">
        <v>867</v>
      </c>
      <c r="BY318" s="83">
        <v>90150</v>
      </c>
      <c r="BZ318" s="76" t="str">
        <v>Under 100k</v>
      </c>
      <c r="CM318" s="51"/>
      <c r="CN318" s="51"/>
      <c r="CO318" s="51"/>
    </row>
    <row r="319" spans="76:93" x14ac:dyDescent="0.25">
      <c r="BX319" s="77" t="s">
        <v>707</v>
      </c>
      <c r="BY319" s="83">
        <v>63450</v>
      </c>
      <c r="BZ319" s="76" t="str">
        <v>Under 70k</v>
      </c>
      <c r="CM319" s="51"/>
      <c r="CN319" s="51"/>
      <c r="CO319" s="51"/>
    </row>
    <row r="320" spans="76:93" x14ac:dyDescent="0.25">
      <c r="BX320" s="77" t="s">
        <v>612</v>
      </c>
      <c r="BY320" s="83">
        <v>30250</v>
      </c>
      <c r="BZ320" s="76" t="str">
        <v>Under 40k</v>
      </c>
      <c r="CM320" s="51"/>
      <c r="CN320" s="51"/>
      <c r="CO320" s="51"/>
    </row>
    <row r="321" spans="76:93" x14ac:dyDescent="0.25">
      <c r="BX321" s="77" t="s">
        <v>485</v>
      </c>
      <c r="BY321" s="83">
        <v>78020</v>
      </c>
      <c r="BZ321" s="76" t="str">
        <v>Under 80k</v>
      </c>
      <c r="CM321" s="51"/>
      <c r="CN321" s="51"/>
      <c r="CO321" s="51"/>
    </row>
    <row r="322" spans="76:93" x14ac:dyDescent="0.25">
      <c r="BX322" s="77" t="s">
        <v>779</v>
      </c>
      <c r="BY322" s="83">
        <v>86740</v>
      </c>
      <c r="BZ322" s="76" t="str">
        <v>Under 90k</v>
      </c>
      <c r="CM322" s="51"/>
      <c r="CN322" s="51"/>
      <c r="CO322" s="51"/>
    </row>
    <row r="323" spans="76:93" x14ac:dyDescent="0.25">
      <c r="BX323" s="77" t="s">
        <v>368</v>
      </c>
      <c r="BY323" s="83">
        <v>96370</v>
      </c>
      <c r="BZ323" s="76" t="str">
        <v>Under 100k</v>
      </c>
      <c r="CM323" s="51"/>
      <c r="CN323" s="51"/>
      <c r="CO323" s="51"/>
    </row>
    <row r="324" spans="76:93" x14ac:dyDescent="0.25">
      <c r="BX324" s="77" t="s">
        <v>640</v>
      </c>
      <c r="BY324" s="83">
        <v>108170</v>
      </c>
      <c r="BZ324" s="76" t="str">
        <v>Above 100k</v>
      </c>
      <c r="CM324" s="51"/>
      <c r="CN324" s="51"/>
      <c r="CO324" s="51"/>
    </row>
    <row r="325" spans="76:93" x14ac:dyDescent="0.25">
      <c r="BX325" s="77" t="s">
        <v>291</v>
      </c>
      <c r="BY325" s="83">
        <v>101500</v>
      </c>
      <c r="BZ325" s="76" t="str">
        <v>Above 100k</v>
      </c>
      <c r="CM325" s="51"/>
      <c r="CN325" s="51"/>
      <c r="CO325" s="51"/>
    </row>
    <row r="326" spans="76:93" x14ac:dyDescent="0.25">
      <c r="BX326" s="77" t="s">
        <v>259</v>
      </c>
      <c r="BY326" s="83">
        <v>35930</v>
      </c>
      <c r="BZ326" s="76" t="str">
        <v>Under 40k</v>
      </c>
      <c r="CM326" s="51"/>
      <c r="CN326" s="51"/>
      <c r="CO326" s="51"/>
    </row>
    <row r="327" spans="76:93" x14ac:dyDescent="0.25">
      <c r="BX327" s="77" t="s">
        <v>844</v>
      </c>
      <c r="BY327" s="83">
        <v>45510</v>
      </c>
      <c r="BZ327" s="76" t="str">
        <v>Under 50k</v>
      </c>
      <c r="CM327" s="51"/>
      <c r="CN327" s="51"/>
      <c r="CO327" s="51"/>
    </row>
    <row r="328" spans="76:93" x14ac:dyDescent="0.25">
      <c r="BX328" s="77" t="s">
        <v>900</v>
      </c>
      <c r="BY328" s="83">
        <v>37060</v>
      </c>
      <c r="BZ328" s="76" t="str">
        <v>Under 40k</v>
      </c>
      <c r="CM328" s="51"/>
      <c r="CN328" s="51"/>
      <c r="CO328" s="51"/>
    </row>
    <row r="329" spans="76:93" x14ac:dyDescent="0.25">
      <c r="BX329" s="77" t="s">
        <v>385</v>
      </c>
      <c r="BY329" s="83">
        <v>80360</v>
      </c>
      <c r="BZ329" s="76" t="str">
        <v>Under 90k</v>
      </c>
      <c r="CM329" s="51"/>
      <c r="CN329" s="51"/>
      <c r="CO329" s="51"/>
    </row>
    <row r="330" spans="76:93" x14ac:dyDescent="0.25">
      <c r="BX330" s="77" t="s">
        <v>226</v>
      </c>
      <c r="BY330" s="83">
        <v>47290</v>
      </c>
      <c r="BZ330" s="76" t="str">
        <v>Under 50k</v>
      </c>
      <c r="CM330" s="51"/>
      <c r="CN330" s="51"/>
      <c r="CO330" s="51"/>
    </row>
    <row r="331" spans="76:93" x14ac:dyDescent="0.25">
      <c r="BX331" s="77" t="s">
        <v>338</v>
      </c>
      <c r="BY331" s="83">
        <v>184380</v>
      </c>
      <c r="BZ331" s="76" t="str">
        <v>Above 100k</v>
      </c>
      <c r="CM331" s="51"/>
      <c r="CN331" s="51"/>
      <c r="CO331" s="51"/>
    </row>
    <row r="332" spans="76:93" x14ac:dyDescent="0.25">
      <c r="BX332" s="77" t="s">
        <v>771</v>
      </c>
      <c r="BY332" s="83">
        <v>29610</v>
      </c>
      <c r="BZ332" s="76" t="str">
        <v>Under 30k</v>
      </c>
      <c r="CM332" s="51"/>
      <c r="CN332" s="51"/>
      <c r="CO332" s="51"/>
    </row>
    <row r="333" spans="76:93" x14ac:dyDescent="0.25">
      <c r="BX333" s="77" t="s">
        <v>638</v>
      </c>
      <c r="BY333" s="83">
        <v>46350</v>
      </c>
      <c r="BZ333" s="76" t="str">
        <v>Under 50k</v>
      </c>
      <c r="CM333" s="51"/>
      <c r="CN333" s="51"/>
      <c r="CO333" s="51"/>
    </row>
    <row r="334" spans="76:93" x14ac:dyDescent="0.25">
      <c r="BX334" s="77" t="s">
        <v>962</v>
      </c>
      <c r="BY334" s="83">
        <v>71370</v>
      </c>
      <c r="BZ334" s="76" t="str">
        <v>Under 80k</v>
      </c>
      <c r="CM334" s="51"/>
      <c r="CN334" s="51"/>
      <c r="CO334" s="51"/>
    </row>
    <row r="335" spans="76:93" x14ac:dyDescent="0.25">
      <c r="BX335" s="77" t="s">
        <v>947</v>
      </c>
      <c r="BY335" s="83">
        <v>48090</v>
      </c>
      <c r="BZ335" s="76" t="str">
        <v>Under 50k</v>
      </c>
      <c r="CM335" s="51"/>
      <c r="CN335" s="51"/>
      <c r="CO335" s="51"/>
    </row>
    <row r="336" spans="76:93" x14ac:dyDescent="0.25">
      <c r="BX336" s="77" t="s">
        <v>116</v>
      </c>
      <c r="BY336" s="83">
        <v>177380</v>
      </c>
      <c r="BZ336" s="76" t="str">
        <v>Above 100k</v>
      </c>
      <c r="CM336" s="51"/>
      <c r="CN336" s="51"/>
      <c r="CO336" s="51"/>
    </row>
    <row r="337" spans="76:93" x14ac:dyDescent="0.25">
      <c r="BX337" s="77" t="s">
        <v>882</v>
      </c>
      <c r="BY337" s="83">
        <v>102130</v>
      </c>
      <c r="BZ337" s="76" t="str">
        <v>Above 100k</v>
      </c>
      <c r="CM337" s="51"/>
      <c r="CN337" s="51"/>
      <c r="CO337" s="51"/>
    </row>
    <row r="338" spans="76:93" x14ac:dyDescent="0.25">
      <c r="BX338" s="77" t="s">
        <v>534</v>
      </c>
      <c r="BY338" s="83">
        <v>64960</v>
      </c>
      <c r="BZ338" s="76" t="str">
        <v>Under 70k</v>
      </c>
      <c r="CM338" s="51"/>
      <c r="CN338" s="51"/>
      <c r="CO338" s="51"/>
    </row>
    <row r="339" spans="76:93" x14ac:dyDescent="0.25">
      <c r="BX339" s="77" t="s">
        <v>919</v>
      </c>
      <c r="BY339" s="83">
        <v>93130</v>
      </c>
      <c r="BZ339" s="76" t="str">
        <v>Under 100k</v>
      </c>
      <c r="CM339" s="51"/>
      <c r="CN339" s="51"/>
      <c r="CO339" s="51"/>
    </row>
    <row r="340" spans="76:93" x14ac:dyDescent="0.25">
      <c r="BX340" s="77" t="s">
        <v>285</v>
      </c>
      <c r="BY340" s="83">
        <v>62090</v>
      </c>
      <c r="BZ340" s="76" t="str">
        <v>Under 70k</v>
      </c>
      <c r="CM340" s="51"/>
      <c r="CN340" s="51"/>
      <c r="CO340" s="51"/>
    </row>
    <row r="341" spans="76:93" x14ac:dyDescent="0.25">
      <c r="BX341" s="77" t="s">
        <v>423</v>
      </c>
      <c r="BY341" s="83">
        <v>49760</v>
      </c>
      <c r="BZ341" s="76" t="str">
        <v>Under 50k</v>
      </c>
      <c r="CM341" s="51"/>
      <c r="CN341" s="51"/>
      <c r="CO341" s="51"/>
    </row>
    <row r="342" spans="76:93" x14ac:dyDescent="0.25">
      <c r="BX342" s="77" t="s">
        <v>228</v>
      </c>
      <c r="BY342" s="83">
        <v>119660</v>
      </c>
      <c r="BZ342" s="76" t="str">
        <v>Above 100k</v>
      </c>
      <c r="CM342" s="51"/>
      <c r="CN342" s="51"/>
      <c r="CO342" s="51"/>
    </row>
    <row r="343" spans="76:93" x14ac:dyDescent="0.25">
      <c r="BX343" s="77" t="s">
        <v>227</v>
      </c>
      <c r="BY343" s="83">
        <v>79650</v>
      </c>
      <c r="BZ343" s="76" t="str">
        <v>Under 80k</v>
      </c>
      <c r="CM343" s="51"/>
      <c r="CN343" s="51"/>
      <c r="CO343" s="51"/>
    </row>
    <row r="344" spans="76:93" x14ac:dyDescent="0.25">
      <c r="BX344" s="77" t="s">
        <v>22</v>
      </c>
      <c r="BY344" s="83">
        <v>107090</v>
      </c>
      <c r="BZ344" s="76" t="str">
        <v>Above 100k</v>
      </c>
      <c r="CM344" s="51"/>
      <c r="CN344" s="51"/>
      <c r="CO344" s="51"/>
    </row>
    <row r="345" spans="76:93" x14ac:dyDescent="0.25">
      <c r="BX345" s="77" t="s">
        <v>309</v>
      </c>
      <c r="BY345" s="83">
        <v>32500</v>
      </c>
      <c r="BZ345" s="76" t="str">
        <v>Under 40k</v>
      </c>
      <c r="CM345" s="51"/>
      <c r="CN345" s="51"/>
      <c r="CO345" s="51"/>
    </row>
    <row r="346" spans="76:93" x14ac:dyDescent="0.25">
      <c r="BX346" s="77" t="s">
        <v>776</v>
      </c>
      <c r="BY346" s="83">
        <v>31830</v>
      </c>
      <c r="BZ346" s="76" t="str">
        <v>Under 40k</v>
      </c>
      <c r="CM346" s="51"/>
      <c r="CN346" s="51"/>
      <c r="CO346" s="51"/>
    </row>
    <row r="347" spans="76:93" x14ac:dyDescent="0.25">
      <c r="BX347" s="77" t="s">
        <v>153</v>
      </c>
      <c r="BY347" s="83">
        <v>117810</v>
      </c>
      <c r="BZ347" s="76" t="str">
        <v>Above 100k</v>
      </c>
      <c r="CM347" s="51"/>
      <c r="CN347" s="51"/>
      <c r="CO347" s="51"/>
    </row>
    <row r="348" spans="76:93" x14ac:dyDescent="0.25">
      <c r="BX348" s="77" t="s">
        <v>11</v>
      </c>
      <c r="BY348" s="83">
        <v>68220</v>
      </c>
      <c r="BZ348" s="76" t="str">
        <v>Under 70k</v>
      </c>
      <c r="CM348" s="51"/>
      <c r="CN348" s="51"/>
      <c r="CO348" s="51"/>
    </row>
    <row r="349" spans="76:93" x14ac:dyDescent="0.25">
      <c r="BX349" s="77" t="s">
        <v>145</v>
      </c>
      <c r="BY349" s="83">
        <v>96640</v>
      </c>
      <c r="BZ349" s="76" t="str">
        <v>Under 100k</v>
      </c>
      <c r="CM349" s="51"/>
      <c r="CN349" s="51"/>
      <c r="CO349" s="51"/>
    </row>
    <row r="350" spans="76:93" x14ac:dyDescent="0.25">
      <c r="BX350" s="77" t="s">
        <v>872</v>
      </c>
      <c r="BY350" s="83">
        <v>115380</v>
      </c>
      <c r="BZ350" s="76" t="str">
        <v>Above 100k</v>
      </c>
      <c r="CM350" s="51"/>
      <c r="CN350" s="51"/>
      <c r="CO350" s="51"/>
    </row>
    <row r="351" spans="76:93" x14ac:dyDescent="0.25">
      <c r="BX351" s="77" t="s">
        <v>52</v>
      </c>
      <c r="BY351" s="83">
        <v>35940</v>
      </c>
      <c r="BZ351" s="76" t="str">
        <v>Under 40k</v>
      </c>
      <c r="CM351" s="51"/>
      <c r="CN351" s="51"/>
      <c r="CO351" s="51"/>
    </row>
    <row r="352" spans="76:93" x14ac:dyDescent="0.25">
      <c r="BX352" s="77" t="s">
        <v>539</v>
      </c>
      <c r="BY352" s="83">
        <v>109170</v>
      </c>
      <c r="BZ352" s="76" t="str">
        <v>Above 100k</v>
      </c>
      <c r="CM352" s="51"/>
      <c r="CN352" s="51"/>
      <c r="CO352" s="51"/>
    </row>
    <row r="353" spans="76:93" x14ac:dyDescent="0.25">
      <c r="BX353" s="77" t="s">
        <v>275</v>
      </c>
      <c r="BY353" s="83">
        <v>106190</v>
      </c>
      <c r="BZ353" s="76" t="str">
        <v>Above 100k</v>
      </c>
      <c r="CM353" s="51"/>
      <c r="CN353" s="51"/>
      <c r="CO353" s="51"/>
    </row>
    <row r="354" spans="76:93" x14ac:dyDescent="0.25">
      <c r="BX354" s="77" t="s">
        <v>684</v>
      </c>
      <c r="BY354" s="83">
        <v>50450</v>
      </c>
      <c r="BZ354" s="76" t="str">
        <v>Under 60k</v>
      </c>
      <c r="CM354" s="51"/>
      <c r="CN354" s="51"/>
      <c r="CO354" s="51"/>
    </row>
    <row r="355" spans="76:93" x14ac:dyDescent="0.25">
      <c r="BX355" s="77" t="s">
        <v>304</v>
      </c>
      <c r="BY355" s="83">
        <v>72160</v>
      </c>
      <c r="BZ355" s="76" t="str">
        <v>Under 80k</v>
      </c>
      <c r="CM355" s="51"/>
      <c r="CN355" s="51"/>
      <c r="CO355" s="51"/>
    </row>
    <row r="356" spans="76:93" x14ac:dyDescent="0.25">
      <c r="BX356" s="77" t="s">
        <v>141</v>
      </c>
      <c r="BY356" s="83">
        <v>176660</v>
      </c>
      <c r="BZ356" s="76" t="str">
        <v>Above 100k</v>
      </c>
      <c r="CM356" s="51"/>
      <c r="CN356" s="51"/>
      <c r="CO356" s="51"/>
    </row>
    <row r="357" spans="76:93" x14ac:dyDescent="0.25">
      <c r="BX357" s="77" t="s">
        <v>598</v>
      </c>
      <c r="BY357" s="83">
        <v>45600</v>
      </c>
      <c r="BZ357" s="76" t="str">
        <v>Under 50k</v>
      </c>
      <c r="CM357" s="51"/>
      <c r="CN357" s="51"/>
      <c r="CO357" s="51"/>
    </row>
    <row r="358" spans="76:93" x14ac:dyDescent="0.25">
      <c r="BX358" s="77" t="s">
        <v>755</v>
      </c>
      <c r="BY358" s="83">
        <v>58260</v>
      </c>
      <c r="BZ358" s="76" t="str">
        <v>Under 60k</v>
      </c>
      <c r="CM358" s="51"/>
      <c r="CN358" s="51"/>
      <c r="CO358" s="51"/>
    </row>
    <row r="359" spans="76:93" x14ac:dyDescent="0.25">
      <c r="BX359" s="77" t="s">
        <v>587</v>
      </c>
      <c r="BY359" s="83">
        <v>59300</v>
      </c>
      <c r="BZ359" s="76" t="str">
        <v>Under 60k</v>
      </c>
      <c r="CM359" s="51"/>
      <c r="CN359" s="51"/>
      <c r="CO359" s="51"/>
    </row>
    <row r="360" spans="76:93" x14ac:dyDescent="0.25">
      <c r="BX360" s="77" t="s">
        <v>642</v>
      </c>
      <c r="BY360" s="83">
        <v>110200</v>
      </c>
      <c r="BZ360" s="76" t="str">
        <v>Above 100k</v>
      </c>
      <c r="CM360" s="51"/>
      <c r="CN360" s="51"/>
      <c r="CO360" s="51"/>
    </row>
    <row r="361" spans="76:93" x14ac:dyDescent="0.25">
      <c r="BX361" s="77" t="s">
        <v>507</v>
      </c>
      <c r="BY361" s="83">
        <v>118360</v>
      </c>
      <c r="BZ361" s="76" t="str">
        <v>Above 100k</v>
      </c>
      <c r="CM361" s="51"/>
      <c r="CN361" s="51"/>
      <c r="CO361" s="51"/>
    </row>
    <row r="362" spans="76:93" x14ac:dyDescent="0.25">
      <c r="BX362" s="77" t="s">
        <v>517</v>
      </c>
      <c r="BY362" s="83">
        <v>66510</v>
      </c>
      <c r="BZ362" s="76" t="str">
        <v>Under 70k</v>
      </c>
      <c r="CM362" s="51"/>
      <c r="CN362" s="51"/>
      <c r="CO362" s="51"/>
    </row>
    <row r="363" spans="76:93" x14ac:dyDescent="0.25">
      <c r="BX363" s="77" t="s">
        <v>783</v>
      </c>
      <c r="BY363" s="83">
        <v>92340</v>
      </c>
      <c r="BZ363" s="76" t="str">
        <v>Under 100k</v>
      </c>
      <c r="CM363" s="51"/>
      <c r="CN363" s="51"/>
      <c r="CO363" s="51"/>
    </row>
    <row r="364" spans="76:93" x14ac:dyDescent="0.25">
      <c r="BX364" s="77" t="s">
        <v>308</v>
      </c>
      <c r="BY364" s="83">
        <v>74550</v>
      </c>
      <c r="BZ364" s="76" t="str">
        <v>Under 80k</v>
      </c>
      <c r="CM364" s="51"/>
      <c r="CN364" s="51"/>
      <c r="CO364" s="51"/>
    </row>
    <row r="365" spans="76:93" x14ac:dyDescent="0.25">
      <c r="BX365" s="77" t="s">
        <v>672</v>
      </c>
      <c r="BY365" s="83">
        <v>71920</v>
      </c>
      <c r="BZ365" s="76" t="str">
        <v>Under 80k</v>
      </c>
      <c r="CM365" s="51"/>
      <c r="CN365" s="51"/>
      <c r="CO365" s="51"/>
    </row>
    <row r="366" spans="76:93" x14ac:dyDescent="0.25">
      <c r="BX366" s="77" t="s">
        <v>281</v>
      </c>
      <c r="BY366" s="83">
        <v>152600</v>
      </c>
      <c r="BZ366" s="76" t="str">
        <v>Above 100k</v>
      </c>
      <c r="CM366" s="51"/>
      <c r="CN366" s="51"/>
      <c r="CO366" s="51"/>
    </row>
    <row r="367" spans="76:93" x14ac:dyDescent="0.25">
      <c r="BX367" s="77" t="s">
        <v>369</v>
      </c>
      <c r="BY367" s="83">
        <v>31170</v>
      </c>
      <c r="BZ367" s="76" t="str">
        <v>Under 40k</v>
      </c>
      <c r="CM367" s="51"/>
      <c r="CN367" s="51"/>
      <c r="CO367" s="51"/>
    </row>
    <row r="368" spans="76:93" x14ac:dyDescent="0.25">
      <c r="BX368" s="77" t="s">
        <v>519</v>
      </c>
      <c r="BY368" s="83">
        <v>60440</v>
      </c>
      <c r="BZ368" s="76" t="str">
        <v>Under 70k</v>
      </c>
      <c r="CM368" s="51"/>
      <c r="CN368" s="51"/>
      <c r="CO368" s="51"/>
    </row>
    <row r="369" spans="76:93" x14ac:dyDescent="0.25">
      <c r="BX369" s="77" t="s">
        <v>463</v>
      </c>
      <c r="BY369" s="83">
        <v>58850</v>
      </c>
      <c r="BZ369" s="76" t="str">
        <v>Under 60k</v>
      </c>
      <c r="CM369" s="51"/>
      <c r="CN369" s="51"/>
      <c r="CO369" s="51"/>
    </row>
    <row r="370" spans="76:93" x14ac:dyDescent="0.25">
      <c r="BX370" s="77" t="s">
        <v>443</v>
      </c>
      <c r="BY370" s="83">
        <v>47650</v>
      </c>
      <c r="BZ370" s="76" t="str">
        <v>Under 50k</v>
      </c>
      <c r="CM370" s="51"/>
      <c r="CN370" s="51"/>
      <c r="CO370" s="51"/>
    </row>
    <row r="371" spans="76:93" x14ac:dyDescent="0.25">
      <c r="BX371" s="77" t="s">
        <v>120</v>
      </c>
      <c r="BY371" s="83">
        <v>109760</v>
      </c>
      <c r="BZ371" s="76" t="str">
        <v>Above 100k</v>
      </c>
      <c r="CM371" s="51"/>
      <c r="CN371" s="51"/>
      <c r="CO371" s="51"/>
    </row>
    <row r="372" spans="76:93" x14ac:dyDescent="0.25">
      <c r="BX372" s="77" t="s">
        <v>653</v>
      </c>
      <c r="BY372" s="83">
        <v>58370</v>
      </c>
      <c r="BZ372" s="76" t="str">
        <v>Under 60k</v>
      </c>
      <c r="CM372" s="51"/>
      <c r="CN372" s="51"/>
      <c r="CO372" s="51"/>
    </row>
    <row r="373" spans="76:93" x14ac:dyDescent="0.25">
      <c r="BX373" s="77" t="s">
        <v>207</v>
      </c>
      <c r="BY373" s="83">
        <v>68890</v>
      </c>
      <c r="BZ373" s="76" t="str">
        <v>Under 70k</v>
      </c>
      <c r="CM373" s="51"/>
      <c r="CN373" s="51"/>
      <c r="CO373" s="51"/>
    </row>
    <row r="374" spans="76:93" x14ac:dyDescent="0.25">
      <c r="BX374" s="77" t="s">
        <v>670</v>
      </c>
      <c r="BY374" s="83">
        <v>77910</v>
      </c>
      <c r="BZ374" s="76" t="str">
        <v>Under 80k</v>
      </c>
      <c r="CM374" s="51"/>
      <c r="CN374" s="51"/>
      <c r="CO374" s="51"/>
    </row>
    <row r="375" spans="76:93" x14ac:dyDescent="0.25">
      <c r="BX375" s="77" t="s">
        <v>317</v>
      </c>
      <c r="BY375" s="83">
        <v>69160</v>
      </c>
      <c r="BZ375" s="76" t="str">
        <v>Under 70k</v>
      </c>
      <c r="CM375" s="51"/>
      <c r="CN375" s="51"/>
      <c r="CO375" s="51"/>
    </row>
    <row r="376" spans="76:93" x14ac:dyDescent="0.25">
      <c r="BX376" s="77" t="s">
        <v>926</v>
      </c>
      <c r="BY376" s="83">
        <v>99460</v>
      </c>
      <c r="BZ376" s="76" t="str">
        <v>Under 100k</v>
      </c>
      <c r="CM376" s="51"/>
      <c r="CN376" s="51"/>
      <c r="CO376" s="51"/>
    </row>
    <row r="377" spans="76:93" x14ac:dyDescent="0.25">
      <c r="BX377" s="77" t="s">
        <v>532</v>
      </c>
      <c r="BY377" s="83">
        <v>111190</v>
      </c>
      <c r="BZ377" s="76" t="str">
        <v>Above 100k</v>
      </c>
      <c r="CM377" s="51"/>
      <c r="CN377" s="51"/>
      <c r="CO377" s="51"/>
    </row>
    <row r="378" spans="76:93" x14ac:dyDescent="0.25">
      <c r="BX378" s="77" t="s">
        <v>663</v>
      </c>
      <c r="BY378" s="83">
        <v>78540</v>
      </c>
      <c r="BZ378" s="76" t="str">
        <v>Under 80k</v>
      </c>
      <c r="CM378" s="51"/>
      <c r="CN378" s="51"/>
      <c r="CO378" s="51"/>
    </row>
    <row r="379" spans="76:93" x14ac:dyDescent="0.25">
      <c r="BX379" s="77" t="s">
        <v>715</v>
      </c>
      <c r="BY379" s="83">
        <v>33920</v>
      </c>
      <c r="BZ379" s="76" t="str">
        <v>Under 40k</v>
      </c>
      <c r="CM379" s="51"/>
      <c r="CN379" s="51"/>
      <c r="CO379" s="51"/>
    </row>
    <row r="380" spans="76:93" x14ac:dyDescent="0.25">
      <c r="BX380" s="77" t="s">
        <v>588</v>
      </c>
      <c r="BY380" s="83">
        <v>51800</v>
      </c>
      <c r="BZ380" s="76" t="str">
        <v>Under 60k</v>
      </c>
      <c r="CM380" s="51"/>
      <c r="CN380" s="51"/>
      <c r="CO380" s="51"/>
    </row>
    <row r="381" spans="76:93" x14ac:dyDescent="0.25">
      <c r="BX381" s="77" t="s">
        <v>298</v>
      </c>
      <c r="BY381" s="83">
        <v>47670</v>
      </c>
      <c r="BZ381" s="76" t="str">
        <v>Under 50k</v>
      </c>
      <c r="CM381" s="51"/>
      <c r="CN381" s="51"/>
      <c r="CO381" s="51"/>
    </row>
    <row r="382" spans="76:93" x14ac:dyDescent="0.25">
      <c r="BX382" s="77" t="s">
        <v>104</v>
      </c>
      <c r="BY382" s="83">
        <v>74620</v>
      </c>
      <c r="BZ382" s="76" t="str">
        <v>Under 80k</v>
      </c>
      <c r="CM382" s="51"/>
      <c r="CN382" s="51"/>
      <c r="CO382" s="51"/>
    </row>
    <row r="383" spans="76:93" x14ac:dyDescent="0.25">
      <c r="BX383" s="77" t="s">
        <v>915</v>
      </c>
      <c r="BY383" s="83">
        <v>48950</v>
      </c>
      <c r="BZ383" s="76" t="str">
        <v>Under 50k</v>
      </c>
      <c r="CM383" s="51"/>
      <c r="CN383" s="51"/>
      <c r="CO383" s="51"/>
    </row>
    <row r="384" spans="76:93" x14ac:dyDescent="0.25">
      <c r="BX384" s="77" t="s">
        <v>920</v>
      </c>
      <c r="BY384" s="83">
        <v>105290</v>
      </c>
      <c r="BZ384" s="76" t="str">
        <v>Above 100k</v>
      </c>
      <c r="CM384" s="51"/>
      <c r="CN384" s="51"/>
      <c r="CO384" s="51"/>
    </row>
    <row r="385" spans="76:93" x14ac:dyDescent="0.25">
      <c r="BX385" s="77" t="s">
        <v>701</v>
      </c>
      <c r="BY385" s="83">
        <v>61920</v>
      </c>
      <c r="BZ385" s="76" t="str">
        <v>Under 70k</v>
      </c>
      <c r="CM385" s="51"/>
      <c r="CN385" s="51"/>
      <c r="CO385" s="51"/>
    </row>
    <row r="386" spans="76:93" x14ac:dyDescent="0.25">
      <c r="BX386" s="77" t="s">
        <v>316</v>
      </c>
      <c r="BY386" s="83">
        <v>65570</v>
      </c>
      <c r="BZ386" s="76" t="str">
        <v>Under 70k</v>
      </c>
      <c r="CM386" s="51"/>
      <c r="CN386" s="51"/>
      <c r="CO386" s="51"/>
    </row>
    <row r="387" spans="76:93" x14ac:dyDescent="0.25">
      <c r="BX387" s="77" t="s">
        <v>196</v>
      </c>
      <c r="BY387" s="83">
        <v>112570</v>
      </c>
      <c r="BZ387" s="76" t="str">
        <v>Above 100k</v>
      </c>
      <c r="CM387" s="51"/>
      <c r="CN387" s="51"/>
      <c r="CO387" s="51"/>
    </row>
    <row r="388" spans="76:93" x14ac:dyDescent="0.25">
      <c r="BX388" s="77" t="s">
        <v>613</v>
      </c>
      <c r="BY388" s="83">
        <v>29530</v>
      </c>
      <c r="BZ388" s="76" t="str">
        <v>Under 30k</v>
      </c>
      <c r="CM388" s="51"/>
      <c r="CN388" s="51"/>
      <c r="CO388" s="51"/>
    </row>
    <row r="389" spans="76:93" x14ac:dyDescent="0.25">
      <c r="BX389" s="77" t="s">
        <v>917</v>
      </c>
      <c r="BY389" s="83">
        <v>78560</v>
      </c>
      <c r="BZ389" s="76" t="str">
        <v>Under 80k</v>
      </c>
      <c r="CM389" s="51"/>
      <c r="CN389" s="51"/>
      <c r="CO389" s="51"/>
    </row>
    <row r="390" spans="76:93" x14ac:dyDescent="0.25">
      <c r="BX390" s="77" t="s">
        <v>548</v>
      </c>
      <c r="BY390" s="83">
        <v>42730</v>
      </c>
      <c r="BZ390" s="76" t="str">
        <v>Under 50k</v>
      </c>
      <c r="CM390" s="51"/>
      <c r="CN390" s="51"/>
      <c r="CO390" s="51"/>
    </row>
    <row r="391" spans="76:93" x14ac:dyDescent="0.25">
      <c r="BX391" s="77" t="s">
        <v>425</v>
      </c>
      <c r="BY391" s="83">
        <v>112370</v>
      </c>
      <c r="BZ391" s="76" t="str">
        <v>Above 100k</v>
      </c>
      <c r="CM391" s="51"/>
      <c r="CN391" s="51"/>
      <c r="CO391" s="51"/>
    </row>
    <row r="392" spans="76:93" x14ac:dyDescent="0.25">
      <c r="BX392" s="77" t="s">
        <v>370</v>
      </c>
      <c r="BY392" s="83">
        <v>116240</v>
      </c>
      <c r="BZ392" s="76" t="str">
        <v>Above 100k</v>
      </c>
      <c r="CM392" s="51"/>
      <c r="CN392" s="51"/>
      <c r="CO392" s="51"/>
    </row>
    <row r="393" spans="76:93" x14ac:dyDescent="0.25">
      <c r="BX393" s="77" t="s">
        <v>185</v>
      </c>
      <c r="BY393" s="83">
        <v>89120</v>
      </c>
      <c r="BZ393" s="76" t="str">
        <v>Under 90k</v>
      </c>
      <c r="CM393" s="51"/>
      <c r="CN393" s="51"/>
      <c r="CO393" s="51"/>
    </row>
    <row r="394" spans="76:93" x14ac:dyDescent="0.25">
      <c r="BX394" s="77" t="s">
        <v>556</v>
      </c>
      <c r="BY394" s="83">
        <v>116970</v>
      </c>
      <c r="BZ394" s="76" t="str">
        <v>Above 100k</v>
      </c>
      <c r="CM394" s="51"/>
      <c r="CN394" s="51"/>
      <c r="CO394" s="51"/>
    </row>
    <row r="395" spans="76:93" x14ac:dyDescent="0.25">
      <c r="BX395" s="77" t="s">
        <v>687</v>
      </c>
      <c r="BY395" s="83">
        <v>33800</v>
      </c>
      <c r="BZ395" s="76" t="str">
        <v>Under 40k</v>
      </c>
      <c r="CM395" s="51"/>
      <c r="CN395" s="51"/>
      <c r="CO395" s="51"/>
    </row>
    <row r="396" spans="76:93" x14ac:dyDescent="0.25">
      <c r="BX396" s="77" t="s">
        <v>946</v>
      </c>
      <c r="BY396" s="83">
        <v>38250</v>
      </c>
      <c r="BZ396" s="76" t="str">
        <v>Under 40k</v>
      </c>
      <c r="CM396" s="51"/>
      <c r="CN396" s="51"/>
      <c r="CO396" s="51"/>
    </row>
    <row r="397" spans="76:93" x14ac:dyDescent="0.25">
      <c r="BX397" s="77" t="s">
        <v>348</v>
      </c>
      <c r="BY397" s="83">
        <v>103110</v>
      </c>
      <c r="BZ397" s="76" t="str">
        <v>Above 100k</v>
      </c>
      <c r="CM397" s="51"/>
      <c r="CN397" s="51"/>
      <c r="CO397" s="51"/>
    </row>
    <row r="398" spans="76:93" x14ac:dyDescent="0.25">
      <c r="BX398" s="77" t="s">
        <v>696</v>
      </c>
      <c r="BY398" s="83">
        <v>70380</v>
      </c>
      <c r="BZ398" s="76" t="str">
        <v>Under 80k</v>
      </c>
      <c r="CM398" s="51"/>
      <c r="CN398" s="51"/>
      <c r="CO398" s="51"/>
    </row>
    <row r="399" spans="76:93" x14ac:dyDescent="0.25">
      <c r="BX399" s="77" t="s">
        <v>710</v>
      </c>
      <c r="BY399" s="83">
        <v>28310</v>
      </c>
      <c r="BZ399" s="76" t="str">
        <v>Under 30k</v>
      </c>
      <c r="CM399" s="51"/>
      <c r="CN399" s="51"/>
      <c r="CO399" s="51"/>
    </row>
    <row r="400" spans="76:93" x14ac:dyDescent="0.25">
      <c r="BX400" s="77" t="s">
        <v>660</v>
      </c>
      <c r="BY400" s="83">
        <v>110830</v>
      </c>
      <c r="BZ400" s="76" t="str">
        <v>Above 100k</v>
      </c>
      <c r="CM400" s="51"/>
      <c r="CN400" s="51"/>
      <c r="CO400" s="51"/>
    </row>
    <row r="401" spans="76:93" x14ac:dyDescent="0.25">
      <c r="BX401" s="77" t="s">
        <v>851</v>
      </c>
      <c r="BY401" s="83">
        <v>41220</v>
      </c>
      <c r="BZ401" s="76" t="str">
        <v>Under 50k</v>
      </c>
      <c r="CM401" s="51"/>
      <c r="CN401" s="51"/>
      <c r="CO401" s="51"/>
    </row>
    <row r="402" spans="76:93" x14ac:dyDescent="0.25">
      <c r="BX402" s="77" t="s">
        <v>525</v>
      </c>
      <c r="BY402" s="83">
        <v>104770</v>
      </c>
      <c r="BZ402" s="76" t="str">
        <v>Above 100k</v>
      </c>
      <c r="CM402" s="51"/>
      <c r="CN402" s="51"/>
      <c r="CO402" s="51"/>
    </row>
    <row r="403" spans="76:93" x14ac:dyDescent="0.25">
      <c r="BX403" s="77" t="s">
        <v>791</v>
      </c>
      <c r="BY403" s="83">
        <v>92700</v>
      </c>
      <c r="BZ403" s="76" t="str">
        <v>Under 100k</v>
      </c>
      <c r="CM403" s="51"/>
      <c r="CN403" s="51"/>
      <c r="CO403" s="51"/>
    </row>
    <row r="404" spans="76:93" x14ac:dyDescent="0.25">
      <c r="BX404" s="77" t="s">
        <v>643</v>
      </c>
      <c r="BY404" s="83">
        <v>232180</v>
      </c>
      <c r="BZ404" s="76" t="str">
        <v>Above 100k</v>
      </c>
      <c r="CM404" s="51"/>
      <c r="CN404" s="51"/>
      <c r="CO404" s="51"/>
    </row>
    <row r="405" spans="76:93" x14ac:dyDescent="0.25">
      <c r="BX405" s="77" t="s">
        <v>74</v>
      </c>
      <c r="BY405" s="83">
        <v>86920</v>
      </c>
      <c r="BZ405" s="76" t="str">
        <v>Under 90k</v>
      </c>
      <c r="CM405" s="51"/>
      <c r="CN405" s="51"/>
      <c r="CO405" s="51"/>
    </row>
    <row r="406" spans="76:93" x14ac:dyDescent="0.25">
      <c r="BX406" s="77" t="s">
        <v>905</v>
      </c>
      <c r="BY406" s="83">
        <v>92940</v>
      </c>
      <c r="BZ406" s="76" t="str">
        <v>Under 100k</v>
      </c>
      <c r="CM406" s="51"/>
      <c r="CN406" s="51"/>
      <c r="CO406" s="51"/>
    </row>
    <row r="407" spans="76:93" x14ac:dyDescent="0.25">
      <c r="BX407" s="77" t="s">
        <v>810</v>
      </c>
      <c r="BY407" s="83">
        <v>114180</v>
      </c>
      <c r="BZ407" s="76" t="str">
        <v>Above 100k</v>
      </c>
      <c r="CM407" s="51"/>
      <c r="CN407" s="51"/>
      <c r="CO407" s="51"/>
    </row>
    <row r="408" spans="76:93" x14ac:dyDescent="0.25">
      <c r="BX408" s="77" t="s">
        <v>325</v>
      </c>
      <c r="BY408" s="83">
        <v>115640</v>
      </c>
      <c r="BZ408" s="76" t="str">
        <v>Above 100k</v>
      </c>
      <c r="CM408" s="51"/>
      <c r="CN408" s="51"/>
      <c r="CO408" s="51"/>
    </row>
    <row r="409" spans="76:93" x14ac:dyDescent="0.25">
      <c r="BX409" s="77" t="s">
        <v>417</v>
      </c>
      <c r="BY409" s="83">
        <v>53540</v>
      </c>
      <c r="BZ409" s="76" t="str">
        <v>Under 60k</v>
      </c>
      <c r="CM409" s="51"/>
      <c r="CN409" s="51"/>
      <c r="CO409" s="51"/>
    </row>
    <row r="410" spans="76:93" x14ac:dyDescent="0.25">
      <c r="BX410" s="77" t="s">
        <v>964</v>
      </c>
      <c r="BY410" s="83">
        <v>67910</v>
      </c>
      <c r="BZ410" s="76" t="str">
        <v>Under 70k</v>
      </c>
      <c r="CM410" s="51"/>
      <c r="CN410" s="51"/>
      <c r="CO410" s="51"/>
    </row>
    <row r="411" spans="76:93" x14ac:dyDescent="0.25">
      <c r="BX411" s="77" t="s">
        <v>739</v>
      </c>
      <c r="BY411" s="83">
        <v>68900</v>
      </c>
      <c r="BZ411" s="76" t="str">
        <v>Under 70k</v>
      </c>
      <c r="CM411" s="51"/>
      <c r="CN411" s="51"/>
      <c r="CO411" s="51"/>
    </row>
    <row r="412" spans="76:93" x14ac:dyDescent="0.25">
      <c r="BX412" s="77" t="s">
        <v>68</v>
      </c>
      <c r="BY412" s="83">
        <v>84760</v>
      </c>
      <c r="BZ412" s="76" t="str">
        <v>Under 90k</v>
      </c>
      <c r="CM412" s="51"/>
      <c r="CN412" s="51"/>
      <c r="CO412" s="51"/>
    </row>
    <row r="413" spans="76:93" x14ac:dyDescent="0.25">
      <c r="BX413" s="77" t="s">
        <v>823</v>
      </c>
      <c r="BY413" s="83">
        <v>110730</v>
      </c>
      <c r="BZ413" s="76" t="str">
        <v>Above 100k</v>
      </c>
      <c r="CM413" s="51"/>
      <c r="CN413" s="51"/>
      <c r="CO413" s="51"/>
    </row>
    <row r="414" spans="76:93" x14ac:dyDescent="0.25">
      <c r="BX414" s="77" t="s">
        <v>456</v>
      </c>
      <c r="BY414" s="83">
        <v>113690</v>
      </c>
      <c r="BZ414" s="76" t="str">
        <v>Above 100k</v>
      </c>
      <c r="CM414" s="51"/>
      <c r="CN414" s="51"/>
      <c r="CO414" s="51"/>
    </row>
    <row r="415" spans="76:93" x14ac:dyDescent="0.25">
      <c r="BX415" s="77" t="s">
        <v>90</v>
      </c>
      <c r="BY415" s="83">
        <v>56960</v>
      </c>
      <c r="BZ415" s="76" t="str">
        <v>Under 60k</v>
      </c>
      <c r="CM415" s="51"/>
      <c r="CN415" s="51"/>
      <c r="CO415" s="51"/>
    </row>
    <row r="416" spans="76:93" x14ac:dyDescent="0.25">
      <c r="BX416" s="77" t="s">
        <v>550</v>
      </c>
      <c r="BY416" s="83">
        <v>69060</v>
      </c>
      <c r="BZ416" s="76" t="str">
        <v>Under 70k</v>
      </c>
      <c r="CM416" s="51"/>
      <c r="CN416" s="51"/>
      <c r="CO416" s="51"/>
    </row>
    <row r="417" spans="76:93" x14ac:dyDescent="0.25">
      <c r="BX417" s="77" t="s">
        <v>374</v>
      </c>
      <c r="BY417" s="83">
        <v>107110</v>
      </c>
      <c r="BZ417" s="76" t="str">
        <v>Above 100k</v>
      </c>
      <c r="CM417" s="51"/>
      <c r="CN417" s="51"/>
      <c r="CO417" s="51"/>
    </row>
    <row r="418" spans="76:93" x14ac:dyDescent="0.25">
      <c r="BX418" s="77" t="s">
        <v>689</v>
      </c>
      <c r="BY418" s="83">
        <v>168620</v>
      </c>
      <c r="BZ418" s="76" t="str">
        <v>Above 100k</v>
      </c>
      <c r="CM418" s="51"/>
      <c r="CN418" s="51"/>
      <c r="CO418" s="51"/>
    </row>
    <row r="419" spans="76:93" x14ac:dyDescent="0.25">
      <c r="BX419" s="77" t="s">
        <v>454</v>
      </c>
      <c r="BY419" s="83">
        <v>73240</v>
      </c>
      <c r="BZ419" s="76" t="str">
        <v>Under 80k</v>
      </c>
      <c r="CM419" s="51"/>
      <c r="CN419" s="51"/>
      <c r="CO419" s="51"/>
    </row>
    <row r="420" spans="76:93" x14ac:dyDescent="0.25">
      <c r="BX420" s="77" t="s">
        <v>518</v>
      </c>
      <c r="BY420" s="83">
        <v>29530</v>
      </c>
      <c r="BZ420" s="76" t="str">
        <v>Under 30k</v>
      </c>
      <c r="CM420" s="51"/>
      <c r="CN420" s="51"/>
      <c r="CO420" s="51"/>
    </row>
    <row r="421" spans="76:93" x14ac:dyDescent="0.25">
      <c r="BX421" s="77" t="s">
        <v>788</v>
      </c>
      <c r="BY421" s="83">
        <v>79590</v>
      </c>
      <c r="BZ421" s="76" t="str">
        <v>Under 80k</v>
      </c>
      <c r="CM421" s="51"/>
      <c r="CN421" s="51"/>
      <c r="CO421" s="51"/>
    </row>
    <row r="422" spans="76:93" x14ac:dyDescent="0.25">
      <c r="BX422" s="77" t="s">
        <v>792</v>
      </c>
      <c r="BY422" s="83">
        <v>36150</v>
      </c>
      <c r="BZ422" s="76" t="str">
        <v>Under 40k</v>
      </c>
      <c r="CM422" s="51"/>
      <c r="CN422" s="51"/>
      <c r="CO422" s="51"/>
    </row>
    <row r="423" spans="76:93" x14ac:dyDescent="0.25">
      <c r="BX423" s="77" t="s">
        <v>65</v>
      </c>
      <c r="BY423" s="83">
        <v>50950</v>
      </c>
      <c r="BZ423" s="76" t="str">
        <v>Under 60k</v>
      </c>
      <c r="CM423" s="51"/>
      <c r="CN423" s="51"/>
      <c r="CO423" s="51"/>
    </row>
    <row r="424" spans="76:93" x14ac:dyDescent="0.25">
      <c r="BX424" s="77" t="s">
        <v>516</v>
      </c>
      <c r="BY424" s="83">
        <v>37360</v>
      </c>
      <c r="BZ424" s="76" t="str">
        <v>Under 40k</v>
      </c>
      <c r="CM424" s="51"/>
      <c r="CN424" s="51"/>
      <c r="CO424" s="51"/>
    </row>
    <row r="425" spans="76:93" x14ac:dyDescent="0.25">
      <c r="BX425" s="77" t="s">
        <v>223</v>
      </c>
      <c r="BY425" s="83">
        <v>78490</v>
      </c>
      <c r="BZ425" s="76" t="str">
        <v>Under 80k</v>
      </c>
      <c r="CM425" s="51"/>
      <c r="CN425" s="51"/>
      <c r="CO425" s="51"/>
    </row>
    <row r="426" spans="76:93" x14ac:dyDescent="0.25">
      <c r="BX426" s="77" t="s">
        <v>931</v>
      </c>
      <c r="BY426" s="83">
        <v>43150</v>
      </c>
      <c r="BZ426" s="76" t="str">
        <v>Under 50k</v>
      </c>
      <c r="CM426" s="51"/>
      <c r="CN426" s="51"/>
      <c r="CO426" s="51"/>
    </row>
    <row r="427" spans="76:93" x14ac:dyDescent="0.25">
      <c r="BX427" s="77" t="s">
        <v>866</v>
      </c>
      <c r="BY427" s="83">
        <v>107220</v>
      </c>
      <c r="BZ427" s="76" t="str">
        <v>Above 100k</v>
      </c>
      <c r="CM427" s="51"/>
      <c r="CN427" s="51"/>
      <c r="CO427" s="51"/>
    </row>
    <row r="428" spans="76:93" x14ac:dyDescent="0.25">
      <c r="BX428" s="77" t="s">
        <v>804</v>
      </c>
      <c r="BY428" s="83">
        <v>81380</v>
      </c>
      <c r="BZ428" s="76" t="str">
        <v>Under 90k</v>
      </c>
      <c r="CM428" s="51"/>
      <c r="CN428" s="51"/>
      <c r="CO428" s="51"/>
    </row>
    <row r="429" spans="76:93" x14ac:dyDescent="0.25">
      <c r="BX429" s="77" t="s">
        <v>79</v>
      </c>
      <c r="BY429" s="83">
        <v>81720</v>
      </c>
      <c r="BZ429" s="76" t="str">
        <v>Under 90k</v>
      </c>
      <c r="CM429" s="51"/>
      <c r="CN429" s="51"/>
      <c r="CO429" s="51"/>
    </row>
    <row r="430" spans="76:93" x14ac:dyDescent="0.25">
      <c r="BX430" s="77" t="s">
        <v>248</v>
      </c>
      <c r="BY430" s="83">
        <v>84940</v>
      </c>
      <c r="BZ430" s="76" t="str">
        <v>Under 90k</v>
      </c>
      <c r="CM430" s="51"/>
      <c r="CN430" s="51"/>
      <c r="CO430" s="51"/>
    </row>
    <row r="431" spans="76:93" x14ac:dyDescent="0.25">
      <c r="BX431" s="77" t="s">
        <v>817</v>
      </c>
      <c r="BY431" s="83">
        <v>77110</v>
      </c>
      <c r="BZ431" s="76" t="str">
        <v>Under 80k</v>
      </c>
      <c r="CM431" s="51"/>
      <c r="CN431" s="51"/>
      <c r="CO431" s="51"/>
    </row>
    <row r="432" spans="76:93" x14ac:dyDescent="0.25">
      <c r="BX432" s="77" t="s">
        <v>89</v>
      </c>
      <c r="BY432" s="83">
        <v>108080</v>
      </c>
      <c r="BZ432" s="76" t="str">
        <v>Above 100k</v>
      </c>
      <c r="CM432" s="51"/>
      <c r="CN432" s="51"/>
      <c r="CO432" s="51"/>
    </row>
    <row r="433" spans="76:93" x14ac:dyDescent="0.25">
      <c r="BX433" s="77" t="s">
        <v>824</v>
      </c>
      <c r="BY433" s="83">
        <v>86990</v>
      </c>
      <c r="BZ433" s="76" t="str">
        <v>Under 90k</v>
      </c>
      <c r="CM433" s="51"/>
      <c r="CN433" s="51"/>
      <c r="CO433" s="51"/>
    </row>
    <row r="434" spans="76:93" x14ac:dyDescent="0.25">
      <c r="BX434" s="77" t="s">
        <v>109</v>
      </c>
      <c r="BY434" s="83">
        <v>51320</v>
      </c>
      <c r="BZ434" s="76" t="str">
        <v>Under 60k</v>
      </c>
      <c r="CM434" s="51"/>
      <c r="CN434" s="51"/>
      <c r="CO434" s="51"/>
    </row>
    <row r="435" spans="76:93" x14ac:dyDescent="0.25">
      <c r="BX435" s="77" t="s">
        <v>445</v>
      </c>
      <c r="BY435" s="83">
        <v>39940</v>
      </c>
      <c r="BZ435" s="76" t="str">
        <v>Under 40k</v>
      </c>
      <c r="CM435" s="51"/>
      <c r="CN435" s="51"/>
      <c r="CO435" s="51"/>
    </row>
    <row r="436" spans="76:93" x14ac:dyDescent="0.25">
      <c r="BX436" s="77" t="s">
        <v>114</v>
      </c>
      <c r="BY436" s="83">
        <v>51910</v>
      </c>
      <c r="BZ436" s="76" t="str">
        <v>Under 60k</v>
      </c>
      <c r="CM436" s="51"/>
      <c r="CN436" s="51"/>
      <c r="CO436" s="51"/>
    </row>
    <row r="437" spans="76:93" x14ac:dyDescent="0.25">
      <c r="BX437" s="77" t="s">
        <v>744</v>
      </c>
      <c r="BY437" s="83">
        <v>35830</v>
      </c>
      <c r="BZ437" s="76" t="str">
        <v>Under 40k</v>
      </c>
      <c r="CM437" s="51"/>
      <c r="CN437" s="51"/>
      <c r="CO437" s="51"/>
    </row>
    <row r="438" spans="76:93" x14ac:dyDescent="0.25">
      <c r="BX438" s="77" t="s">
        <v>667</v>
      </c>
      <c r="BY438" s="83">
        <v>36550</v>
      </c>
      <c r="BZ438" s="76" t="str">
        <v>Under 40k</v>
      </c>
      <c r="CM438" s="51"/>
      <c r="CN438" s="51"/>
      <c r="CO438" s="51"/>
    </row>
    <row r="439" spans="76:93" x14ac:dyDescent="0.25">
      <c r="BX439" s="77" t="s">
        <v>379</v>
      </c>
      <c r="BY439" s="83">
        <v>48170</v>
      </c>
      <c r="BZ439" s="76" t="str">
        <v>Under 50k</v>
      </c>
      <c r="CM439" s="51"/>
      <c r="CN439" s="51"/>
      <c r="CO439" s="51"/>
    </row>
    <row r="440" spans="76:93" x14ac:dyDescent="0.25">
      <c r="BX440" s="77" t="s">
        <v>402</v>
      </c>
      <c r="BY440" s="83">
        <v>33050</v>
      </c>
      <c r="BZ440" s="76" t="str">
        <v>Under 40k</v>
      </c>
      <c r="CM440" s="51"/>
      <c r="CN440" s="51"/>
      <c r="CO440" s="51"/>
    </row>
    <row r="441" spans="76:93" x14ac:dyDescent="0.25">
      <c r="BX441" s="77" t="s">
        <v>558</v>
      </c>
      <c r="BY441" s="83">
        <v>81150</v>
      </c>
      <c r="BZ441" s="76" t="str">
        <v>Under 90k</v>
      </c>
      <c r="CM441" s="51"/>
      <c r="CN441" s="51"/>
      <c r="CO441" s="51"/>
    </row>
    <row r="442" spans="76:93" x14ac:dyDescent="0.25">
      <c r="BX442" s="77" t="s">
        <v>386</v>
      </c>
      <c r="BY442" s="83">
        <v>104770</v>
      </c>
      <c r="BZ442" s="76" t="str">
        <v>Above 100k</v>
      </c>
      <c r="CM442" s="51"/>
      <c r="CN442" s="51"/>
      <c r="CO442" s="51"/>
    </row>
    <row r="443" spans="76:93" x14ac:dyDescent="0.25">
      <c r="BX443" s="77" t="s">
        <v>290</v>
      </c>
      <c r="BY443" s="83">
        <v>99680</v>
      </c>
      <c r="BZ443" s="76" t="str">
        <v>Under 100k</v>
      </c>
      <c r="CM443" s="51"/>
      <c r="CN443" s="51"/>
      <c r="CO443" s="51"/>
    </row>
    <row r="444" spans="76:93" x14ac:dyDescent="0.25">
      <c r="BX444" s="77" t="s">
        <v>603</v>
      </c>
      <c r="BY444" s="83">
        <v>47910</v>
      </c>
      <c r="BZ444" s="76" t="str">
        <v>Under 50k</v>
      </c>
      <c r="CM444" s="51"/>
      <c r="CN444" s="51"/>
      <c r="CO444" s="51"/>
    </row>
    <row r="445" spans="76:93" x14ac:dyDescent="0.25">
      <c r="BX445" s="77" t="s">
        <v>658</v>
      </c>
      <c r="BY445" s="83">
        <v>31200</v>
      </c>
      <c r="BZ445" s="76" t="str">
        <v>Under 40k</v>
      </c>
      <c r="CM445" s="51"/>
      <c r="CN445" s="51"/>
      <c r="CO445" s="51"/>
    </row>
    <row r="446" spans="76:93" x14ac:dyDescent="0.25">
      <c r="BX446" s="77" t="s">
        <v>49</v>
      </c>
      <c r="BY446" s="83">
        <v>116980</v>
      </c>
      <c r="BZ446" s="76" t="str">
        <v>Above 100k</v>
      </c>
      <c r="CM446" s="51"/>
      <c r="CN446" s="51"/>
      <c r="CO446" s="51"/>
    </row>
    <row r="447" spans="76:93" x14ac:dyDescent="0.25">
      <c r="BX447" s="77" t="s">
        <v>191</v>
      </c>
      <c r="BY447" s="83">
        <v>88600</v>
      </c>
      <c r="BZ447" s="76" t="str">
        <v>Under 90k</v>
      </c>
      <c r="CM447" s="51"/>
      <c r="CN447" s="51"/>
      <c r="CO447" s="51"/>
    </row>
    <row r="448" spans="76:93" x14ac:dyDescent="0.25">
      <c r="BX448" s="77" t="s">
        <v>853</v>
      </c>
      <c r="BY448" s="83">
        <v>94820</v>
      </c>
      <c r="BZ448" s="76" t="str">
        <v>Under 100k</v>
      </c>
      <c r="CM448" s="51"/>
      <c r="CN448" s="51"/>
      <c r="CO448" s="51"/>
    </row>
    <row r="449" spans="76:93" x14ac:dyDescent="0.25">
      <c r="BX449" s="77" t="s">
        <v>593</v>
      </c>
      <c r="BY449" s="83">
        <v>63720</v>
      </c>
      <c r="BZ449" s="76" t="str">
        <v>Under 70k</v>
      </c>
      <c r="CM449" s="51"/>
      <c r="CN449" s="51"/>
      <c r="CO449" s="51"/>
    </row>
    <row r="450" spans="76:93" x14ac:dyDescent="0.25">
      <c r="BX450" s="77" t="s">
        <v>752</v>
      </c>
      <c r="BY450" s="83">
        <v>60130</v>
      </c>
      <c r="BZ450" s="76" t="str">
        <v>Under 70k</v>
      </c>
      <c r="CM450" s="51"/>
      <c r="CN450" s="51"/>
      <c r="CO450" s="51"/>
    </row>
    <row r="451" spans="76:93" x14ac:dyDescent="0.25">
      <c r="BX451" s="77" t="s">
        <v>569</v>
      </c>
      <c r="BY451" s="83">
        <v>35440</v>
      </c>
      <c r="BZ451" s="76" t="str">
        <v>Under 40k</v>
      </c>
      <c r="CM451" s="51"/>
      <c r="CN451" s="51"/>
      <c r="CO451" s="51"/>
    </row>
    <row r="452" spans="76:93" x14ac:dyDescent="0.25">
      <c r="BX452" s="77" t="s">
        <v>334</v>
      </c>
      <c r="BY452" s="83">
        <v>38520</v>
      </c>
      <c r="BZ452" s="76" t="str">
        <v>Under 40k</v>
      </c>
      <c r="CM452" s="51"/>
      <c r="CN452" s="51"/>
      <c r="CO452" s="51"/>
    </row>
    <row r="453" spans="76:93" x14ac:dyDescent="0.25">
      <c r="BX453" s="77" t="s">
        <v>130</v>
      </c>
      <c r="BY453" s="83">
        <v>97120</v>
      </c>
      <c r="BZ453" s="76" t="str">
        <v>Under 100k</v>
      </c>
      <c r="CM453" s="51"/>
      <c r="CN453" s="51"/>
      <c r="CO453" s="51"/>
    </row>
    <row r="454" spans="76:93" x14ac:dyDescent="0.25">
      <c r="BX454" s="77" t="s">
        <v>431</v>
      </c>
      <c r="BY454" s="83">
        <v>66020</v>
      </c>
      <c r="BZ454" s="76" t="str">
        <v>Under 70k</v>
      </c>
      <c r="CM454" s="51"/>
      <c r="CN454" s="51"/>
      <c r="CO454" s="51"/>
    </row>
    <row r="455" spans="76:93" x14ac:dyDescent="0.25">
      <c r="BX455" s="77" t="s">
        <v>422</v>
      </c>
      <c r="BY455" s="83">
        <v>67980</v>
      </c>
      <c r="BZ455" s="76" t="str">
        <v>Under 70k</v>
      </c>
      <c r="CM455" s="51"/>
      <c r="CN455" s="51"/>
      <c r="CO455" s="51"/>
    </row>
    <row r="456" spans="76:93" x14ac:dyDescent="0.25">
      <c r="BX456" s="77" t="s">
        <v>793</v>
      </c>
      <c r="BY456" s="83">
        <v>52960</v>
      </c>
      <c r="BZ456" s="76" t="str">
        <v>Under 60k</v>
      </c>
      <c r="CM456" s="51"/>
      <c r="CN456" s="51"/>
      <c r="CO456" s="51"/>
    </row>
    <row r="457" spans="76:93" x14ac:dyDescent="0.25">
      <c r="BX457" s="77" t="s">
        <v>836</v>
      </c>
      <c r="BY457" s="83">
        <v>91360</v>
      </c>
      <c r="BZ457" s="76" t="str">
        <v>Under 100k</v>
      </c>
      <c r="CM457" s="51"/>
      <c r="CN457" s="51"/>
      <c r="CO457" s="51"/>
    </row>
    <row r="458" spans="76:93" x14ac:dyDescent="0.25">
      <c r="BX458" s="77" t="s">
        <v>165</v>
      </c>
      <c r="BY458" s="83">
        <v>96790</v>
      </c>
      <c r="BZ458" s="76" t="str">
        <v>Under 100k</v>
      </c>
      <c r="CM458" s="51"/>
      <c r="CN458" s="51"/>
      <c r="CO458" s="51"/>
    </row>
    <row r="459" spans="76:93" x14ac:dyDescent="0.25">
      <c r="BX459" s="77" t="s">
        <v>500</v>
      </c>
      <c r="BY459" s="83">
        <v>117520</v>
      </c>
      <c r="BZ459" s="76" t="str">
        <v>Above 100k</v>
      </c>
      <c r="CM459" s="51"/>
      <c r="CN459" s="51"/>
      <c r="CO459" s="51"/>
    </row>
    <row r="460" spans="76:93" x14ac:dyDescent="0.25">
      <c r="BX460" s="77" t="s">
        <v>271</v>
      </c>
      <c r="BY460" s="83">
        <v>105340</v>
      </c>
      <c r="BZ460" s="76" t="str">
        <v>Above 100k</v>
      </c>
      <c r="CM460" s="51"/>
      <c r="CN460" s="51"/>
      <c r="CO460" s="51"/>
    </row>
    <row r="461" spans="76:93" x14ac:dyDescent="0.25">
      <c r="BX461" s="77" t="s">
        <v>843</v>
      </c>
      <c r="BY461" s="83">
        <v>37900</v>
      </c>
      <c r="BZ461" s="76" t="str">
        <v>Under 40k</v>
      </c>
      <c r="CM461" s="51"/>
      <c r="CN461" s="51"/>
      <c r="CO461" s="51"/>
    </row>
    <row r="462" spans="76:93" x14ac:dyDescent="0.25">
      <c r="BX462" s="77" t="s">
        <v>724</v>
      </c>
      <c r="BY462" s="83">
        <v>68860</v>
      </c>
      <c r="BZ462" s="76" t="str">
        <v>Under 70k</v>
      </c>
      <c r="CM462" s="51"/>
      <c r="CN462" s="51"/>
      <c r="CO462" s="51"/>
    </row>
    <row r="463" spans="76:93" x14ac:dyDescent="0.25">
      <c r="BX463" s="77" t="s">
        <v>306</v>
      </c>
      <c r="BY463" s="83">
        <v>74010</v>
      </c>
      <c r="BZ463" s="76" t="str">
        <v>Under 80k</v>
      </c>
      <c r="CM463" s="51"/>
      <c r="CN463" s="51"/>
      <c r="CO463" s="51"/>
    </row>
    <row r="464" spans="76:93" x14ac:dyDescent="0.25">
      <c r="BX464" s="77" t="s">
        <v>673</v>
      </c>
      <c r="BY464" s="83">
        <v>39340</v>
      </c>
      <c r="BZ464" s="76" t="str">
        <v>Under 40k</v>
      </c>
      <c r="CM464" s="51"/>
      <c r="CN464" s="51"/>
      <c r="CO464" s="51"/>
    </row>
    <row r="465" spans="76:93" x14ac:dyDescent="0.25">
      <c r="BX465" s="77" t="s">
        <v>58</v>
      </c>
      <c r="BY465" s="83">
        <v>152420</v>
      </c>
      <c r="BZ465" s="76" t="str">
        <v>Above 100k</v>
      </c>
      <c r="CM465" s="51"/>
      <c r="CN465" s="51"/>
      <c r="CO465" s="51"/>
    </row>
    <row r="466" spans="76:93" x14ac:dyDescent="0.25">
      <c r="BX466" s="77" t="s">
        <v>633</v>
      </c>
      <c r="BY466" s="83">
        <v>107440</v>
      </c>
      <c r="BZ466" s="76" t="str">
        <v>Above 100k</v>
      </c>
      <c r="CM466" s="51"/>
      <c r="CN466" s="51"/>
      <c r="CO466" s="51"/>
    </row>
    <row r="467" spans="76:93" x14ac:dyDescent="0.25">
      <c r="BX467" s="77" t="s">
        <v>430</v>
      </c>
      <c r="BY467" s="83">
        <v>77100</v>
      </c>
      <c r="BZ467" s="76" t="str">
        <v>Under 80k</v>
      </c>
      <c r="CM467" s="51"/>
      <c r="CN467" s="51"/>
      <c r="CO467" s="51"/>
    </row>
    <row r="468" spans="76:93" x14ac:dyDescent="0.25">
      <c r="BX468" s="77" t="s">
        <v>331</v>
      </c>
      <c r="BY468" s="83">
        <v>85180</v>
      </c>
      <c r="BZ468" s="76" t="str">
        <v>Under 90k</v>
      </c>
      <c r="CM468" s="51"/>
      <c r="CN468" s="51"/>
      <c r="CO468" s="51"/>
    </row>
    <row r="469" spans="76:93" x14ac:dyDescent="0.25">
      <c r="BX469" s="77" t="s">
        <v>756</v>
      </c>
      <c r="BY469" s="83">
        <v>70020</v>
      </c>
      <c r="BZ469" s="76" t="str">
        <v>Under 80k</v>
      </c>
      <c r="CM469" s="51"/>
      <c r="CN469" s="51"/>
      <c r="CO469" s="51"/>
    </row>
    <row r="470" spans="76:93" x14ac:dyDescent="0.25">
      <c r="BX470" s="77" t="s">
        <v>967</v>
      </c>
      <c r="BY470" s="83">
        <v>75870</v>
      </c>
      <c r="BZ470" s="76" t="str">
        <v>Under 80k</v>
      </c>
      <c r="CM470" s="51"/>
      <c r="CN470" s="51"/>
      <c r="CO470" s="51"/>
    </row>
    <row r="471" spans="76:93" x14ac:dyDescent="0.25">
      <c r="BX471" s="77" t="s">
        <v>87</v>
      </c>
      <c r="BY471" s="83">
        <v>107660</v>
      </c>
      <c r="BZ471" s="76" t="str">
        <v>Above 100k</v>
      </c>
      <c r="CM471" s="51"/>
      <c r="CN471" s="51"/>
      <c r="CO471" s="51"/>
    </row>
    <row r="472" spans="76:93" x14ac:dyDescent="0.25">
      <c r="BX472" s="77" t="s">
        <v>694</v>
      </c>
      <c r="BY472" s="83">
        <v>64270</v>
      </c>
      <c r="BZ472" s="76" t="str">
        <v>Under 70k</v>
      </c>
      <c r="CM472" s="51"/>
      <c r="CN472" s="51"/>
      <c r="CO472" s="51"/>
    </row>
    <row r="473" spans="76:93" x14ac:dyDescent="0.25">
      <c r="BX473" s="77" t="s">
        <v>152</v>
      </c>
      <c r="BY473" s="83">
        <v>42990</v>
      </c>
      <c r="BZ473" s="76" t="str">
        <v>Under 50k</v>
      </c>
      <c r="CM473" s="51"/>
      <c r="CN473" s="51"/>
      <c r="CO473" s="51"/>
    </row>
    <row r="474" spans="76:93" x14ac:dyDescent="0.25">
      <c r="BX474" s="77" t="s">
        <v>617</v>
      </c>
      <c r="BY474" s="83">
        <v>36740</v>
      </c>
      <c r="BZ474" s="76" t="str">
        <v>Under 40k</v>
      </c>
      <c r="CM474" s="51"/>
      <c r="CN474" s="51"/>
      <c r="CO474" s="51"/>
    </row>
    <row r="475" spans="76:93" x14ac:dyDescent="0.25">
      <c r="BX475" s="77" t="s">
        <v>733</v>
      </c>
      <c r="BY475" s="83">
        <v>74110</v>
      </c>
      <c r="BZ475" s="76" t="str">
        <v>Under 80k</v>
      </c>
      <c r="CM475" s="51"/>
      <c r="CN475" s="51"/>
      <c r="CO475" s="51"/>
    </row>
    <row r="476" spans="76:93" x14ac:dyDescent="0.25">
      <c r="BX476" s="77" t="s">
        <v>483</v>
      </c>
      <c r="BY476" s="83">
        <v>202780</v>
      </c>
      <c r="BZ476" s="76" t="str">
        <v>Above 100k</v>
      </c>
      <c r="CM476" s="51"/>
      <c r="CN476" s="51"/>
      <c r="CO476" s="51"/>
    </row>
    <row r="477" spans="76:93" x14ac:dyDescent="0.25">
      <c r="BX477" s="77" t="s">
        <v>464</v>
      </c>
      <c r="BY477" s="83">
        <v>68200</v>
      </c>
      <c r="BZ477" s="76" t="str">
        <v>Under 70k</v>
      </c>
      <c r="CM477" s="51"/>
      <c r="CN477" s="51"/>
      <c r="CO477" s="51"/>
    </row>
    <row r="478" spans="76:93" x14ac:dyDescent="0.25">
      <c r="BX478" s="77" t="s">
        <v>923</v>
      </c>
      <c r="BY478" s="83">
        <v>54780</v>
      </c>
      <c r="BZ478" s="76" t="str">
        <v>Under 60k</v>
      </c>
      <c r="CM478" s="51"/>
      <c r="CN478" s="51"/>
      <c r="CO478" s="51"/>
    </row>
    <row r="479" spans="76:93" x14ac:dyDescent="0.25">
      <c r="BX479" s="77" t="s">
        <v>557</v>
      </c>
      <c r="BY479" s="83">
        <v>86390</v>
      </c>
      <c r="BZ479" s="76" t="str">
        <v>Under 90k</v>
      </c>
      <c r="CM479" s="51"/>
      <c r="CN479" s="51"/>
      <c r="CO479" s="51"/>
    </row>
    <row r="480" spans="76:93" x14ac:dyDescent="0.25">
      <c r="BX480" s="77" t="s">
        <v>160</v>
      </c>
      <c r="BY480" s="83">
        <v>117150</v>
      </c>
      <c r="BZ480" s="76" t="str">
        <v>Above 100k</v>
      </c>
      <c r="CM480" s="51"/>
      <c r="CN480" s="51"/>
      <c r="CO480" s="51"/>
    </row>
    <row r="481" spans="76:93" x14ac:dyDescent="0.25">
      <c r="BX481" s="77" t="s">
        <v>163</v>
      </c>
      <c r="BY481" s="83">
        <v>34830</v>
      </c>
      <c r="BZ481" s="76" t="str">
        <v>Under 40k</v>
      </c>
      <c r="CM481" s="51"/>
      <c r="CN481" s="51"/>
      <c r="CO481" s="51"/>
    </row>
    <row r="482" spans="76:93" x14ac:dyDescent="0.25">
      <c r="BX482" s="77" t="s">
        <v>677</v>
      </c>
      <c r="BY482" s="83">
        <v>113980</v>
      </c>
      <c r="BZ482" s="76" t="str">
        <v>Above 100k</v>
      </c>
      <c r="CM482" s="51"/>
      <c r="CN482" s="51"/>
      <c r="CO482" s="51"/>
    </row>
    <row r="483" spans="76:93" x14ac:dyDescent="0.25">
      <c r="BX483" s="77" t="s">
        <v>763</v>
      </c>
      <c r="BY483" s="83">
        <v>71030</v>
      </c>
      <c r="BZ483" s="76" t="str">
        <v>Under 80k</v>
      </c>
      <c r="CM483" s="51"/>
      <c r="CN483" s="51"/>
      <c r="CO483" s="51"/>
    </row>
    <row r="484" spans="76:93" x14ac:dyDescent="0.25">
      <c r="BX484" s="77" t="s">
        <v>852</v>
      </c>
      <c r="BY484" s="83">
        <v>119930</v>
      </c>
      <c r="BZ484" s="76" t="str">
        <v>Above 100k</v>
      </c>
      <c r="CM484" s="51"/>
      <c r="CN484" s="51"/>
      <c r="CO484" s="51"/>
    </row>
    <row r="485" spans="76:93" x14ac:dyDescent="0.25">
      <c r="BX485" s="77" t="s">
        <v>881</v>
      </c>
      <c r="BY485" s="83">
        <v>107700</v>
      </c>
      <c r="BZ485" s="76" t="str">
        <v>Above 100k</v>
      </c>
      <c r="CM485" s="51"/>
      <c r="CN485" s="51"/>
      <c r="CO485" s="51"/>
    </row>
    <row r="486" spans="76:93" x14ac:dyDescent="0.25">
      <c r="BX486" s="77" t="s">
        <v>161</v>
      </c>
      <c r="BY486" s="83">
        <v>97020</v>
      </c>
      <c r="BZ486" s="76" t="str">
        <v>Under 100k</v>
      </c>
      <c r="CM486" s="51"/>
      <c r="CN486" s="51"/>
      <c r="CO486" s="51"/>
    </row>
    <row r="487" spans="76:93" x14ac:dyDescent="0.25">
      <c r="BX487" s="77" t="s">
        <v>761</v>
      </c>
      <c r="BY487" s="83">
        <v>82300</v>
      </c>
      <c r="BZ487" s="76" t="str">
        <v>Under 90k</v>
      </c>
      <c r="CM487" s="51"/>
      <c r="CN487" s="51"/>
      <c r="CO487" s="51"/>
    </row>
    <row r="488" spans="76:93" x14ac:dyDescent="0.25">
      <c r="BX488" s="77" t="s">
        <v>723</v>
      </c>
      <c r="BY488" s="83">
        <v>93080</v>
      </c>
      <c r="BZ488" s="76" t="str">
        <v>Under 100k</v>
      </c>
      <c r="CM488" s="51"/>
      <c r="CN488" s="51"/>
      <c r="CO488" s="51"/>
    </row>
    <row r="489" spans="76:93" x14ac:dyDescent="0.25">
      <c r="BX489" s="77" t="s">
        <v>86</v>
      </c>
      <c r="BY489" s="83">
        <v>71230</v>
      </c>
      <c r="BZ489" s="76" t="str">
        <v>Under 80k</v>
      </c>
      <c r="CM489" s="51"/>
      <c r="CN489" s="51"/>
      <c r="CO489" s="51"/>
    </row>
    <row r="490" spans="76:93" x14ac:dyDescent="0.25">
      <c r="BX490" s="77" t="s">
        <v>544</v>
      </c>
      <c r="BY490" s="83">
        <v>112120</v>
      </c>
      <c r="BZ490" s="76" t="str">
        <v>Above 100k</v>
      </c>
      <c r="CM490" s="51"/>
      <c r="CN490" s="51"/>
      <c r="CO490" s="51"/>
    </row>
    <row r="491" spans="76:93" x14ac:dyDescent="0.25">
      <c r="BX491" s="77" t="s">
        <v>607</v>
      </c>
      <c r="BY491" s="83">
        <v>36540</v>
      </c>
      <c r="BZ491" s="76" t="str">
        <v>Under 40k</v>
      </c>
      <c r="CM491" s="51"/>
      <c r="CN491" s="51"/>
      <c r="CO491" s="51"/>
    </row>
    <row r="492" spans="76:93" x14ac:dyDescent="0.25">
      <c r="BX492" s="77" t="s">
        <v>113</v>
      </c>
      <c r="BY492" s="83">
        <v>115090</v>
      </c>
      <c r="BZ492" s="76" t="str">
        <v>Above 100k</v>
      </c>
      <c r="CM492" s="51"/>
      <c r="CN492" s="51"/>
      <c r="CO492" s="51"/>
    </row>
    <row r="493" spans="76:93" x14ac:dyDescent="0.25">
      <c r="BX493" s="77" t="s">
        <v>941</v>
      </c>
      <c r="BY493" s="83">
        <v>92010</v>
      </c>
      <c r="BZ493" s="76" t="str">
        <v>Under 100k</v>
      </c>
      <c r="CM493" s="51"/>
      <c r="CN493" s="51"/>
      <c r="CO493" s="51"/>
    </row>
    <row r="494" spans="76:93" x14ac:dyDescent="0.25">
      <c r="BX494" s="77" t="s">
        <v>538</v>
      </c>
      <c r="BY494" s="83">
        <v>65700</v>
      </c>
      <c r="BZ494" s="76" t="str">
        <v>Under 70k</v>
      </c>
      <c r="CM494" s="51"/>
      <c r="CN494" s="51"/>
      <c r="CO494" s="51"/>
    </row>
    <row r="495" spans="76:93" x14ac:dyDescent="0.25">
      <c r="BX495" s="77" t="s">
        <v>167</v>
      </c>
      <c r="BY495" s="83">
        <v>177020</v>
      </c>
      <c r="BZ495" s="76" t="str">
        <v>Above 100k</v>
      </c>
      <c r="CM495" s="51"/>
      <c r="CN495" s="51"/>
      <c r="CO495" s="51"/>
    </row>
    <row r="496" spans="76:93" x14ac:dyDescent="0.25">
      <c r="BX496" s="77" t="s">
        <v>898</v>
      </c>
      <c r="BY496" s="83">
        <v>38330</v>
      </c>
      <c r="BZ496" s="76" t="str">
        <v>Under 40k</v>
      </c>
      <c r="CM496" s="51"/>
      <c r="CN496" s="51"/>
      <c r="CO496" s="51"/>
    </row>
    <row r="497" spans="76:93" x14ac:dyDescent="0.25">
      <c r="BX497" s="77" t="s">
        <v>276</v>
      </c>
      <c r="BY497" s="83">
        <v>52610</v>
      </c>
      <c r="BZ497" s="76" t="str">
        <v>Under 60k</v>
      </c>
      <c r="CM497" s="51"/>
      <c r="CN497" s="51"/>
      <c r="CO497" s="51"/>
    </row>
    <row r="498" spans="76:93" x14ac:dyDescent="0.25">
      <c r="BX498" s="77" t="s">
        <v>201</v>
      </c>
      <c r="BY498" s="83">
        <v>101670</v>
      </c>
      <c r="BZ498" s="76" t="str">
        <v>Above 100k</v>
      </c>
      <c r="CM498" s="51"/>
      <c r="CN498" s="51"/>
      <c r="CO498" s="51"/>
    </row>
    <row r="499" spans="76:93" x14ac:dyDescent="0.25">
      <c r="BX499" s="77" t="s">
        <v>459</v>
      </c>
      <c r="BY499" s="83">
        <v>57090</v>
      </c>
      <c r="BZ499" s="76" t="str">
        <v>Under 60k</v>
      </c>
      <c r="CM499" s="51"/>
      <c r="CN499" s="51"/>
      <c r="CO499" s="51"/>
    </row>
    <row r="500" spans="76:93" x14ac:dyDescent="0.25">
      <c r="BX500" s="77" t="s">
        <v>943</v>
      </c>
      <c r="BY500" s="83">
        <v>114810</v>
      </c>
      <c r="BZ500" s="76" t="str">
        <v>Above 100k</v>
      </c>
      <c r="CM500" s="51"/>
      <c r="CN500" s="51"/>
      <c r="CO500" s="51"/>
    </row>
    <row r="501" spans="76:93" x14ac:dyDescent="0.25">
      <c r="BX501" s="77" t="s">
        <v>372</v>
      </c>
      <c r="BY501" s="83">
        <v>79570</v>
      </c>
      <c r="BZ501" s="76" t="str">
        <v>Under 80k</v>
      </c>
      <c r="CM501" s="51"/>
      <c r="CN501" s="51"/>
      <c r="CO501" s="51"/>
    </row>
    <row r="502" spans="76:93" x14ac:dyDescent="0.25">
      <c r="BX502" s="77" t="s">
        <v>85</v>
      </c>
      <c r="BY502" s="83">
        <v>85260</v>
      </c>
      <c r="BZ502" s="76" t="str">
        <v>Under 90k</v>
      </c>
      <c r="CM502" s="51"/>
      <c r="CN502" s="51"/>
      <c r="CO502" s="51"/>
    </row>
    <row r="503" spans="76:93" x14ac:dyDescent="0.25">
      <c r="BX503" s="77" t="s">
        <v>925</v>
      </c>
      <c r="BY503" s="83">
        <v>68480</v>
      </c>
      <c r="BZ503" s="76" t="str">
        <v>Under 70k</v>
      </c>
      <c r="CM503" s="51"/>
      <c r="CN503" s="51"/>
      <c r="CO503" s="51"/>
    </row>
    <row r="504" spans="76:93" x14ac:dyDescent="0.25">
      <c r="BX504" s="77" t="s">
        <v>211</v>
      </c>
      <c r="BY504" s="83">
        <v>91120</v>
      </c>
      <c r="BZ504" s="76" t="str">
        <v>Under 100k</v>
      </c>
      <c r="CM504" s="51"/>
      <c r="CN504" s="51"/>
      <c r="CO504" s="51"/>
    </row>
    <row r="505" spans="76:93" x14ac:dyDescent="0.25">
      <c r="BX505" s="77" t="s">
        <v>610</v>
      </c>
      <c r="BY505" s="83">
        <v>34620</v>
      </c>
      <c r="BZ505" s="76" t="str">
        <v>Under 40k</v>
      </c>
      <c r="CM505" s="51"/>
      <c r="CN505" s="51"/>
      <c r="CO505" s="51"/>
    </row>
    <row r="506" spans="76:93" x14ac:dyDescent="0.25">
      <c r="BX506" s="77" t="s">
        <v>552</v>
      </c>
      <c r="BY506" s="83">
        <v>96610</v>
      </c>
      <c r="BZ506" s="76" t="str">
        <v>Under 100k</v>
      </c>
      <c r="CM506" s="51"/>
      <c r="CN506" s="51"/>
      <c r="CO506" s="51"/>
    </row>
    <row r="507" spans="76:93" x14ac:dyDescent="0.25">
      <c r="BX507" s="77" t="s">
        <v>645</v>
      </c>
      <c r="BY507" s="83">
        <v>32810</v>
      </c>
      <c r="BZ507" s="76" t="str">
        <v>Under 40k</v>
      </c>
      <c r="CM507" s="51"/>
      <c r="CN507" s="51"/>
      <c r="CO507" s="51"/>
    </row>
    <row r="508" spans="76:93" x14ac:dyDescent="0.25">
      <c r="BX508" s="77" t="s">
        <v>397</v>
      </c>
      <c r="BY508" s="83">
        <v>212920</v>
      </c>
      <c r="BZ508" s="76" t="str">
        <v>Above 100k</v>
      </c>
      <c r="CM508" s="51"/>
      <c r="CN508" s="51"/>
      <c r="CO508" s="51"/>
    </row>
    <row r="509" spans="76:93" x14ac:dyDescent="0.25">
      <c r="BX509" s="77" t="s">
        <v>652</v>
      </c>
      <c r="BY509" s="83">
        <v>115980</v>
      </c>
      <c r="BZ509" s="76" t="str">
        <v>Above 100k</v>
      </c>
      <c r="CM509" s="51"/>
      <c r="CN509" s="51"/>
      <c r="CO509" s="51"/>
    </row>
    <row r="510" spans="76:93" x14ac:dyDescent="0.25">
      <c r="BX510" s="77" t="s">
        <v>929</v>
      </c>
      <c r="BY510" s="83">
        <v>56250</v>
      </c>
      <c r="BZ510" s="76" t="str">
        <v>Under 60k</v>
      </c>
      <c r="CM510" s="51"/>
      <c r="CN510" s="51"/>
      <c r="CO510" s="51"/>
    </row>
    <row r="511" spans="76:93" x14ac:dyDescent="0.25">
      <c r="BX511" s="77" t="s">
        <v>125</v>
      </c>
      <c r="BY511" s="83">
        <v>90800</v>
      </c>
      <c r="BZ511" s="76" t="str">
        <v>Under 100k</v>
      </c>
      <c r="CM511" s="51"/>
      <c r="CN511" s="51"/>
      <c r="CO511" s="51"/>
    </row>
    <row r="512" spans="76:93" x14ac:dyDescent="0.25">
      <c r="BX512" s="77" t="s">
        <v>256</v>
      </c>
      <c r="BY512" s="83">
        <v>98970</v>
      </c>
      <c r="BZ512" s="76" t="str">
        <v>Under 100k</v>
      </c>
      <c r="CM512" s="51"/>
      <c r="CN512" s="51"/>
      <c r="CO512" s="51"/>
    </row>
    <row r="513" spans="76:93" x14ac:dyDescent="0.25">
      <c r="BX513" s="77" t="s">
        <v>214</v>
      </c>
      <c r="BY513" s="83">
        <v>30080</v>
      </c>
      <c r="BZ513" s="76" t="str">
        <v>Under 40k</v>
      </c>
      <c r="CM513" s="51"/>
      <c r="CN513" s="51"/>
      <c r="CO513" s="51"/>
    </row>
    <row r="514" spans="76:93" x14ac:dyDescent="0.25">
      <c r="BX514" s="77" t="s">
        <v>590</v>
      </c>
      <c r="BY514" s="83">
        <v>40530</v>
      </c>
      <c r="BZ514" s="76" t="str">
        <v>Under 50k</v>
      </c>
      <c r="CM514" s="51"/>
      <c r="CN514" s="51"/>
      <c r="CO514" s="51"/>
    </row>
    <row r="515" spans="76:93" x14ac:dyDescent="0.25">
      <c r="BX515" s="77" t="s">
        <v>187</v>
      </c>
      <c r="BY515" s="83">
        <v>69340</v>
      </c>
      <c r="BZ515" s="76" t="str">
        <v>Under 70k</v>
      </c>
      <c r="CM515" s="51"/>
      <c r="CN515" s="51"/>
      <c r="CO515" s="51"/>
    </row>
    <row r="516" spans="76:93" x14ac:dyDescent="0.25">
      <c r="BX516" s="77" t="s">
        <v>664</v>
      </c>
      <c r="BY516" s="83">
        <v>213860</v>
      </c>
      <c r="BZ516" s="76" t="str">
        <v>Above 100k</v>
      </c>
      <c r="CM516" s="51"/>
      <c r="CN516" s="51"/>
      <c r="CO516" s="51"/>
    </row>
    <row r="517" spans="76:93" x14ac:dyDescent="0.25">
      <c r="BX517" s="77" t="s">
        <v>287</v>
      </c>
      <c r="BY517" s="83">
        <v>83200</v>
      </c>
      <c r="BZ517" s="76" t="str">
        <v>Under 90k</v>
      </c>
      <c r="CM517" s="51"/>
      <c r="CN517" s="51"/>
      <c r="CO517" s="51"/>
    </row>
    <row r="518" spans="76:93" x14ac:dyDescent="0.25">
      <c r="BX518" s="77" t="s">
        <v>301</v>
      </c>
      <c r="BY518" s="83">
        <v>47650</v>
      </c>
      <c r="BZ518" s="76" t="str">
        <v>Under 50k</v>
      </c>
      <c r="CM518" s="51"/>
      <c r="CN518" s="51"/>
      <c r="CO518" s="51"/>
    </row>
    <row r="519" spans="76:93" x14ac:dyDescent="0.25">
      <c r="BX519" s="77" t="s">
        <v>555</v>
      </c>
      <c r="BY519" s="83">
        <v>41910</v>
      </c>
      <c r="BZ519" s="76" t="str">
        <v>Under 50k</v>
      </c>
      <c r="CM519" s="51"/>
      <c r="CN519" s="51"/>
      <c r="CO519" s="51"/>
    </row>
    <row r="520" spans="76:93" x14ac:dyDescent="0.25">
      <c r="BX520" s="77" t="s">
        <v>520</v>
      </c>
      <c r="BY520" s="83">
        <v>90530</v>
      </c>
      <c r="BZ520" s="76" t="str">
        <v>Under 100k</v>
      </c>
      <c r="CM520" s="51"/>
      <c r="CN520" s="51"/>
      <c r="CO520" s="51"/>
    </row>
    <row r="521" spans="76:93" x14ac:dyDescent="0.25">
      <c r="BX521" s="77" t="s">
        <v>313</v>
      </c>
      <c r="BY521" s="83">
        <v>109980</v>
      </c>
      <c r="BZ521" s="76" t="str">
        <v>Above 100k</v>
      </c>
      <c r="CM521" s="51"/>
      <c r="CN521" s="51"/>
      <c r="CO521" s="51"/>
    </row>
    <row r="522" spans="76:93" x14ac:dyDescent="0.25">
      <c r="BX522" s="77" t="s">
        <v>83</v>
      </c>
      <c r="BY522" s="83">
        <v>57350</v>
      </c>
      <c r="BZ522" s="76" t="str">
        <v>Under 60k</v>
      </c>
      <c r="CM522" s="51"/>
      <c r="CN522" s="51"/>
      <c r="CO522" s="51"/>
    </row>
    <row r="523" spans="76:93" x14ac:dyDescent="0.25">
      <c r="BX523" s="77" t="s">
        <v>527</v>
      </c>
      <c r="BY523" s="83">
        <v>45110</v>
      </c>
      <c r="BZ523" s="76" t="str">
        <v>Under 50k</v>
      </c>
      <c r="CM523" s="51"/>
      <c r="CN523" s="51"/>
      <c r="CO523" s="51"/>
    </row>
    <row r="524" spans="76:93" x14ac:dyDescent="0.25">
      <c r="BX524" s="77" t="s">
        <v>164</v>
      </c>
      <c r="BY524" s="83">
        <v>38730</v>
      </c>
      <c r="BZ524" s="76" t="str">
        <v>Under 40k</v>
      </c>
      <c r="CM524" s="51"/>
      <c r="CN524" s="51"/>
      <c r="CO524" s="51"/>
    </row>
    <row r="525" spans="76:93" x14ac:dyDescent="0.25">
      <c r="BX525" s="77" t="s">
        <v>939</v>
      </c>
      <c r="BY525" s="83">
        <v>62280</v>
      </c>
      <c r="BZ525" s="76" t="str">
        <v>Under 70k</v>
      </c>
      <c r="CM525" s="51"/>
      <c r="CN525" s="51"/>
      <c r="CO525" s="51"/>
    </row>
    <row r="526" spans="76:93" x14ac:dyDescent="0.25">
      <c r="BX526" s="77" t="s">
        <v>578</v>
      </c>
      <c r="BY526" s="83">
        <v>85780</v>
      </c>
      <c r="BZ526" s="76" t="str">
        <v>Under 90k</v>
      </c>
      <c r="CM526" s="51"/>
      <c r="CN526" s="51"/>
      <c r="CO526" s="51"/>
    </row>
    <row r="527" spans="76:93" x14ac:dyDescent="0.25">
      <c r="BX527" s="77" t="s">
        <v>99</v>
      </c>
      <c r="BY527" s="83">
        <v>99340</v>
      </c>
      <c r="BZ527" s="76" t="str">
        <v>Under 100k</v>
      </c>
      <c r="CM527" s="51"/>
      <c r="CN527" s="51"/>
      <c r="CO527" s="51"/>
    </row>
    <row r="528" spans="76:93" x14ac:dyDescent="0.25">
      <c r="BX528" s="77" t="s">
        <v>410</v>
      </c>
      <c r="BY528" s="83">
        <v>58400</v>
      </c>
      <c r="BZ528" s="76" t="str">
        <v>Under 60k</v>
      </c>
      <c r="CM528" s="51"/>
      <c r="CN528" s="51"/>
      <c r="CO528" s="51"/>
    </row>
    <row r="529" spans="76:93" x14ac:dyDescent="0.25">
      <c r="BX529" s="77" t="s">
        <v>76</v>
      </c>
      <c r="BY529" s="83">
        <v>36860</v>
      </c>
      <c r="BZ529" s="76" t="str">
        <v>Under 40k</v>
      </c>
      <c r="CM529" s="51"/>
      <c r="CN529" s="51"/>
      <c r="CO529" s="51"/>
    </row>
    <row r="530" spans="76:93" x14ac:dyDescent="0.25">
      <c r="BX530" s="77" t="s">
        <v>105</v>
      </c>
      <c r="BY530" s="83">
        <v>40450</v>
      </c>
      <c r="BZ530" s="76" t="str">
        <v>Under 50k</v>
      </c>
      <c r="CM530" s="51"/>
      <c r="CN530" s="51"/>
      <c r="CO530" s="51"/>
    </row>
    <row r="531" spans="76:93" x14ac:dyDescent="0.25">
      <c r="BX531" s="77" t="s">
        <v>945</v>
      </c>
      <c r="BY531" s="83">
        <v>113790</v>
      </c>
      <c r="BZ531" s="76" t="str">
        <v>Above 100k</v>
      </c>
      <c r="CM531" s="51"/>
      <c r="CN531" s="51"/>
      <c r="CO531" s="51"/>
    </row>
    <row r="532" spans="76:93" x14ac:dyDescent="0.25">
      <c r="BX532" s="77" t="s">
        <v>737</v>
      </c>
      <c r="BY532" s="83">
        <v>73490</v>
      </c>
      <c r="BZ532" s="76" t="str">
        <v>Under 80k</v>
      </c>
      <c r="CM532" s="51"/>
      <c r="CN532" s="51"/>
      <c r="CO532" s="51"/>
    </row>
    <row r="533" spans="76:93" x14ac:dyDescent="0.25">
      <c r="BX533" s="77" t="s">
        <v>693</v>
      </c>
      <c r="BY533" s="83">
        <v>90340</v>
      </c>
      <c r="BZ533" s="76" t="str">
        <v>Under 100k</v>
      </c>
      <c r="CM533" s="51"/>
      <c r="CN533" s="51"/>
      <c r="CO533" s="51"/>
    </row>
    <row r="534" spans="76:93" x14ac:dyDescent="0.25">
      <c r="BX534" s="77" t="s">
        <v>896</v>
      </c>
      <c r="BY534" s="83">
        <v>74280</v>
      </c>
      <c r="BZ534" s="76" t="str">
        <v>Under 80k</v>
      </c>
      <c r="CM534" s="51"/>
      <c r="CN534" s="51"/>
      <c r="CO534" s="51"/>
    </row>
    <row r="535" spans="76:93" x14ac:dyDescent="0.25">
      <c r="BX535" s="77" t="s">
        <v>626</v>
      </c>
      <c r="BY535" s="83">
        <v>92450</v>
      </c>
      <c r="BZ535" s="76" t="str">
        <v>Under 100k</v>
      </c>
      <c r="CM535" s="51"/>
      <c r="CN535" s="51"/>
      <c r="CO535" s="51"/>
    </row>
    <row r="536" spans="76:93" x14ac:dyDescent="0.25">
      <c r="BX536" s="77" t="s">
        <v>751</v>
      </c>
      <c r="BY536" s="83">
        <v>51860</v>
      </c>
      <c r="BZ536" s="76" t="str">
        <v>Under 60k</v>
      </c>
      <c r="CM536" s="51"/>
      <c r="CN536" s="51"/>
      <c r="CO536" s="51"/>
    </row>
    <row r="537" spans="76:93" x14ac:dyDescent="0.25">
      <c r="BX537" s="77" t="s">
        <v>876</v>
      </c>
      <c r="BY537" s="83">
        <v>52250</v>
      </c>
      <c r="BZ537" s="76" t="str">
        <v>Under 60k</v>
      </c>
      <c r="CM537" s="51"/>
      <c r="CN537" s="51"/>
      <c r="CO537" s="51"/>
    </row>
    <row r="538" spans="76:93" x14ac:dyDescent="0.25">
      <c r="BX538" s="77" t="s">
        <v>695</v>
      </c>
      <c r="BY538" s="83">
        <v>103990</v>
      </c>
      <c r="BZ538" s="76" t="str">
        <v>Above 100k</v>
      </c>
      <c r="CM538" s="51"/>
      <c r="CN538" s="51"/>
      <c r="CO538" s="51"/>
    </row>
    <row r="539" spans="76:93" x14ac:dyDescent="0.25">
      <c r="BX539" s="77" t="s">
        <v>828</v>
      </c>
      <c r="BY539" s="83">
        <v>103340</v>
      </c>
      <c r="BZ539" s="76" t="str">
        <v>Above 100k</v>
      </c>
      <c r="CM539" s="51"/>
      <c r="CN539" s="51"/>
      <c r="CO539" s="51"/>
    </row>
    <row r="540" spans="76:93" x14ac:dyDescent="0.25">
      <c r="BX540" s="77" t="s">
        <v>261</v>
      </c>
      <c r="BY540" s="83">
        <v>84600</v>
      </c>
      <c r="BZ540" s="76" t="str">
        <v>Under 90k</v>
      </c>
      <c r="CM540" s="51"/>
      <c r="CN540" s="51"/>
      <c r="CO540" s="51"/>
    </row>
    <row r="541" spans="76:93" x14ac:dyDescent="0.25">
      <c r="BX541" s="77" t="s">
        <v>471</v>
      </c>
      <c r="BY541" s="83">
        <v>61790</v>
      </c>
      <c r="BZ541" s="76" t="str">
        <v>Under 70k</v>
      </c>
      <c r="CM541" s="51"/>
      <c r="CN541" s="51"/>
      <c r="CO541" s="51"/>
    </row>
    <row r="542" spans="76:93" x14ac:dyDescent="0.25">
      <c r="BX542" s="77" t="s">
        <v>713</v>
      </c>
      <c r="BY542" s="83">
        <v>112460</v>
      </c>
      <c r="BZ542" s="76" t="str">
        <v>Above 100k</v>
      </c>
      <c r="CM542" s="51"/>
      <c r="CN542" s="51"/>
      <c r="CO542" s="51"/>
    </row>
    <row r="543" spans="76:93" x14ac:dyDescent="0.25">
      <c r="BX543" s="77" t="s">
        <v>363</v>
      </c>
      <c r="BY543" s="83">
        <v>77260</v>
      </c>
      <c r="BZ543" s="76" t="str">
        <v>Under 80k</v>
      </c>
      <c r="CM543" s="51"/>
      <c r="CN543" s="51"/>
      <c r="CO543" s="51"/>
    </row>
    <row r="544" spans="76:93" x14ac:dyDescent="0.25">
      <c r="BX544" s="77" t="s">
        <v>682</v>
      </c>
      <c r="BY544" s="83">
        <v>76620</v>
      </c>
      <c r="BZ544" s="76" t="str">
        <v>Under 80k</v>
      </c>
      <c r="CM544" s="51"/>
      <c r="CN544" s="51"/>
      <c r="CO544" s="51"/>
    </row>
    <row r="545" spans="76:93" x14ac:dyDescent="0.25">
      <c r="BX545" s="77" t="s">
        <v>722</v>
      </c>
      <c r="BY545" s="83">
        <v>75920</v>
      </c>
      <c r="BZ545" s="76" t="str">
        <v>Under 80k</v>
      </c>
      <c r="CM545" s="51"/>
      <c r="CN545" s="51"/>
      <c r="CO545" s="51"/>
    </row>
    <row r="546" spans="76:93" x14ac:dyDescent="0.25">
      <c r="BX546" s="77" t="s">
        <v>842</v>
      </c>
      <c r="BY546" s="83">
        <v>58960</v>
      </c>
      <c r="BZ546" s="76" t="str">
        <v>Under 60k</v>
      </c>
      <c r="CM546" s="51"/>
      <c r="CN546" s="51"/>
      <c r="CO546" s="51"/>
    </row>
    <row r="547" spans="76:93" x14ac:dyDescent="0.25">
      <c r="BX547" s="77" t="s">
        <v>924</v>
      </c>
      <c r="BY547" s="83">
        <v>63560</v>
      </c>
      <c r="BZ547" s="76" t="str">
        <v>Under 70k</v>
      </c>
      <c r="CM547" s="51"/>
      <c r="CN547" s="51"/>
      <c r="CO547" s="51"/>
    </row>
    <row r="548" spans="76:93" x14ac:dyDescent="0.25">
      <c r="BX548" s="77" t="s">
        <v>627</v>
      </c>
      <c r="BY548" s="83">
        <v>34650</v>
      </c>
      <c r="BZ548" s="76" t="str">
        <v>Under 40k</v>
      </c>
      <c r="CM548" s="51"/>
      <c r="CN548" s="51"/>
      <c r="CO548" s="51"/>
    </row>
    <row r="549" spans="76:93" x14ac:dyDescent="0.25">
      <c r="BX549" s="77" t="s">
        <v>206</v>
      </c>
      <c r="BY549" s="83">
        <v>99470</v>
      </c>
      <c r="BZ549" s="76" t="str">
        <v>Under 100k</v>
      </c>
      <c r="CM549" s="51"/>
      <c r="CN549" s="51"/>
      <c r="CO549" s="51"/>
    </row>
    <row r="550" spans="76:93" x14ac:dyDescent="0.25">
      <c r="BX550" s="77" t="s">
        <v>138</v>
      </c>
      <c r="BY550" s="83">
        <v>112780</v>
      </c>
      <c r="BZ550" s="76" t="str">
        <v>Above 100k</v>
      </c>
      <c r="CM550" s="51"/>
      <c r="CN550" s="51"/>
      <c r="CO550" s="51"/>
    </row>
    <row r="551" spans="76:93" x14ac:dyDescent="0.25">
      <c r="BX551" s="77" t="s">
        <v>387</v>
      </c>
      <c r="BY551" s="83">
        <v>70440</v>
      </c>
      <c r="BZ551" s="76" t="str">
        <v>Under 80k</v>
      </c>
      <c r="CM551" s="51"/>
      <c r="CN551" s="51"/>
      <c r="CO551" s="51"/>
    </row>
    <row r="552" spans="76:93" x14ac:dyDescent="0.25">
      <c r="BX552" s="77" t="s">
        <v>46</v>
      </c>
      <c r="BY552" s="83">
        <v>63710</v>
      </c>
      <c r="BZ552" s="76" t="str">
        <v>Under 70k</v>
      </c>
      <c r="CM552" s="51"/>
      <c r="CN552" s="51"/>
      <c r="CO552" s="51"/>
    </row>
    <row r="553" spans="76:93" x14ac:dyDescent="0.25">
      <c r="BX553" s="77" t="s">
        <v>775</v>
      </c>
      <c r="BY553" s="83">
        <v>117840</v>
      </c>
      <c r="BZ553" s="76" t="str">
        <v>Above 100k</v>
      </c>
      <c r="CM553" s="51"/>
      <c r="CN553" s="51"/>
      <c r="CO553" s="51"/>
    </row>
    <row r="554" spans="76:93" x14ac:dyDescent="0.25">
      <c r="BX554" s="77" t="s">
        <v>832</v>
      </c>
      <c r="BY554" s="83">
        <v>75990</v>
      </c>
      <c r="BZ554" s="76" t="str">
        <v>Under 80k</v>
      </c>
      <c r="CM554" s="51"/>
      <c r="CN554" s="51"/>
      <c r="CO554" s="51"/>
    </row>
    <row r="555" spans="76:93" x14ac:dyDescent="0.25">
      <c r="BX555" s="77" t="s">
        <v>453</v>
      </c>
      <c r="BY555" s="83">
        <v>86230</v>
      </c>
      <c r="BZ555" s="76" t="str">
        <v>Under 90k</v>
      </c>
      <c r="CM555" s="51"/>
      <c r="CN555" s="51"/>
      <c r="CO555" s="51"/>
    </row>
    <row r="556" spans="76:93" x14ac:dyDescent="0.25">
      <c r="BX556" s="77" t="s">
        <v>537</v>
      </c>
      <c r="BY556" s="83">
        <v>71960</v>
      </c>
      <c r="BZ556" s="76" t="str">
        <v>Under 80k</v>
      </c>
      <c r="CM556" s="51"/>
      <c r="CN556" s="51"/>
      <c r="CO556" s="51"/>
    </row>
    <row r="557" spans="76:93" x14ac:dyDescent="0.25">
      <c r="BX557" s="77" t="s">
        <v>399</v>
      </c>
      <c r="BY557" s="83">
        <v>71590</v>
      </c>
      <c r="BZ557" s="76" t="str">
        <v>Under 80k</v>
      </c>
      <c r="CM557" s="51"/>
      <c r="CN557" s="51"/>
      <c r="CO557" s="51"/>
    </row>
    <row r="558" spans="76:93" x14ac:dyDescent="0.25">
      <c r="BX558" s="77" t="s">
        <v>376</v>
      </c>
      <c r="BY558" s="83">
        <v>39960</v>
      </c>
      <c r="BZ558" s="76" t="str">
        <v>Under 40k</v>
      </c>
      <c r="CM558" s="51"/>
      <c r="CN558" s="51"/>
      <c r="CO558" s="51"/>
    </row>
    <row r="559" spans="76:93" x14ac:dyDescent="0.25">
      <c r="BX559" s="77" t="s">
        <v>440</v>
      </c>
      <c r="BY559" s="83">
        <v>56280</v>
      </c>
      <c r="BZ559" s="76" t="str">
        <v>Under 60k</v>
      </c>
      <c r="CM559" s="51"/>
      <c r="CN559" s="51"/>
      <c r="CO559" s="51"/>
    </row>
    <row r="560" spans="76:93" x14ac:dyDescent="0.25">
      <c r="BX560" s="77" t="s">
        <v>139</v>
      </c>
      <c r="BY560" s="83">
        <v>96000</v>
      </c>
      <c r="BZ560" s="76" t="str">
        <v>Under 100k</v>
      </c>
      <c r="CM560" s="51"/>
      <c r="CN560" s="51"/>
      <c r="CO560" s="51"/>
    </row>
    <row r="561" spans="76:93" x14ac:dyDescent="0.25">
      <c r="BX561" s="77" t="s">
        <v>547</v>
      </c>
      <c r="BY561" s="83">
        <v>93270</v>
      </c>
      <c r="BZ561" s="76" t="str">
        <v>Under 100k</v>
      </c>
      <c r="CM561" s="51"/>
      <c r="CN561" s="51"/>
      <c r="CO561" s="51"/>
    </row>
    <row r="562" spans="76:93" x14ac:dyDescent="0.25">
      <c r="BX562" s="77" t="s">
        <v>293</v>
      </c>
      <c r="BY562" s="83">
        <v>83860</v>
      </c>
      <c r="BZ562" s="76" t="str">
        <v>Under 90k</v>
      </c>
      <c r="CM562" s="51"/>
      <c r="CN562" s="51"/>
      <c r="CO562" s="51"/>
    </row>
    <row r="563" spans="76:93" x14ac:dyDescent="0.25">
      <c r="BX563" s="77" t="s">
        <v>408</v>
      </c>
      <c r="BY563" s="83">
        <v>53180</v>
      </c>
      <c r="BZ563" s="76" t="str">
        <v>Under 60k</v>
      </c>
      <c r="CM563" s="51"/>
      <c r="CN563" s="51"/>
      <c r="CO563" s="51"/>
    </row>
    <row r="564" spans="76:93" x14ac:dyDescent="0.25">
      <c r="BX564" s="77" t="s">
        <v>472</v>
      </c>
      <c r="BY564" s="83">
        <v>48180</v>
      </c>
      <c r="BZ564" s="76" t="str">
        <v>Under 50k</v>
      </c>
      <c r="CM564" s="51"/>
      <c r="CN564" s="51"/>
      <c r="CO564" s="51"/>
    </row>
    <row r="565" spans="76:93" x14ac:dyDescent="0.25">
      <c r="BX565" s="77" t="s">
        <v>347</v>
      </c>
      <c r="BY565" s="83">
        <v>67960</v>
      </c>
      <c r="BZ565" s="76" t="str">
        <v>Under 70k</v>
      </c>
      <c r="CM565" s="51"/>
      <c r="CN565" s="51"/>
      <c r="CO565" s="51"/>
    </row>
    <row r="566" spans="76:93" x14ac:dyDescent="0.25">
      <c r="BX566" s="77" t="s">
        <v>906</v>
      </c>
      <c r="BY566" s="83">
        <v>59670</v>
      </c>
      <c r="BZ566" s="76" t="str">
        <v>Under 60k</v>
      </c>
      <c r="CM566" s="51"/>
      <c r="CN566" s="51"/>
      <c r="CO566" s="51"/>
    </row>
    <row r="567" spans="76:93" x14ac:dyDescent="0.25">
      <c r="BX567" s="77" t="s">
        <v>618</v>
      </c>
      <c r="BY567" s="83">
        <v>31240</v>
      </c>
      <c r="BZ567" s="76" t="str">
        <v>Under 40k</v>
      </c>
      <c r="CM567" s="51"/>
      <c r="CN567" s="51"/>
      <c r="CO567" s="51"/>
    </row>
    <row r="568" spans="76:93" x14ac:dyDescent="0.25">
      <c r="BX568" s="77" t="s">
        <v>57</v>
      </c>
      <c r="BY568" s="83">
        <v>30000</v>
      </c>
      <c r="BZ568" s="76" t="str">
        <v>Under 40k</v>
      </c>
      <c r="CM568" s="51"/>
      <c r="CN568" s="51"/>
      <c r="CO568" s="51"/>
    </row>
    <row r="569" spans="76:93" x14ac:dyDescent="0.25">
      <c r="BX569" s="77" t="s">
        <v>749</v>
      </c>
      <c r="BY569" s="83">
        <v>57000</v>
      </c>
      <c r="BZ569" s="76" t="str">
        <v>Under 60k</v>
      </c>
      <c r="CM569" s="51"/>
      <c r="CN569" s="51"/>
      <c r="CO569" s="51"/>
    </row>
    <row r="570" spans="76:93" x14ac:dyDescent="0.25">
      <c r="BX570" s="77" t="s">
        <v>118</v>
      </c>
      <c r="BY570" s="83">
        <v>109190</v>
      </c>
      <c r="BZ570" s="76" t="str">
        <v>Above 100k</v>
      </c>
      <c r="CM570" s="51"/>
      <c r="CN570" s="51"/>
      <c r="CO570" s="51"/>
    </row>
    <row r="571" spans="76:93" x14ac:dyDescent="0.25">
      <c r="BX571" s="77" t="s">
        <v>961</v>
      </c>
      <c r="BY571" s="83">
        <v>91310</v>
      </c>
      <c r="BZ571" s="76" t="str">
        <v>Under 100k</v>
      </c>
      <c r="CM571" s="51"/>
      <c r="CN571" s="51"/>
      <c r="CO571" s="51"/>
    </row>
    <row r="572" spans="76:93" x14ac:dyDescent="0.25">
      <c r="BX572" s="77" t="s">
        <v>605</v>
      </c>
      <c r="BY572" s="83">
        <v>42240</v>
      </c>
      <c r="BZ572" s="76" t="str">
        <v>Under 50k</v>
      </c>
      <c r="CM572" s="51"/>
      <c r="CN572" s="51"/>
      <c r="CO572" s="51"/>
    </row>
    <row r="573" spans="76:93" x14ac:dyDescent="0.25">
      <c r="BX573" s="77" t="s">
        <v>458</v>
      </c>
      <c r="BY573" s="83">
        <v>38930</v>
      </c>
      <c r="BZ573" s="76" t="str">
        <v>Under 40k</v>
      </c>
      <c r="CM573" s="51"/>
      <c r="CN573" s="51"/>
      <c r="CO573" s="51"/>
    </row>
    <row r="574" spans="76:93" x14ac:dyDescent="0.25">
      <c r="BX574" s="77" t="s">
        <v>921</v>
      </c>
      <c r="BY574" s="83">
        <v>108340</v>
      </c>
      <c r="BZ574" s="76" t="str">
        <v>Above 100k</v>
      </c>
      <c r="CM574" s="51"/>
      <c r="CN574" s="51"/>
      <c r="CO574" s="51"/>
    </row>
    <row r="575" spans="76:93" x14ac:dyDescent="0.25">
      <c r="BX575" s="77" t="s">
        <v>884</v>
      </c>
      <c r="BY575" s="83">
        <v>42310</v>
      </c>
      <c r="BZ575" s="76" t="str">
        <v>Under 50k</v>
      </c>
      <c r="CM575" s="51"/>
      <c r="CN575" s="51"/>
      <c r="CO575" s="51"/>
    </row>
    <row r="576" spans="76:93" x14ac:dyDescent="0.25">
      <c r="BX576" s="77" t="s">
        <v>572</v>
      </c>
      <c r="BY576" s="83">
        <v>113280</v>
      </c>
      <c r="BZ576" s="76" t="str">
        <v>Above 100k</v>
      </c>
      <c r="CM576" s="51"/>
      <c r="CN576" s="51"/>
      <c r="CO576" s="51"/>
    </row>
    <row r="577" spans="76:93" x14ac:dyDescent="0.25">
      <c r="BX577" s="77" t="s">
        <v>706</v>
      </c>
      <c r="BY577" s="83">
        <v>71210</v>
      </c>
      <c r="BZ577" s="76" t="str">
        <v>Under 80k</v>
      </c>
      <c r="CM577" s="51"/>
      <c r="CN577" s="51"/>
      <c r="CO577" s="51"/>
    </row>
    <row r="578" spans="76:93" x14ac:dyDescent="0.25">
      <c r="BX578" s="77" t="s">
        <v>270</v>
      </c>
      <c r="BY578" s="83">
        <v>29490</v>
      </c>
      <c r="BZ578" s="76" t="str">
        <v>Under 30k</v>
      </c>
      <c r="CM578" s="51"/>
      <c r="CN578" s="51"/>
      <c r="CO578" s="51"/>
    </row>
    <row r="579" spans="76:93" x14ac:dyDescent="0.25">
      <c r="BX579" s="77" t="s">
        <v>523</v>
      </c>
      <c r="BY579" s="83">
        <v>60570</v>
      </c>
      <c r="BZ579" s="76" t="str">
        <v>Under 70k</v>
      </c>
      <c r="CM579" s="51"/>
      <c r="CN579" s="51"/>
      <c r="CO579" s="51"/>
    </row>
    <row r="580" spans="76:93" x14ac:dyDescent="0.25">
      <c r="BX580" s="77" t="s">
        <v>336</v>
      </c>
      <c r="BY580" s="83">
        <v>29610</v>
      </c>
      <c r="BZ580" s="76" t="str">
        <v>Under 30k</v>
      </c>
      <c r="CM580" s="51"/>
      <c r="CN580" s="51"/>
      <c r="CO580" s="51"/>
    </row>
    <row r="581" spans="76:93" x14ac:dyDescent="0.25">
      <c r="BX581" s="77" t="s">
        <v>968</v>
      </c>
      <c r="BY581" s="83">
        <v>58740</v>
      </c>
      <c r="BZ581" s="76" t="str">
        <v>Under 60k</v>
      </c>
      <c r="CM581" s="51"/>
      <c r="CN581" s="51"/>
      <c r="CO581" s="51"/>
    </row>
    <row r="582" spans="76:93" x14ac:dyDescent="0.25">
      <c r="BX582" s="77" t="s">
        <v>441</v>
      </c>
      <c r="BY582" s="83">
        <v>88380</v>
      </c>
      <c r="BZ582" s="76" t="str">
        <v>Under 90k</v>
      </c>
      <c r="CM582" s="51"/>
      <c r="CN582" s="51"/>
      <c r="CO582" s="51"/>
    </row>
    <row r="583" spans="76:93" x14ac:dyDescent="0.25">
      <c r="BX583" s="77" t="s">
        <v>94</v>
      </c>
      <c r="BY583" s="83">
        <v>78500</v>
      </c>
      <c r="BZ583" s="76" t="str">
        <v>Under 80k</v>
      </c>
      <c r="CM583" s="51"/>
      <c r="CN583" s="51"/>
      <c r="CO583" s="51"/>
    </row>
    <row r="584" spans="76:93" x14ac:dyDescent="0.25">
      <c r="BX584" s="77" t="s">
        <v>219</v>
      </c>
      <c r="BY584" s="83">
        <v>71510</v>
      </c>
      <c r="BZ584" s="76" t="str">
        <v>Under 80k</v>
      </c>
      <c r="CM584" s="51"/>
      <c r="CN584" s="51"/>
      <c r="CO584" s="51"/>
    </row>
    <row r="585" spans="76:93" x14ac:dyDescent="0.25">
      <c r="BX585" s="77" t="s">
        <v>412</v>
      </c>
      <c r="BY585" s="83">
        <v>85530</v>
      </c>
      <c r="BZ585" s="76" t="str">
        <v>Under 90k</v>
      </c>
      <c r="CM585" s="51"/>
      <c r="CN585" s="51"/>
      <c r="CO585" s="51"/>
    </row>
    <row r="586" spans="76:93" x14ac:dyDescent="0.25">
      <c r="BX586" s="77" t="s">
        <v>730</v>
      </c>
      <c r="BY586" s="83">
        <v>89360</v>
      </c>
      <c r="BZ586" s="76" t="str">
        <v>Under 90k</v>
      </c>
      <c r="CM586" s="51"/>
      <c r="CN586" s="51"/>
      <c r="CO586" s="51"/>
    </row>
    <row r="587" spans="76:93" x14ac:dyDescent="0.25">
      <c r="BX587" s="77" t="s">
        <v>741</v>
      </c>
      <c r="BY587" s="83">
        <v>110970</v>
      </c>
      <c r="BZ587" s="76" t="str">
        <v>Above 100k</v>
      </c>
      <c r="CM587" s="51"/>
      <c r="CN587" s="51"/>
      <c r="CO587" s="51"/>
    </row>
    <row r="588" spans="76:93" x14ac:dyDescent="0.25">
      <c r="BX588" s="77" t="s">
        <v>868</v>
      </c>
      <c r="BY588" s="83">
        <v>94020</v>
      </c>
      <c r="BZ588" s="76" t="str">
        <v>Under 100k</v>
      </c>
      <c r="CM588" s="51"/>
      <c r="CN588" s="51"/>
      <c r="CO588" s="51"/>
    </row>
    <row r="589" spans="76:93" x14ac:dyDescent="0.25">
      <c r="BX589" s="77" t="s">
        <v>284</v>
      </c>
      <c r="BY589" s="83">
        <v>106930</v>
      </c>
      <c r="BZ589" s="76" t="str">
        <v>Above 100k</v>
      </c>
      <c r="CM589" s="51"/>
      <c r="CN589" s="51"/>
      <c r="CO589" s="51"/>
    </row>
    <row r="590" spans="76:93" x14ac:dyDescent="0.25">
      <c r="BX590" s="77" t="s">
        <v>574</v>
      </c>
      <c r="BY590" s="83">
        <v>103670</v>
      </c>
      <c r="BZ590" s="76" t="str">
        <v>Above 100k</v>
      </c>
      <c r="CM590" s="51"/>
      <c r="CN590" s="51"/>
      <c r="CO590" s="51"/>
    </row>
    <row r="591" spans="76:93" x14ac:dyDescent="0.25">
      <c r="BX591" s="77" t="s">
        <v>237</v>
      </c>
      <c r="BY591" s="83">
        <v>32620</v>
      </c>
      <c r="BZ591" s="76" t="str">
        <v>Under 40k</v>
      </c>
      <c r="CM591" s="51"/>
      <c r="CN591" s="51"/>
      <c r="CO591" s="51"/>
    </row>
    <row r="592" spans="76:93" x14ac:dyDescent="0.25">
      <c r="BX592" s="77" t="s">
        <v>536</v>
      </c>
      <c r="BY592" s="83">
        <v>199060</v>
      </c>
      <c r="BZ592" s="76" t="str">
        <v>Above 100k</v>
      </c>
      <c r="CM592" s="51"/>
      <c r="CN592" s="51"/>
      <c r="CO592" s="51"/>
    </row>
    <row r="593" spans="76:93" x14ac:dyDescent="0.25">
      <c r="BX593" s="77" t="s">
        <v>428</v>
      </c>
      <c r="BY593" s="83">
        <v>78840</v>
      </c>
      <c r="BZ593" s="76" t="str">
        <v>Under 80k</v>
      </c>
      <c r="CM593" s="51"/>
      <c r="CN593" s="51"/>
      <c r="CO593" s="51"/>
    </row>
    <row r="594" spans="76:93" x14ac:dyDescent="0.25">
      <c r="BX594" s="77" t="s">
        <v>513</v>
      </c>
      <c r="BY594" s="83">
        <v>105500</v>
      </c>
      <c r="BZ594" s="76" t="str">
        <v>Above 100k</v>
      </c>
      <c r="CM594" s="51"/>
      <c r="CN594" s="51"/>
      <c r="CO594" s="51"/>
    </row>
    <row r="595" spans="76:93" x14ac:dyDescent="0.25">
      <c r="BX595" s="77" t="s">
        <v>172</v>
      </c>
      <c r="BY595" s="83">
        <v>80770</v>
      </c>
      <c r="BZ595" s="76" t="str">
        <v>Under 90k</v>
      </c>
      <c r="CM595" s="51"/>
      <c r="CN595" s="51"/>
      <c r="CO595" s="51"/>
    </row>
    <row r="596" spans="76:93" x14ac:dyDescent="0.25">
      <c r="BX596" s="77" t="s">
        <v>25</v>
      </c>
      <c r="BY596" s="83">
        <v>108450</v>
      </c>
      <c r="BZ596" s="76" t="str">
        <v>Above 100k</v>
      </c>
      <c r="CM596" s="51"/>
      <c r="CN596" s="51"/>
      <c r="CO596" s="51"/>
    </row>
    <row r="597" spans="76:93" x14ac:dyDescent="0.25">
      <c r="BX597" s="77" t="s">
        <v>381</v>
      </c>
      <c r="BY597" s="83">
        <v>72840</v>
      </c>
      <c r="BZ597" s="76" t="str">
        <v>Under 80k</v>
      </c>
      <c r="CM597" s="51"/>
      <c r="CN597" s="51"/>
      <c r="CO597" s="51"/>
    </row>
    <row r="598" spans="76:93" x14ac:dyDescent="0.25">
      <c r="BX598" s="77" t="s">
        <v>106</v>
      </c>
      <c r="BY598" s="83">
        <v>60560</v>
      </c>
      <c r="BZ598" s="76" t="str">
        <v>Under 70k</v>
      </c>
      <c r="CM598" s="51"/>
      <c r="CN598" s="51"/>
      <c r="CO598" s="51"/>
    </row>
    <row r="599" spans="76:93" x14ac:dyDescent="0.25">
      <c r="BX599" s="77" t="s">
        <v>323</v>
      </c>
      <c r="BY599" s="83">
        <v>78380</v>
      </c>
      <c r="BZ599" s="76" t="str">
        <v>Under 80k</v>
      </c>
      <c r="CM599" s="51"/>
      <c r="CN599" s="51"/>
      <c r="CO599" s="51"/>
    </row>
    <row r="600" spans="76:93" x14ac:dyDescent="0.25">
      <c r="BX600" s="77" t="s">
        <v>623</v>
      </c>
      <c r="BY600" s="83">
        <v>65920</v>
      </c>
      <c r="BZ600" s="76" t="str">
        <v>Under 70k</v>
      </c>
      <c r="CM600" s="51"/>
      <c r="CN600" s="51"/>
      <c r="CO600" s="51"/>
    </row>
    <row r="601" spans="76:93" x14ac:dyDescent="0.25">
      <c r="BX601" s="77" t="s">
        <v>621</v>
      </c>
      <c r="BY601" s="83">
        <v>84200</v>
      </c>
      <c r="BZ601" s="76" t="str">
        <v>Under 90k</v>
      </c>
      <c r="CM601" s="51"/>
      <c r="CN601" s="51"/>
      <c r="CO601" s="51"/>
    </row>
    <row r="602" spans="76:93" x14ac:dyDescent="0.25">
      <c r="BX602" s="77" t="s">
        <v>566</v>
      </c>
      <c r="BY602" s="83">
        <v>79520</v>
      </c>
      <c r="BZ602" s="76" t="str">
        <v>Under 80k</v>
      </c>
      <c r="CM602" s="51"/>
      <c r="CN602" s="51"/>
      <c r="CO602" s="51"/>
    </row>
    <row r="603" spans="76:93" x14ac:dyDescent="0.25">
      <c r="BX603" s="77" t="s">
        <v>401</v>
      </c>
      <c r="BY603" s="83">
        <v>81790</v>
      </c>
      <c r="BZ603" s="76" t="str">
        <v>Under 90k</v>
      </c>
      <c r="CM603" s="51"/>
      <c r="CN603" s="51"/>
      <c r="CO603" s="51"/>
    </row>
    <row r="604" spans="76:93" x14ac:dyDescent="0.25">
      <c r="BX604" s="77" t="s">
        <v>787</v>
      </c>
      <c r="BY604" s="83">
        <v>102520</v>
      </c>
      <c r="BZ604" s="76" t="str">
        <v>Above 100k</v>
      </c>
      <c r="CM604" s="51"/>
      <c r="CN604" s="51"/>
      <c r="CO604" s="51"/>
    </row>
    <row r="605" spans="76:93" x14ac:dyDescent="0.25">
      <c r="BX605" s="77" t="s">
        <v>466</v>
      </c>
      <c r="BY605" s="83">
        <v>90120</v>
      </c>
      <c r="BZ605" s="76" t="str">
        <v>Under 100k</v>
      </c>
      <c r="CM605" s="51"/>
      <c r="CN605" s="51"/>
      <c r="CO605" s="51"/>
    </row>
    <row r="606" spans="76:93" x14ac:dyDescent="0.25">
      <c r="BX606" s="77" t="s">
        <v>560</v>
      </c>
      <c r="BY606" s="83">
        <v>85460</v>
      </c>
      <c r="BZ606" s="76" t="str">
        <v>Under 90k</v>
      </c>
      <c r="CM606" s="51"/>
      <c r="CN606" s="51"/>
      <c r="CO606" s="51"/>
    </row>
    <row r="607" spans="76:93" x14ac:dyDescent="0.25">
      <c r="BX607" s="77" t="s">
        <v>162</v>
      </c>
      <c r="BY607" s="83">
        <v>67510</v>
      </c>
      <c r="BZ607" s="76" t="str">
        <v>Under 70k</v>
      </c>
      <c r="CM607" s="51"/>
      <c r="CN607" s="51"/>
      <c r="CO607" s="51"/>
    </row>
    <row r="608" spans="76:93" x14ac:dyDescent="0.25">
      <c r="BX608" s="77" t="s">
        <v>553</v>
      </c>
      <c r="BY608" s="83">
        <v>37020</v>
      </c>
      <c r="BZ608" s="76" t="str">
        <v>Under 40k</v>
      </c>
      <c r="CM608" s="51"/>
      <c r="CN608" s="51"/>
      <c r="CO608" s="51"/>
    </row>
    <row r="609" spans="76:93" x14ac:dyDescent="0.25">
      <c r="BX609" s="77" t="s">
        <v>712</v>
      </c>
      <c r="BY609" s="83">
        <v>96250</v>
      </c>
      <c r="BZ609" s="76" t="str">
        <v>Under 100k</v>
      </c>
      <c r="CM609" s="51"/>
      <c r="CN609" s="51"/>
      <c r="CO609" s="51"/>
    </row>
    <row r="610" spans="76:93" x14ac:dyDescent="0.25">
      <c r="BX610" s="77" t="s">
        <v>683</v>
      </c>
      <c r="BY610" s="83">
        <v>76190</v>
      </c>
      <c r="BZ610" s="76" t="str">
        <v>Under 80k</v>
      </c>
      <c r="CM610" s="51"/>
      <c r="CN610" s="51"/>
      <c r="CO610" s="51"/>
    </row>
    <row r="611" spans="76:93" x14ac:dyDescent="0.25">
      <c r="BX611" s="77" t="s">
        <v>213</v>
      </c>
      <c r="BY611" s="83">
        <v>86010</v>
      </c>
      <c r="BZ611" s="76" t="str">
        <v>Under 90k</v>
      </c>
      <c r="CM611" s="51"/>
      <c r="CN611" s="51"/>
      <c r="CO611" s="51"/>
    </row>
    <row r="612" spans="76:93" x14ac:dyDescent="0.25">
      <c r="BX612" s="77" t="s">
        <v>596</v>
      </c>
      <c r="BY612" s="83">
        <v>109120</v>
      </c>
      <c r="BZ612" s="76" t="str">
        <v>Above 100k</v>
      </c>
      <c r="CM612" s="51"/>
      <c r="CN612" s="51"/>
      <c r="CO612" s="51"/>
    </row>
    <row r="613" spans="76:93" x14ac:dyDescent="0.25">
      <c r="BX613" s="77" t="s">
        <v>781</v>
      </c>
      <c r="BY613" s="83">
        <v>75090</v>
      </c>
      <c r="BZ613" s="76" t="str">
        <v>Under 80k</v>
      </c>
      <c r="CM613" s="51"/>
      <c r="CN613" s="51"/>
      <c r="CO613" s="51"/>
    </row>
    <row r="614" spans="76:93" x14ac:dyDescent="0.25">
      <c r="BX614" s="77" t="s">
        <v>262</v>
      </c>
      <c r="BY614" s="83">
        <v>68800</v>
      </c>
      <c r="BZ614" s="76" t="str">
        <v>Under 70k</v>
      </c>
      <c r="CM614" s="51"/>
      <c r="CN614" s="51"/>
      <c r="CO614" s="51"/>
    </row>
    <row r="615" spans="76:93" x14ac:dyDescent="0.25">
      <c r="BX615" s="77" t="s">
        <v>70</v>
      </c>
      <c r="BY615" s="83">
        <v>28330</v>
      </c>
      <c r="BZ615" s="76" t="str">
        <v>Under 30k</v>
      </c>
      <c r="CM615" s="51"/>
      <c r="CN615" s="51"/>
      <c r="CO615" s="51"/>
    </row>
    <row r="616" spans="76:93" x14ac:dyDescent="0.25">
      <c r="BX616" s="77" t="s">
        <v>496</v>
      </c>
      <c r="BY616" s="83">
        <v>115840</v>
      </c>
      <c r="BZ616" s="76" t="str">
        <v>Above 100k</v>
      </c>
      <c r="CM616" s="51"/>
      <c r="CN616" s="51"/>
      <c r="CO616" s="51"/>
    </row>
    <row r="617" spans="76:93" x14ac:dyDescent="0.25">
      <c r="BX617" s="77" t="s">
        <v>327</v>
      </c>
      <c r="BY617" s="83">
        <v>82120</v>
      </c>
      <c r="BZ617" s="76" t="str">
        <v>Under 90k</v>
      </c>
      <c r="CM617" s="51"/>
      <c r="CN617" s="51"/>
      <c r="CO617" s="51"/>
    </row>
    <row r="618" spans="76:93" x14ac:dyDescent="0.25">
      <c r="BX618" s="77" t="s">
        <v>576</v>
      </c>
      <c r="BY618" s="83">
        <v>175240</v>
      </c>
      <c r="BZ618" s="76" t="str">
        <v>Above 100k</v>
      </c>
      <c r="CM618" s="51"/>
      <c r="CN618" s="51"/>
      <c r="CO618" s="51"/>
    </row>
    <row r="619" spans="76:93" x14ac:dyDescent="0.25">
      <c r="BX619" s="77" t="s">
        <v>132</v>
      </c>
      <c r="BY619" s="83">
        <v>77060</v>
      </c>
      <c r="BZ619" s="76" t="str">
        <v>Under 80k</v>
      </c>
      <c r="CM619" s="51"/>
      <c r="CN619" s="51"/>
      <c r="CO619" s="51"/>
    </row>
    <row r="620" spans="76:93" x14ac:dyDescent="0.25">
      <c r="BX620" s="77" t="s">
        <v>479</v>
      </c>
      <c r="BY620" s="83">
        <v>81260</v>
      </c>
      <c r="BZ620" s="76" t="str">
        <v>Under 90k</v>
      </c>
      <c r="CM620" s="51"/>
      <c r="CN620" s="51"/>
      <c r="CO620" s="51"/>
    </row>
    <row r="621" spans="76:93" x14ac:dyDescent="0.25">
      <c r="BX621" s="77" t="s">
        <v>249</v>
      </c>
      <c r="BY621" s="83">
        <v>95340</v>
      </c>
      <c r="BZ621" s="76" t="str">
        <v>Under 100k</v>
      </c>
      <c r="CM621" s="51"/>
      <c r="CN621" s="51"/>
      <c r="CO621" s="51"/>
    </row>
    <row r="622" spans="76:93" x14ac:dyDescent="0.25">
      <c r="BX622" s="77" t="s">
        <v>268</v>
      </c>
      <c r="BY622" s="83">
        <v>75320</v>
      </c>
      <c r="BZ622" s="76" t="str">
        <v>Under 80k</v>
      </c>
      <c r="CM622" s="51"/>
      <c r="CN622" s="51"/>
      <c r="CO622" s="51"/>
    </row>
    <row r="623" spans="76:93" x14ac:dyDescent="0.25">
      <c r="BX623" s="77" t="s">
        <v>912</v>
      </c>
      <c r="BY623" s="83">
        <v>111820</v>
      </c>
      <c r="BZ623" s="76" t="str">
        <v>Above 100k</v>
      </c>
      <c r="CM623" s="51"/>
      <c r="CN623" s="51"/>
      <c r="CO623" s="51"/>
    </row>
    <row r="624" spans="76:93" x14ac:dyDescent="0.25">
      <c r="BX624" s="77" t="s">
        <v>468</v>
      </c>
      <c r="BY624" s="83">
        <v>85880</v>
      </c>
      <c r="BZ624" s="76" t="str">
        <v>Under 90k</v>
      </c>
      <c r="CM624" s="51"/>
      <c r="CN624" s="51"/>
      <c r="CO624" s="51"/>
    </row>
    <row r="625" spans="76:93" x14ac:dyDescent="0.25">
      <c r="BX625" s="77" t="s">
        <v>243</v>
      </c>
      <c r="BY625" s="83">
        <v>97400</v>
      </c>
      <c r="BZ625" s="76" t="str">
        <v>Under 100k</v>
      </c>
      <c r="CM625" s="51"/>
      <c r="CN625" s="51"/>
      <c r="CO625" s="51"/>
    </row>
    <row r="626" spans="76:93" x14ac:dyDescent="0.25">
      <c r="BX626" s="77" t="s">
        <v>635</v>
      </c>
      <c r="BY626" s="83">
        <v>105330</v>
      </c>
      <c r="BZ626" s="76" t="str">
        <v>Above 100k</v>
      </c>
      <c r="CM626" s="51"/>
      <c r="CN626" s="51"/>
      <c r="CO626" s="51"/>
    </row>
    <row r="627" spans="76:93" x14ac:dyDescent="0.25">
      <c r="BX627" s="77" t="s">
        <v>340</v>
      </c>
      <c r="BY627" s="83">
        <v>87850</v>
      </c>
      <c r="BZ627" s="76" t="str">
        <v>Under 90k</v>
      </c>
      <c r="CM627" s="51"/>
      <c r="CN627" s="51"/>
      <c r="CO627" s="51"/>
    </row>
    <row r="628" spans="76:93" x14ac:dyDescent="0.25">
      <c r="BX628" s="77" t="s">
        <v>620</v>
      </c>
      <c r="BY628" s="83">
        <v>50860</v>
      </c>
      <c r="BZ628" s="76" t="str">
        <v>Under 60k</v>
      </c>
      <c r="CM628" s="51"/>
      <c r="CN628" s="51"/>
      <c r="CO628" s="51"/>
    </row>
    <row r="629" spans="76:93" x14ac:dyDescent="0.25">
      <c r="BX629" s="77" t="s">
        <v>650</v>
      </c>
      <c r="BY629" s="83">
        <v>51740</v>
      </c>
      <c r="BZ629" s="76" t="str">
        <v>Under 60k</v>
      </c>
      <c r="CM629" s="51"/>
      <c r="CN629" s="51"/>
      <c r="CO629" s="51"/>
    </row>
    <row r="630" spans="76:93" x14ac:dyDescent="0.25">
      <c r="BX630" s="77" t="s">
        <v>257</v>
      </c>
      <c r="BY630" s="83">
        <v>76560</v>
      </c>
      <c r="BZ630" s="76" t="str">
        <v>Under 80k</v>
      </c>
      <c r="CM630" s="51"/>
      <c r="CN630" s="51"/>
      <c r="CO630" s="51"/>
    </row>
    <row r="631" spans="76:93" x14ac:dyDescent="0.25">
      <c r="BX631" s="77" t="s">
        <v>200</v>
      </c>
      <c r="BY631" s="83">
        <v>57080</v>
      </c>
      <c r="BZ631" s="76" t="str">
        <v>Under 60k</v>
      </c>
      <c r="CM631" s="51"/>
      <c r="CN631" s="51"/>
      <c r="CO631" s="51"/>
    </row>
    <row r="632" spans="76:93" x14ac:dyDescent="0.25">
      <c r="BX632" s="77" t="s">
        <v>829</v>
      </c>
      <c r="BY632" s="83">
        <v>46470</v>
      </c>
      <c r="BZ632" s="76" t="str">
        <v>Under 50k</v>
      </c>
      <c r="CM632" s="51"/>
      <c r="CN632" s="51"/>
      <c r="CO632" s="51"/>
    </row>
    <row r="633" spans="76:93" x14ac:dyDescent="0.25">
      <c r="BX633" s="77" t="s">
        <v>73</v>
      </c>
      <c r="BY633" s="83">
        <v>221540</v>
      </c>
      <c r="BZ633" s="76" t="str">
        <v>Above 100k</v>
      </c>
      <c r="CM633" s="51"/>
      <c r="CN633" s="51"/>
      <c r="CO633" s="51"/>
    </row>
    <row r="634" spans="76:93" x14ac:dyDescent="0.25">
      <c r="BX634" s="77" t="s">
        <v>41</v>
      </c>
      <c r="BY634" s="83">
        <v>105370</v>
      </c>
      <c r="BZ634" s="76" t="str">
        <v>Above 100k</v>
      </c>
      <c r="CM634" s="51"/>
      <c r="CN634" s="51"/>
      <c r="CO634" s="51"/>
    </row>
    <row r="635" spans="76:93" x14ac:dyDescent="0.25">
      <c r="BX635" s="77" t="s">
        <v>533</v>
      </c>
      <c r="BY635" s="83">
        <v>29970</v>
      </c>
      <c r="BZ635" s="76" t="str">
        <v>Under 30k</v>
      </c>
      <c r="CM635" s="51"/>
      <c r="CN635" s="51"/>
      <c r="CO635" s="51"/>
    </row>
    <row r="636" spans="76:93" x14ac:dyDescent="0.25">
      <c r="BX636" s="77" t="s">
        <v>115</v>
      </c>
      <c r="BY636" s="83">
        <v>34080</v>
      </c>
      <c r="BZ636" s="76" t="str">
        <v>Under 40k</v>
      </c>
      <c r="CM636" s="51"/>
      <c r="CN636" s="51"/>
      <c r="CO636" s="51"/>
    </row>
    <row r="637" spans="76:93" x14ac:dyDescent="0.25">
      <c r="BX637" s="77" t="s">
        <v>928</v>
      </c>
      <c r="BY637" s="83">
        <v>39650</v>
      </c>
      <c r="BZ637" s="76" t="str">
        <v>Under 40k</v>
      </c>
      <c r="CM637" s="51"/>
      <c r="CN637" s="51"/>
      <c r="CO637" s="51"/>
    </row>
    <row r="638" spans="76:93" x14ac:dyDescent="0.25">
      <c r="BX638" s="77" t="s">
        <v>335</v>
      </c>
      <c r="BY638" s="83">
        <v>49530</v>
      </c>
      <c r="BZ638" s="76" t="str">
        <v>Under 50k</v>
      </c>
      <c r="CM638" s="51"/>
      <c r="CN638" s="51"/>
      <c r="CO638" s="51"/>
    </row>
    <row r="639" spans="76:93" x14ac:dyDescent="0.25">
      <c r="BX639" s="77" t="s">
        <v>571</v>
      </c>
      <c r="BY639" s="83">
        <v>105610</v>
      </c>
      <c r="BZ639" s="76" t="str">
        <v>Above 100k</v>
      </c>
      <c r="CM639" s="51"/>
      <c r="CN639" s="51"/>
      <c r="CO639" s="51"/>
    </row>
    <row r="640" spans="76:93" x14ac:dyDescent="0.25">
      <c r="BX640" s="77" t="s">
        <v>269</v>
      </c>
      <c r="BY640" s="83">
        <v>57910</v>
      </c>
      <c r="BZ640" s="76" t="str">
        <v>Under 60k</v>
      </c>
      <c r="CM640" s="51"/>
      <c r="CN640" s="51"/>
      <c r="CO640" s="51"/>
    </row>
    <row r="641" spans="76:93" x14ac:dyDescent="0.25">
      <c r="BX641" s="77" t="s">
        <v>247</v>
      </c>
      <c r="BY641" s="83">
        <v>111480</v>
      </c>
      <c r="BZ641" s="76" t="str">
        <v>Above 100k</v>
      </c>
      <c r="CM641" s="51"/>
      <c r="CN641" s="51"/>
      <c r="CO641" s="51"/>
    </row>
    <row r="642" spans="76:93" x14ac:dyDescent="0.25">
      <c r="BX642" s="77" t="s">
        <v>324</v>
      </c>
      <c r="BY642" s="83">
        <v>145000</v>
      </c>
      <c r="BZ642" s="76" t="str">
        <v>Above 100k</v>
      </c>
      <c r="CM642" s="51"/>
      <c r="CN642" s="51"/>
      <c r="CO642" s="51"/>
    </row>
    <row r="643" spans="76:93" x14ac:dyDescent="0.25">
      <c r="BX643" s="77" t="s">
        <v>61</v>
      </c>
      <c r="BY643" s="83">
        <v>138140</v>
      </c>
      <c r="BZ643" s="76" t="str">
        <v>Above 100k</v>
      </c>
      <c r="CM643" s="51"/>
      <c r="CN643" s="51"/>
      <c r="CO643" s="51"/>
    </row>
    <row r="644" spans="76:93" x14ac:dyDescent="0.25">
      <c r="BX644" s="77" t="s">
        <v>646</v>
      </c>
      <c r="BY644" s="83">
        <v>59430</v>
      </c>
      <c r="BZ644" s="76" t="str">
        <v>Under 60k</v>
      </c>
      <c r="CM644" s="51"/>
      <c r="CN644" s="51"/>
      <c r="CO644" s="51"/>
    </row>
    <row r="645" spans="76:93" x14ac:dyDescent="0.25">
      <c r="BX645" s="77" t="s">
        <v>491</v>
      </c>
      <c r="BY645" s="83">
        <v>69710</v>
      </c>
      <c r="BZ645" s="76" t="str">
        <v>Under 70k</v>
      </c>
      <c r="CM645" s="51"/>
      <c r="CN645" s="51"/>
      <c r="CO645" s="51"/>
    </row>
    <row r="646" spans="76:93" x14ac:dyDescent="0.25">
      <c r="BX646" s="77" t="s">
        <v>506</v>
      </c>
      <c r="BY646" s="83">
        <v>96660</v>
      </c>
      <c r="BZ646" s="76" t="str">
        <v>Under 100k</v>
      </c>
      <c r="CM646" s="51"/>
      <c r="CN646" s="51"/>
      <c r="CO646" s="51"/>
    </row>
    <row r="647" spans="76:93" x14ac:dyDescent="0.25">
      <c r="BX647" s="77" t="s">
        <v>151</v>
      </c>
      <c r="BY647" s="83">
        <v>62200</v>
      </c>
      <c r="BZ647" s="76" t="str">
        <v>Under 70k</v>
      </c>
      <c r="CM647" s="51"/>
      <c r="CN647" s="51"/>
      <c r="CO647" s="51"/>
    </row>
    <row r="648" spans="76:93" x14ac:dyDescent="0.25">
      <c r="BX648" s="77" t="s">
        <v>439</v>
      </c>
      <c r="BY648" s="83">
        <v>104800</v>
      </c>
      <c r="BZ648" s="76" t="str">
        <v>Above 100k</v>
      </c>
      <c r="CM648" s="51"/>
      <c r="CN648" s="51"/>
      <c r="CO648" s="51"/>
    </row>
    <row r="649" spans="76:93" x14ac:dyDescent="0.25">
      <c r="BX649" s="77" t="s">
        <v>691</v>
      </c>
      <c r="BY649" s="83">
        <v>47000</v>
      </c>
      <c r="BZ649" s="76" t="str">
        <v>Under 50k</v>
      </c>
      <c r="CM649" s="51"/>
      <c r="CN649" s="51"/>
      <c r="CO649" s="51"/>
    </row>
    <row r="650" spans="76:93" x14ac:dyDescent="0.25">
      <c r="BX650" s="77" t="s">
        <v>288</v>
      </c>
      <c r="BY650" s="83">
        <v>105870</v>
      </c>
      <c r="BZ650" s="76" t="str">
        <v>Above 100k</v>
      </c>
      <c r="CM650" s="51"/>
      <c r="CN650" s="51"/>
      <c r="CO650" s="51"/>
    </row>
    <row r="651" spans="76:93" x14ac:dyDescent="0.25">
      <c r="BX651" s="77" t="s">
        <v>858</v>
      </c>
      <c r="BY651" s="83">
        <v>71540</v>
      </c>
      <c r="BZ651" s="76" t="str">
        <v>Under 80k</v>
      </c>
      <c r="CM651" s="51"/>
      <c r="CN651" s="51"/>
      <c r="CO651" s="51"/>
    </row>
    <row r="652" spans="76:93" x14ac:dyDescent="0.25">
      <c r="BX652" s="77" t="s">
        <v>535</v>
      </c>
      <c r="BY652" s="83">
        <v>111230</v>
      </c>
      <c r="BZ652" s="76" t="str">
        <v>Above 100k</v>
      </c>
      <c r="CM652" s="51"/>
      <c r="CN652" s="51"/>
      <c r="CO652" s="51"/>
    </row>
    <row r="653" spans="76:93" x14ac:dyDescent="0.25">
      <c r="BX653" s="77" t="s">
        <v>522</v>
      </c>
      <c r="BY653" s="83">
        <v>105120</v>
      </c>
      <c r="BZ653" s="76" t="str">
        <v>Above 100k</v>
      </c>
      <c r="CM653" s="51"/>
      <c r="CN653" s="51"/>
      <c r="CO653" s="51"/>
    </row>
    <row r="654" spans="76:93" x14ac:dyDescent="0.25">
      <c r="BX654" s="77" t="s">
        <v>746</v>
      </c>
      <c r="BY654" s="83">
        <v>109870</v>
      </c>
      <c r="BZ654" s="76" t="str">
        <v>Above 100k</v>
      </c>
      <c r="CM654" s="51"/>
      <c r="CN654" s="51"/>
      <c r="CO654" s="51"/>
    </row>
    <row r="655" spans="76:93" x14ac:dyDescent="0.25">
      <c r="BX655" s="77" t="s">
        <v>337</v>
      </c>
      <c r="BY655" s="83">
        <v>168340</v>
      </c>
      <c r="BZ655" s="76" t="str">
        <v>Above 100k</v>
      </c>
      <c r="CM655" s="51"/>
      <c r="CN655" s="51"/>
      <c r="CO655" s="51"/>
    </row>
    <row r="656" spans="76:93" x14ac:dyDescent="0.25">
      <c r="BX656" s="77" t="s">
        <v>595</v>
      </c>
      <c r="BY656" s="83">
        <v>67430</v>
      </c>
      <c r="BZ656" s="76" t="str">
        <v>Under 70k</v>
      </c>
      <c r="CM656" s="51"/>
      <c r="CN656" s="51"/>
      <c r="CO656" s="51"/>
    </row>
    <row r="657" spans="76:93" x14ac:dyDescent="0.25">
      <c r="BX657" s="77" t="s">
        <v>175</v>
      </c>
      <c r="BY657" s="83">
        <v>56830</v>
      </c>
      <c r="BZ657" s="76" t="str">
        <v>Under 60k</v>
      </c>
      <c r="CM657" s="51"/>
      <c r="CN657" s="51"/>
      <c r="CO657" s="51"/>
    </row>
    <row r="658" spans="76:93" x14ac:dyDescent="0.25">
      <c r="BX658" s="77" t="s">
        <v>154</v>
      </c>
      <c r="BY658" s="83">
        <v>58130</v>
      </c>
      <c r="BZ658" s="76" t="str">
        <v>Under 60k</v>
      </c>
      <c r="CM658" s="51"/>
      <c r="CN658" s="51"/>
      <c r="CO658" s="51"/>
    </row>
    <row r="659" spans="76:93" x14ac:dyDescent="0.25">
      <c r="BX659" s="77" t="s">
        <v>362</v>
      </c>
      <c r="BY659" s="83">
        <v>34980</v>
      </c>
      <c r="BZ659" s="76" t="str">
        <v>Under 40k</v>
      </c>
      <c r="CM659" s="51"/>
      <c r="CN659" s="51"/>
      <c r="CO659" s="51"/>
    </row>
    <row r="660" spans="76:93" x14ac:dyDescent="0.25">
      <c r="BX660" s="77" t="s">
        <v>354</v>
      </c>
      <c r="BY660" s="83">
        <v>110910</v>
      </c>
      <c r="BZ660" s="76" t="str">
        <v>Above 100k</v>
      </c>
      <c r="CM660" s="51"/>
      <c r="CN660" s="51"/>
      <c r="CO660" s="51"/>
    </row>
    <row r="661" spans="76:93" x14ac:dyDescent="0.25">
      <c r="BX661" s="77" t="s">
        <v>194</v>
      </c>
      <c r="BY661" s="83">
        <v>39750</v>
      </c>
      <c r="BZ661" s="76" t="str">
        <v>Under 40k</v>
      </c>
      <c r="CM661" s="51"/>
      <c r="CN661" s="51"/>
      <c r="CO661" s="51"/>
    </row>
    <row r="662" spans="76:93" x14ac:dyDescent="0.25">
      <c r="BX662" s="77" t="s">
        <v>864</v>
      </c>
      <c r="BY662" s="83">
        <v>93740</v>
      </c>
      <c r="BZ662" s="76" t="str">
        <v>Under 100k</v>
      </c>
      <c r="CM662" s="51"/>
      <c r="CN662" s="51"/>
      <c r="CO662" s="51"/>
    </row>
    <row r="663" spans="76:93" x14ac:dyDescent="0.25">
      <c r="BX663" s="77" t="s">
        <v>942</v>
      </c>
      <c r="BY663" s="83">
        <v>59560</v>
      </c>
      <c r="BZ663" s="76" t="str">
        <v>Under 60k</v>
      </c>
      <c r="CM663" s="51"/>
      <c r="CN663" s="51"/>
      <c r="CO663" s="51"/>
    </row>
    <row r="664" spans="76:93" x14ac:dyDescent="0.25">
      <c r="BX664" s="77" t="s">
        <v>909</v>
      </c>
      <c r="BY664" s="83">
        <v>45650</v>
      </c>
      <c r="BZ664" s="76" t="str">
        <v>Under 50k</v>
      </c>
      <c r="CM664" s="51"/>
      <c r="CN664" s="51"/>
      <c r="CO664" s="51"/>
    </row>
    <row r="665" spans="76:93" x14ac:dyDescent="0.25">
      <c r="BX665" s="77" t="s">
        <v>910</v>
      </c>
      <c r="BY665" s="83">
        <v>88430</v>
      </c>
      <c r="BZ665" s="76" t="str">
        <v>Under 90k</v>
      </c>
      <c r="CM665" s="51"/>
      <c r="CN665" s="51"/>
      <c r="CO665" s="51"/>
    </row>
    <row r="666" spans="76:93" x14ac:dyDescent="0.25">
      <c r="BX666" s="77" t="s">
        <v>406</v>
      </c>
      <c r="BY666" s="83">
        <v>50020</v>
      </c>
      <c r="BZ666" s="76" t="str">
        <v>Under 60k</v>
      </c>
      <c r="CM666" s="51"/>
      <c r="CN666" s="51"/>
      <c r="CO666" s="51"/>
    </row>
    <row r="667" spans="76:93" x14ac:dyDescent="0.25">
      <c r="BX667" s="77" t="s">
        <v>480</v>
      </c>
      <c r="BY667" s="83">
        <v>36710</v>
      </c>
      <c r="BZ667" s="76" t="str">
        <v>Under 40k</v>
      </c>
      <c r="CM667" s="51"/>
      <c r="CN667" s="51"/>
      <c r="CO667" s="51"/>
    </row>
    <row r="668" spans="76:93" x14ac:dyDescent="0.25">
      <c r="BX668" s="77" t="s">
        <v>490</v>
      </c>
      <c r="BY668" s="83">
        <v>109380</v>
      </c>
      <c r="BZ668" s="76" t="str">
        <v>Above 100k</v>
      </c>
      <c r="CM668" s="51"/>
      <c r="CN668" s="51"/>
      <c r="CO668" s="51"/>
    </row>
    <row r="669" spans="76:93" x14ac:dyDescent="0.25">
      <c r="BX669" s="77" t="s">
        <v>805</v>
      </c>
      <c r="BY669" s="83">
        <v>71490</v>
      </c>
      <c r="BZ669" s="76" t="str">
        <v>Under 80k</v>
      </c>
      <c r="CM669" s="51"/>
      <c r="CN669" s="51"/>
      <c r="CO669" s="51"/>
    </row>
    <row r="670" spans="76:93" x14ac:dyDescent="0.25">
      <c r="BX670" s="77" t="s">
        <v>69</v>
      </c>
      <c r="BY670" s="83">
        <v>82240</v>
      </c>
      <c r="BZ670" s="76" t="str">
        <v>Under 90k</v>
      </c>
      <c r="CM670" s="51"/>
      <c r="CN670" s="51"/>
      <c r="CO670" s="51"/>
    </row>
    <row r="671" spans="76:93" x14ac:dyDescent="0.25">
      <c r="BX671" s="77" t="s">
        <v>198</v>
      </c>
      <c r="BY671" s="83">
        <v>42950</v>
      </c>
      <c r="BZ671" s="76" t="str">
        <v>Under 50k</v>
      </c>
      <c r="CM671" s="51"/>
      <c r="CN671" s="51"/>
      <c r="CO671" s="51"/>
    </row>
    <row r="672" spans="76:93" x14ac:dyDescent="0.25">
      <c r="BX672" s="77" t="s">
        <v>400</v>
      </c>
      <c r="BY672" s="83">
        <v>104900</v>
      </c>
      <c r="BZ672" s="76" t="str">
        <v>Above 100k</v>
      </c>
      <c r="CM672" s="51"/>
      <c r="CN672" s="51"/>
      <c r="CO672" s="51"/>
    </row>
    <row r="673" spans="76:93" x14ac:dyDescent="0.25">
      <c r="BX673" s="77" t="s">
        <v>289</v>
      </c>
      <c r="BY673" s="83">
        <v>118300</v>
      </c>
      <c r="BZ673" s="76" t="str">
        <v>Above 100k</v>
      </c>
      <c r="CM673" s="51"/>
      <c r="CN673" s="51"/>
      <c r="CO673" s="51"/>
    </row>
    <row r="674" spans="76:93" x14ac:dyDescent="0.25">
      <c r="BX674" s="77" t="s">
        <v>840</v>
      </c>
      <c r="BY674" s="83">
        <v>52270</v>
      </c>
      <c r="BZ674" s="76" t="str">
        <v>Under 60k</v>
      </c>
      <c r="CM674" s="51"/>
      <c r="CN674" s="51"/>
      <c r="CO674" s="51"/>
    </row>
    <row r="675" spans="76:93" x14ac:dyDescent="0.25">
      <c r="BX675" s="77" t="s">
        <v>859</v>
      </c>
      <c r="BY675" s="83">
        <v>104680</v>
      </c>
      <c r="BZ675" s="76" t="str">
        <v>Above 100k</v>
      </c>
      <c r="CM675" s="51"/>
      <c r="CN675" s="51"/>
      <c r="CO675" s="51"/>
    </row>
    <row r="676" spans="76:93" x14ac:dyDescent="0.25">
      <c r="BX676" s="77" t="s">
        <v>60</v>
      </c>
      <c r="BY676" s="83">
        <v>108460</v>
      </c>
      <c r="BZ676" s="76" t="str">
        <v>Above 100k</v>
      </c>
      <c r="CM676" s="51"/>
      <c r="CN676" s="51"/>
      <c r="CO676" s="51"/>
    </row>
    <row r="677" spans="76:93" x14ac:dyDescent="0.25">
      <c r="BX677" s="77" t="s">
        <v>717</v>
      </c>
      <c r="BY677" s="83">
        <v>117880</v>
      </c>
      <c r="BZ677" s="76" t="str">
        <v>Above 100k</v>
      </c>
      <c r="CM677" s="51"/>
      <c r="CN677" s="51"/>
      <c r="CO677" s="51"/>
    </row>
    <row r="678" spans="76:93" x14ac:dyDescent="0.25">
      <c r="BX678" s="77" t="s">
        <v>869</v>
      </c>
      <c r="BY678" s="83">
        <v>42970</v>
      </c>
      <c r="BZ678" s="76" t="str">
        <v>Under 50k</v>
      </c>
      <c r="CM678" s="51"/>
      <c r="CN678" s="51"/>
      <c r="CO678" s="51"/>
    </row>
    <row r="679" spans="76:93" x14ac:dyDescent="0.25">
      <c r="BX679" s="77" t="s">
        <v>181</v>
      </c>
      <c r="BY679" s="83">
        <v>48690</v>
      </c>
      <c r="BZ679" s="76" t="str">
        <v>Under 50k</v>
      </c>
      <c r="CM679" s="51"/>
      <c r="CN679" s="51"/>
      <c r="CO679" s="51"/>
    </row>
    <row r="680" spans="76:93" x14ac:dyDescent="0.25">
      <c r="BX680" s="77" t="s">
        <v>807</v>
      </c>
      <c r="BY680" s="83">
        <v>107790</v>
      </c>
      <c r="BZ680" s="76" t="str">
        <v>Above 100k</v>
      </c>
      <c r="CM680" s="51"/>
      <c r="CN680" s="51"/>
      <c r="CO680" s="51"/>
    </row>
    <row r="681" spans="76:93" x14ac:dyDescent="0.25">
      <c r="BX681" s="77" t="s">
        <v>738</v>
      </c>
      <c r="BY681" s="83">
        <v>52220</v>
      </c>
      <c r="BZ681" s="76" t="str">
        <v>Under 60k</v>
      </c>
      <c r="CM681" s="51"/>
      <c r="CN681" s="51"/>
      <c r="CO681" s="51"/>
    </row>
    <row r="682" spans="76:93" x14ac:dyDescent="0.25">
      <c r="BX682" s="77" t="s">
        <v>629</v>
      </c>
      <c r="BY682" s="83">
        <v>88360</v>
      </c>
      <c r="BZ682" s="76" t="str">
        <v>Under 90k</v>
      </c>
      <c r="CM682" s="51"/>
      <c r="CN682" s="51"/>
      <c r="CO682" s="51"/>
    </row>
    <row r="683" spans="76:93" x14ac:dyDescent="0.25">
      <c r="BX683" s="77" t="s">
        <v>838</v>
      </c>
      <c r="BY683" s="83">
        <v>56870</v>
      </c>
      <c r="BZ683" s="76" t="str">
        <v>Under 60k</v>
      </c>
      <c r="CM683" s="51"/>
      <c r="CN683" s="51"/>
      <c r="CO683" s="51"/>
    </row>
    <row r="684" spans="76:93" x14ac:dyDescent="0.25">
      <c r="BX684" s="77" t="s">
        <v>797</v>
      </c>
      <c r="BY684" s="83">
        <v>40750</v>
      </c>
      <c r="BZ684" s="76" t="str">
        <v>Under 50k</v>
      </c>
      <c r="CM684" s="51"/>
      <c r="CN684" s="51"/>
      <c r="CO684" s="51"/>
    </row>
    <row r="685" spans="76:93" x14ac:dyDescent="0.25">
      <c r="BX685" s="77" t="s">
        <v>419</v>
      </c>
      <c r="BY685" s="83">
        <v>72700</v>
      </c>
      <c r="BZ685" s="76" t="str">
        <v>Under 80k</v>
      </c>
      <c r="CM685" s="51"/>
      <c r="CN685" s="51"/>
      <c r="CO685" s="51"/>
    </row>
    <row r="686" spans="76:93" x14ac:dyDescent="0.25">
      <c r="BX686" s="77" t="s">
        <v>184</v>
      </c>
      <c r="BY686" s="83">
        <v>75840</v>
      </c>
      <c r="BZ686" s="76" t="str">
        <v>Under 80k</v>
      </c>
      <c r="CM686" s="51"/>
      <c r="CN686" s="51"/>
      <c r="CO686" s="51"/>
    </row>
    <row r="687" spans="76:93" x14ac:dyDescent="0.25">
      <c r="BX687" s="77" t="s">
        <v>703</v>
      </c>
      <c r="BY687" s="83">
        <v>38030</v>
      </c>
      <c r="BZ687" s="76" t="str">
        <v>Under 40k</v>
      </c>
      <c r="CM687" s="51"/>
      <c r="CN687" s="51"/>
      <c r="CO687" s="51"/>
    </row>
    <row r="688" spans="76:93" x14ac:dyDescent="0.25">
      <c r="BX688" s="77" t="s">
        <v>391</v>
      </c>
      <c r="BY688" s="83">
        <v>34500</v>
      </c>
      <c r="BZ688" s="76" t="str">
        <v>Under 40k</v>
      </c>
      <c r="CM688" s="51"/>
      <c r="CN688" s="51"/>
      <c r="CO688" s="51"/>
    </row>
    <row r="689" spans="76:93" x14ac:dyDescent="0.25">
      <c r="BX689" s="77" t="s">
        <v>768</v>
      </c>
      <c r="BY689" s="83">
        <v>51860</v>
      </c>
      <c r="BZ689" s="76" t="str">
        <v>Under 60k</v>
      </c>
      <c r="CM689" s="51"/>
      <c r="CN689" s="51"/>
      <c r="CO689" s="51"/>
    </row>
    <row r="690" spans="76:93" x14ac:dyDescent="0.25">
      <c r="BX690" s="77" t="s">
        <v>903</v>
      </c>
      <c r="BY690" s="83">
        <v>99780</v>
      </c>
      <c r="BZ690" s="76" t="str">
        <v>Under 100k</v>
      </c>
      <c r="CM690" s="51"/>
      <c r="CN690" s="51"/>
      <c r="CO690" s="51"/>
    </row>
    <row r="691" spans="76:93" x14ac:dyDescent="0.25">
      <c r="BX691" s="77" t="s">
        <v>669</v>
      </c>
      <c r="BY691" s="83">
        <v>85880</v>
      </c>
      <c r="BZ691" s="76" t="str">
        <v>Under 90k</v>
      </c>
      <c r="CM691" s="51"/>
      <c r="CN691" s="51"/>
      <c r="CO691" s="51"/>
    </row>
    <row r="692" spans="76:93" x14ac:dyDescent="0.25">
      <c r="BX692" s="77" t="s">
        <v>742</v>
      </c>
      <c r="BY692" s="83">
        <v>49520</v>
      </c>
      <c r="BZ692" s="76" t="str">
        <v>Under 50k</v>
      </c>
      <c r="CM692" s="51"/>
      <c r="CN692" s="51"/>
      <c r="CO692" s="51"/>
    </row>
    <row r="693" spans="76:93" x14ac:dyDescent="0.25">
      <c r="BX693" s="77" t="s">
        <v>231</v>
      </c>
      <c r="BY693" s="83">
        <v>91500</v>
      </c>
      <c r="BZ693" s="76" t="str">
        <v>Under 100k</v>
      </c>
      <c r="CM693" s="51"/>
      <c r="CN693" s="51"/>
      <c r="CO693" s="51"/>
    </row>
    <row r="694" spans="76:93" x14ac:dyDescent="0.25">
      <c r="BX694" s="77" t="s">
        <v>628</v>
      </c>
      <c r="BY694" s="83">
        <v>84740</v>
      </c>
      <c r="BZ694" s="76" t="str">
        <v>Under 90k</v>
      </c>
      <c r="CM694" s="51"/>
      <c r="CN694" s="51"/>
      <c r="CO694" s="51"/>
    </row>
    <row r="695" spans="76:93" x14ac:dyDescent="0.25">
      <c r="BX695" s="77" t="s">
        <v>648</v>
      </c>
      <c r="BY695" s="83">
        <v>33560</v>
      </c>
      <c r="BZ695" s="76" t="str">
        <v>Under 40k</v>
      </c>
      <c r="CM695" s="51"/>
      <c r="CN695" s="51"/>
      <c r="CO695" s="51"/>
    </row>
    <row r="696" spans="76:93" x14ac:dyDescent="0.25">
      <c r="BX696" s="77" t="s">
        <v>282</v>
      </c>
      <c r="BY696" s="83">
        <v>117020</v>
      </c>
      <c r="BZ696" s="76" t="str">
        <v>Above 100k</v>
      </c>
      <c r="CM696" s="51"/>
      <c r="CN696" s="51"/>
      <c r="CO696" s="51"/>
    </row>
    <row r="697" spans="76:93" x14ac:dyDescent="0.25">
      <c r="BX697" s="77" t="s">
        <v>424</v>
      </c>
      <c r="BY697" s="83">
        <v>69910</v>
      </c>
      <c r="BZ697" s="76" t="str">
        <v>Under 70k</v>
      </c>
      <c r="CM697" s="51"/>
      <c r="CN697" s="51"/>
      <c r="CO697" s="51"/>
    </row>
    <row r="698" spans="76:93" x14ac:dyDescent="0.25">
      <c r="BX698" s="77" t="s">
        <v>414</v>
      </c>
      <c r="BY698" s="83">
        <v>41140</v>
      </c>
      <c r="BZ698" s="76" t="str">
        <v>Under 50k</v>
      </c>
      <c r="CM698" s="51"/>
      <c r="CN698" s="51"/>
      <c r="CO698" s="51"/>
    </row>
    <row r="699" spans="76:93" x14ac:dyDescent="0.25">
      <c r="BX699" s="77" t="s">
        <v>91</v>
      </c>
      <c r="BY699" s="83">
        <v>56620</v>
      </c>
      <c r="BZ699" s="76" t="str">
        <v>Under 60k</v>
      </c>
      <c r="CM699" s="51"/>
      <c r="CN699" s="51"/>
      <c r="CO699" s="51"/>
    </row>
    <row r="700" spans="76:93" x14ac:dyDescent="0.25">
      <c r="BX700" s="77" t="s">
        <v>461</v>
      </c>
      <c r="BY700" s="83">
        <v>59550</v>
      </c>
      <c r="BZ700" s="76" t="str">
        <v>Under 60k</v>
      </c>
      <c r="CM700" s="51"/>
      <c r="CN700" s="51"/>
      <c r="CO700" s="51"/>
    </row>
    <row r="701" spans="76:93" x14ac:dyDescent="0.25">
      <c r="BX701" s="77" t="s">
        <v>685</v>
      </c>
      <c r="BY701" s="83">
        <v>29330</v>
      </c>
      <c r="BZ701" s="76" t="str">
        <v>Under 30k</v>
      </c>
      <c r="CM701" s="51"/>
      <c r="CN701" s="51"/>
      <c r="CO701" s="51"/>
    </row>
    <row r="702" spans="76:93" x14ac:dyDescent="0.25">
      <c r="BX702" s="77" t="s">
        <v>503</v>
      </c>
      <c r="BY702" s="83">
        <v>104470</v>
      </c>
      <c r="BZ702" s="76" t="str">
        <v>Above 100k</v>
      </c>
      <c r="CM702" s="51"/>
      <c r="CN702" s="51"/>
      <c r="CO702" s="51"/>
    </row>
    <row r="703" spans="76:93" x14ac:dyDescent="0.25">
      <c r="BX703" s="77" t="s">
        <v>221</v>
      </c>
      <c r="BY703" s="83">
        <v>103240</v>
      </c>
      <c r="BZ703" s="76" t="str">
        <v>Above 100k</v>
      </c>
      <c r="CM703" s="51"/>
      <c r="CN703" s="51"/>
      <c r="CO703" s="51"/>
    </row>
    <row r="704" spans="76:93" x14ac:dyDescent="0.25">
      <c r="BX704" s="77" t="s">
        <v>734</v>
      </c>
      <c r="BY704" s="83">
        <v>31630</v>
      </c>
      <c r="BZ704" s="76" t="str">
        <v>Under 40k</v>
      </c>
      <c r="CM704" s="51"/>
      <c r="CN704" s="51"/>
      <c r="CO704" s="51"/>
    </row>
    <row r="705" spans="76:93" x14ac:dyDescent="0.25">
      <c r="BX705" s="77" t="s">
        <v>656</v>
      </c>
      <c r="BY705" s="83">
        <v>75600</v>
      </c>
      <c r="BZ705" s="76" t="str">
        <v>Under 80k</v>
      </c>
      <c r="CM705" s="51"/>
      <c r="CN705" s="51"/>
      <c r="CO705" s="51"/>
    </row>
    <row r="706" spans="76:93" x14ac:dyDescent="0.25">
      <c r="BX706" s="77" t="s">
        <v>170</v>
      </c>
      <c r="BY706" s="83">
        <v>85740</v>
      </c>
      <c r="BZ706" s="76" t="str">
        <v>Under 90k</v>
      </c>
      <c r="CM706" s="51"/>
      <c r="CN706" s="51"/>
      <c r="CO706" s="51"/>
    </row>
    <row r="707" spans="76:93" x14ac:dyDescent="0.25">
      <c r="BX707" s="77" t="s">
        <v>188</v>
      </c>
      <c r="BY707" s="83">
        <v>71330</v>
      </c>
      <c r="BZ707" s="76" t="str">
        <v>Under 80k</v>
      </c>
      <c r="CM707" s="51"/>
      <c r="CN707" s="51"/>
      <c r="CO707" s="51"/>
    </row>
    <row r="708" spans="76:93" x14ac:dyDescent="0.25">
      <c r="BX708" s="77" t="s">
        <v>36</v>
      </c>
      <c r="BY708" s="83">
        <v>84420</v>
      </c>
      <c r="BZ708" s="76" t="str">
        <v>Under 90k</v>
      </c>
      <c r="CM708" s="51"/>
      <c r="CN708" s="51"/>
      <c r="CO708" s="51"/>
    </row>
    <row r="709" spans="76:93" x14ac:dyDescent="0.25">
      <c r="BX709" s="77" t="s">
        <v>614</v>
      </c>
      <c r="BY709" s="83">
        <v>103160</v>
      </c>
      <c r="BZ709" s="76" t="str">
        <v>Above 100k</v>
      </c>
      <c r="CM709" s="51"/>
      <c r="CN709" s="51"/>
      <c r="CO709" s="51"/>
    </row>
    <row r="710" spans="76:93" x14ac:dyDescent="0.25">
      <c r="BX710" s="77" t="s">
        <v>333</v>
      </c>
      <c r="BY710" s="83">
        <v>106490</v>
      </c>
      <c r="BZ710" s="76" t="str">
        <v>Above 100k</v>
      </c>
      <c r="CM710" s="51"/>
      <c r="CN710" s="51"/>
      <c r="CO710" s="51"/>
    </row>
    <row r="711" spans="76:93" x14ac:dyDescent="0.25">
      <c r="BX711" s="77" t="s">
        <v>655</v>
      </c>
      <c r="BY711" s="83">
        <v>44850</v>
      </c>
      <c r="BZ711" s="76" t="str">
        <v>Under 50k</v>
      </c>
      <c r="CM711" s="51"/>
      <c r="CN711" s="51"/>
      <c r="CO711" s="51"/>
    </row>
    <row r="712" spans="76:93" x14ac:dyDescent="0.25">
      <c r="BX712" s="77" t="s">
        <v>474</v>
      </c>
      <c r="BY712" s="83">
        <v>31020</v>
      </c>
      <c r="BZ712" s="76" t="str">
        <v>Under 40k</v>
      </c>
      <c r="CM712" s="51"/>
      <c r="CN712" s="51"/>
      <c r="CO712" s="51"/>
    </row>
    <row r="713" spans="76:93" x14ac:dyDescent="0.25">
      <c r="BX713" s="77" t="s">
        <v>720</v>
      </c>
      <c r="BY713" s="83">
        <v>101220</v>
      </c>
      <c r="BZ713" s="76" t="str">
        <v>Above 100k</v>
      </c>
      <c r="CM713" s="51"/>
      <c r="CN713" s="51"/>
      <c r="CO713" s="51"/>
    </row>
    <row r="714" spans="76:93" x14ac:dyDescent="0.25">
      <c r="BX714" s="77" t="s">
        <v>526</v>
      </c>
      <c r="BY714" s="83">
        <v>70360</v>
      </c>
      <c r="BZ714" s="76" t="str">
        <v>Under 80k</v>
      </c>
      <c r="CM714" s="51"/>
      <c r="CN714" s="51"/>
      <c r="CO714" s="51"/>
    </row>
    <row r="715" spans="76:93" x14ac:dyDescent="0.25">
      <c r="BX715" s="77" t="s">
        <v>802</v>
      </c>
      <c r="BY715" s="83">
        <v>33840</v>
      </c>
      <c r="BZ715" s="76" t="str">
        <v>Under 40k</v>
      </c>
      <c r="CM715" s="51"/>
      <c r="CN715" s="51"/>
      <c r="CO715" s="51"/>
    </row>
    <row r="716" spans="76:93" x14ac:dyDescent="0.25">
      <c r="BX716" s="77" t="s">
        <v>411</v>
      </c>
      <c r="BY716" s="83">
        <v>49000</v>
      </c>
      <c r="BZ716" s="76" t="str">
        <v>Under 50k</v>
      </c>
      <c r="CM716" s="51"/>
      <c r="CN716" s="51"/>
      <c r="CO716" s="51"/>
    </row>
    <row r="717" spans="76:93" x14ac:dyDescent="0.25">
      <c r="BX717" s="77" t="s">
        <v>220</v>
      </c>
      <c r="BY717" s="83">
        <v>86490</v>
      </c>
      <c r="BZ717" s="76" t="str">
        <v>Under 90k</v>
      </c>
      <c r="CM717" s="51"/>
      <c r="CN717" s="51"/>
      <c r="CO717" s="51"/>
    </row>
    <row r="718" spans="76:93" x14ac:dyDescent="0.25">
      <c r="BX718" s="77" t="s">
        <v>307</v>
      </c>
      <c r="BY718" s="83">
        <v>60760</v>
      </c>
      <c r="BZ718" s="76" t="str">
        <v>Under 70k</v>
      </c>
      <c r="CM718" s="51"/>
      <c r="CN718" s="51"/>
      <c r="CO718" s="51"/>
    </row>
    <row r="719" spans="76:93" x14ac:dyDescent="0.25">
      <c r="BX719" s="77" t="s">
        <v>55</v>
      </c>
      <c r="BY719" s="83">
        <v>109160</v>
      </c>
      <c r="BZ719" s="76" t="str">
        <v>Above 100k</v>
      </c>
      <c r="CM719" s="51"/>
      <c r="CN719" s="51"/>
      <c r="CO719" s="51"/>
    </row>
    <row r="720" spans="76:93" x14ac:dyDescent="0.25">
      <c r="BX720" s="77" t="s">
        <v>959</v>
      </c>
      <c r="BY720" s="83">
        <v>33960</v>
      </c>
      <c r="BZ720" s="76" t="str">
        <v>Under 40k</v>
      </c>
      <c r="CM720" s="51"/>
      <c r="CN720" s="51"/>
      <c r="CO720" s="51"/>
    </row>
    <row r="721" spans="76:93" x14ac:dyDescent="0.25">
      <c r="BX721" s="77" t="s">
        <v>29</v>
      </c>
      <c r="BY721" s="83">
        <v>109000</v>
      </c>
      <c r="BZ721" s="76" t="str">
        <v>Above 100k</v>
      </c>
      <c r="CM721" s="51"/>
      <c r="CN721" s="51"/>
      <c r="CO721" s="51"/>
    </row>
    <row r="722" spans="76:93" x14ac:dyDescent="0.25">
      <c r="BX722" s="77" t="s">
        <v>202</v>
      </c>
      <c r="BY722" s="83">
        <v>104750</v>
      </c>
      <c r="BZ722" s="76" t="str">
        <v>Above 100k</v>
      </c>
      <c r="CM722" s="51"/>
      <c r="CN722" s="51"/>
      <c r="CO722" s="51"/>
    </row>
    <row r="723" spans="76:93" x14ac:dyDescent="0.25">
      <c r="BX723" s="77" t="s">
        <v>631</v>
      </c>
      <c r="BY723" s="83">
        <v>106890</v>
      </c>
      <c r="BZ723" s="76" t="str">
        <v>Above 100k</v>
      </c>
      <c r="CM723" s="51"/>
      <c r="CN723" s="51"/>
      <c r="CO723" s="51"/>
    </row>
    <row r="724" spans="76:93" x14ac:dyDescent="0.25">
      <c r="BX724" s="77" t="s">
        <v>827</v>
      </c>
      <c r="BY724" s="83">
        <v>87610</v>
      </c>
      <c r="BZ724" s="76" t="str">
        <v>Under 90k</v>
      </c>
      <c r="CM724" s="51"/>
      <c r="CN724" s="51"/>
      <c r="CO724" s="51"/>
    </row>
    <row r="725" spans="76:93" x14ac:dyDescent="0.25">
      <c r="BX725" s="77" t="s">
        <v>101</v>
      </c>
      <c r="BY725" s="83">
        <v>40770</v>
      </c>
      <c r="BZ725" s="76" t="str">
        <v>Under 50k</v>
      </c>
      <c r="CM725" s="51"/>
      <c r="CN725" s="51"/>
      <c r="CO725" s="51"/>
    </row>
    <row r="726" spans="76:93" x14ac:dyDescent="0.25">
      <c r="BX726" s="77" t="s">
        <v>856</v>
      </c>
      <c r="BY726" s="83">
        <v>28870</v>
      </c>
      <c r="BZ726" s="76" t="str">
        <v>Under 30k</v>
      </c>
      <c r="CM726" s="51"/>
      <c r="CN726" s="51"/>
      <c r="CO726" s="51"/>
    </row>
    <row r="727" spans="76:93" x14ac:dyDescent="0.25">
      <c r="BX727" s="77" t="s">
        <v>294</v>
      </c>
      <c r="BY727" s="83">
        <v>73360</v>
      </c>
      <c r="BZ727" s="76" t="str">
        <v>Under 80k</v>
      </c>
      <c r="CM727" s="51"/>
      <c r="CN727" s="51"/>
      <c r="CO727" s="51"/>
    </row>
    <row r="728" spans="76:93" x14ac:dyDescent="0.25">
      <c r="BX728" s="77" t="s">
        <v>465</v>
      </c>
      <c r="BY728" s="83">
        <v>90130</v>
      </c>
      <c r="BZ728" s="76" t="str">
        <v>Under 100k</v>
      </c>
      <c r="CM728" s="51"/>
      <c r="CN728" s="51"/>
      <c r="CO728" s="51"/>
    </row>
    <row r="729" spans="76:93" x14ac:dyDescent="0.25">
      <c r="BX729" s="77" t="s">
        <v>865</v>
      </c>
      <c r="BY729" s="83">
        <v>93960</v>
      </c>
      <c r="BZ729" s="76" t="str">
        <v>Under 100k</v>
      </c>
      <c r="CM729" s="51"/>
      <c r="CN729" s="51"/>
      <c r="CO729" s="51"/>
    </row>
    <row r="730" spans="76:93" x14ac:dyDescent="0.25">
      <c r="BX730" s="77" t="s">
        <v>543</v>
      </c>
      <c r="BY730" s="83">
        <v>118860</v>
      </c>
      <c r="BZ730" s="76" t="str">
        <v>Above 100k</v>
      </c>
      <c r="CM730" s="51"/>
      <c r="CN730" s="51"/>
      <c r="CO730" s="51"/>
    </row>
    <row r="731" spans="76:93" x14ac:dyDescent="0.25">
      <c r="BX731" s="77" t="s">
        <v>107</v>
      </c>
      <c r="BY731" s="83">
        <v>114900</v>
      </c>
      <c r="BZ731" s="76" t="str">
        <v>Above 100k</v>
      </c>
      <c r="CM731" s="51"/>
      <c r="CN731" s="51"/>
      <c r="CO731" s="51"/>
    </row>
    <row r="732" spans="76:93" x14ac:dyDescent="0.25">
      <c r="BX732" s="77" t="s">
        <v>110</v>
      </c>
      <c r="BY732" s="83">
        <v>103600</v>
      </c>
      <c r="BZ732" s="76" t="str">
        <v>Above 100k</v>
      </c>
      <c r="CM732" s="51"/>
      <c r="CN732" s="51"/>
      <c r="CO732" s="51"/>
    </row>
    <row r="733" spans="76:93" x14ac:dyDescent="0.25">
      <c r="BX733" s="77" t="s">
        <v>264</v>
      </c>
      <c r="BY733" s="83">
        <v>86560</v>
      </c>
      <c r="BZ733" s="76" t="str">
        <v>Under 90k</v>
      </c>
      <c r="CM733" s="51"/>
      <c r="CN733" s="51"/>
      <c r="CO733" s="51"/>
    </row>
    <row r="734" spans="76:93" x14ac:dyDescent="0.25">
      <c r="BX734" s="77" t="s">
        <v>230</v>
      </c>
      <c r="BY734" s="83">
        <v>89830</v>
      </c>
      <c r="BZ734" s="76" t="str">
        <v>Under 90k</v>
      </c>
      <c r="CM734" s="51"/>
      <c r="CN734" s="51"/>
      <c r="CO734" s="51"/>
    </row>
    <row r="735" spans="76:93" x14ac:dyDescent="0.25">
      <c r="BX735" s="77" t="s">
        <v>564</v>
      </c>
      <c r="BY735" s="83">
        <v>35990</v>
      </c>
      <c r="BZ735" s="76" t="str">
        <v>Under 40k</v>
      </c>
      <c r="CM735" s="51"/>
      <c r="CN735" s="51"/>
      <c r="CO735" s="51"/>
    </row>
    <row r="736" spans="76:93" x14ac:dyDescent="0.25">
      <c r="BX736" s="77" t="s">
        <v>798</v>
      </c>
      <c r="BY736" s="83">
        <v>98020</v>
      </c>
      <c r="BZ736" s="76" t="str">
        <v>Under 100k</v>
      </c>
      <c r="CM736" s="51"/>
      <c r="CN736" s="51"/>
      <c r="CO736" s="51"/>
    </row>
    <row r="737" spans="76:93" x14ac:dyDescent="0.25">
      <c r="BX737" s="77" t="s">
        <v>103</v>
      </c>
      <c r="BY737" s="83">
        <v>100730</v>
      </c>
      <c r="BZ737" s="76" t="str">
        <v>Above 100k</v>
      </c>
      <c r="CM737" s="51"/>
      <c r="CN737" s="51"/>
      <c r="CO737" s="51"/>
    </row>
    <row r="738" spans="76:93" x14ac:dyDescent="0.25">
      <c r="BX738" s="77" t="s">
        <v>837</v>
      </c>
      <c r="BY738" s="83">
        <v>115920</v>
      </c>
      <c r="BZ738" s="76" t="str">
        <v>Above 100k</v>
      </c>
      <c r="CM738" s="51"/>
      <c r="CN738" s="51"/>
      <c r="CO738" s="51"/>
    </row>
    <row r="739" spans="76:93" x14ac:dyDescent="0.25">
      <c r="BX739" s="77" t="s">
        <v>729</v>
      </c>
      <c r="BY739" s="83">
        <v>77050</v>
      </c>
      <c r="BZ739" s="76" t="str">
        <v>Under 80k</v>
      </c>
      <c r="CM739" s="51"/>
      <c r="CN739" s="51"/>
      <c r="CO739" s="51"/>
    </row>
    <row r="740" spans="76:93" x14ac:dyDescent="0.25">
      <c r="BX740" s="77" t="s">
        <v>364</v>
      </c>
      <c r="BY740" s="83">
        <v>117940</v>
      </c>
      <c r="BZ740" s="76" t="str">
        <v>Above 100k</v>
      </c>
      <c r="CM740" s="51"/>
      <c r="CN740" s="51"/>
      <c r="CO740" s="51"/>
    </row>
    <row r="741" spans="76:93" x14ac:dyDescent="0.25">
      <c r="BX741" s="77" t="s">
        <v>561</v>
      </c>
      <c r="BY741" s="83">
        <v>91190</v>
      </c>
      <c r="BZ741" s="76" t="str">
        <v>Under 100k</v>
      </c>
      <c r="CM741" s="51"/>
      <c r="CN741" s="51"/>
      <c r="CO741" s="51"/>
    </row>
    <row r="742" spans="76:93" x14ac:dyDescent="0.25">
      <c r="BX742" s="77" t="s">
        <v>204</v>
      </c>
      <c r="BY742" s="83">
        <v>61430</v>
      </c>
      <c r="BZ742" s="76" t="str">
        <v>Under 70k</v>
      </c>
      <c r="CM742" s="51"/>
      <c r="CN742" s="51"/>
      <c r="CO742" s="51"/>
    </row>
    <row r="743" spans="76:93" x14ac:dyDescent="0.25">
      <c r="BX743" s="77" t="s">
        <v>577</v>
      </c>
      <c r="BY743" s="83">
        <v>48250</v>
      </c>
      <c r="BZ743" s="76" t="str">
        <v>Under 50k</v>
      </c>
      <c r="CM743" s="51"/>
      <c r="CN743" s="51"/>
      <c r="CO743" s="51"/>
    </row>
    <row r="744" spans="76:93" x14ac:dyDescent="0.25">
      <c r="BX744" s="77" t="s">
        <v>342</v>
      </c>
      <c r="BY744" s="83">
        <v>88690</v>
      </c>
      <c r="BZ744" s="76" t="str">
        <v>Under 90k</v>
      </c>
      <c r="CM744" s="51"/>
      <c r="CN744" s="51"/>
      <c r="CO744" s="51"/>
    </row>
    <row r="745" spans="76:93" x14ac:dyDescent="0.25">
      <c r="BX745" s="77" t="s">
        <v>315</v>
      </c>
      <c r="BY745" s="83">
        <v>86360</v>
      </c>
      <c r="BZ745" s="76" t="str">
        <v>Under 90k</v>
      </c>
      <c r="CM745" s="51"/>
      <c r="CN745" s="51"/>
      <c r="CO745" s="51"/>
    </row>
    <row r="746" spans="76:93" x14ac:dyDescent="0.25">
      <c r="BX746" s="77" t="s">
        <v>38</v>
      </c>
      <c r="BY746" s="83">
        <v>101760</v>
      </c>
      <c r="BZ746" s="76" t="str">
        <v>Above 100k</v>
      </c>
      <c r="CM746" s="51"/>
      <c r="CN746" s="51"/>
      <c r="CO746" s="51"/>
    </row>
    <row r="747" spans="76:93" x14ac:dyDescent="0.25">
      <c r="BX747" s="77" t="s">
        <v>498</v>
      </c>
      <c r="BY747" s="83">
        <v>45450</v>
      </c>
      <c r="BZ747" s="76" t="str">
        <v>Under 50k</v>
      </c>
      <c r="CM747" s="51"/>
      <c r="CN747" s="51"/>
      <c r="CO747" s="51"/>
    </row>
    <row r="748" spans="76:93" x14ac:dyDescent="0.25">
      <c r="BX748" s="77" t="s">
        <v>813</v>
      </c>
      <c r="BY748" s="83">
        <v>36820</v>
      </c>
      <c r="BZ748" s="76" t="str">
        <v>Under 40k</v>
      </c>
      <c r="CM748" s="51"/>
      <c r="CN748" s="51"/>
      <c r="CO748" s="51"/>
    </row>
    <row r="749" spans="76:93" x14ac:dyDescent="0.25">
      <c r="BX749" s="77" t="s">
        <v>328</v>
      </c>
      <c r="BY749" s="83">
        <v>108160</v>
      </c>
      <c r="BZ749" s="76" t="str">
        <v>Above 100k</v>
      </c>
      <c r="CM749" s="51"/>
      <c r="CN749" s="51"/>
      <c r="CO749" s="51"/>
    </row>
    <row r="750" spans="76:93" x14ac:dyDescent="0.25">
      <c r="BX750" s="77" t="s">
        <v>155</v>
      </c>
      <c r="BY750" s="83">
        <v>86840</v>
      </c>
      <c r="BZ750" s="76" t="str">
        <v>Under 90k</v>
      </c>
      <c r="CM750" s="51"/>
      <c r="CN750" s="51"/>
      <c r="CO750" s="51"/>
    </row>
    <row r="751" spans="76:93" x14ac:dyDescent="0.25">
      <c r="BX751" s="77" t="s">
        <v>786</v>
      </c>
      <c r="BY751" s="83">
        <v>32140</v>
      </c>
      <c r="BZ751" s="76" t="str">
        <v>Under 40k</v>
      </c>
      <c r="CM751" s="51"/>
      <c r="CN751" s="51"/>
      <c r="CO751" s="51"/>
    </row>
    <row r="752" spans="76:93" x14ac:dyDescent="0.25">
      <c r="BX752" s="77" t="s">
        <v>774</v>
      </c>
      <c r="BY752" s="83">
        <v>91310</v>
      </c>
      <c r="BZ752" s="76" t="str">
        <v>Under 100k</v>
      </c>
      <c r="CM752" s="51"/>
      <c r="CN752" s="51"/>
      <c r="CO752" s="51"/>
    </row>
    <row r="753" spans="76:93" x14ac:dyDescent="0.25">
      <c r="BX753" s="77" t="s">
        <v>705</v>
      </c>
      <c r="BY753" s="83">
        <v>28870</v>
      </c>
      <c r="BZ753" s="76" t="str">
        <v>Under 30k</v>
      </c>
      <c r="CM753" s="51"/>
      <c r="CN753" s="51"/>
      <c r="CO753" s="51"/>
    </row>
    <row r="754" spans="76:93" x14ac:dyDescent="0.25">
      <c r="BX754" s="77" t="s">
        <v>477</v>
      </c>
      <c r="BY754" s="83">
        <v>79570</v>
      </c>
      <c r="BZ754" s="76" t="str">
        <v>Under 80k</v>
      </c>
      <c r="CM754" s="51"/>
      <c r="CN754" s="51"/>
      <c r="CO754" s="51"/>
    </row>
    <row r="755" spans="76:93" x14ac:dyDescent="0.25">
      <c r="BX755" s="77" t="s">
        <v>815</v>
      </c>
      <c r="BY755" s="83">
        <v>78710</v>
      </c>
      <c r="BZ755" s="76" t="str">
        <v>Under 80k</v>
      </c>
      <c r="CM755" s="51"/>
      <c r="CN755" s="51"/>
      <c r="CO755" s="51"/>
    </row>
    <row r="756" spans="76:93" x14ac:dyDescent="0.25">
      <c r="BX756" s="77" t="s">
        <v>418</v>
      </c>
      <c r="BY756" s="83">
        <v>43900</v>
      </c>
      <c r="BZ756" s="76" t="str">
        <v>Under 50k</v>
      </c>
      <c r="CM756" s="51"/>
      <c r="CN756" s="51"/>
      <c r="CO756" s="51"/>
    </row>
    <row r="757" spans="76:93" x14ac:dyDescent="0.25">
      <c r="BX757" s="77" t="s">
        <v>957</v>
      </c>
      <c r="BY757" s="83">
        <v>103610</v>
      </c>
      <c r="BZ757" s="76" t="str">
        <v>Above 100k</v>
      </c>
      <c r="CM757" s="51"/>
      <c r="CN757" s="51"/>
      <c r="CO757" s="51"/>
    </row>
    <row r="758" spans="76:93" x14ac:dyDescent="0.25">
      <c r="BX758" s="77" t="s">
        <v>427</v>
      </c>
      <c r="BY758" s="83">
        <v>43590</v>
      </c>
      <c r="BZ758" s="76" t="str">
        <v>Under 50k</v>
      </c>
      <c r="CM758" s="51"/>
      <c r="CN758" s="51"/>
      <c r="CO758" s="51"/>
    </row>
    <row r="759" spans="76:93" x14ac:dyDescent="0.25">
      <c r="BX759" s="77" t="s">
        <v>433</v>
      </c>
      <c r="BY759" s="83">
        <v>70930</v>
      </c>
      <c r="BZ759" s="76" t="str">
        <v>Under 80k</v>
      </c>
      <c r="CM759" s="51"/>
      <c r="CN759" s="51"/>
      <c r="CO759" s="51"/>
    </row>
    <row r="760" spans="76:93" x14ac:dyDescent="0.25">
      <c r="BX760" s="77" t="s">
        <v>473</v>
      </c>
      <c r="BY760" s="83">
        <v>74800</v>
      </c>
      <c r="BZ760" s="76" t="str">
        <v>Under 80k</v>
      </c>
      <c r="CM760" s="51"/>
      <c r="CN760" s="51"/>
      <c r="CO760" s="51"/>
    </row>
    <row r="761" spans="76:93" x14ac:dyDescent="0.25">
      <c r="BX761" s="77" t="s">
        <v>625</v>
      </c>
      <c r="BY761" s="83">
        <v>60140</v>
      </c>
      <c r="BZ761" s="76" t="str">
        <v>Under 70k</v>
      </c>
      <c r="CM761" s="51"/>
      <c r="CN761" s="51"/>
      <c r="CO761" s="51"/>
    </row>
    <row r="762" spans="76:93" x14ac:dyDescent="0.25">
      <c r="BX762" s="77" t="s">
        <v>870</v>
      </c>
      <c r="BY762" s="83">
        <v>33410</v>
      </c>
      <c r="BZ762" s="76" t="str">
        <v>Under 40k</v>
      </c>
      <c r="CM762" s="51"/>
      <c r="CN762" s="51"/>
      <c r="CO762" s="51"/>
    </row>
    <row r="763" spans="76:93" x14ac:dyDescent="0.25">
      <c r="BX763" s="77" t="s">
        <v>622</v>
      </c>
      <c r="BY763" s="83">
        <v>95980</v>
      </c>
      <c r="BZ763" s="76" t="str">
        <v>Under 100k</v>
      </c>
      <c r="CM763" s="51"/>
      <c r="CN763" s="51"/>
      <c r="CO763" s="51"/>
    </row>
    <row r="764" spans="76:93" x14ac:dyDescent="0.25">
      <c r="BX764" s="77" t="s">
        <v>892</v>
      </c>
      <c r="BY764" s="83">
        <v>107580</v>
      </c>
      <c r="BZ764" s="76" t="str">
        <v>Above 100k</v>
      </c>
      <c r="CM764" s="51"/>
      <c r="CN764" s="51"/>
      <c r="CO764" s="51"/>
    </row>
    <row r="765" spans="76:93" x14ac:dyDescent="0.25">
      <c r="BX765" s="77" t="s">
        <v>785</v>
      </c>
      <c r="BY765" s="83">
        <v>58830</v>
      </c>
      <c r="BZ765" s="76" t="str">
        <v>Under 60k</v>
      </c>
      <c r="CM765" s="51"/>
      <c r="CN765" s="51"/>
      <c r="CO765" s="51"/>
    </row>
    <row r="766" spans="76:93" x14ac:dyDescent="0.25">
      <c r="BX766" s="77" t="s">
        <v>136</v>
      </c>
      <c r="BY766" s="83">
        <v>35830</v>
      </c>
      <c r="BZ766" s="76" t="str">
        <v>Under 40k</v>
      </c>
      <c r="CM766" s="51"/>
      <c r="CN766" s="51"/>
      <c r="CO766" s="51"/>
    </row>
    <row r="767" spans="76:93" x14ac:dyDescent="0.25">
      <c r="BX767" s="77" t="s">
        <v>19</v>
      </c>
      <c r="BY767" s="83">
        <v>112740</v>
      </c>
      <c r="BZ767" s="76" t="str">
        <v>Above 100k</v>
      </c>
      <c r="CM767" s="51"/>
      <c r="CN767" s="51"/>
      <c r="CO767" s="51"/>
    </row>
    <row r="768" spans="76:93" x14ac:dyDescent="0.25">
      <c r="BX768" s="77" t="s">
        <v>811</v>
      </c>
      <c r="BY768" s="83">
        <v>85330</v>
      </c>
      <c r="BZ768" s="76" t="str">
        <v>Under 90k</v>
      </c>
      <c r="CM768" s="51"/>
      <c r="CN768" s="51"/>
      <c r="CO768" s="51"/>
    </row>
    <row r="769" spans="76:93" x14ac:dyDescent="0.25">
      <c r="BX769" s="77" t="s">
        <v>33</v>
      </c>
      <c r="BY769" s="83">
        <v>37800</v>
      </c>
      <c r="BZ769" s="76" t="str">
        <v>Under 40k</v>
      </c>
      <c r="CM769" s="51"/>
      <c r="CN769" s="51"/>
      <c r="CO769" s="51"/>
    </row>
    <row r="770" spans="76:93" x14ac:dyDescent="0.25">
      <c r="BX770" s="77" t="s">
        <v>203</v>
      </c>
      <c r="BY770" s="83">
        <v>43330</v>
      </c>
      <c r="BZ770" s="76" t="str">
        <v>Under 50k</v>
      </c>
      <c r="CM770" s="51"/>
      <c r="CN770" s="51"/>
      <c r="CO770" s="51"/>
    </row>
    <row r="771" spans="76:93" x14ac:dyDescent="0.25">
      <c r="BX771" s="77" t="s">
        <v>242</v>
      </c>
      <c r="BY771" s="83">
        <v>105960</v>
      </c>
      <c r="BZ771" s="76" t="str">
        <v>Above 100k</v>
      </c>
      <c r="CM771" s="51"/>
      <c r="CN771" s="51"/>
      <c r="CO771" s="51"/>
    </row>
    <row r="772" spans="76:93" x14ac:dyDescent="0.25">
      <c r="BX772" s="77" t="s">
        <v>166</v>
      </c>
      <c r="BY772" s="83">
        <v>68040</v>
      </c>
      <c r="BZ772" s="76" t="str">
        <v>Under 70k</v>
      </c>
      <c r="CM772" s="51"/>
      <c r="CN772" s="51"/>
      <c r="CO772" s="51"/>
    </row>
    <row r="773" spans="76:93" x14ac:dyDescent="0.25">
      <c r="BX773" s="77" t="s">
        <v>254</v>
      </c>
      <c r="BY773" s="83">
        <v>78180</v>
      </c>
      <c r="BZ773" s="76" t="str">
        <v>Under 80k</v>
      </c>
      <c r="CM773" s="51"/>
      <c r="CN773" s="51"/>
      <c r="CO773" s="51"/>
    </row>
    <row r="774" spans="76:93" x14ac:dyDescent="0.25">
      <c r="BX774" s="77" t="s">
        <v>803</v>
      </c>
      <c r="BY774" s="83">
        <v>75880</v>
      </c>
      <c r="BZ774" s="76" t="str">
        <v>Under 80k</v>
      </c>
      <c r="CM774" s="51"/>
      <c r="CN774" s="51"/>
      <c r="CO774" s="51"/>
    </row>
    <row r="775" spans="76:93" x14ac:dyDescent="0.25">
      <c r="BX775" s="77" t="s">
        <v>345</v>
      </c>
      <c r="BY775" s="83">
        <v>192640</v>
      </c>
      <c r="BZ775" s="76" t="str">
        <v>Above 100k</v>
      </c>
      <c r="CM775" s="51"/>
      <c r="CN775" s="51"/>
      <c r="CO775" s="51"/>
    </row>
    <row r="776" spans="76:93" x14ac:dyDescent="0.25">
      <c r="BX776" s="77" t="s">
        <v>178</v>
      </c>
      <c r="BY776" s="83">
        <v>104080</v>
      </c>
      <c r="BZ776" s="76" t="str">
        <v>Above 100k</v>
      </c>
      <c r="CM776" s="51"/>
      <c r="CN776" s="51"/>
      <c r="CO776" s="51"/>
    </row>
    <row r="777" spans="76:93" x14ac:dyDescent="0.25">
      <c r="BX777" s="77" t="s">
        <v>530</v>
      </c>
      <c r="BY777" s="83">
        <v>33630</v>
      </c>
      <c r="BZ777" s="76" t="str">
        <v>Under 40k</v>
      </c>
      <c r="CM777" s="51"/>
      <c r="CN777" s="51"/>
      <c r="CO777" s="51"/>
    </row>
    <row r="778" spans="76:93" x14ac:dyDescent="0.25">
      <c r="BX778" s="77" t="s">
        <v>541</v>
      </c>
      <c r="BY778" s="83">
        <v>87290</v>
      </c>
      <c r="BZ778" s="76" t="str">
        <v>Under 90k</v>
      </c>
      <c r="CM778" s="51"/>
      <c r="CN778" s="51"/>
      <c r="CO778" s="51"/>
    </row>
    <row r="779" spans="76:93" x14ac:dyDescent="0.25">
      <c r="BX779" s="77" t="s">
        <v>895</v>
      </c>
      <c r="BY779" s="83">
        <v>35010</v>
      </c>
      <c r="BZ779" s="76" t="str">
        <v>Under 40k</v>
      </c>
      <c r="CM779" s="51"/>
      <c r="CN779" s="51"/>
      <c r="CO779" s="51"/>
    </row>
    <row r="780" spans="76:93" x14ac:dyDescent="0.25">
      <c r="BX780" s="77" t="s">
        <v>889</v>
      </c>
      <c r="BY780" s="83">
        <v>72550</v>
      </c>
      <c r="BZ780" s="76" t="str">
        <v>Under 80k</v>
      </c>
      <c r="CM780" s="51"/>
      <c r="CN780" s="51"/>
      <c r="CO780" s="51"/>
    </row>
    <row r="781" spans="76:93" x14ac:dyDescent="0.25">
      <c r="BX781" s="77" t="s">
        <v>388</v>
      </c>
      <c r="BY781" s="83">
        <v>56900</v>
      </c>
      <c r="BZ781" s="76" t="str">
        <v>Under 60k</v>
      </c>
      <c r="CM781" s="51"/>
      <c r="CN781" s="51"/>
      <c r="CO781" s="51"/>
    </row>
    <row r="782" spans="76:93" x14ac:dyDescent="0.25">
      <c r="BX782" s="77" t="s">
        <v>965</v>
      </c>
      <c r="BY782" s="83">
        <v>100370</v>
      </c>
      <c r="BZ782" s="76" t="str">
        <v>Above 100k</v>
      </c>
      <c r="CM782" s="51"/>
      <c r="CN782" s="51"/>
      <c r="CO782" s="51"/>
    </row>
    <row r="783" spans="76:93" x14ac:dyDescent="0.25">
      <c r="BX783" s="77" t="s">
        <v>899</v>
      </c>
      <c r="BY783" s="83">
        <v>70270</v>
      </c>
      <c r="BZ783" s="76" t="str">
        <v>Under 80k</v>
      </c>
      <c r="CM783" s="51"/>
      <c r="CN783" s="51"/>
      <c r="CO783" s="51"/>
    </row>
    <row r="784" spans="76:93" x14ac:dyDescent="0.25">
      <c r="BX784" s="77" t="s">
        <v>875</v>
      </c>
      <c r="BY784" s="83">
        <v>82680</v>
      </c>
      <c r="BZ784" s="76" t="str">
        <v>Under 90k</v>
      </c>
      <c r="CM784" s="51"/>
      <c r="CN784" s="51"/>
      <c r="CO784" s="51"/>
    </row>
    <row r="785" spans="76:93" x14ac:dyDescent="0.25">
      <c r="BX785" s="77" t="s">
        <v>732</v>
      </c>
      <c r="BY785" s="83">
        <v>178320</v>
      </c>
      <c r="BZ785" s="76" t="str">
        <v>Above 100k</v>
      </c>
      <c r="CM785" s="51"/>
      <c r="CN785" s="51"/>
      <c r="CO785" s="51"/>
    </row>
    <row r="786" spans="76:93" x14ac:dyDescent="0.25">
      <c r="BX786" s="77" t="s">
        <v>95</v>
      </c>
      <c r="BY786" s="83">
        <v>93930</v>
      </c>
      <c r="BZ786" s="76" t="str">
        <v>Under 100k</v>
      </c>
      <c r="CM786" s="51"/>
      <c r="CN786" s="51"/>
      <c r="CO786" s="51"/>
    </row>
    <row r="787" spans="76:93" x14ac:dyDescent="0.25">
      <c r="BX787" s="77" t="s">
        <v>735</v>
      </c>
      <c r="BY787" s="83">
        <v>40910</v>
      </c>
      <c r="BZ787" s="76" t="str">
        <v>Under 50k</v>
      </c>
      <c r="CM787" s="51"/>
      <c r="CN787" s="51"/>
      <c r="CO787" s="51"/>
    </row>
    <row r="788" spans="76:93" x14ac:dyDescent="0.25">
      <c r="BX788" s="77" t="s">
        <v>584</v>
      </c>
      <c r="BY788" s="83">
        <v>76390</v>
      </c>
      <c r="BZ788" s="76" t="str">
        <v>Under 80k</v>
      </c>
      <c r="CM788" s="51"/>
      <c r="CN788" s="51"/>
      <c r="CO788" s="51"/>
    </row>
    <row r="789" spans="76:93" x14ac:dyDescent="0.25">
      <c r="BX789" s="77" t="s">
        <v>329</v>
      </c>
      <c r="BY789" s="83">
        <v>108360</v>
      </c>
      <c r="BZ789" s="76" t="str">
        <v>Above 100k</v>
      </c>
      <c r="CM789" s="51"/>
      <c r="CN789" s="51"/>
      <c r="CO789" s="51"/>
    </row>
    <row r="790" spans="76:93" x14ac:dyDescent="0.25">
      <c r="BX790" s="77" t="s">
        <v>321</v>
      </c>
      <c r="BY790" s="83">
        <v>34470</v>
      </c>
      <c r="BZ790" s="76" t="str">
        <v>Under 40k</v>
      </c>
      <c r="CM790" s="51"/>
      <c r="CN790" s="51"/>
      <c r="CO790" s="51"/>
    </row>
    <row r="791" spans="76:93" x14ac:dyDescent="0.25">
      <c r="BX791" s="77" t="s">
        <v>82</v>
      </c>
      <c r="BY791" s="83">
        <v>114690</v>
      </c>
      <c r="BZ791" s="76" t="str">
        <v>Above 100k</v>
      </c>
      <c r="CM791" s="51"/>
      <c r="CN791" s="51"/>
      <c r="CO791" s="51"/>
    </row>
    <row r="792" spans="76:93" x14ac:dyDescent="0.25">
      <c r="BX792" s="77" t="s">
        <v>124</v>
      </c>
      <c r="BY792" s="83">
        <v>87210</v>
      </c>
      <c r="BZ792" s="76" t="str">
        <v>Under 90k</v>
      </c>
      <c r="CM792" s="51"/>
      <c r="CN792" s="51"/>
      <c r="CO792" s="51"/>
    </row>
    <row r="793" spans="76:93" x14ac:dyDescent="0.25">
      <c r="BX793" s="77" t="s">
        <v>818</v>
      </c>
      <c r="BY793" s="83">
        <v>86570</v>
      </c>
      <c r="BZ793" s="76" t="str">
        <v>Under 90k</v>
      </c>
      <c r="CM793" s="51"/>
      <c r="CN793" s="51"/>
      <c r="CO793" s="51"/>
    </row>
    <row r="794" spans="76:93" x14ac:dyDescent="0.25">
      <c r="BX794" s="77" t="s">
        <v>769</v>
      </c>
      <c r="BY794" s="83">
        <v>122420</v>
      </c>
      <c r="BZ794" s="76" t="str">
        <v>Above 100k</v>
      </c>
      <c r="CM794" s="51"/>
      <c r="CN794" s="51"/>
      <c r="CO794" s="51"/>
    </row>
    <row r="795" spans="76:93" x14ac:dyDescent="0.25">
      <c r="BX795" s="77" t="s">
        <v>916</v>
      </c>
      <c r="BY795" s="83">
        <v>52810</v>
      </c>
      <c r="BZ795" s="76" t="str">
        <v>Under 60k</v>
      </c>
      <c r="CM795" s="51"/>
      <c r="CN795" s="51"/>
      <c r="CO795" s="51"/>
    </row>
    <row r="796" spans="76:93" x14ac:dyDescent="0.25">
      <c r="BX796" s="77" t="s">
        <v>356</v>
      </c>
      <c r="BY796" s="83">
        <v>99750</v>
      </c>
      <c r="BZ796" s="76" t="str">
        <v>Under 100k</v>
      </c>
      <c r="CM796" s="51"/>
      <c r="CN796" s="51"/>
      <c r="CO796" s="51"/>
    </row>
    <row r="797" spans="76:93" x14ac:dyDescent="0.25">
      <c r="BX797" s="77" t="s">
        <v>764</v>
      </c>
      <c r="BY797" s="83">
        <v>85670</v>
      </c>
      <c r="BZ797" s="76" t="str">
        <v>Under 90k</v>
      </c>
      <c r="CM797" s="51"/>
      <c r="CN797" s="51"/>
      <c r="CO797" s="51"/>
    </row>
    <row r="798" spans="76:93" x14ac:dyDescent="0.25">
      <c r="BX798" s="77" t="s">
        <v>816</v>
      </c>
      <c r="BY798" s="83">
        <v>86470</v>
      </c>
      <c r="BZ798" s="76" t="str">
        <v>Under 90k</v>
      </c>
      <c r="CM798" s="51"/>
      <c r="CN798" s="51"/>
      <c r="CO798" s="51"/>
    </row>
    <row r="799" spans="76:93" x14ac:dyDescent="0.25">
      <c r="BX799" s="77" t="s">
        <v>661</v>
      </c>
      <c r="BY799" s="83">
        <v>83180</v>
      </c>
      <c r="BZ799" s="76" t="str">
        <v>Under 90k</v>
      </c>
      <c r="CM799" s="51"/>
      <c r="CN799" s="51"/>
      <c r="CO799" s="51"/>
    </row>
    <row r="800" spans="76:93" x14ac:dyDescent="0.25">
      <c r="BX800" s="77" t="s">
        <v>272</v>
      </c>
      <c r="BY800" s="83">
        <v>48530</v>
      </c>
      <c r="BZ800" s="76" t="str">
        <v>Under 50k</v>
      </c>
      <c r="CM800" s="51"/>
      <c r="CN800" s="51"/>
      <c r="CO800" s="51"/>
    </row>
    <row r="801" spans="76:93" x14ac:dyDescent="0.25">
      <c r="BX801" s="77" t="s">
        <v>395</v>
      </c>
      <c r="BY801" s="83">
        <v>39540</v>
      </c>
      <c r="BZ801" s="76" t="str">
        <v>Under 40k</v>
      </c>
      <c r="CM801" s="51"/>
      <c r="CN801" s="51"/>
      <c r="CO801" s="51"/>
    </row>
    <row r="802" spans="76:93" x14ac:dyDescent="0.25">
      <c r="BX802" s="77" t="s">
        <v>35</v>
      </c>
      <c r="BY802" s="83">
        <v>88380</v>
      </c>
      <c r="BZ802" s="76" t="str">
        <v>Under 90k</v>
      </c>
      <c r="CM802" s="51"/>
      <c r="CN802" s="51"/>
      <c r="CO802" s="51"/>
    </row>
    <row r="803" spans="76:93" x14ac:dyDescent="0.25">
      <c r="BX803" s="77" t="s">
        <v>591</v>
      </c>
      <c r="BY803" s="83">
        <v>48290</v>
      </c>
      <c r="BZ803" s="76" t="str">
        <v>Under 50k</v>
      </c>
      <c r="CM803" s="51"/>
      <c r="CN803" s="51"/>
      <c r="CO803" s="51"/>
    </row>
    <row r="804" spans="76:93" x14ac:dyDescent="0.25">
      <c r="BX804" s="77" t="s">
        <v>137</v>
      </c>
      <c r="BY804" s="83">
        <v>37110</v>
      </c>
      <c r="BZ804" s="76" t="str">
        <v>Under 40k</v>
      </c>
      <c r="CM804" s="51"/>
      <c r="CN804" s="51"/>
      <c r="CO804" s="51"/>
    </row>
    <row r="805" spans="76:93" x14ac:dyDescent="0.25">
      <c r="BX805" s="77" t="s">
        <v>122</v>
      </c>
      <c r="BY805" s="83">
        <v>29880</v>
      </c>
      <c r="BZ805" s="76" t="str">
        <v>Under 30k</v>
      </c>
      <c r="CM805" s="51"/>
      <c r="CN805" s="51"/>
      <c r="CO805" s="51"/>
    </row>
    <row r="806" spans="76:93" x14ac:dyDescent="0.25">
      <c r="BX806" s="77" t="s">
        <v>378</v>
      </c>
      <c r="BY806" s="83">
        <v>29890</v>
      </c>
      <c r="BZ806" s="76" t="str">
        <v>Under 30k</v>
      </c>
      <c r="CM806" s="51"/>
      <c r="CN806" s="51"/>
      <c r="CO806" s="51"/>
    </row>
    <row r="807" spans="76:93" x14ac:dyDescent="0.25">
      <c r="BX807" s="77" t="s">
        <v>238</v>
      </c>
      <c r="BY807" s="83">
        <v>144080</v>
      </c>
      <c r="BZ807" s="76" t="str">
        <v>Above 100k</v>
      </c>
      <c r="CM807" s="51"/>
      <c r="CN807" s="51"/>
      <c r="CO807" s="51"/>
    </row>
    <row r="808" spans="76:93" x14ac:dyDescent="0.25">
      <c r="BX808" s="77" t="s">
        <v>112</v>
      </c>
      <c r="BY808" s="83">
        <v>98740</v>
      </c>
      <c r="BZ808" s="76" t="str">
        <v>Under 100k</v>
      </c>
      <c r="CM808" s="51"/>
      <c r="CN808" s="51"/>
      <c r="CO808" s="51"/>
    </row>
    <row r="809" spans="76:93" x14ac:dyDescent="0.25">
      <c r="BX809" s="77" t="s">
        <v>244</v>
      </c>
      <c r="BY809" s="83">
        <v>99450</v>
      </c>
      <c r="BZ809" s="76" t="str">
        <v>Under 100k</v>
      </c>
      <c r="CM809" s="51"/>
      <c r="CN809" s="51"/>
      <c r="CO809" s="51"/>
    </row>
    <row r="810" spans="76:93" x14ac:dyDescent="0.25">
      <c r="BX810" s="77" t="s">
        <v>806</v>
      </c>
      <c r="BY810" s="83">
        <v>91930</v>
      </c>
      <c r="BZ810" s="76" t="str">
        <v>Under 100k</v>
      </c>
      <c r="CM810" s="51"/>
      <c r="CN810" s="51"/>
      <c r="CO810" s="51"/>
    </row>
    <row r="811" spans="76:93" x14ac:dyDescent="0.25">
      <c r="BX811" s="77" t="s">
        <v>877</v>
      </c>
      <c r="BY811" s="83">
        <v>83190</v>
      </c>
      <c r="BZ811" s="76" t="str">
        <v>Under 90k</v>
      </c>
      <c r="CM811" s="51"/>
      <c r="CN811" s="51"/>
      <c r="CO811" s="51"/>
    </row>
    <row r="812" spans="76:93" x14ac:dyDescent="0.25">
      <c r="BX812" s="77" t="s">
        <v>514</v>
      </c>
      <c r="BY812" s="83">
        <v>47270</v>
      </c>
      <c r="BZ812" s="76" t="str">
        <v>Under 50k</v>
      </c>
      <c r="CM812" s="51"/>
      <c r="CN812" s="51"/>
      <c r="CO812" s="51"/>
    </row>
    <row r="813" spans="76:93" x14ac:dyDescent="0.25">
      <c r="BX813" s="77" t="s">
        <v>224</v>
      </c>
      <c r="BY813" s="83">
        <v>61050</v>
      </c>
      <c r="BZ813" s="76" t="str">
        <v>Under 70k</v>
      </c>
      <c r="CM813" s="51"/>
      <c r="CN813" s="51"/>
      <c r="CO813" s="51"/>
    </row>
    <row r="814" spans="76:93" x14ac:dyDescent="0.25">
      <c r="BX814" s="77" t="s">
        <v>437</v>
      </c>
      <c r="BY814" s="83">
        <v>61690</v>
      </c>
      <c r="BZ814" s="76" t="str">
        <v>Under 70k</v>
      </c>
      <c r="CM814" s="51"/>
      <c r="CN814" s="51"/>
      <c r="CO814" s="51"/>
    </row>
    <row r="815" spans="76:93" x14ac:dyDescent="0.25">
      <c r="BX815" s="77" t="s">
        <v>688</v>
      </c>
      <c r="BY815" s="83">
        <v>44820</v>
      </c>
      <c r="BZ815" s="76" t="str">
        <v>Under 50k</v>
      </c>
      <c r="CM815" s="51"/>
      <c r="CN815" s="51"/>
      <c r="CO815" s="51"/>
    </row>
    <row r="816" spans="76:93" x14ac:dyDescent="0.25">
      <c r="BX816" s="77" t="s">
        <v>949</v>
      </c>
      <c r="BY816" s="83">
        <v>86340</v>
      </c>
      <c r="BZ816" s="76" t="str">
        <v>Under 90k</v>
      </c>
      <c r="CM816" s="51"/>
      <c r="CN816" s="51"/>
      <c r="CO816" s="51"/>
    </row>
    <row r="817" spans="76:93" x14ac:dyDescent="0.25">
      <c r="BX817" s="77" t="s">
        <v>296</v>
      </c>
      <c r="BY817" s="83">
        <v>53240</v>
      </c>
      <c r="BZ817" s="76" t="str">
        <v>Under 60k</v>
      </c>
      <c r="CM817" s="51"/>
      <c r="CN817" s="51"/>
      <c r="CO817" s="51"/>
    </row>
    <row r="818" spans="76:93" x14ac:dyDescent="0.25">
      <c r="BX818" s="77" t="s">
        <v>476</v>
      </c>
      <c r="BY818" s="83">
        <v>118840</v>
      </c>
      <c r="BZ818" s="76" t="str">
        <v>Above 100k</v>
      </c>
      <c r="CM818" s="51"/>
      <c r="CN818" s="51"/>
      <c r="CO818" s="51"/>
    </row>
    <row r="819" spans="76:93" x14ac:dyDescent="0.25">
      <c r="BX819" s="77" t="s">
        <v>597</v>
      </c>
      <c r="BY819" s="83">
        <v>69760</v>
      </c>
      <c r="BZ819" s="76" t="str">
        <v>Under 70k</v>
      </c>
      <c r="CM819" s="51"/>
      <c r="CN819" s="51"/>
      <c r="CO819" s="51"/>
    </row>
    <row r="820" spans="76:93" x14ac:dyDescent="0.25">
      <c r="BX820" s="77" t="s">
        <v>563</v>
      </c>
      <c r="BY820" s="83">
        <v>110950</v>
      </c>
      <c r="BZ820" s="76" t="str">
        <v>Above 100k</v>
      </c>
      <c r="CM820" s="51"/>
      <c r="CN820" s="51"/>
      <c r="CO820" s="51"/>
    </row>
    <row r="821" spans="76:93" x14ac:dyDescent="0.25">
      <c r="BX821" s="77" t="s">
        <v>413</v>
      </c>
      <c r="BY821" s="83">
        <v>53950</v>
      </c>
      <c r="BZ821" s="76" t="str">
        <v>Under 60k</v>
      </c>
      <c r="CM821" s="51"/>
      <c r="CN821" s="51"/>
      <c r="CO821" s="51"/>
    </row>
    <row r="822" spans="76:93" x14ac:dyDescent="0.25">
      <c r="BX822" s="77" t="s">
        <v>654</v>
      </c>
      <c r="BY822" s="83">
        <v>106670</v>
      </c>
      <c r="BZ822" s="76" t="str">
        <v>Above 100k</v>
      </c>
      <c r="CM822" s="51"/>
      <c r="CN822" s="51"/>
      <c r="CO822" s="51"/>
    </row>
    <row r="823" spans="76:93" x14ac:dyDescent="0.25">
      <c r="BX823" s="77" t="s">
        <v>599</v>
      </c>
      <c r="BY823" s="83">
        <v>33030</v>
      </c>
      <c r="BZ823" s="76" t="str">
        <v>Under 40k</v>
      </c>
      <c r="CM823" s="51"/>
      <c r="CN823" s="51"/>
      <c r="CO823" s="51"/>
    </row>
    <row r="824" spans="76:93" x14ac:dyDescent="0.25">
      <c r="BX824" s="77" t="s">
        <v>48</v>
      </c>
      <c r="BY824" s="83">
        <v>119750</v>
      </c>
      <c r="BZ824" s="76" t="str">
        <v>Above 100k</v>
      </c>
      <c r="CM824" s="51"/>
      <c r="CN824" s="51"/>
      <c r="CO824" s="51"/>
    </row>
    <row r="825" spans="76:93" x14ac:dyDescent="0.25">
      <c r="BX825" s="77" t="s">
        <v>40</v>
      </c>
      <c r="BY825" s="83">
        <v>68430</v>
      </c>
      <c r="BZ825" s="76" t="str">
        <v>Under 70k</v>
      </c>
      <c r="CM825" s="51"/>
      <c r="CN825" s="51"/>
      <c r="CO825" s="51"/>
    </row>
    <row r="826" spans="76:93" x14ac:dyDescent="0.25">
      <c r="BX826" s="77" t="s">
        <v>341</v>
      </c>
      <c r="BY826" s="83">
        <v>43700</v>
      </c>
      <c r="BZ826" s="76" t="str">
        <v>Under 50k</v>
      </c>
      <c r="CM826" s="51"/>
      <c r="CN826" s="51"/>
      <c r="CO826" s="51"/>
    </row>
    <row r="827" spans="76:93" x14ac:dyDescent="0.25">
      <c r="BX827" s="77" t="s">
        <v>405</v>
      </c>
      <c r="BY827" s="83">
        <v>98400</v>
      </c>
      <c r="BZ827" s="76" t="str">
        <v>Under 100k</v>
      </c>
      <c r="CM827" s="51"/>
      <c r="CN827" s="51"/>
      <c r="CO827" s="51"/>
    </row>
    <row r="828" spans="76:93" x14ac:dyDescent="0.25">
      <c r="BX828" s="77" t="s">
        <v>777</v>
      </c>
      <c r="BY828" s="83">
        <v>32980</v>
      </c>
      <c r="BZ828" s="76" t="str">
        <v>Under 40k</v>
      </c>
      <c r="CM828" s="51"/>
      <c r="CN828" s="51"/>
      <c r="CO828" s="51"/>
    </row>
    <row r="829" spans="76:93" x14ac:dyDescent="0.25">
      <c r="BX829" s="77" t="s">
        <v>245</v>
      </c>
      <c r="BY829" s="83">
        <v>82670</v>
      </c>
      <c r="BZ829" s="76" t="str">
        <v>Under 90k</v>
      </c>
      <c r="CM829" s="51"/>
      <c r="CN829" s="51"/>
      <c r="CO829" s="51"/>
    </row>
    <row r="830" spans="76:93" x14ac:dyDescent="0.25">
      <c r="BX830" s="77" t="s">
        <v>217</v>
      </c>
      <c r="BY830" s="83">
        <v>96140</v>
      </c>
      <c r="BZ830" s="76" t="str">
        <v>Under 100k</v>
      </c>
      <c r="CM830" s="51"/>
      <c r="CN830" s="51"/>
      <c r="CO830" s="51"/>
    </row>
    <row r="831" spans="76:93" x14ac:dyDescent="0.25">
      <c r="BX831" s="77" t="s">
        <v>241</v>
      </c>
      <c r="BY831" s="83">
        <v>48630</v>
      </c>
      <c r="BZ831" s="76" t="str">
        <v>Under 50k</v>
      </c>
      <c r="CM831" s="51"/>
      <c r="CN831" s="51"/>
      <c r="CO831" s="51"/>
    </row>
    <row r="832" spans="76:93" x14ac:dyDescent="0.25">
      <c r="BX832" s="77" t="s">
        <v>84</v>
      </c>
      <c r="BY832" s="83">
        <v>51200</v>
      </c>
      <c r="BZ832" s="76" t="str">
        <v>Under 60k</v>
      </c>
      <c r="CM832" s="51"/>
      <c r="CN832" s="51"/>
      <c r="CO832" s="51"/>
    </row>
    <row r="833" spans="76:93" x14ac:dyDescent="0.25">
      <c r="BX833" s="77" t="s">
        <v>891</v>
      </c>
      <c r="BY833" s="83">
        <v>114890</v>
      </c>
      <c r="BZ833" s="76" t="str">
        <v>Above 100k</v>
      </c>
      <c r="CM833" s="51"/>
      <c r="CN833" s="51"/>
      <c r="CO833" s="51"/>
    </row>
    <row r="834" spans="76:93" x14ac:dyDescent="0.25">
      <c r="BX834" s="77" t="s">
        <v>890</v>
      </c>
      <c r="BY834" s="83">
        <v>72360</v>
      </c>
      <c r="BZ834" s="76" t="str">
        <v>Under 80k</v>
      </c>
      <c r="CM834" s="51"/>
      <c r="CN834" s="51"/>
      <c r="CO834" s="51"/>
    </row>
    <row r="835" spans="76:93" x14ac:dyDescent="0.25">
      <c r="BX835" s="77" t="s">
        <v>128</v>
      </c>
      <c r="BY835" s="83">
        <v>29080</v>
      </c>
      <c r="BZ835" s="76" t="str">
        <v>Under 30k</v>
      </c>
      <c r="CM835" s="51"/>
      <c r="CN835" s="51"/>
      <c r="CO835" s="51"/>
    </row>
    <row r="836" spans="76:93" x14ac:dyDescent="0.25">
      <c r="BX836" s="77" t="s">
        <v>861</v>
      </c>
      <c r="BY836" s="83">
        <v>212800</v>
      </c>
      <c r="BZ836" s="76" t="str">
        <v>Above 100k</v>
      </c>
      <c r="CM836" s="51"/>
      <c r="CN836" s="51"/>
      <c r="CO836" s="51"/>
    </row>
    <row r="837" spans="76:93" x14ac:dyDescent="0.25">
      <c r="BX837" s="77" t="s">
        <v>636</v>
      </c>
      <c r="BY837" s="83">
        <v>43110</v>
      </c>
      <c r="BZ837" s="76" t="str">
        <v>Under 50k</v>
      </c>
      <c r="CM837" s="51"/>
      <c r="CN837" s="51"/>
      <c r="CO837" s="51"/>
    </row>
    <row r="838" spans="76:93" x14ac:dyDescent="0.25">
      <c r="BX838" s="77" t="s">
        <v>799</v>
      </c>
      <c r="BY838" s="83">
        <v>96620</v>
      </c>
      <c r="BZ838" s="76" t="str">
        <v>Under 100k</v>
      </c>
      <c r="CM838" s="51"/>
      <c r="CN838" s="51"/>
      <c r="CO838" s="51"/>
    </row>
    <row r="839" spans="76:93" x14ac:dyDescent="0.25">
      <c r="BX839" s="77" t="s">
        <v>420</v>
      </c>
      <c r="BY839" s="83">
        <v>29420</v>
      </c>
      <c r="BZ839" s="76" t="str">
        <v>Under 30k</v>
      </c>
      <c r="CM839" s="51"/>
      <c r="CN839" s="51"/>
      <c r="CO839" s="51"/>
    </row>
    <row r="840" spans="76:93" x14ac:dyDescent="0.25">
      <c r="BX840" s="77" t="s">
        <v>199</v>
      </c>
      <c r="BY840" s="83">
        <v>42820</v>
      </c>
      <c r="BZ840" s="76" t="str">
        <v>Under 50k</v>
      </c>
      <c r="CM840" s="51"/>
      <c r="CN840" s="51"/>
      <c r="CO840" s="51"/>
    </row>
    <row r="841" spans="76:93" x14ac:dyDescent="0.25">
      <c r="BX841" s="77" t="s">
        <v>146</v>
      </c>
      <c r="BY841" s="83">
        <v>118100</v>
      </c>
      <c r="BZ841" s="76" t="str">
        <v>Above 100k</v>
      </c>
      <c r="CM841" s="51"/>
      <c r="CN841" s="51"/>
      <c r="CO841" s="51"/>
    </row>
    <row r="842" spans="76:93" x14ac:dyDescent="0.25">
      <c r="BX842" s="77" t="s">
        <v>549</v>
      </c>
      <c r="BY842" s="83">
        <v>80610</v>
      </c>
      <c r="BZ842" s="76" t="str">
        <v>Under 90k</v>
      </c>
      <c r="CM842" s="51"/>
      <c r="CN842" s="51"/>
      <c r="CO842" s="51"/>
    </row>
    <row r="843" spans="76:93" x14ac:dyDescent="0.25">
      <c r="BX843" s="77" t="s">
        <v>484</v>
      </c>
      <c r="BY843" s="83">
        <v>161400</v>
      </c>
      <c r="BZ843" s="76" t="str">
        <v>Above 100k</v>
      </c>
      <c r="CM843" s="51"/>
      <c r="CN843" s="51"/>
      <c r="CO843" s="51"/>
    </row>
    <row r="844" spans="76:93" x14ac:dyDescent="0.25">
      <c r="BX844" s="77" t="s">
        <v>80</v>
      </c>
      <c r="BY844" s="83">
        <v>84470</v>
      </c>
      <c r="BZ844" s="76" t="str">
        <v>Under 90k</v>
      </c>
      <c r="CM844" s="51"/>
      <c r="CN844" s="51"/>
      <c r="CO844" s="51"/>
    </row>
    <row r="845" spans="76:93" x14ac:dyDescent="0.25">
      <c r="BX845" s="77" t="s">
        <v>195</v>
      </c>
      <c r="BY845" s="83">
        <v>108970</v>
      </c>
      <c r="BZ845" s="76" t="str">
        <v>Above 100k</v>
      </c>
      <c r="CM845" s="51"/>
      <c r="CN845" s="51"/>
      <c r="CO845" s="51"/>
    </row>
    <row r="846" spans="76:93" x14ac:dyDescent="0.25">
      <c r="BX846" s="77" t="s">
        <v>255</v>
      </c>
      <c r="BY846" s="83">
        <v>84750</v>
      </c>
      <c r="BZ846" s="76" t="str">
        <v>Under 90k</v>
      </c>
      <c r="CM846" s="51"/>
      <c r="CN846" s="51"/>
      <c r="CO846" s="51"/>
    </row>
    <row r="847" spans="76:93" x14ac:dyDescent="0.25">
      <c r="BX847" s="77" t="s">
        <v>350</v>
      </c>
      <c r="BY847" s="83">
        <v>66570</v>
      </c>
      <c r="BZ847" s="76" t="str">
        <v>Under 70k</v>
      </c>
      <c r="CM847" s="51"/>
      <c r="CN847" s="51"/>
      <c r="CO847" s="51"/>
    </row>
    <row r="848" spans="76:93" x14ac:dyDescent="0.25">
      <c r="BX848" s="77" t="s">
        <v>499</v>
      </c>
      <c r="BY848" s="83">
        <v>54140</v>
      </c>
      <c r="BZ848" s="76" t="str">
        <v>Under 60k</v>
      </c>
      <c r="CM848" s="51"/>
      <c r="CN848" s="51"/>
      <c r="CO848" s="51"/>
    </row>
    <row r="849" spans="76:93" x14ac:dyDescent="0.25">
      <c r="BX849" s="77" t="s">
        <v>594</v>
      </c>
      <c r="BY849" s="83">
        <v>84500</v>
      </c>
      <c r="BZ849" s="76" t="str">
        <v>Under 90k</v>
      </c>
      <c r="CM849" s="51"/>
      <c r="CN849" s="51"/>
      <c r="CO849" s="51"/>
    </row>
    <row r="850" spans="76:93" x14ac:dyDescent="0.25">
      <c r="BX850" s="77" t="s">
        <v>126</v>
      </c>
      <c r="BY850" s="83">
        <v>102930</v>
      </c>
      <c r="BZ850" s="76" t="str">
        <v>Above 100k</v>
      </c>
      <c r="CM850" s="51"/>
      <c r="CN850" s="51"/>
      <c r="CO850" s="51"/>
    </row>
    <row r="851" spans="76:93" x14ac:dyDescent="0.25">
      <c r="BX851" s="77" t="s">
        <v>47</v>
      </c>
      <c r="BY851" s="83">
        <v>62780</v>
      </c>
      <c r="BZ851" s="76" t="str">
        <v>Under 70k</v>
      </c>
      <c r="CM851" s="51"/>
      <c r="CN851" s="51"/>
      <c r="CO851" s="51"/>
    </row>
    <row r="852" spans="76:93" x14ac:dyDescent="0.25">
      <c r="BX852" s="77" t="s">
        <v>382</v>
      </c>
      <c r="BY852" s="83">
        <v>68970</v>
      </c>
      <c r="BZ852" s="76" t="str">
        <v>Under 70k</v>
      </c>
      <c r="CM852" s="51"/>
      <c r="CN852" s="51"/>
      <c r="CO852" s="51"/>
    </row>
    <row r="853" spans="76:93" x14ac:dyDescent="0.25">
      <c r="BX853" s="77" t="s">
        <v>504</v>
      </c>
      <c r="BY853" s="83">
        <v>110890</v>
      </c>
      <c r="BZ853" s="76" t="str">
        <v>Above 100k</v>
      </c>
      <c r="CM853" s="51"/>
      <c r="CN853" s="51"/>
      <c r="CO853" s="51"/>
    </row>
    <row r="854" spans="76:93" x14ac:dyDescent="0.25">
      <c r="BX854" s="77" t="s">
        <v>954</v>
      </c>
      <c r="BY854" s="83">
        <v>76900</v>
      </c>
      <c r="BZ854" s="76" t="str">
        <v>Under 80k</v>
      </c>
      <c r="CM854" s="51"/>
      <c r="CN854" s="51"/>
      <c r="CO854" s="51"/>
    </row>
    <row r="855" spans="76:93" x14ac:dyDescent="0.25">
      <c r="BX855" s="77" t="s">
        <v>239</v>
      </c>
      <c r="BY855" s="83">
        <v>77740</v>
      </c>
      <c r="BZ855" s="76" t="str">
        <v>Under 80k</v>
      </c>
      <c r="CM855" s="51"/>
      <c r="CN855" s="51"/>
      <c r="CO855" s="51"/>
    </row>
    <row r="856" spans="76:93" x14ac:dyDescent="0.25">
      <c r="BX856" s="77" t="s">
        <v>225</v>
      </c>
      <c r="BY856" s="83">
        <v>36370</v>
      </c>
      <c r="BZ856" s="76" t="str">
        <v>Under 40k</v>
      </c>
      <c r="CM856" s="51"/>
      <c r="CN856" s="51"/>
      <c r="CO856" s="51"/>
    </row>
    <row r="857" spans="76:93" x14ac:dyDescent="0.25">
      <c r="BX857" s="77" t="s">
        <v>789</v>
      </c>
      <c r="BY857" s="83">
        <v>28970</v>
      </c>
      <c r="BZ857" s="76" t="str">
        <v>Under 30k</v>
      </c>
      <c r="CM857" s="51"/>
      <c r="CN857" s="51"/>
      <c r="CO857" s="51"/>
    </row>
    <row r="858" spans="76:93" x14ac:dyDescent="0.25">
      <c r="BX858" s="77" t="s">
        <v>886</v>
      </c>
      <c r="BY858" s="83">
        <v>113760</v>
      </c>
      <c r="BZ858" s="76" t="str">
        <v>Above 100k</v>
      </c>
      <c r="CM858" s="51"/>
      <c r="CN858" s="51"/>
      <c r="CO858" s="51"/>
    </row>
    <row r="859" spans="76:93" x14ac:dyDescent="0.25">
      <c r="BX859" s="77" t="s">
        <v>320</v>
      </c>
      <c r="BY859" s="83">
        <v>67660</v>
      </c>
      <c r="BZ859" s="76" t="str">
        <v>Under 70k</v>
      </c>
      <c r="CM859" s="51"/>
      <c r="CN859" s="51"/>
      <c r="CO859" s="51"/>
    </row>
    <row r="860" spans="76:93" x14ac:dyDescent="0.25">
      <c r="BX860" s="77" t="s">
        <v>624</v>
      </c>
      <c r="BY860" s="83">
        <v>113620</v>
      </c>
      <c r="BZ860" s="76" t="str">
        <v>Above 100k</v>
      </c>
      <c r="CM860" s="51"/>
      <c r="CN860" s="51"/>
      <c r="CO860" s="51"/>
    </row>
    <row r="861" spans="76:93" x14ac:dyDescent="0.25">
      <c r="BX861" s="77" t="s">
        <v>32</v>
      </c>
      <c r="BY861" s="83">
        <v>43020</v>
      </c>
      <c r="BZ861" s="76" t="str">
        <v>Under 50k</v>
      </c>
      <c r="CM861" s="51"/>
      <c r="CN861" s="51"/>
      <c r="CO861" s="51"/>
    </row>
    <row r="862" spans="76:93" x14ac:dyDescent="0.25">
      <c r="BX862" s="77" t="s">
        <v>767</v>
      </c>
      <c r="BY862" s="83">
        <v>66140</v>
      </c>
      <c r="BZ862" s="76" t="str">
        <v>Under 70k</v>
      </c>
      <c r="CM862" s="51"/>
      <c r="CN862" s="51"/>
      <c r="CO862" s="51"/>
    </row>
    <row r="863" spans="76:93" x14ac:dyDescent="0.25">
      <c r="BX863" s="77" t="s">
        <v>531</v>
      </c>
      <c r="BY863" s="83">
        <v>107740</v>
      </c>
      <c r="BZ863" s="76" t="str">
        <v>Above 100k</v>
      </c>
      <c r="CM863" s="51"/>
      <c r="CN863" s="51"/>
      <c r="CO863" s="51"/>
    </row>
    <row r="864" spans="76:93" x14ac:dyDescent="0.25">
      <c r="BX864" s="77" t="s">
        <v>762</v>
      </c>
      <c r="BY864" s="83">
        <v>114870</v>
      </c>
      <c r="BZ864" s="76" t="str">
        <v>Above 100k</v>
      </c>
      <c r="CM864" s="51"/>
      <c r="CN864" s="51"/>
      <c r="CO864" s="51"/>
    </row>
    <row r="865" spans="76:93" x14ac:dyDescent="0.25">
      <c r="BX865" s="77" t="s">
        <v>311</v>
      </c>
      <c r="BY865" s="83">
        <v>99750</v>
      </c>
      <c r="BZ865" s="76" t="str">
        <v>Under 100k</v>
      </c>
      <c r="CM865" s="51"/>
      <c r="CN865" s="51"/>
      <c r="CO865" s="51"/>
    </row>
    <row r="866" spans="76:93" x14ac:dyDescent="0.25">
      <c r="BX866" s="77" t="s">
        <v>229</v>
      </c>
      <c r="BY866" s="83">
        <v>86400</v>
      </c>
      <c r="BZ866" s="76" t="str">
        <v>Under 90k</v>
      </c>
      <c r="CM866" s="51"/>
      <c r="CN866" s="51"/>
      <c r="CO866" s="51"/>
    </row>
    <row r="867" spans="76:93" x14ac:dyDescent="0.25">
      <c r="BX867" s="77" t="s">
        <v>478</v>
      </c>
      <c r="BY867" s="83">
        <v>94050</v>
      </c>
      <c r="BZ867" s="76" t="str">
        <v>Under 100k</v>
      </c>
      <c r="CM867" s="51"/>
      <c r="CN867" s="51"/>
      <c r="CO867" s="51"/>
    </row>
    <row r="868" spans="76:93" x14ac:dyDescent="0.25">
      <c r="BX868" s="77" t="s">
        <v>442</v>
      </c>
      <c r="BY868" s="83">
        <v>52590</v>
      </c>
      <c r="BZ868" s="76" t="str">
        <v>Under 60k</v>
      </c>
      <c r="CM868" s="51"/>
      <c r="CN868" s="51"/>
      <c r="CO868" s="51"/>
    </row>
    <row r="869" spans="76:93" x14ac:dyDescent="0.25">
      <c r="BX869" s="77" t="s">
        <v>183</v>
      </c>
      <c r="BY869" s="83">
        <v>138380</v>
      </c>
      <c r="BZ869" s="76" t="str">
        <v>Above 100k</v>
      </c>
      <c r="CM869" s="51"/>
      <c r="CN869" s="51"/>
      <c r="CO869" s="51"/>
    </row>
    <row r="870" spans="76:93" x14ac:dyDescent="0.25">
      <c r="BX870" s="77" t="s">
        <v>681</v>
      </c>
      <c r="BY870" s="83">
        <v>31050</v>
      </c>
      <c r="BZ870" s="76" t="str">
        <v>Under 40k</v>
      </c>
      <c r="CM870" s="51"/>
      <c r="CN870" s="51"/>
      <c r="CO870" s="51"/>
    </row>
    <row r="871" spans="76:93" x14ac:dyDescent="0.25">
      <c r="BX871" s="77" t="s">
        <v>615</v>
      </c>
      <c r="BY871" s="83">
        <v>109790</v>
      </c>
      <c r="BZ871" s="76" t="str">
        <v>Above 100k</v>
      </c>
      <c r="CM871" s="51"/>
      <c r="CN871" s="51"/>
      <c r="CO871" s="51"/>
    </row>
    <row r="872" spans="76:93" x14ac:dyDescent="0.25">
      <c r="BX872" s="77" t="s">
        <v>686</v>
      </c>
      <c r="BY872" s="83">
        <v>76930</v>
      </c>
      <c r="BZ872" s="76" t="str">
        <v>Under 80k</v>
      </c>
      <c r="CM872" s="51"/>
      <c r="CN872" s="51"/>
      <c r="CO872" s="51"/>
    </row>
    <row r="873" spans="76:93" x14ac:dyDescent="0.25">
      <c r="BX873" s="77" t="s">
        <v>186</v>
      </c>
      <c r="BY873" s="83">
        <v>48140</v>
      </c>
      <c r="BZ873" s="76" t="str">
        <v>Under 50k</v>
      </c>
      <c r="CM873" s="51"/>
      <c r="CN873" s="51"/>
      <c r="CO873" s="51"/>
    </row>
    <row r="874" spans="76:93" x14ac:dyDescent="0.25">
      <c r="BX874" s="77" t="s">
        <v>651</v>
      </c>
      <c r="BY874" s="83">
        <v>51650</v>
      </c>
      <c r="BZ874" s="76" t="str">
        <v>Under 60k</v>
      </c>
      <c r="CM874" s="51"/>
      <c r="CN874" s="51"/>
      <c r="CO874" s="51"/>
    </row>
    <row r="875" spans="76:93" x14ac:dyDescent="0.25">
      <c r="BX875" s="77" t="s">
        <v>933</v>
      </c>
      <c r="BY875" s="83">
        <v>29590</v>
      </c>
      <c r="BZ875" s="76" t="str">
        <v>Under 30k</v>
      </c>
      <c r="CM875" s="51"/>
      <c r="CN875" s="51"/>
      <c r="CO875" s="51"/>
    </row>
    <row r="876" spans="76:93" x14ac:dyDescent="0.25">
      <c r="BX876" s="77" t="s">
        <v>66</v>
      </c>
      <c r="BY876" s="83">
        <v>75440</v>
      </c>
      <c r="BZ876" s="76" t="str">
        <v>Under 80k</v>
      </c>
      <c r="CM876" s="51"/>
      <c r="CN876" s="51"/>
      <c r="CO876" s="51"/>
    </row>
    <row r="877" spans="76:93" x14ac:dyDescent="0.25">
      <c r="BX877" s="77" t="s">
        <v>589</v>
      </c>
      <c r="BY877" s="83">
        <v>57930</v>
      </c>
      <c r="BZ877" s="76" t="str">
        <v>Under 60k</v>
      </c>
      <c r="CM877" s="51"/>
      <c r="CN877" s="51"/>
      <c r="CO877" s="51"/>
    </row>
    <row r="878" spans="76:93" x14ac:dyDescent="0.25">
      <c r="BX878" s="77" t="s">
        <v>822</v>
      </c>
      <c r="BY878" s="83">
        <v>76320</v>
      </c>
      <c r="BZ878" s="76" t="str">
        <v>Under 80k</v>
      </c>
      <c r="CM878" s="51"/>
      <c r="CN878" s="51"/>
      <c r="CO878" s="51"/>
    </row>
    <row r="879" spans="76:93" x14ac:dyDescent="0.25">
      <c r="BX879" s="77" t="s">
        <v>111</v>
      </c>
      <c r="BY879" s="83">
        <v>53540</v>
      </c>
      <c r="BZ879" s="76" t="str">
        <v>Under 60k</v>
      </c>
      <c r="CM879" s="51"/>
      <c r="CN879" s="51"/>
      <c r="CO879" s="51"/>
    </row>
    <row r="880" spans="76:93" x14ac:dyDescent="0.25">
      <c r="BX880" s="77" t="s">
        <v>644</v>
      </c>
      <c r="BY880" s="83">
        <v>52140</v>
      </c>
      <c r="BZ880" s="76" t="str">
        <v>Under 60k</v>
      </c>
      <c r="CM880" s="51"/>
      <c r="CN880" s="51"/>
      <c r="CO880" s="51"/>
    </row>
    <row r="881" spans="76:93" x14ac:dyDescent="0.25">
      <c r="BX881" s="77" t="s">
        <v>971</v>
      </c>
      <c r="BY881" s="83">
        <v>69723670</v>
      </c>
      <c r="CM881" s="51"/>
      <c r="CN881" s="51"/>
      <c r="CO881" s="51"/>
    </row>
    <row r="882" spans="76:93" x14ac:dyDescent="0.25">
      <c r="CM882" s="51"/>
      <c r="CN882" s="51"/>
      <c r="CO882" s="51"/>
    </row>
    <row r="883" spans="76:93" x14ac:dyDescent="0.25">
      <c r="CM883" s="51"/>
      <c r="CN883" s="51"/>
      <c r="CO883" s="51"/>
    </row>
    <row r="884" spans="76:93" x14ac:dyDescent="0.25">
      <c r="CM884" s="51"/>
      <c r="CN884" s="51"/>
      <c r="CO884" s="51"/>
    </row>
    <row r="885" spans="76:93" x14ac:dyDescent="0.25">
      <c r="CM885" s="51"/>
      <c r="CN885" s="51"/>
      <c r="CO885" s="51"/>
    </row>
  </sheetData>
  <pageMargins left="0.7" right="0.7" top="0.75" bottom="0.75" header="0.3" footer="0.3"/>
  <pageSetup paperSize="9" orientation="portrait" verticalDpi="0" r:id="rId9"/>
  <headerFooter>
    <oddFooter>&amp;L_x000D_&amp;1#&amp;"Calibri"&amp;10&amp;K000000 Classification: Internal</oddFooter>
  </headerFooter>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1:DL876"/>
  <sheetViews>
    <sheetView topLeftCell="M3" zoomScale="80" zoomScaleNormal="80" workbookViewId="0">
      <selection activeCell="AG30" sqref="AG30"/>
    </sheetView>
  </sheetViews>
  <sheetFormatPr defaultRowHeight="15" x14ac:dyDescent="0.25"/>
  <cols>
    <col min="11" max="11" width="23.85546875" bestFit="1" customWidth="1"/>
    <col min="12" max="13" width="6.85546875" style="6" customWidth="1"/>
    <col min="20" max="20" width="4" style="6" customWidth="1"/>
    <col min="29" max="29" width="12.140625" style="6" bestFit="1" customWidth="1"/>
    <col min="30" max="30" width="11.42578125" style="6" bestFit="1" customWidth="1"/>
    <col min="31" max="33" width="10" style="6" bestFit="1" customWidth="1"/>
    <col min="34" max="34" width="11" style="6" bestFit="1" customWidth="1"/>
    <col min="35" max="35" width="10.85546875" style="6" bestFit="1" customWidth="1"/>
    <col min="36" max="36" width="10.85546875" style="6" customWidth="1"/>
    <col min="38" max="38" width="8.140625" bestFit="1" customWidth="1"/>
    <col min="39" max="39" width="14.5703125" bestFit="1" customWidth="1"/>
    <col min="40" max="40" width="12.5703125" bestFit="1" customWidth="1"/>
    <col min="41" max="41" width="20.140625" customWidth="1"/>
    <col min="42" max="42" width="12.5703125" bestFit="1" customWidth="1"/>
    <col min="43" max="43" width="16.140625" bestFit="1" customWidth="1"/>
    <col min="44" max="45" width="12.5703125" bestFit="1" customWidth="1"/>
    <col min="46" max="46" width="19.5703125" bestFit="1" customWidth="1"/>
    <col min="47" max="47" width="24.28515625" bestFit="1" customWidth="1"/>
    <col min="48" max="50" width="15" customWidth="1"/>
    <col min="51" max="51" width="12.85546875" bestFit="1" customWidth="1"/>
    <col min="54" max="54" width="23.28515625" customWidth="1"/>
    <col min="55" max="55" width="11.140625" style="41" bestFit="1" customWidth="1"/>
    <col min="56" max="56" width="21.140625" style="6" bestFit="1" customWidth="1"/>
    <col min="57" max="57" width="2.42578125" style="6" customWidth="1"/>
    <col min="58" max="58" width="17.140625" style="6" bestFit="1" customWidth="1"/>
    <col min="59" max="59" width="11.140625" style="1" bestFit="1" customWidth="1"/>
    <col min="60" max="60" width="21.140625" bestFit="1" customWidth="1"/>
    <col min="62" max="62" width="8.7109375" customWidth="1"/>
    <col min="63" max="63" width="23.28515625" bestFit="1" customWidth="1"/>
    <col min="64" max="64" width="11.140625" bestFit="1" customWidth="1"/>
    <col min="65" max="65" width="8.7109375" customWidth="1"/>
    <col min="66" max="66" width="7.85546875" customWidth="1"/>
    <col min="67" max="67" width="14.5703125" bestFit="1" customWidth="1"/>
    <col min="68" max="69" width="9.42578125" bestFit="1" customWidth="1"/>
    <col min="75" max="75" width="23.28515625" bestFit="1" customWidth="1"/>
    <col min="76" max="76" width="13.42578125" style="1" bestFit="1" customWidth="1"/>
    <col min="77" max="77" width="11.7109375" bestFit="1" customWidth="1"/>
    <col min="78" max="78" width="8.140625" bestFit="1" customWidth="1"/>
    <col min="80" max="80" width="10.85546875" bestFit="1" customWidth="1"/>
    <col min="81" max="81" width="10.85546875" customWidth="1"/>
    <col min="82" max="82" width="8.7109375" style="6" customWidth="1"/>
    <col min="84" max="84" width="10.85546875" bestFit="1" customWidth="1"/>
    <col min="87" max="87" width="10.85546875" bestFit="1" customWidth="1"/>
    <col min="89" max="89" width="10.85546875" bestFit="1" customWidth="1"/>
    <col min="98" max="98" width="10.85546875" bestFit="1" customWidth="1"/>
    <col min="104" max="104" width="12.28515625" bestFit="1" customWidth="1"/>
    <col min="105" max="105" width="14.5703125" bestFit="1" customWidth="1"/>
    <col min="106" max="106" width="12.28515625" bestFit="1" customWidth="1"/>
    <col min="109" max="110" width="12.28515625" bestFit="1" customWidth="1"/>
    <col min="113" max="113" width="10.42578125" bestFit="1" customWidth="1"/>
  </cols>
  <sheetData>
    <row r="1" spans="4:116" ht="18.75" x14ac:dyDescent="0.3">
      <c r="D1" t="s">
        <v>1000</v>
      </c>
      <c r="E1" s="2" t="s">
        <v>975</v>
      </c>
      <c r="F1" s="2" t="s">
        <v>976</v>
      </c>
      <c r="G1" s="3"/>
      <c r="H1" s="3"/>
      <c r="I1" s="3"/>
      <c r="J1" s="3" t="s">
        <v>1001</v>
      </c>
      <c r="K1" s="4" t="s">
        <v>980</v>
      </c>
      <c r="L1" s="4" t="s">
        <v>973</v>
      </c>
      <c r="M1" s="4" t="s">
        <v>974</v>
      </c>
      <c r="S1" t="s">
        <v>1002</v>
      </c>
      <c r="T1"/>
      <c r="U1" s="2" t="s">
        <v>981</v>
      </c>
      <c r="V1" s="2" t="s">
        <v>974</v>
      </c>
      <c r="W1" s="2" t="s">
        <v>973</v>
      </c>
      <c r="AB1">
        <v>2</v>
      </c>
      <c r="AC1" s="2" t="s">
        <v>975</v>
      </c>
      <c r="AD1" s="2" t="s">
        <v>982</v>
      </c>
      <c r="AE1" s="2" t="s">
        <v>987</v>
      </c>
      <c r="AF1" s="2" t="s">
        <v>986</v>
      </c>
      <c r="AG1" s="2" t="s">
        <v>985</v>
      </c>
      <c r="AH1" s="2" t="s">
        <v>984</v>
      </c>
      <c r="AI1" s="2" t="s">
        <v>983</v>
      </c>
      <c r="AJ1" s="26"/>
      <c r="AK1" s="26" t="s">
        <v>1003</v>
      </c>
      <c r="AL1" s="2" t="s">
        <v>4</v>
      </c>
      <c r="AM1" s="2" t="s">
        <v>1</v>
      </c>
      <c r="AN1" s="2" t="s">
        <v>53</v>
      </c>
      <c r="AO1" s="2" t="s">
        <v>34</v>
      </c>
      <c r="AP1" s="2" t="s">
        <v>13</v>
      </c>
      <c r="AQ1" s="2" t="s">
        <v>27</v>
      </c>
      <c r="AR1" s="2" t="s">
        <v>20</v>
      </c>
      <c r="AS1" s="2" t="s">
        <v>67</v>
      </c>
      <c r="AT1" s="2" t="s">
        <v>37</v>
      </c>
      <c r="AU1" s="2" t="s">
        <v>50</v>
      </c>
      <c r="AV1" s="2" t="s">
        <v>8</v>
      </c>
      <c r="AW1" s="2" t="s">
        <v>31</v>
      </c>
      <c r="AX1" s="2" t="s">
        <v>23</v>
      </c>
      <c r="AY1" s="2" t="s">
        <v>42</v>
      </c>
      <c r="BA1" s="13" t="s">
        <v>999</v>
      </c>
      <c r="BB1" s="93" t="s">
        <v>998</v>
      </c>
      <c r="BC1" s="93"/>
      <c r="BD1" s="93"/>
      <c r="BE1" s="93"/>
      <c r="BF1" s="93"/>
      <c r="BG1" s="93"/>
      <c r="BH1" s="93"/>
      <c r="BJ1" s="43" t="s">
        <v>1012</v>
      </c>
      <c r="BK1" s="43"/>
      <c r="BL1" s="43"/>
      <c r="BM1" s="43"/>
      <c r="BN1" s="43"/>
    </row>
    <row r="2" spans="4:116" x14ac:dyDescent="0.25">
      <c r="E2" s="8" t="s">
        <v>973</v>
      </c>
      <c r="F2" s="8">
        <v>461</v>
      </c>
      <c r="G2" s="3"/>
      <c r="H2" s="3"/>
      <c r="I2" s="3"/>
      <c r="J2" s="3"/>
      <c r="K2" s="5" t="s">
        <v>53</v>
      </c>
      <c r="L2" s="7">
        <v>29</v>
      </c>
      <c r="M2" s="7">
        <v>38</v>
      </c>
      <c r="T2"/>
      <c r="U2" s="7" t="s">
        <v>977</v>
      </c>
      <c r="V2" s="7">
        <v>165</v>
      </c>
      <c r="W2" s="7">
        <v>170</v>
      </c>
      <c r="AC2" s="8" t="s">
        <v>973</v>
      </c>
      <c r="AD2" s="8">
        <v>51</v>
      </c>
      <c r="AE2" s="8">
        <v>93</v>
      </c>
      <c r="AF2" s="8">
        <v>200</v>
      </c>
      <c r="AG2" s="8">
        <v>59</v>
      </c>
      <c r="AH2" s="8">
        <v>22</v>
      </c>
      <c r="AI2" s="8">
        <v>36</v>
      </c>
      <c r="AL2" s="96" t="s">
        <v>17</v>
      </c>
      <c r="AM2" s="2" t="s">
        <v>973</v>
      </c>
      <c r="AN2" s="17">
        <v>594990</v>
      </c>
      <c r="AO2" s="17">
        <v>748570</v>
      </c>
      <c r="AP2" s="17">
        <v>1076510</v>
      </c>
      <c r="AQ2" s="17">
        <v>1051920</v>
      </c>
      <c r="AR2" s="20">
        <v>739790</v>
      </c>
      <c r="AS2" s="15">
        <v>959480</v>
      </c>
      <c r="AT2" s="15">
        <v>1225670</v>
      </c>
      <c r="AU2" s="15">
        <v>926660</v>
      </c>
      <c r="AV2" s="15">
        <v>1113100</v>
      </c>
      <c r="AW2" s="15">
        <v>1036390</v>
      </c>
      <c r="AX2" s="15">
        <v>1131300</v>
      </c>
      <c r="AY2" s="15">
        <v>1013840</v>
      </c>
      <c r="BB2" s="34" t="s">
        <v>996</v>
      </c>
      <c r="BC2" s="36" t="s">
        <v>3</v>
      </c>
      <c r="BD2" s="4" t="s">
        <v>995</v>
      </c>
      <c r="BE2" s="4"/>
      <c r="BF2" s="4" t="s">
        <v>997</v>
      </c>
      <c r="BG2" s="36" t="s">
        <v>3</v>
      </c>
      <c r="BH2" s="4" t="s">
        <v>995</v>
      </c>
      <c r="BK2" s="34" t="s">
        <v>996</v>
      </c>
      <c r="BL2" s="36" t="s">
        <v>3</v>
      </c>
      <c r="BO2" s="16" t="s">
        <v>1011</v>
      </c>
      <c r="BP2" s="2" t="s">
        <v>976</v>
      </c>
      <c r="BW2" s="34" t="s">
        <v>1018</v>
      </c>
      <c r="BX2" s="46" t="s">
        <v>991</v>
      </c>
      <c r="BY2" s="34" t="s">
        <v>1005</v>
      </c>
      <c r="BZ2" s="34" t="s">
        <v>4</v>
      </c>
      <c r="CC2" s="16" t="s">
        <v>1020</v>
      </c>
      <c r="CD2" s="2" t="s">
        <v>17</v>
      </c>
      <c r="CK2" s="16" t="s">
        <v>1020</v>
      </c>
      <c r="CL2" s="2" t="s">
        <v>21</v>
      </c>
      <c r="CT2" s="16" t="s">
        <v>1020</v>
      </c>
      <c r="CU2" s="2" t="s">
        <v>9</v>
      </c>
      <c r="CZ2" s="16" t="s">
        <v>1024</v>
      </c>
      <c r="DA2" s="16" t="s">
        <v>1025</v>
      </c>
      <c r="DI2" s="51"/>
      <c r="DJ2" s="52" t="s">
        <v>17</v>
      </c>
      <c r="DK2" s="52" t="s">
        <v>21</v>
      </c>
      <c r="DL2" s="52" t="s">
        <v>9</v>
      </c>
    </row>
    <row r="3" spans="4:116" x14ac:dyDescent="0.25">
      <c r="E3" s="8" t="s">
        <v>974</v>
      </c>
      <c r="F3" s="8">
        <v>485</v>
      </c>
      <c r="G3" s="3"/>
      <c r="H3" s="3"/>
      <c r="I3" s="3"/>
      <c r="J3" s="3"/>
      <c r="K3" s="5" t="s">
        <v>34</v>
      </c>
      <c r="L3" s="7">
        <v>42</v>
      </c>
      <c r="M3" s="7">
        <v>39</v>
      </c>
      <c r="T3"/>
      <c r="U3" s="7" t="s">
        <v>978</v>
      </c>
      <c r="V3" s="7">
        <v>170</v>
      </c>
      <c r="W3" s="7">
        <v>191</v>
      </c>
      <c r="AC3" s="8" t="s">
        <v>974</v>
      </c>
      <c r="AD3" s="8">
        <v>39</v>
      </c>
      <c r="AE3" s="8">
        <v>87</v>
      </c>
      <c r="AF3" s="8">
        <v>220</v>
      </c>
      <c r="AG3" s="8">
        <v>72</v>
      </c>
      <c r="AH3" s="8">
        <v>32</v>
      </c>
      <c r="AI3" s="8">
        <v>35</v>
      </c>
      <c r="AL3" s="96"/>
      <c r="AM3" s="2" t="s">
        <v>974</v>
      </c>
      <c r="AN3" s="17">
        <v>1429950</v>
      </c>
      <c r="AO3" s="17">
        <v>746280</v>
      </c>
      <c r="AP3" s="17">
        <v>932070</v>
      </c>
      <c r="AQ3" s="17">
        <v>1200640</v>
      </c>
      <c r="AR3" s="20">
        <v>1601160</v>
      </c>
      <c r="AS3" s="15">
        <v>553330</v>
      </c>
      <c r="AT3" s="15">
        <v>1610580</v>
      </c>
      <c r="AU3" s="15">
        <v>898650</v>
      </c>
      <c r="AV3" s="15">
        <v>922490</v>
      </c>
      <c r="AW3" s="15">
        <v>742190</v>
      </c>
      <c r="AX3" s="15">
        <v>1358930</v>
      </c>
      <c r="AY3" s="15">
        <v>501790</v>
      </c>
      <c r="BB3" s="5" t="s">
        <v>62</v>
      </c>
      <c r="BC3" s="37">
        <v>116520</v>
      </c>
      <c r="BD3" s="7" t="str">
        <f>IF(BC3&gt;=90000,"Meet Requirement","Requirement Not Met")</f>
        <v>Meet Requirement</v>
      </c>
      <c r="BE3" s="7"/>
      <c r="BF3" s="5" t="s">
        <v>747</v>
      </c>
      <c r="BG3" s="37">
        <v>123240</v>
      </c>
      <c r="BH3" s="29" t="str">
        <f t="array" ref="BH3:BH451">IF(BG3:BG451&gt;=90000, "Meet Requirement","Requirement Not Met")</f>
        <v>Meet Requirement</v>
      </c>
      <c r="BK3" s="5" t="s">
        <v>62</v>
      </c>
      <c r="BL3" s="37">
        <v>116520</v>
      </c>
      <c r="BO3" s="14" t="s">
        <v>1006</v>
      </c>
      <c r="BP3" s="14">
        <v>232</v>
      </c>
      <c r="BW3" s="14" t="s">
        <v>62</v>
      </c>
      <c r="BX3" s="15">
        <v>116520</v>
      </c>
      <c r="BY3" s="14" t="s">
        <v>1006</v>
      </c>
      <c r="BZ3" s="14" t="str">
        <f>VLOOKUP($BW3,'CLEANED DATA'!$A$1:$F$947,6,FALSE)</f>
        <v>Lagos</v>
      </c>
      <c r="CC3" s="47" t="s">
        <v>1006</v>
      </c>
      <c r="CD3" s="8">
        <v>81</v>
      </c>
      <c r="CK3" s="47" t="s">
        <v>1006</v>
      </c>
      <c r="CL3" s="8">
        <v>88</v>
      </c>
      <c r="CT3" s="47" t="s">
        <v>1006</v>
      </c>
      <c r="CU3" s="8">
        <v>63</v>
      </c>
      <c r="CZ3" t="s">
        <v>17</v>
      </c>
      <c r="DA3" s="56">
        <v>23363074.210000001</v>
      </c>
      <c r="DI3" s="53" t="s">
        <v>1028</v>
      </c>
      <c r="DJ3" s="55">
        <v>312</v>
      </c>
      <c r="DK3" s="55">
        <v>337</v>
      </c>
      <c r="DL3" s="55">
        <v>226</v>
      </c>
    </row>
    <row r="4" spans="4:116" x14ac:dyDescent="0.25">
      <c r="K4" s="5" t="s">
        <v>13</v>
      </c>
      <c r="L4" s="7">
        <v>41</v>
      </c>
      <c r="M4" s="7">
        <v>39</v>
      </c>
      <c r="T4"/>
      <c r="U4" s="7" t="s">
        <v>979</v>
      </c>
      <c r="V4" s="7">
        <v>126</v>
      </c>
      <c r="W4" s="7">
        <v>124</v>
      </c>
      <c r="AC4" s="8" t="s">
        <v>988</v>
      </c>
      <c r="AD4" s="8">
        <f t="shared" ref="AD4:AI4" si="0">SUM(AD2:AD3)</f>
        <v>90</v>
      </c>
      <c r="AE4" s="8">
        <f t="shared" si="0"/>
        <v>180</v>
      </c>
      <c r="AF4" s="8">
        <f t="shared" si="0"/>
        <v>420</v>
      </c>
      <c r="AG4" s="8">
        <f t="shared" si="0"/>
        <v>131</v>
      </c>
      <c r="AH4" s="8">
        <f t="shared" si="0"/>
        <v>54</v>
      </c>
      <c r="AI4" s="8">
        <f t="shared" si="0"/>
        <v>71</v>
      </c>
      <c r="AL4" s="96" t="s">
        <v>21</v>
      </c>
      <c r="AM4" s="2" t="s">
        <v>973</v>
      </c>
      <c r="AN4" s="15">
        <v>988610</v>
      </c>
      <c r="AO4" s="15">
        <v>1302480</v>
      </c>
      <c r="AP4" s="15">
        <v>1169990</v>
      </c>
      <c r="AQ4" s="15">
        <v>1234210</v>
      </c>
      <c r="AR4" s="20">
        <v>851960</v>
      </c>
      <c r="AS4" s="15">
        <v>654940</v>
      </c>
      <c r="AT4" s="15">
        <v>786350</v>
      </c>
      <c r="AU4" s="15">
        <v>740770</v>
      </c>
      <c r="AV4" s="15">
        <v>1074670</v>
      </c>
      <c r="AW4" s="15">
        <v>1188240</v>
      </c>
      <c r="AX4" s="15">
        <v>1064830</v>
      </c>
      <c r="AY4" s="15">
        <v>1242790</v>
      </c>
      <c r="BB4" s="5" t="s">
        <v>665</v>
      </c>
      <c r="BC4" s="37">
        <v>77000</v>
      </c>
      <c r="BD4" s="7" t="str">
        <f t="shared" ref="BD4:BD67" si="1">IF(BC4&gt;=90000,"Meet Requirement","Requirement Not Met")</f>
        <v>Requirement Not Met</v>
      </c>
      <c r="BE4" s="7"/>
      <c r="BF4" s="5" t="s">
        <v>446</v>
      </c>
      <c r="BG4" s="37">
        <v>28130</v>
      </c>
      <c r="BH4" s="29" t="str">
        <v>Requirement Not Met</v>
      </c>
      <c r="BK4" s="5" t="s">
        <v>665</v>
      </c>
      <c r="BL4" s="37">
        <v>77000</v>
      </c>
      <c r="BO4" s="14" t="s">
        <v>1007</v>
      </c>
      <c r="BP4" s="14">
        <v>105</v>
      </c>
      <c r="BW4" s="14" t="s">
        <v>747</v>
      </c>
      <c r="BX4" s="15">
        <v>123240</v>
      </c>
      <c r="BY4" s="14" t="s">
        <v>1006</v>
      </c>
      <c r="BZ4" s="14" t="str">
        <f>VLOOKUP($BW4,'CLEANED DATA'!$A$1:$F$947,6,FALSE)</f>
        <v>Abuja</v>
      </c>
      <c r="CC4" s="47" t="s">
        <v>1009</v>
      </c>
      <c r="CD4" s="8">
        <v>26</v>
      </c>
      <c r="CK4" s="47" t="s">
        <v>1009</v>
      </c>
      <c r="CL4" s="8">
        <v>31</v>
      </c>
      <c r="CT4" s="47" t="s">
        <v>1009</v>
      </c>
      <c r="CU4" s="8">
        <v>27</v>
      </c>
      <c r="CZ4" t="s">
        <v>21</v>
      </c>
      <c r="DA4" s="56">
        <v>25604351.780000005</v>
      </c>
      <c r="DI4" s="53" t="s">
        <v>18</v>
      </c>
      <c r="DJ4" s="54">
        <v>23</v>
      </c>
      <c r="DK4" s="54">
        <v>24</v>
      </c>
      <c r="DL4" s="54">
        <v>24</v>
      </c>
    </row>
    <row r="5" spans="4:116" x14ac:dyDescent="0.25">
      <c r="K5" s="5" t="s">
        <v>27</v>
      </c>
      <c r="L5" s="7">
        <v>42</v>
      </c>
      <c r="M5" s="7">
        <v>40</v>
      </c>
      <c r="T5"/>
      <c r="AL5" s="96"/>
      <c r="AM5" s="2" t="s">
        <v>974</v>
      </c>
      <c r="AN5" s="15">
        <v>887040</v>
      </c>
      <c r="AO5" s="15">
        <v>1279720</v>
      </c>
      <c r="AP5" s="15">
        <v>681480</v>
      </c>
      <c r="AQ5" s="15">
        <v>1365560</v>
      </c>
      <c r="AR5" s="20">
        <v>1537690</v>
      </c>
      <c r="AS5" s="15">
        <v>1295210</v>
      </c>
      <c r="AT5" s="15">
        <v>1085730</v>
      </c>
      <c r="AU5" s="15">
        <v>955770</v>
      </c>
      <c r="AV5" s="15">
        <v>1338710</v>
      </c>
      <c r="AW5" s="15">
        <v>1326550</v>
      </c>
      <c r="AX5" s="15">
        <v>1188530</v>
      </c>
      <c r="AY5" s="15">
        <v>1410990</v>
      </c>
      <c r="BB5" s="5" t="s">
        <v>700</v>
      </c>
      <c r="BC5" s="37">
        <v>32720</v>
      </c>
      <c r="BD5" s="7" t="str">
        <f t="shared" si="1"/>
        <v>Requirement Not Met</v>
      </c>
      <c r="BE5" s="7"/>
      <c r="BF5" s="5" t="s">
        <v>449</v>
      </c>
      <c r="BG5" s="37">
        <v>66460</v>
      </c>
      <c r="BH5" s="29" t="str">
        <v>Requirement Not Met</v>
      </c>
      <c r="BK5" s="5" t="s">
        <v>700</v>
      </c>
      <c r="BL5" s="37">
        <v>32720</v>
      </c>
      <c r="BO5" s="14" t="s">
        <v>1017</v>
      </c>
      <c r="BP5" s="14">
        <v>93</v>
      </c>
      <c r="BW5" s="14" t="s">
        <v>665</v>
      </c>
      <c r="BX5" s="15">
        <v>77000</v>
      </c>
      <c r="BY5" s="14" t="s">
        <v>1007</v>
      </c>
      <c r="BZ5" s="14" t="str">
        <f>VLOOKUP($BW5,'CLEANED DATA'!$A$1:$F$947,6,FALSE)</f>
        <v>Lagos</v>
      </c>
      <c r="CC5" s="47" t="s">
        <v>1010</v>
      </c>
      <c r="CD5" s="8">
        <v>8</v>
      </c>
      <c r="CK5" s="47" t="s">
        <v>1010</v>
      </c>
      <c r="CL5" s="8">
        <v>9</v>
      </c>
      <c r="CT5" s="47" t="s">
        <v>1010</v>
      </c>
      <c r="CU5" s="8">
        <v>5</v>
      </c>
      <c r="CZ5" t="s">
        <v>9</v>
      </c>
      <c r="DA5" s="56">
        <v>17670523.309999999</v>
      </c>
      <c r="DI5" s="51"/>
      <c r="DJ5" s="51"/>
      <c r="DK5" s="51"/>
      <c r="DL5" s="51"/>
    </row>
    <row r="6" spans="4:116" x14ac:dyDescent="0.25">
      <c r="K6" s="5" t="s">
        <v>20</v>
      </c>
      <c r="L6" s="7">
        <v>35</v>
      </c>
      <c r="M6" s="7">
        <v>53</v>
      </c>
      <c r="T6"/>
      <c r="AL6" s="96" t="s">
        <v>9</v>
      </c>
      <c r="AM6" s="2" t="s">
        <v>973</v>
      </c>
      <c r="AN6" s="15">
        <v>1429950</v>
      </c>
      <c r="AO6" s="15">
        <v>746280</v>
      </c>
      <c r="AP6" s="15">
        <v>932070</v>
      </c>
      <c r="AQ6" s="15">
        <v>1200640</v>
      </c>
      <c r="AR6" s="20">
        <v>1601160</v>
      </c>
      <c r="AS6" s="15">
        <v>553330</v>
      </c>
      <c r="AT6" s="15">
        <v>1610580</v>
      </c>
      <c r="AU6" s="15">
        <v>898650</v>
      </c>
      <c r="AV6" s="15">
        <v>922490</v>
      </c>
      <c r="AW6" s="15">
        <v>742190</v>
      </c>
      <c r="AX6" s="15">
        <v>1358930</v>
      </c>
      <c r="AY6" s="15">
        <v>501790</v>
      </c>
      <c r="BB6" s="5" t="s">
        <v>176</v>
      </c>
      <c r="BC6" s="37">
        <v>145000</v>
      </c>
      <c r="BD6" s="7" t="str">
        <f t="shared" si="1"/>
        <v>Meet Requirement</v>
      </c>
      <c r="BE6" s="7"/>
      <c r="BF6" s="5" t="s">
        <v>540</v>
      </c>
      <c r="BG6" s="37">
        <v>95020</v>
      </c>
      <c r="BH6" s="29" t="str">
        <v>Meet Requirement</v>
      </c>
      <c r="BK6" s="5" t="s">
        <v>176</v>
      </c>
      <c r="BL6" s="37">
        <v>145000</v>
      </c>
      <c r="BO6" s="14" t="s">
        <v>1014</v>
      </c>
      <c r="BP6" s="14">
        <v>91</v>
      </c>
      <c r="BW6" s="14" t="s">
        <v>700</v>
      </c>
      <c r="BX6" s="15">
        <v>32720</v>
      </c>
      <c r="BY6" s="14" t="s">
        <v>1017</v>
      </c>
      <c r="BZ6" s="14" t="str">
        <f>VLOOKUP($BW6,'CLEANED DATA'!$A$1:$F$947,6,FALSE)</f>
        <v>Kaduna</v>
      </c>
      <c r="CC6" s="47" t="s">
        <v>1017</v>
      </c>
      <c r="CD6" s="8">
        <v>34</v>
      </c>
      <c r="CK6" s="47" t="s">
        <v>1017</v>
      </c>
      <c r="CL6" s="8">
        <v>39</v>
      </c>
      <c r="CT6" s="47" t="s">
        <v>1017</v>
      </c>
      <c r="CU6" s="8">
        <v>20</v>
      </c>
      <c r="CZ6" s="14"/>
      <c r="DA6" s="24"/>
    </row>
    <row r="7" spans="4:116" x14ac:dyDescent="0.25">
      <c r="K7" s="5" t="s">
        <v>67</v>
      </c>
      <c r="L7" s="7">
        <v>32</v>
      </c>
      <c r="M7" s="7">
        <v>33</v>
      </c>
      <c r="T7"/>
      <c r="AL7" s="96"/>
      <c r="AM7" s="2" t="s">
        <v>974</v>
      </c>
      <c r="AN7" s="15">
        <v>658730</v>
      </c>
      <c r="AO7" s="15">
        <v>1103700</v>
      </c>
      <c r="AP7" s="15">
        <v>1122960</v>
      </c>
      <c r="AQ7" s="15">
        <v>452940</v>
      </c>
      <c r="AR7" s="20">
        <v>715460</v>
      </c>
      <c r="AS7" s="15">
        <v>583620</v>
      </c>
      <c r="AT7" s="15">
        <v>880430</v>
      </c>
      <c r="AU7" s="15">
        <v>539490</v>
      </c>
      <c r="AV7" s="15">
        <v>786890</v>
      </c>
      <c r="AW7" s="15">
        <v>999890</v>
      </c>
      <c r="AX7" s="15">
        <v>752040</v>
      </c>
      <c r="AY7" s="15">
        <v>912250</v>
      </c>
      <c r="BB7" s="5" t="s">
        <v>26</v>
      </c>
      <c r="BC7" s="37">
        <v>82320</v>
      </c>
      <c r="BD7" s="7" t="str">
        <f t="shared" si="1"/>
        <v>Requirement Not Met</v>
      </c>
      <c r="BE7" s="7"/>
      <c r="BF7" s="5" t="s">
        <v>72</v>
      </c>
      <c r="BG7" s="37">
        <v>45510</v>
      </c>
      <c r="BH7" s="29" t="str">
        <v>Requirement Not Met</v>
      </c>
      <c r="BK7" s="5" t="s">
        <v>26</v>
      </c>
      <c r="BL7" s="37">
        <v>82320</v>
      </c>
      <c r="BO7" s="14" t="s">
        <v>1009</v>
      </c>
      <c r="BP7" s="14">
        <v>84</v>
      </c>
      <c r="BW7" s="14" t="s">
        <v>176</v>
      </c>
      <c r="BX7" s="15">
        <v>145000</v>
      </c>
      <c r="BY7" s="14" t="s">
        <v>1006</v>
      </c>
      <c r="BZ7" s="14" t="str">
        <f>VLOOKUP($BW7,'CLEANED DATA'!$A$1:$F$947,6,FALSE)</f>
        <v>Lagos</v>
      </c>
      <c r="CC7" s="47" t="s">
        <v>1008</v>
      </c>
      <c r="CD7" s="8">
        <v>35</v>
      </c>
      <c r="CK7" s="47" t="s">
        <v>1008</v>
      </c>
      <c r="CL7" s="8">
        <v>29</v>
      </c>
      <c r="CT7" s="47" t="s">
        <v>1008</v>
      </c>
      <c r="CU7" s="8">
        <v>19</v>
      </c>
      <c r="CZ7" s="14" t="s">
        <v>1026</v>
      </c>
      <c r="DA7" s="24">
        <f>SUM(DA3:DA5)</f>
        <v>66637949.300000012</v>
      </c>
    </row>
    <row r="8" spans="4:116" x14ac:dyDescent="0.25">
      <c r="K8" s="5" t="s">
        <v>37</v>
      </c>
      <c r="L8" s="7">
        <v>42</v>
      </c>
      <c r="M8" s="7">
        <v>47</v>
      </c>
      <c r="T8"/>
      <c r="BB8" s="5" t="s">
        <v>969</v>
      </c>
      <c r="BC8" s="37">
        <v>32500</v>
      </c>
      <c r="BD8" s="7" t="str">
        <f t="shared" si="1"/>
        <v>Requirement Not Met</v>
      </c>
      <c r="BE8" s="7"/>
      <c r="BF8" s="5" t="s">
        <v>462</v>
      </c>
      <c r="BG8" s="37">
        <v>89960</v>
      </c>
      <c r="BH8" s="29" t="str">
        <v>Requirement Not Met</v>
      </c>
      <c r="BK8" s="5" t="s">
        <v>969</v>
      </c>
      <c r="BL8" s="37">
        <v>32500</v>
      </c>
      <c r="BO8" s="14" t="s">
        <v>1008</v>
      </c>
      <c r="BP8" s="14">
        <v>83</v>
      </c>
      <c r="BW8" s="14" t="s">
        <v>446</v>
      </c>
      <c r="BX8" s="15">
        <v>28130</v>
      </c>
      <c r="BY8" s="14" t="s">
        <v>1010</v>
      </c>
      <c r="BZ8" s="14" t="str">
        <f>VLOOKUP($BW8,'CLEANED DATA'!$A$1:$F$947,6,FALSE)</f>
        <v>Abuja</v>
      </c>
      <c r="CC8" s="47" t="s">
        <v>1016</v>
      </c>
      <c r="CD8" s="8">
        <v>30</v>
      </c>
      <c r="CK8" s="47" t="s">
        <v>1016</v>
      </c>
      <c r="CL8" s="8">
        <v>37</v>
      </c>
      <c r="CT8" s="47" t="s">
        <v>1016</v>
      </c>
      <c r="CU8" s="8">
        <v>15</v>
      </c>
    </row>
    <row r="9" spans="4:116" x14ac:dyDescent="0.25">
      <c r="K9" s="5" t="s">
        <v>50</v>
      </c>
      <c r="L9" s="7">
        <v>40</v>
      </c>
      <c r="M9" s="7">
        <v>34</v>
      </c>
      <c r="T9"/>
      <c r="AL9" t="s">
        <v>1004</v>
      </c>
      <c r="AM9" s="97" t="s">
        <v>993</v>
      </c>
      <c r="AN9" s="97"/>
      <c r="AO9" s="97"/>
      <c r="AP9" s="97"/>
      <c r="AQ9" s="97"/>
      <c r="AR9" s="97"/>
      <c r="AS9" s="97"/>
      <c r="AT9" s="97"/>
      <c r="AU9" s="97"/>
      <c r="AV9" s="97"/>
      <c r="AW9" s="97"/>
      <c r="AX9" s="97"/>
      <c r="BB9" s="5" t="s">
        <v>937</v>
      </c>
      <c r="BC9" s="37">
        <v>48590</v>
      </c>
      <c r="BD9" s="7" t="str">
        <f t="shared" si="1"/>
        <v>Requirement Not Met</v>
      </c>
      <c r="BE9" s="7"/>
      <c r="BF9" s="5" t="s">
        <v>332</v>
      </c>
      <c r="BG9" s="37">
        <v>85920</v>
      </c>
      <c r="BH9" s="29" t="str">
        <v>Requirement Not Met</v>
      </c>
      <c r="BK9" s="5" t="s">
        <v>937</v>
      </c>
      <c r="BL9" s="37">
        <v>48590</v>
      </c>
      <c r="BO9" s="14" t="s">
        <v>1015</v>
      </c>
      <c r="BP9" s="14">
        <v>82</v>
      </c>
      <c r="BW9" s="14" t="s">
        <v>449</v>
      </c>
      <c r="BX9" s="15">
        <v>66460</v>
      </c>
      <c r="BY9" s="14" t="s">
        <v>1015</v>
      </c>
      <c r="BZ9" s="14" t="str">
        <f>VLOOKUP($BW9,'CLEANED DATA'!$A$1:$F$947,6,FALSE)</f>
        <v>Lagos</v>
      </c>
      <c r="CC9" s="47" t="s">
        <v>1015</v>
      </c>
      <c r="CD9" s="8">
        <v>28</v>
      </c>
      <c r="CK9" s="47" t="s">
        <v>1015</v>
      </c>
      <c r="CL9" s="8">
        <v>31</v>
      </c>
      <c r="CT9" s="47" t="s">
        <v>1015</v>
      </c>
      <c r="CU9" s="8">
        <v>23</v>
      </c>
    </row>
    <row r="10" spans="4:116" x14ac:dyDescent="0.25">
      <c r="K10" s="5" t="s">
        <v>8</v>
      </c>
      <c r="L10" s="7">
        <v>38</v>
      </c>
      <c r="M10" s="7">
        <v>42</v>
      </c>
      <c r="T10"/>
      <c r="AM10" s="2" t="s">
        <v>1</v>
      </c>
      <c r="AN10" s="2" t="s">
        <v>53</v>
      </c>
      <c r="AO10" s="2" t="s">
        <v>34</v>
      </c>
      <c r="AP10" s="2" t="s">
        <v>13</v>
      </c>
      <c r="AQ10" s="2" t="s">
        <v>27</v>
      </c>
      <c r="AR10" s="23" t="s">
        <v>20</v>
      </c>
      <c r="AS10" s="2" t="s">
        <v>67</v>
      </c>
      <c r="AT10" s="2" t="s">
        <v>37</v>
      </c>
      <c r="AU10" s="2" t="s">
        <v>50</v>
      </c>
      <c r="AV10" s="2" t="s">
        <v>8</v>
      </c>
      <c r="AW10" s="2" t="s">
        <v>31</v>
      </c>
      <c r="AX10" s="2" t="s">
        <v>23</v>
      </c>
      <c r="AY10" s="2" t="s">
        <v>42</v>
      </c>
      <c r="BB10" s="5" t="s">
        <v>740</v>
      </c>
      <c r="BC10" s="37">
        <v>83750</v>
      </c>
      <c r="BD10" s="7" t="str">
        <f t="shared" si="1"/>
        <v>Requirement Not Met</v>
      </c>
      <c r="BE10" s="7"/>
      <c r="BF10" s="5" t="s">
        <v>885</v>
      </c>
      <c r="BG10" s="37">
        <v>78440</v>
      </c>
      <c r="BH10" s="29" t="str">
        <v>Requirement Not Met</v>
      </c>
      <c r="BK10" s="5" t="s">
        <v>740</v>
      </c>
      <c r="BL10" s="37">
        <v>83750</v>
      </c>
      <c r="BO10" s="14" t="s">
        <v>1016</v>
      </c>
      <c r="BP10" s="14">
        <v>82</v>
      </c>
      <c r="BW10" s="14" t="s">
        <v>540</v>
      </c>
      <c r="BX10" s="15">
        <v>95020</v>
      </c>
      <c r="BY10" s="14" t="s">
        <v>1009</v>
      </c>
      <c r="BZ10" s="14" t="str">
        <f>VLOOKUP($BW10,'CLEANED DATA'!$A$1:$F$947,6,FALSE)</f>
        <v>Lagos</v>
      </c>
      <c r="CC10" s="47" t="s">
        <v>1007</v>
      </c>
      <c r="CD10" s="8">
        <v>30</v>
      </c>
      <c r="CK10" s="47" t="s">
        <v>1007</v>
      </c>
      <c r="CL10" s="8">
        <v>42</v>
      </c>
      <c r="CT10" s="47" t="s">
        <v>1007</v>
      </c>
      <c r="CU10" s="8">
        <v>33</v>
      </c>
    </row>
    <row r="11" spans="4:116" x14ac:dyDescent="0.25">
      <c r="K11" s="5" t="s">
        <v>31</v>
      </c>
      <c r="L11" s="7">
        <v>43</v>
      </c>
      <c r="M11" s="7">
        <v>39</v>
      </c>
      <c r="T11"/>
      <c r="AM11" s="2" t="s">
        <v>973</v>
      </c>
      <c r="AN11" s="24">
        <v>3013550</v>
      </c>
      <c r="AO11" s="24">
        <v>2797330</v>
      </c>
      <c r="AP11" s="24">
        <v>3178570</v>
      </c>
      <c r="AQ11" s="24">
        <v>3486770</v>
      </c>
      <c r="AR11" s="25">
        <v>3192910</v>
      </c>
      <c r="AS11" s="24">
        <v>2167750</v>
      </c>
      <c r="AT11" s="24">
        <v>3622600</v>
      </c>
      <c r="AU11" s="24">
        <v>2566080</v>
      </c>
      <c r="AV11" s="24">
        <v>3110260</v>
      </c>
      <c r="AW11" s="24">
        <v>2966820</v>
      </c>
      <c r="AX11" s="24">
        <v>3555060</v>
      </c>
      <c r="AY11" s="24">
        <v>2758420</v>
      </c>
      <c r="BB11" s="5" t="s">
        <v>81</v>
      </c>
      <c r="BC11" s="37">
        <v>114600</v>
      </c>
      <c r="BD11" s="7" t="str">
        <f t="shared" si="1"/>
        <v>Meet Requirement</v>
      </c>
      <c r="BE11" s="7"/>
      <c r="BF11" s="5" t="s">
        <v>475</v>
      </c>
      <c r="BG11" s="37">
        <v>37550</v>
      </c>
      <c r="BH11" s="29" t="str">
        <v>Requirement Not Met</v>
      </c>
      <c r="BK11" s="5" t="s">
        <v>81</v>
      </c>
      <c r="BL11" s="37">
        <v>114600</v>
      </c>
      <c r="BO11" s="14" t="s">
        <v>1010</v>
      </c>
      <c r="BP11" s="14">
        <v>22</v>
      </c>
      <c r="BW11" s="14" t="s">
        <v>72</v>
      </c>
      <c r="BX11" s="15">
        <v>45510</v>
      </c>
      <c r="BY11" s="14" t="s">
        <v>1008</v>
      </c>
      <c r="BZ11" s="14" t="str">
        <f>VLOOKUP($BW11,'CLEANED DATA'!$A$1:$F$947,6,FALSE)</f>
        <v>Kaduna</v>
      </c>
      <c r="CC11" s="47" t="s">
        <v>1014</v>
      </c>
      <c r="CD11" s="8">
        <v>32</v>
      </c>
      <c r="CK11" s="47" t="s">
        <v>1014</v>
      </c>
      <c r="CL11" s="8">
        <v>31</v>
      </c>
      <c r="CT11" s="47" t="s">
        <v>1014</v>
      </c>
      <c r="CU11" s="8">
        <v>28</v>
      </c>
    </row>
    <row r="12" spans="4:116" x14ac:dyDescent="0.25">
      <c r="K12" s="5" t="s">
        <v>23</v>
      </c>
      <c r="L12" s="7">
        <v>38</v>
      </c>
      <c r="M12" s="7">
        <v>43</v>
      </c>
      <c r="T12"/>
      <c r="AM12" s="2" t="s">
        <v>974</v>
      </c>
      <c r="AN12" s="24">
        <v>2975720</v>
      </c>
      <c r="AO12" s="24">
        <v>3129700</v>
      </c>
      <c r="AP12" s="24">
        <v>2736510</v>
      </c>
      <c r="AQ12" s="24">
        <v>3019140</v>
      </c>
      <c r="AR12" s="25">
        <v>3854310</v>
      </c>
      <c r="AS12" s="24">
        <v>2432160</v>
      </c>
      <c r="AT12" s="24">
        <v>3576740</v>
      </c>
      <c r="AU12" s="24">
        <v>2393910</v>
      </c>
      <c r="AV12" s="24">
        <v>3048090</v>
      </c>
      <c r="AW12" s="24">
        <v>3068630</v>
      </c>
      <c r="AX12" s="24">
        <v>3299500</v>
      </c>
      <c r="AY12" s="24">
        <v>2825030</v>
      </c>
      <c r="BB12" s="5" t="s">
        <v>252</v>
      </c>
      <c r="BC12" s="37">
        <v>71180</v>
      </c>
      <c r="BD12" s="7" t="str">
        <f t="shared" si="1"/>
        <v>Requirement Not Met</v>
      </c>
      <c r="BE12" s="7"/>
      <c r="BF12" s="5" t="s">
        <v>830</v>
      </c>
      <c r="BG12" s="37">
        <v>108290</v>
      </c>
      <c r="BH12" s="29" t="str">
        <v>Meet Requirement</v>
      </c>
      <c r="BK12" s="5" t="s">
        <v>252</v>
      </c>
      <c r="BL12" s="37">
        <v>71180</v>
      </c>
      <c r="BM12" s="45"/>
      <c r="BW12" s="14" t="s">
        <v>26</v>
      </c>
      <c r="BX12" s="15">
        <v>82320</v>
      </c>
      <c r="BY12" s="14" t="s">
        <v>1014</v>
      </c>
      <c r="BZ12" s="14" t="str">
        <f>VLOOKUP($BW12,'CLEANED DATA'!$A$1:$F$947,6,FALSE)</f>
        <v>Lagos</v>
      </c>
      <c r="CD12"/>
    </row>
    <row r="13" spans="4:116" x14ac:dyDescent="0.25">
      <c r="K13" s="5" t="s">
        <v>42</v>
      </c>
      <c r="L13" s="7">
        <v>39</v>
      </c>
      <c r="M13" s="7">
        <v>38</v>
      </c>
      <c r="T13"/>
      <c r="AM13" s="16" t="s">
        <v>994</v>
      </c>
      <c r="AN13" s="21">
        <f>AN12-AN11</f>
        <v>-37830</v>
      </c>
      <c r="AO13" s="21">
        <f t="shared" ref="AO13:AY13" si="2">AO12-AO11</f>
        <v>332370</v>
      </c>
      <c r="AP13" s="21">
        <f t="shared" si="2"/>
        <v>-442060</v>
      </c>
      <c r="AQ13" s="21">
        <f t="shared" si="2"/>
        <v>-467630</v>
      </c>
      <c r="AR13" s="22">
        <f t="shared" si="2"/>
        <v>661400</v>
      </c>
      <c r="AS13" s="21">
        <f t="shared" si="2"/>
        <v>264410</v>
      </c>
      <c r="AT13" s="21">
        <f t="shared" si="2"/>
        <v>-45860</v>
      </c>
      <c r="AU13" s="21">
        <f t="shared" si="2"/>
        <v>-172170</v>
      </c>
      <c r="AV13" s="21">
        <f t="shared" si="2"/>
        <v>-62170</v>
      </c>
      <c r="AW13" s="21">
        <f t="shared" si="2"/>
        <v>101810</v>
      </c>
      <c r="AX13" s="21">
        <f t="shared" si="2"/>
        <v>-255560</v>
      </c>
      <c r="AY13" s="21">
        <f t="shared" si="2"/>
        <v>66610</v>
      </c>
      <c r="BB13" s="5" t="s">
        <v>619</v>
      </c>
      <c r="BC13" s="37">
        <v>75730</v>
      </c>
      <c r="BD13" s="7" t="str">
        <f t="shared" si="1"/>
        <v>Requirement Not Met</v>
      </c>
      <c r="BE13" s="7"/>
      <c r="BF13" s="5" t="s">
        <v>509</v>
      </c>
      <c r="BG13" s="37">
        <v>87810</v>
      </c>
      <c r="BH13" s="29" t="str">
        <v>Requirement Not Met</v>
      </c>
      <c r="BK13" s="5" t="s">
        <v>619</v>
      </c>
      <c r="BL13" s="37">
        <v>75730</v>
      </c>
      <c r="BW13" s="14" t="s">
        <v>969</v>
      </c>
      <c r="BX13" s="15">
        <v>32500</v>
      </c>
      <c r="BY13" s="14" t="s">
        <v>1017</v>
      </c>
      <c r="BZ13" s="14" t="str">
        <f>VLOOKUP($BW13,'CLEANED DATA'!$A$1:$F$947,6,FALSE)</f>
        <v>Lagos</v>
      </c>
      <c r="CD13"/>
    </row>
    <row r="14" spans="4:116" x14ac:dyDescent="0.25">
      <c r="AN14" s="18"/>
      <c r="AO14" s="18"/>
      <c r="AP14" s="18"/>
      <c r="AQ14" s="18"/>
      <c r="AR14" s="18"/>
      <c r="AS14" s="18"/>
      <c r="AT14" s="18"/>
      <c r="AU14" s="18"/>
      <c r="AV14" s="18"/>
      <c r="AW14" s="19"/>
      <c r="AX14" s="18"/>
      <c r="AY14" s="18"/>
      <c r="BB14" s="5" t="s">
        <v>279</v>
      </c>
      <c r="BC14" s="37">
        <v>60330</v>
      </c>
      <c r="BD14" s="7" t="str">
        <f t="shared" si="1"/>
        <v>Requirement Not Met</v>
      </c>
      <c r="BE14" s="7"/>
      <c r="BF14" s="5" t="s">
        <v>600</v>
      </c>
      <c r="BG14" s="37">
        <v>80170</v>
      </c>
      <c r="BH14" s="29" t="str">
        <v>Requirement Not Met</v>
      </c>
      <c r="BK14" s="5" t="s">
        <v>279</v>
      </c>
      <c r="BL14" s="37">
        <v>60330</v>
      </c>
      <c r="BW14" s="14" t="s">
        <v>937</v>
      </c>
      <c r="BX14" s="15">
        <v>48590</v>
      </c>
      <c r="BY14" s="14" t="s">
        <v>1008</v>
      </c>
      <c r="BZ14" s="14" t="str">
        <f>VLOOKUP($BW14,'CLEANED DATA'!$A$1:$F$947,6,FALSE)</f>
        <v>Kaduna</v>
      </c>
      <c r="CD14"/>
    </row>
    <row r="15" spans="4:116" x14ac:dyDescent="0.25">
      <c r="BB15" s="5" t="s">
        <v>848</v>
      </c>
      <c r="BC15" s="37">
        <v>37130</v>
      </c>
      <c r="BD15" s="7" t="str">
        <f t="shared" si="1"/>
        <v>Requirement Not Met</v>
      </c>
      <c r="BE15" s="7"/>
      <c r="BF15" s="5" t="s">
        <v>297</v>
      </c>
      <c r="BG15" s="37">
        <v>181760</v>
      </c>
      <c r="BH15" s="29" t="str">
        <v>Meet Requirement</v>
      </c>
      <c r="BK15" s="5" t="s">
        <v>848</v>
      </c>
      <c r="BL15" s="37">
        <v>37130</v>
      </c>
      <c r="BW15" s="14" t="s">
        <v>462</v>
      </c>
      <c r="BX15" s="15">
        <v>89960</v>
      </c>
      <c r="BY15" s="14" t="s">
        <v>1014</v>
      </c>
      <c r="BZ15" s="14" t="str">
        <f>VLOOKUP($BW15,'CLEANED DATA'!$A$1:$F$947,6,FALSE)</f>
        <v>Lagos</v>
      </c>
      <c r="CD15"/>
    </row>
    <row r="16" spans="4:116" x14ac:dyDescent="0.25">
      <c r="BB16" s="5" t="s">
        <v>71</v>
      </c>
      <c r="BC16" s="37">
        <v>121160</v>
      </c>
      <c r="BD16" s="7" t="str">
        <f t="shared" si="1"/>
        <v>Meet Requirement</v>
      </c>
      <c r="BE16" s="7"/>
      <c r="BF16" s="5" t="s">
        <v>511</v>
      </c>
      <c r="BG16" s="37">
        <v>60260</v>
      </c>
      <c r="BH16" s="29" t="str">
        <v>Requirement Not Met</v>
      </c>
      <c r="BK16" s="5" t="s">
        <v>71</v>
      </c>
      <c r="BL16" s="37">
        <v>121160</v>
      </c>
      <c r="BW16" s="14" t="s">
        <v>332</v>
      </c>
      <c r="BX16" s="15">
        <v>85920</v>
      </c>
      <c r="BY16" s="14" t="s">
        <v>1014</v>
      </c>
      <c r="BZ16" s="14" t="str">
        <f>VLOOKUP($BW16,'CLEANED DATA'!$A$1:$F$947,6,FALSE)</f>
        <v>Abuja</v>
      </c>
      <c r="CD16"/>
    </row>
    <row r="17" spans="29:104" x14ac:dyDescent="0.25">
      <c r="BB17" s="5" t="s">
        <v>888</v>
      </c>
      <c r="BC17" s="37">
        <v>85000</v>
      </c>
      <c r="BD17" s="7" t="str">
        <f t="shared" si="1"/>
        <v>Requirement Not Met</v>
      </c>
      <c r="BE17" s="7"/>
      <c r="BF17" s="5" t="s">
        <v>680</v>
      </c>
      <c r="BG17" s="37">
        <v>114470</v>
      </c>
      <c r="BH17" s="29" t="str">
        <v>Meet Requirement</v>
      </c>
      <c r="BK17" s="5" t="s">
        <v>888</v>
      </c>
      <c r="BL17" s="37">
        <v>85000</v>
      </c>
      <c r="BW17" s="14" t="s">
        <v>885</v>
      </c>
      <c r="BX17" s="15">
        <v>78440</v>
      </c>
      <c r="BY17" s="14" t="s">
        <v>1007</v>
      </c>
      <c r="BZ17" s="14" t="str">
        <f>VLOOKUP($BW17,'CLEANED DATA'!$A$1:$F$947,6,FALSE)</f>
        <v>Lagos</v>
      </c>
      <c r="CD17"/>
    </row>
    <row r="18" spans="29:104" x14ac:dyDescent="0.25">
      <c r="BB18" s="5" t="s">
        <v>935</v>
      </c>
      <c r="BC18" s="37">
        <v>36480</v>
      </c>
      <c r="BD18" s="7" t="str">
        <f t="shared" si="1"/>
        <v>Requirement Not Met</v>
      </c>
      <c r="BE18" s="7"/>
      <c r="BF18" s="5" t="s">
        <v>447</v>
      </c>
      <c r="BG18" s="37">
        <v>69460</v>
      </c>
      <c r="BH18" s="29" t="str">
        <v>Requirement Not Met</v>
      </c>
      <c r="BK18" s="5" t="s">
        <v>935</v>
      </c>
      <c r="BL18" s="37">
        <v>36480</v>
      </c>
      <c r="BW18" s="14" t="s">
        <v>475</v>
      </c>
      <c r="BX18" s="15">
        <v>37550</v>
      </c>
      <c r="BY18" s="14" t="s">
        <v>1017</v>
      </c>
      <c r="BZ18" s="14" t="str">
        <f>VLOOKUP($BW18,'CLEANED DATA'!$A$1:$F$947,6,FALSE)</f>
        <v>Abuja</v>
      </c>
      <c r="CD18"/>
    </row>
    <row r="19" spans="29:104" x14ac:dyDescent="0.25">
      <c r="BB19" s="5" t="s">
        <v>956</v>
      </c>
      <c r="BC19" s="37">
        <v>78390</v>
      </c>
      <c r="BD19" s="7" t="str">
        <f t="shared" si="1"/>
        <v>Requirement Not Met</v>
      </c>
      <c r="BE19" s="7"/>
      <c r="BF19" s="5" t="s">
        <v>698</v>
      </c>
      <c r="BG19" s="37">
        <v>113750</v>
      </c>
      <c r="BH19" s="29" t="str">
        <v>Meet Requirement</v>
      </c>
      <c r="BK19" s="5" t="s">
        <v>956</v>
      </c>
      <c r="BL19" s="37">
        <v>78390</v>
      </c>
      <c r="BW19" s="14" t="s">
        <v>830</v>
      </c>
      <c r="BX19" s="15">
        <v>108290</v>
      </c>
      <c r="BY19" s="14" t="s">
        <v>1006</v>
      </c>
      <c r="BZ19" s="14" t="str">
        <f>VLOOKUP($BW19,'CLEANED DATA'!$A$1:$F$947,6,FALSE)</f>
        <v>Abuja</v>
      </c>
      <c r="CD19"/>
    </row>
    <row r="20" spans="29:104" x14ac:dyDescent="0.25">
      <c r="BB20" s="5" t="s">
        <v>63</v>
      </c>
      <c r="BC20" s="37">
        <v>96560</v>
      </c>
      <c r="BD20" s="7" t="str">
        <f t="shared" si="1"/>
        <v>Meet Requirement</v>
      </c>
      <c r="BE20" s="7"/>
      <c r="BF20" s="5" t="s">
        <v>760</v>
      </c>
      <c r="BG20" s="37">
        <v>67630</v>
      </c>
      <c r="BH20" s="29" t="str">
        <v>Requirement Not Met</v>
      </c>
      <c r="BK20" s="5" t="s">
        <v>63</v>
      </c>
      <c r="BL20" s="37">
        <v>96560</v>
      </c>
      <c r="BW20" s="14" t="s">
        <v>740</v>
      </c>
      <c r="BX20" s="15">
        <v>83750</v>
      </c>
      <c r="BY20" s="14" t="s">
        <v>1014</v>
      </c>
      <c r="BZ20" s="14" t="str">
        <f>VLOOKUP($BW20,'CLEANED DATA'!$A$1:$F$947,6,FALSE)</f>
        <v>Abuja</v>
      </c>
      <c r="CD20"/>
    </row>
    <row r="21" spans="29:104" x14ac:dyDescent="0.25">
      <c r="AJ21" s="26"/>
      <c r="BB21" s="5" t="s">
        <v>731</v>
      </c>
      <c r="BC21" s="37">
        <v>37840</v>
      </c>
      <c r="BD21" s="7" t="str">
        <f t="shared" si="1"/>
        <v>Requirement Not Met</v>
      </c>
      <c r="BE21" s="7"/>
      <c r="BF21" s="5" t="s">
        <v>108</v>
      </c>
      <c r="BG21" s="37">
        <v>139720</v>
      </c>
      <c r="BH21" s="29" t="str">
        <v>Meet Requirement</v>
      </c>
      <c r="BK21" s="5" t="s">
        <v>731</v>
      </c>
      <c r="BL21" s="37">
        <v>37840</v>
      </c>
      <c r="BW21" s="14" t="s">
        <v>509</v>
      </c>
      <c r="BX21" s="15">
        <v>87810</v>
      </c>
      <c r="BY21" s="14" t="s">
        <v>1014</v>
      </c>
      <c r="BZ21" s="14" t="str">
        <f>VLOOKUP($BW21,'CLEANED DATA'!$A$1:$F$947,6,FALSE)</f>
        <v>Abuja</v>
      </c>
      <c r="CD21"/>
    </row>
    <row r="22" spans="29:104" x14ac:dyDescent="0.25">
      <c r="BB22" s="5" t="s">
        <v>726</v>
      </c>
      <c r="BC22" s="37">
        <v>106460</v>
      </c>
      <c r="BD22" s="7" t="str">
        <f t="shared" si="1"/>
        <v>Meet Requirement</v>
      </c>
      <c r="BE22" s="7"/>
      <c r="BF22" s="5" t="s">
        <v>922</v>
      </c>
      <c r="BG22" s="37">
        <v>101420</v>
      </c>
      <c r="BH22" s="29" t="str">
        <v>Meet Requirement</v>
      </c>
      <c r="BK22" s="5" t="s">
        <v>726</v>
      </c>
      <c r="BL22" s="37">
        <v>106460</v>
      </c>
      <c r="BW22" s="14" t="s">
        <v>81</v>
      </c>
      <c r="BX22" s="15">
        <v>114600</v>
      </c>
      <c r="BY22" s="14" t="s">
        <v>1006</v>
      </c>
      <c r="BZ22" s="14" t="str">
        <f>VLOOKUP($BW22,'CLEANED DATA'!$A$1:$F$947,6,FALSE)</f>
        <v>Lagos</v>
      </c>
      <c r="CD22"/>
    </row>
    <row r="23" spans="29:104" x14ac:dyDescent="0.25">
      <c r="AJ23" s="35"/>
      <c r="BB23" s="5" t="s">
        <v>182</v>
      </c>
      <c r="BC23" s="37">
        <v>70080</v>
      </c>
      <c r="BD23" s="7" t="str">
        <f t="shared" si="1"/>
        <v>Requirement Not Met</v>
      </c>
      <c r="BE23" s="7"/>
      <c r="BF23" s="5" t="s">
        <v>212</v>
      </c>
      <c r="BG23" s="37">
        <v>41420</v>
      </c>
      <c r="BH23" s="29" t="str">
        <v>Requirement Not Met</v>
      </c>
      <c r="BK23" s="5" t="s">
        <v>182</v>
      </c>
      <c r="BL23" s="37">
        <v>70080</v>
      </c>
      <c r="BW23" s="14" t="s">
        <v>600</v>
      </c>
      <c r="BX23" s="15">
        <v>80170</v>
      </c>
      <c r="BY23" s="14" t="s">
        <v>1014</v>
      </c>
      <c r="BZ23" s="14" t="str">
        <f>VLOOKUP($BW23,'CLEANED DATA'!$A$1:$F$947,6,FALSE)</f>
        <v>Lagos</v>
      </c>
      <c r="CD23"/>
    </row>
    <row r="24" spans="29:104" x14ac:dyDescent="0.25">
      <c r="BB24" s="5" t="s">
        <v>355</v>
      </c>
      <c r="BC24" s="37">
        <v>80060</v>
      </c>
      <c r="BD24" s="7" t="str">
        <f t="shared" si="1"/>
        <v>Requirement Not Met</v>
      </c>
      <c r="BE24" s="7"/>
      <c r="BF24" s="5" t="s">
        <v>554</v>
      </c>
      <c r="BG24" s="37">
        <v>54970</v>
      </c>
      <c r="BH24" s="29" t="str">
        <v>Requirement Not Met</v>
      </c>
      <c r="BK24" s="5" t="s">
        <v>355</v>
      </c>
      <c r="BL24" s="37">
        <v>80060</v>
      </c>
      <c r="BW24" s="14" t="s">
        <v>252</v>
      </c>
      <c r="BX24" s="15">
        <v>71180</v>
      </c>
      <c r="BY24" s="14" t="s">
        <v>1007</v>
      </c>
      <c r="BZ24" s="14" t="str">
        <f>VLOOKUP($BW24,'CLEANED DATA'!$A$1:$F$947,6,FALSE)</f>
        <v>Abuja</v>
      </c>
    </row>
    <row r="25" spans="29:104" x14ac:dyDescent="0.25">
      <c r="BB25" s="5" t="s">
        <v>266</v>
      </c>
      <c r="BC25" s="37">
        <v>111050</v>
      </c>
      <c r="BD25" s="7" t="str">
        <f t="shared" si="1"/>
        <v>Meet Requirement</v>
      </c>
      <c r="BE25" s="7"/>
      <c r="BF25" s="5" t="s">
        <v>358</v>
      </c>
      <c r="BG25" s="37">
        <v>208680</v>
      </c>
      <c r="BH25" s="29" t="str">
        <v>Meet Requirement</v>
      </c>
      <c r="BK25" s="5" t="s">
        <v>266</v>
      </c>
      <c r="BL25" s="37">
        <v>111050</v>
      </c>
      <c r="BW25" s="14" t="s">
        <v>297</v>
      </c>
      <c r="BX25" s="15">
        <v>181760</v>
      </c>
      <c r="BY25" s="14" t="s">
        <v>1006</v>
      </c>
      <c r="BZ25" s="14" t="str">
        <f>VLOOKUP($BW25,'CLEANED DATA'!$A$1:$F$947,6,FALSE)</f>
        <v>Kaduna</v>
      </c>
    </row>
    <row r="26" spans="29:104" x14ac:dyDescent="0.25">
      <c r="BB26" s="5" t="s">
        <v>455</v>
      </c>
      <c r="BC26" s="37">
        <v>53920</v>
      </c>
      <c r="BD26" s="7" t="str">
        <f t="shared" si="1"/>
        <v>Requirement Not Met</v>
      </c>
      <c r="BE26" s="7"/>
      <c r="BF26" s="5" t="s">
        <v>711</v>
      </c>
      <c r="BG26" s="37">
        <v>89840</v>
      </c>
      <c r="BH26" s="29" t="str">
        <v>Requirement Not Met</v>
      </c>
      <c r="BK26" s="5" t="s">
        <v>455</v>
      </c>
      <c r="BL26" s="37">
        <v>53920</v>
      </c>
      <c r="BW26" s="14" t="s">
        <v>511</v>
      </c>
      <c r="BX26" s="15">
        <v>60260</v>
      </c>
      <c r="BY26" s="14" t="s">
        <v>1015</v>
      </c>
      <c r="BZ26" s="14" t="str">
        <f>VLOOKUP($BW26,'CLEANED DATA'!$A$1:$F$947,6,FALSE)</f>
        <v>Abuja</v>
      </c>
    </row>
    <row r="27" spans="29:104" x14ac:dyDescent="0.25">
      <c r="BB27" s="5" t="s">
        <v>820</v>
      </c>
      <c r="BC27" s="37">
        <v>116500</v>
      </c>
      <c r="BD27" s="7" t="str">
        <f t="shared" si="1"/>
        <v>Meet Requirement</v>
      </c>
      <c r="BE27" s="7"/>
      <c r="BF27" s="5" t="s">
        <v>948</v>
      </c>
      <c r="BG27" s="37">
        <v>99630</v>
      </c>
      <c r="BH27" s="29" t="str">
        <v>Meet Requirement</v>
      </c>
      <c r="BK27" s="5" t="s">
        <v>820</v>
      </c>
      <c r="BL27" s="37">
        <v>116500</v>
      </c>
      <c r="BW27" s="14" t="s">
        <v>619</v>
      </c>
      <c r="BX27" s="15">
        <v>75730</v>
      </c>
      <c r="BY27" s="14" t="s">
        <v>1007</v>
      </c>
      <c r="BZ27" s="14" t="str">
        <f>VLOOKUP($BW27,'CLEANED DATA'!$A$1:$F$947,6,FALSE)</f>
        <v>Kaduna</v>
      </c>
    </row>
    <row r="28" spans="29:104" x14ac:dyDescent="0.25">
      <c r="BB28" s="5" t="s">
        <v>794</v>
      </c>
      <c r="BC28" s="37">
        <v>31920</v>
      </c>
      <c r="BD28" s="7" t="str">
        <f t="shared" si="1"/>
        <v>Requirement Not Met</v>
      </c>
      <c r="BE28" s="7"/>
      <c r="BF28" s="5" t="s">
        <v>750</v>
      </c>
      <c r="BG28" s="37">
        <v>70610</v>
      </c>
      <c r="BH28" s="29" t="str">
        <v>Requirement Not Met</v>
      </c>
      <c r="BK28" s="5" t="s">
        <v>794</v>
      </c>
      <c r="BL28" s="37">
        <v>31920</v>
      </c>
      <c r="BW28" s="14" t="s">
        <v>279</v>
      </c>
      <c r="BX28" s="15">
        <v>60330</v>
      </c>
      <c r="BY28" s="14" t="s">
        <v>1015</v>
      </c>
      <c r="BZ28" s="14" t="str">
        <f>VLOOKUP($BW28,'CLEANED DATA'!$A$1:$F$947,6,FALSE)</f>
        <v>Lagos</v>
      </c>
    </row>
    <row r="29" spans="29:104" x14ac:dyDescent="0.25">
      <c r="AC29" s="2" t="s">
        <v>989</v>
      </c>
      <c r="AD29" s="2" t="s">
        <v>982</v>
      </c>
      <c r="AE29" s="2" t="s">
        <v>987</v>
      </c>
      <c r="AF29" s="2" t="s">
        <v>986</v>
      </c>
      <c r="AG29" s="2" t="s">
        <v>985</v>
      </c>
      <c r="AH29" s="2" t="s">
        <v>984</v>
      </c>
      <c r="AI29" s="2" t="s">
        <v>983</v>
      </c>
      <c r="BB29" s="5" t="s">
        <v>403</v>
      </c>
      <c r="BC29" s="37">
        <v>96920</v>
      </c>
      <c r="BD29" s="7" t="str">
        <f t="shared" si="1"/>
        <v>Meet Requirement</v>
      </c>
      <c r="BE29" s="7"/>
      <c r="BF29" s="5" t="s">
        <v>344</v>
      </c>
      <c r="BG29" s="37">
        <v>70230</v>
      </c>
      <c r="BH29" s="29" t="str">
        <v>Requirement Not Met</v>
      </c>
      <c r="BK29" s="5" t="s">
        <v>403</v>
      </c>
      <c r="BL29" s="37">
        <v>96920</v>
      </c>
      <c r="BW29" s="14" t="s">
        <v>680</v>
      </c>
      <c r="BX29" s="15">
        <v>114470</v>
      </c>
      <c r="BY29" s="14" t="s">
        <v>1006</v>
      </c>
      <c r="BZ29" s="14" t="str">
        <f>VLOOKUP($BW29,'CLEANED DATA'!$A$1:$F$947,6,FALSE)</f>
        <v>Lagos</v>
      </c>
    </row>
    <row r="30" spans="29:104" x14ac:dyDescent="0.25">
      <c r="AC30" s="8" t="s">
        <v>976</v>
      </c>
      <c r="AD30" s="8">
        <v>90</v>
      </c>
      <c r="AE30" s="8">
        <v>180</v>
      </c>
      <c r="AF30" s="8">
        <v>420</v>
      </c>
      <c r="AG30" s="8">
        <v>131</v>
      </c>
      <c r="AH30" s="8">
        <v>54</v>
      </c>
      <c r="AI30" s="8">
        <v>71</v>
      </c>
      <c r="BB30" s="5" t="s">
        <v>292</v>
      </c>
      <c r="BC30" s="37">
        <v>46160</v>
      </c>
      <c r="BD30" s="7" t="str">
        <f t="shared" si="1"/>
        <v>Requirement Not Met</v>
      </c>
      <c r="BE30" s="7"/>
      <c r="BF30" s="5" t="s">
        <v>657</v>
      </c>
      <c r="BG30" s="37">
        <v>138240</v>
      </c>
      <c r="BH30" s="29" t="str">
        <v>Meet Requirement</v>
      </c>
      <c r="BK30" s="5" t="s">
        <v>292</v>
      </c>
      <c r="BL30" s="37">
        <v>46160</v>
      </c>
      <c r="BW30" s="14" t="s">
        <v>848</v>
      </c>
      <c r="BX30" s="15">
        <v>37130</v>
      </c>
      <c r="BY30" s="14" t="s">
        <v>1017</v>
      </c>
      <c r="BZ30" s="14" t="str">
        <f>VLOOKUP($BW30,'CLEANED DATA'!$A$1:$F$947,6,FALSE)</f>
        <v>Lagos</v>
      </c>
    </row>
    <row r="31" spans="29:104" x14ac:dyDescent="0.25">
      <c r="AC31" s="8" t="s">
        <v>990</v>
      </c>
      <c r="AD31" s="9">
        <f t="shared" ref="AD31:AI31" si="3">(AD30/946)*100</f>
        <v>9.513742071881607</v>
      </c>
      <c r="AE31" s="9">
        <f t="shared" si="3"/>
        <v>19.027484143763214</v>
      </c>
      <c r="AF31" s="9">
        <f t="shared" si="3"/>
        <v>44.397463002114165</v>
      </c>
      <c r="AG31" s="9">
        <f t="shared" si="3"/>
        <v>13.847780126849896</v>
      </c>
      <c r="AH31" s="9">
        <f t="shared" si="3"/>
        <v>5.7082452431289639</v>
      </c>
      <c r="AI31" s="9">
        <f t="shared" si="3"/>
        <v>7.5052854122621566</v>
      </c>
      <c r="BB31" s="5" t="s">
        <v>450</v>
      </c>
      <c r="BC31" s="37">
        <v>50810</v>
      </c>
      <c r="BD31" s="7" t="str">
        <f t="shared" si="1"/>
        <v>Requirement Not Met</v>
      </c>
      <c r="BE31" s="7"/>
      <c r="BF31" s="5" t="s">
        <v>831</v>
      </c>
      <c r="BG31" s="37">
        <v>78640</v>
      </c>
      <c r="BH31" s="29" t="str">
        <v>Requirement Not Met</v>
      </c>
      <c r="BK31" s="5" t="s">
        <v>450</v>
      </c>
      <c r="BL31" s="37">
        <v>50810</v>
      </c>
      <c r="BW31" s="14" t="s">
        <v>71</v>
      </c>
      <c r="BX31" s="15">
        <v>121160</v>
      </c>
      <c r="BY31" s="14" t="s">
        <v>1006</v>
      </c>
      <c r="BZ31" s="14" t="str">
        <f>VLOOKUP($BW31,'CLEANED DATA'!$A$1:$F$947,6,FALSE)</f>
        <v>Lagos</v>
      </c>
    </row>
    <row r="32" spans="29:104" x14ac:dyDescent="0.25">
      <c r="BB32" s="5" t="s">
        <v>209</v>
      </c>
      <c r="BC32" s="37">
        <v>173880</v>
      </c>
      <c r="BD32" s="7" t="str">
        <f t="shared" si="1"/>
        <v>Meet Requirement</v>
      </c>
      <c r="BE32" s="7"/>
      <c r="BF32" s="5" t="s">
        <v>871</v>
      </c>
      <c r="BG32" s="37">
        <v>239340</v>
      </c>
      <c r="BH32" s="29" t="str">
        <v>Meet Requirement</v>
      </c>
      <c r="BK32" s="5" t="s">
        <v>209</v>
      </c>
      <c r="BL32" s="37">
        <v>173880</v>
      </c>
      <c r="BW32" s="14" t="s">
        <v>447</v>
      </c>
      <c r="BX32" s="15">
        <v>69460</v>
      </c>
      <c r="BY32" s="14" t="s">
        <v>1015</v>
      </c>
      <c r="BZ32" s="14" t="str">
        <f>VLOOKUP($BW32,'CLEANED DATA'!$A$1:$F$947,6,FALSE)</f>
        <v>Abuja</v>
      </c>
      <c r="CY32" t="s">
        <v>1024</v>
      </c>
      <c r="CZ32" t="s">
        <v>971</v>
      </c>
    </row>
    <row r="33" spans="54:109" x14ac:dyDescent="0.25">
      <c r="BB33" s="5" t="s">
        <v>748</v>
      </c>
      <c r="BC33" s="37">
        <v>67960</v>
      </c>
      <c r="BD33" s="7" t="str">
        <f t="shared" si="1"/>
        <v>Requirement Not Met</v>
      </c>
      <c r="BE33" s="7"/>
      <c r="BF33" s="5" t="s">
        <v>675</v>
      </c>
      <c r="BG33" s="37">
        <v>103490</v>
      </c>
      <c r="BH33" s="29" t="str">
        <v>Meet Requirement</v>
      </c>
      <c r="BK33" s="5" t="s">
        <v>748</v>
      </c>
      <c r="BL33" s="37">
        <v>67960</v>
      </c>
      <c r="BW33" s="14" t="s">
        <v>698</v>
      </c>
      <c r="BX33" s="15">
        <v>113750</v>
      </c>
      <c r="BY33" s="14" t="s">
        <v>1006</v>
      </c>
      <c r="BZ33" s="14" t="str">
        <f>VLOOKUP($BW33,'CLEANED DATA'!$A$1:$F$947,6,FALSE)</f>
        <v>Kaduna</v>
      </c>
      <c r="CY33" t="s">
        <v>17</v>
      </c>
      <c r="CZ33" s="56">
        <v>24917424.209999997</v>
      </c>
      <c r="DA33" s="56"/>
      <c r="DB33" s="56"/>
      <c r="DC33" s="56"/>
      <c r="DD33" s="56"/>
      <c r="DE33" s="56"/>
    </row>
    <row r="34" spans="54:109" x14ac:dyDescent="0.25">
      <c r="BB34" s="5" t="s">
        <v>834</v>
      </c>
      <c r="BC34" s="37">
        <v>98010</v>
      </c>
      <c r="BD34" s="7" t="str">
        <f t="shared" si="1"/>
        <v>Meet Requirement</v>
      </c>
      <c r="BE34" s="7"/>
      <c r="BF34" s="5" t="s">
        <v>436</v>
      </c>
      <c r="BG34" s="37">
        <v>110820</v>
      </c>
      <c r="BH34" s="29" t="str">
        <v>Meet Requirement</v>
      </c>
      <c r="BK34" s="5" t="s">
        <v>834</v>
      </c>
      <c r="BL34" s="37">
        <v>98010</v>
      </c>
      <c r="BW34" s="14" t="s">
        <v>760</v>
      </c>
      <c r="BX34" s="15">
        <v>67630</v>
      </c>
      <c r="BY34" s="14" t="s">
        <v>1015</v>
      </c>
      <c r="BZ34" s="14" t="str">
        <f>VLOOKUP($BW34,'CLEANED DATA'!$A$1:$F$947,6,FALSE)</f>
        <v>Abuja</v>
      </c>
      <c r="CY34" t="s">
        <v>21</v>
      </c>
      <c r="CZ34" s="56">
        <v>27478731.779999997</v>
      </c>
      <c r="DA34" s="56"/>
      <c r="DB34" s="56"/>
      <c r="DC34" s="56"/>
      <c r="DD34" s="56"/>
      <c r="DE34" s="56"/>
    </row>
    <row r="35" spans="54:109" x14ac:dyDescent="0.25">
      <c r="BB35" s="5" t="s">
        <v>359</v>
      </c>
      <c r="BC35" s="37">
        <v>76880</v>
      </c>
      <c r="BD35" s="7" t="str">
        <f t="shared" si="1"/>
        <v>Requirement Not Met</v>
      </c>
      <c r="BE35" s="7"/>
      <c r="BF35" s="5" t="s">
        <v>719</v>
      </c>
      <c r="BG35" s="37">
        <v>96750</v>
      </c>
      <c r="BH35" s="29" t="str">
        <v>Meet Requirement</v>
      </c>
      <c r="BK35" s="5" t="s">
        <v>359</v>
      </c>
      <c r="BL35" s="37">
        <v>76880</v>
      </c>
      <c r="BW35" s="14" t="s">
        <v>108</v>
      </c>
      <c r="BX35" s="15">
        <v>139720</v>
      </c>
      <c r="BY35" s="14" t="s">
        <v>1006</v>
      </c>
      <c r="BZ35" s="14" t="str">
        <f>VLOOKUP($BW35,'CLEANED DATA'!$A$1:$F$947,6,FALSE)</f>
        <v>Kaduna</v>
      </c>
      <c r="CY35" t="s">
        <v>9</v>
      </c>
      <c r="CZ35" s="56">
        <v>19526793.309999999</v>
      </c>
      <c r="DA35" s="56"/>
      <c r="DB35" s="56"/>
      <c r="DC35" s="56"/>
      <c r="DD35" s="56"/>
      <c r="DE35" s="56"/>
    </row>
    <row r="36" spans="54:109" x14ac:dyDescent="0.25">
      <c r="BB36" s="5" t="s">
        <v>887</v>
      </c>
      <c r="BC36" s="37">
        <v>93880</v>
      </c>
      <c r="BD36" s="7" t="str">
        <f t="shared" si="1"/>
        <v>Meet Requirement</v>
      </c>
      <c r="BE36" s="7"/>
      <c r="BF36" s="5" t="s">
        <v>467</v>
      </c>
      <c r="BG36" s="37">
        <v>132740</v>
      </c>
      <c r="BH36" s="29" t="str">
        <v>Meet Requirement</v>
      </c>
      <c r="BK36" s="5" t="s">
        <v>887</v>
      </c>
      <c r="BL36" s="37">
        <v>93880</v>
      </c>
      <c r="BW36" s="14" t="s">
        <v>888</v>
      </c>
      <c r="BX36" s="15">
        <v>85000</v>
      </c>
      <c r="BY36" s="14" t="s">
        <v>1014</v>
      </c>
      <c r="BZ36" s="14" t="str">
        <f>VLOOKUP($BW36,'CLEANED DATA'!$A$1:$F$947,6,FALSE)</f>
        <v>Kaduna</v>
      </c>
      <c r="CZ36" s="56"/>
      <c r="DA36" s="56"/>
      <c r="DB36" s="56"/>
      <c r="DC36" s="56"/>
      <c r="DD36" s="56"/>
      <c r="DE36" s="56"/>
    </row>
    <row r="37" spans="54:109" x14ac:dyDescent="0.25">
      <c r="BB37" s="5" t="s">
        <v>190</v>
      </c>
      <c r="BC37" s="37">
        <v>69740</v>
      </c>
      <c r="BD37" s="7" t="str">
        <f t="shared" si="1"/>
        <v>Requirement Not Met</v>
      </c>
      <c r="BE37" s="7"/>
      <c r="BF37" s="5" t="s">
        <v>143</v>
      </c>
      <c r="BG37" s="37">
        <v>40270</v>
      </c>
      <c r="BH37" s="29" t="str">
        <v>Requirement Not Met</v>
      </c>
      <c r="BK37" s="5" t="s">
        <v>190</v>
      </c>
      <c r="BL37" s="37">
        <v>69740</v>
      </c>
      <c r="BW37" s="14" t="s">
        <v>935</v>
      </c>
      <c r="BX37" s="15">
        <v>36480</v>
      </c>
      <c r="BY37" s="14" t="s">
        <v>1017</v>
      </c>
      <c r="BZ37" s="14" t="str">
        <f>VLOOKUP($BW37,'CLEANED DATA'!$A$1:$F$947,6,FALSE)</f>
        <v>Abuja</v>
      </c>
      <c r="CY37" t="s">
        <v>1030</v>
      </c>
      <c r="CZ37" s="56">
        <f>SUM(CZ33:CZ35)</f>
        <v>71922949.299999997</v>
      </c>
    </row>
    <row r="38" spans="54:109" x14ac:dyDescent="0.25">
      <c r="BB38" s="5" t="s">
        <v>727</v>
      </c>
      <c r="BC38" s="37">
        <v>70650</v>
      </c>
      <c r="BD38" s="7" t="str">
        <f t="shared" si="1"/>
        <v>Requirement Not Met</v>
      </c>
      <c r="BE38" s="7"/>
      <c r="BF38" s="5" t="s">
        <v>721</v>
      </c>
      <c r="BG38" s="37">
        <v>63020</v>
      </c>
      <c r="BH38" s="29" t="str">
        <v>Requirement Not Met</v>
      </c>
      <c r="BK38" s="5" t="s">
        <v>727</v>
      </c>
      <c r="BL38" s="37">
        <v>70650</v>
      </c>
      <c r="BW38" s="14" t="s">
        <v>956</v>
      </c>
      <c r="BX38" s="15">
        <v>78390</v>
      </c>
      <c r="BY38" s="14" t="s">
        <v>1007</v>
      </c>
      <c r="BZ38" s="14" t="str">
        <f>VLOOKUP($BW38,'CLEANED DATA'!$A$1:$F$947,6,FALSE)</f>
        <v>Abuja</v>
      </c>
    </row>
    <row r="39" spans="54:109" x14ac:dyDescent="0.25">
      <c r="BB39" s="5" t="s">
        <v>312</v>
      </c>
      <c r="BC39" s="37">
        <v>92470</v>
      </c>
      <c r="BD39" s="7" t="str">
        <f t="shared" si="1"/>
        <v>Meet Requirement</v>
      </c>
      <c r="BE39" s="7"/>
      <c r="BF39" s="5" t="s">
        <v>800</v>
      </c>
      <c r="BG39" s="37">
        <v>40400</v>
      </c>
      <c r="BH39" s="29" t="str">
        <v>Requirement Not Met</v>
      </c>
      <c r="BK39" s="5" t="s">
        <v>312</v>
      </c>
      <c r="BL39" s="37">
        <v>92470</v>
      </c>
      <c r="BW39" s="14" t="s">
        <v>922</v>
      </c>
      <c r="BX39" s="15">
        <v>101420</v>
      </c>
      <c r="BY39" s="14" t="s">
        <v>1006</v>
      </c>
      <c r="BZ39" s="14" t="str">
        <f>VLOOKUP($BW39,'CLEANED DATA'!$A$1:$F$947,6,FALSE)</f>
        <v>Lagos</v>
      </c>
    </row>
    <row r="40" spans="54:109" x14ac:dyDescent="0.25">
      <c r="BB40" s="5" t="s">
        <v>616</v>
      </c>
      <c r="BC40" s="37">
        <v>33760</v>
      </c>
      <c r="BD40" s="7" t="str">
        <f t="shared" si="1"/>
        <v>Requirement Not Met</v>
      </c>
      <c r="BE40" s="7"/>
      <c r="BF40" s="5" t="s">
        <v>690</v>
      </c>
      <c r="BG40" s="37">
        <v>108600</v>
      </c>
      <c r="BH40" s="29" t="str">
        <v>Meet Requirement</v>
      </c>
      <c r="BK40" s="5" t="s">
        <v>616</v>
      </c>
      <c r="BL40" s="37">
        <v>33760</v>
      </c>
      <c r="BW40" s="14" t="s">
        <v>212</v>
      </c>
      <c r="BX40" s="15">
        <v>41420</v>
      </c>
      <c r="BY40" s="14" t="s">
        <v>1008</v>
      </c>
      <c r="BZ40" s="14" t="str">
        <f>VLOOKUP($BW40,'CLEANED DATA'!$A$1:$F$947,6,FALSE)</f>
        <v>Abuja</v>
      </c>
    </row>
    <row r="41" spans="54:109" x14ac:dyDescent="0.25">
      <c r="BB41" s="5" t="s">
        <v>394</v>
      </c>
      <c r="BC41" s="37">
        <v>115080</v>
      </c>
      <c r="BD41" s="7" t="str">
        <f t="shared" si="1"/>
        <v>Meet Requirement</v>
      </c>
      <c r="BE41" s="7"/>
      <c r="BF41" s="5" t="s">
        <v>273</v>
      </c>
      <c r="BG41" s="37">
        <v>105470</v>
      </c>
      <c r="BH41" s="29" t="str">
        <v>Meet Requirement</v>
      </c>
      <c r="BK41" s="5" t="s">
        <v>394</v>
      </c>
      <c r="BL41" s="37">
        <v>115080</v>
      </c>
      <c r="BW41" s="14" t="s">
        <v>554</v>
      </c>
      <c r="BX41" s="15">
        <v>54970</v>
      </c>
      <c r="BY41" s="14" t="s">
        <v>1016</v>
      </c>
      <c r="BZ41" s="14" t="str">
        <f>VLOOKUP($BW41,'CLEANED DATA'!$A$1:$F$947,6,FALSE)</f>
        <v>Lagos</v>
      </c>
    </row>
    <row r="42" spans="54:109" x14ac:dyDescent="0.25">
      <c r="BB42" s="5" t="s">
        <v>286</v>
      </c>
      <c r="BC42" s="37">
        <v>61330</v>
      </c>
      <c r="BD42" s="7" t="str">
        <f t="shared" si="1"/>
        <v>Requirement Not Met</v>
      </c>
      <c r="BE42" s="7"/>
      <c r="BF42" s="5" t="s">
        <v>131</v>
      </c>
      <c r="BG42" s="37">
        <v>58840</v>
      </c>
      <c r="BH42" s="29" t="str">
        <v>Requirement Not Met</v>
      </c>
      <c r="BK42" s="5" t="s">
        <v>286</v>
      </c>
      <c r="BL42" s="37">
        <v>61330</v>
      </c>
      <c r="BW42" s="14" t="s">
        <v>358</v>
      </c>
      <c r="BX42" s="15">
        <v>208680</v>
      </c>
      <c r="BY42" s="14" t="s">
        <v>1006</v>
      </c>
      <c r="BZ42" s="14" t="str">
        <f>VLOOKUP($BW42,'CLEANED DATA'!$A$1:$F$947,6,FALSE)</f>
        <v>Kaduna</v>
      </c>
    </row>
    <row r="43" spans="54:109" x14ac:dyDescent="0.25">
      <c r="BB43" s="5" t="s">
        <v>494</v>
      </c>
      <c r="BC43" s="37">
        <v>101190</v>
      </c>
      <c r="BD43" s="7" t="str">
        <f t="shared" si="1"/>
        <v>Meet Requirement</v>
      </c>
      <c r="BE43" s="7"/>
      <c r="BF43" s="5" t="s">
        <v>407</v>
      </c>
      <c r="BG43" s="37">
        <v>71210</v>
      </c>
      <c r="BH43" s="29" t="str">
        <v>Requirement Not Met</v>
      </c>
      <c r="BK43" s="5" t="s">
        <v>494</v>
      </c>
      <c r="BL43" s="37">
        <v>101190</v>
      </c>
      <c r="BW43" s="14" t="s">
        <v>63</v>
      </c>
      <c r="BX43" s="15">
        <v>96560</v>
      </c>
      <c r="BY43" s="14" t="s">
        <v>1009</v>
      </c>
      <c r="BZ43" s="14" t="str">
        <f>VLOOKUP($BW43,'CLEANED DATA'!$A$1:$F$947,6,FALSE)</f>
        <v>Kaduna</v>
      </c>
    </row>
    <row r="44" spans="54:109" x14ac:dyDescent="0.25">
      <c r="BB44" s="5" t="s">
        <v>583</v>
      </c>
      <c r="BC44" s="37">
        <v>98630</v>
      </c>
      <c r="BD44" s="7" t="str">
        <f t="shared" si="1"/>
        <v>Meet Requirement</v>
      </c>
      <c r="BE44" s="7"/>
      <c r="BF44" s="5" t="s">
        <v>39</v>
      </c>
      <c r="BG44" s="37">
        <v>110780</v>
      </c>
      <c r="BH44" s="29" t="str">
        <v>Meet Requirement</v>
      </c>
      <c r="BK44" s="5" t="s">
        <v>583</v>
      </c>
      <c r="BL44" s="37">
        <v>98630</v>
      </c>
      <c r="BW44" s="14" t="s">
        <v>731</v>
      </c>
      <c r="BX44" s="15">
        <v>37840</v>
      </c>
      <c r="BY44" s="14" t="s">
        <v>1017</v>
      </c>
      <c r="BZ44" s="14" t="str">
        <f>VLOOKUP($BW44,'CLEANED DATA'!$A$1:$F$947,6,FALSE)</f>
        <v>Kaduna</v>
      </c>
    </row>
    <row r="45" spans="54:109" x14ac:dyDescent="0.25">
      <c r="BB45" s="5" t="s">
        <v>847</v>
      </c>
      <c r="BC45" s="37">
        <v>32270</v>
      </c>
      <c r="BD45" s="7" t="str">
        <f t="shared" si="1"/>
        <v>Requirement Not Met</v>
      </c>
      <c r="BE45" s="7"/>
      <c r="BF45" s="5" t="s">
        <v>102</v>
      </c>
      <c r="BG45" s="37">
        <v>106780</v>
      </c>
      <c r="BH45" s="29" t="str">
        <v>Meet Requirement</v>
      </c>
      <c r="BK45" s="5" t="s">
        <v>847</v>
      </c>
      <c r="BL45" s="37">
        <v>32270</v>
      </c>
      <c r="BW45" s="14" t="s">
        <v>711</v>
      </c>
      <c r="BX45" s="15">
        <v>89840</v>
      </c>
      <c r="BY45" s="14" t="s">
        <v>1014</v>
      </c>
      <c r="BZ45" s="14" t="str">
        <f>VLOOKUP($BW45,'CLEANED DATA'!$A$1:$F$947,6,FALSE)</f>
        <v>Abuja</v>
      </c>
    </row>
    <row r="46" spans="54:109" x14ac:dyDescent="0.25">
      <c r="BB46" s="5" t="s">
        <v>795</v>
      </c>
      <c r="BC46" s="37">
        <v>104210</v>
      </c>
      <c r="BD46" s="7" t="str">
        <f t="shared" si="1"/>
        <v>Meet Requirement</v>
      </c>
      <c r="BE46" s="7"/>
      <c r="BF46" s="5" t="s">
        <v>392</v>
      </c>
      <c r="BG46" s="37">
        <v>118800</v>
      </c>
      <c r="BH46" s="29" t="str">
        <v>Meet Requirement</v>
      </c>
      <c r="BK46" s="5" t="s">
        <v>795</v>
      </c>
      <c r="BL46" s="37">
        <v>104210</v>
      </c>
      <c r="BW46" s="14" t="s">
        <v>726</v>
      </c>
      <c r="BX46" s="15">
        <v>106460</v>
      </c>
      <c r="BY46" s="14" t="s">
        <v>1006</v>
      </c>
      <c r="BZ46" s="14" t="str">
        <f>VLOOKUP($BW46,'CLEANED DATA'!$A$1:$F$947,6,FALSE)</f>
        <v>Lagos</v>
      </c>
    </row>
    <row r="47" spans="54:109" x14ac:dyDescent="0.25">
      <c r="BB47" s="5" t="s">
        <v>508</v>
      </c>
      <c r="BC47" s="37">
        <v>176060</v>
      </c>
      <c r="BD47" s="7" t="str">
        <f t="shared" si="1"/>
        <v>Meet Requirement</v>
      </c>
      <c r="BE47" s="7"/>
      <c r="BF47" s="5" t="s">
        <v>283</v>
      </c>
      <c r="BG47" s="37">
        <v>77130</v>
      </c>
      <c r="BH47" s="29" t="str">
        <v>Requirement Not Met</v>
      </c>
      <c r="BK47" s="5" t="s">
        <v>508</v>
      </c>
      <c r="BL47" s="37">
        <v>176060</v>
      </c>
      <c r="BW47" s="14" t="s">
        <v>182</v>
      </c>
      <c r="BX47" s="15">
        <v>70080</v>
      </c>
      <c r="BY47" s="14" t="s">
        <v>1007</v>
      </c>
      <c r="BZ47" s="14" t="str">
        <f>VLOOKUP($BW47,'CLEANED DATA'!$A$1:$F$947,6,FALSE)</f>
        <v>Lagos</v>
      </c>
    </row>
    <row r="48" spans="54:109" x14ac:dyDescent="0.25">
      <c r="BB48" s="5" t="s">
        <v>174</v>
      </c>
      <c r="BC48" s="37">
        <v>48060</v>
      </c>
      <c r="BD48" s="7" t="str">
        <f t="shared" si="1"/>
        <v>Requirement Not Met</v>
      </c>
      <c r="BE48" s="7"/>
      <c r="BF48" s="5" t="s">
        <v>452</v>
      </c>
      <c r="BG48" s="37">
        <v>114510</v>
      </c>
      <c r="BH48" s="29" t="str">
        <v>Meet Requirement</v>
      </c>
      <c r="BK48" s="5" t="s">
        <v>174</v>
      </c>
      <c r="BL48" s="37">
        <v>48060</v>
      </c>
      <c r="BW48" s="14" t="s">
        <v>948</v>
      </c>
      <c r="BX48" s="15">
        <v>99630</v>
      </c>
      <c r="BY48" s="14" t="s">
        <v>1009</v>
      </c>
      <c r="BZ48" s="14" t="str">
        <f>VLOOKUP($BW48,'CLEANED DATA'!$A$1:$F$947,6,FALSE)</f>
        <v>Abuja</v>
      </c>
    </row>
    <row r="49" spans="29:78" x14ac:dyDescent="0.25">
      <c r="BB49" s="5" t="s">
        <v>585</v>
      </c>
      <c r="BC49" s="37">
        <v>68010</v>
      </c>
      <c r="BD49" s="7" t="str">
        <f t="shared" si="1"/>
        <v>Requirement Not Met</v>
      </c>
      <c r="BE49" s="7"/>
      <c r="BF49" s="5" t="s">
        <v>434</v>
      </c>
      <c r="BG49" s="37">
        <v>40980</v>
      </c>
      <c r="BH49" s="29" t="str">
        <v>Requirement Not Met</v>
      </c>
      <c r="BK49" s="5" t="s">
        <v>585</v>
      </c>
      <c r="BL49" s="37">
        <v>68010</v>
      </c>
      <c r="BW49" s="14" t="s">
        <v>750</v>
      </c>
      <c r="BX49" s="15">
        <v>70610</v>
      </c>
      <c r="BY49" s="14" t="s">
        <v>1007</v>
      </c>
      <c r="BZ49" s="14" t="str">
        <f>VLOOKUP($BW49,'CLEANED DATA'!$A$1:$F$947,6,FALSE)</f>
        <v>Lagos</v>
      </c>
    </row>
    <row r="50" spans="29:78" x14ac:dyDescent="0.25">
      <c r="AM50" s="16" t="s">
        <v>1013</v>
      </c>
      <c r="AN50" s="2" t="s">
        <v>1</v>
      </c>
      <c r="AO50" s="2" t="s">
        <v>20</v>
      </c>
      <c r="BB50" s="5" t="s">
        <v>934</v>
      </c>
      <c r="BC50" s="37">
        <v>86240</v>
      </c>
      <c r="BD50" s="7" t="str">
        <f t="shared" si="1"/>
        <v>Requirement Not Met</v>
      </c>
      <c r="BE50" s="7"/>
      <c r="BF50" s="5" t="s">
        <v>383</v>
      </c>
      <c r="BG50" s="37">
        <v>89090</v>
      </c>
      <c r="BH50" s="29" t="str">
        <v>Requirement Not Met</v>
      </c>
      <c r="BK50" s="5" t="s">
        <v>934</v>
      </c>
      <c r="BL50" s="37">
        <v>86240</v>
      </c>
      <c r="BW50" s="14" t="s">
        <v>355</v>
      </c>
      <c r="BX50" s="15">
        <v>80060</v>
      </c>
      <c r="BY50" s="14" t="s">
        <v>1014</v>
      </c>
      <c r="BZ50" s="14" t="str">
        <f>VLOOKUP($BW50,'CLEANED DATA'!$A$1:$F$947,6,FALSE)</f>
        <v>Kaduna</v>
      </c>
    </row>
    <row r="51" spans="29:78" x14ac:dyDescent="0.25">
      <c r="AM51" s="94" t="s">
        <v>17</v>
      </c>
      <c r="AN51" s="8" t="s">
        <v>973</v>
      </c>
      <c r="AO51" s="44">
        <v>739790</v>
      </c>
      <c r="BB51" s="5" t="s">
        <v>482</v>
      </c>
      <c r="BC51" s="37">
        <v>39680</v>
      </c>
      <c r="BD51" s="7" t="str">
        <f t="shared" si="1"/>
        <v>Requirement Not Met</v>
      </c>
      <c r="BE51" s="7"/>
      <c r="BF51" s="5" t="s">
        <v>343</v>
      </c>
      <c r="BG51" s="37">
        <v>31820</v>
      </c>
      <c r="BH51" s="29" t="str">
        <v>Requirement Not Met</v>
      </c>
      <c r="BK51" s="5" t="s">
        <v>482</v>
      </c>
      <c r="BL51" s="37">
        <v>39680</v>
      </c>
      <c r="BW51" s="14" t="s">
        <v>266</v>
      </c>
      <c r="BX51" s="15">
        <v>111050</v>
      </c>
      <c r="BY51" s="14" t="s">
        <v>1006</v>
      </c>
      <c r="BZ51" s="14" t="str">
        <f>VLOOKUP($BW51,'CLEANED DATA'!$A$1:$F$947,6,FALSE)</f>
        <v>Abuja</v>
      </c>
    </row>
    <row r="52" spans="29:78" x14ac:dyDescent="0.25">
      <c r="AM52" s="95"/>
      <c r="AN52" s="8" t="s">
        <v>974</v>
      </c>
      <c r="AO52" s="44">
        <v>1601160</v>
      </c>
      <c r="BB52" s="5" t="s">
        <v>77</v>
      </c>
      <c r="BC52" s="37">
        <v>114010</v>
      </c>
      <c r="BD52" s="7" t="str">
        <f t="shared" si="1"/>
        <v>Meet Requirement</v>
      </c>
      <c r="BE52" s="7"/>
      <c r="BF52" s="5" t="s">
        <v>897</v>
      </c>
      <c r="BG52" s="37">
        <v>115790</v>
      </c>
      <c r="BH52" s="29" t="str">
        <v>Meet Requirement</v>
      </c>
      <c r="BK52" s="5" t="s">
        <v>77</v>
      </c>
      <c r="BL52" s="37">
        <v>114010</v>
      </c>
      <c r="BW52" s="14" t="s">
        <v>455</v>
      </c>
      <c r="BX52" s="15">
        <v>53920</v>
      </c>
      <c r="BY52" s="14" t="s">
        <v>1016</v>
      </c>
      <c r="BZ52" s="14" t="str">
        <f>VLOOKUP($BW52,'CLEANED DATA'!$A$1:$F$947,6,FALSE)</f>
        <v>Kaduna</v>
      </c>
    </row>
    <row r="53" spans="29:78" x14ac:dyDescent="0.25">
      <c r="AM53" s="94" t="s">
        <v>21</v>
      </c>
      <c r="AN53" s="8" t="s">
        <v>973</v>
      </c>
      <c r="AO53" s="44">
        <v>851960</v>
      </c>
      <c r="BB53" s="5" t="s">
        <v>676</v>
      </c>
      <c r="BC53" s="37">
        <v>87740</v>
      </c>
      <c r="BD53" s="7" t="str">
        <f t="shared" si="1"/>
        <v>Requirement Not Met</v>
      </c>
      <c r="BE53" s="7"/>
      <c r="BF53" s="5" t="s">
        <v>714</v>
      </c>
      <c r="BG53" s="37">
        <v>115440</v>
      </c>
      <c r="BH53" s="29" t="str">
        <v>Meet Requirement</v>
      </c>
      <c r="BK53" s="5" t="s">
        <v>676</v>
      </c>
      <c r="BL53" s="37">
        <v>87740</v>
      </c>
      <c r="BW53" s="14" t="s">
        <v>820</v>
      </c>
      <c r="BX53" s="15">
        <v>116500</v>
      </c>
      <c r="BY53" s="14" t="s">
        <v>1006</v>
      </c>
      <c r="BZ53" s="14" t="str">
        <f>VLOOKUP($BW53,'CLEANED DATA'!$A$1:$F$947,6,FALSE)</f>
        <v>Lagos</v>
      </c>
    </row>
    <row r="54" spans="29:78" x14ac:dyDescent="0.25">
      <c r="AM54" s="95"/>
      <c r="AN54" s="8" t="s">
        <v>974</v>
      </c>
      <c r="AO54" s="44">
        <v>1537690</v>
      </c>
      <c r="BB54" s="5" t="s">
        <v>64</v>
      </c>
      <c r="BC54" s="37">
        <v>36460</v>
      </c>
      <c r="BD54" s="7" t="str">
        <f t="shared" si="1"/>
        <v>Requirement Not Met</v>
      </c>
      <c r="BE54" s="7"/>
      <c r="BF54" s="5" t="s">
        <v>641</v>
      </c>
      <c r="BG54" s="37">
        <v>69730</v>
      </c>
      <c r="BH54" s="29" t="str">
        <v>Requirement Not Met</v>
      </c>
      <c r="BK54" s="5" t="s">
        <v>64</v>
      </c>
      <c r="BL54" s="37">
        <v>36460</v>
      </c>
      <c r="BW54" s="14" t="s">
        <v>794</v>
      </c>
      <c r="BX54" s="15">
        <v>31920</v>
      </c>
      <c r="BY54" s="14" t="s">
        <v>1017</v>
      </c>
      <c r="BZ54" s="14" t="str">
        <f>VLOOKUP($BW54,'CLEANED DATA'!$A$1:$F$947,6,FALSE)</f>
        <v>Kaduna</v>
      </c>
    </row>
    <row r="55" spans="29:78" x14ac:dyDescent="0.25">
      <c r="AM55" s="94" t="s">
        <v>9</v>
      </c>
      <c r="AN55" s="8" t="s">
        <v>973</v>
      </c>
      <c r="AO55" s="44">
        <v>1601160</v>
      </c>
      <c r="BB55" s="5" t="s">
        <v>177</v>
      </c>
      <c r="BC55" s="37">
        <v>57080</v>
      </c>
      <c r="BD55" s="7" t="str">
        <f t="shared" si="1"/>
        <v>Requirement Not Met</v>
      </c>
      <c r="BE55" s="7"/>
      <c r="BF55" s="5" t="s">
        <v>251</v>
      </c>
      <c r="BG55" s="37">
        <v>56710</v>
      </c>
      <c r="BH55" s="29" t="str">
        <v>Requirement Not Met</v>
      </c>
      <c r="BK55" s="5" t="s">
        <v>177</v>
      </c>
      <c r="BL55" s="37">
        <v>57080</v>
      </c>
      <c r="BW55" s="14" t="s">
        <v>403</v>
      </c>
      <c r="BX55" s="15">
        <v>96920</v>
      </c>
      <c r="BY55" s="14" t="s">
        <v>1009</v>
      </c>
      <c r="BZ55" s="14" t="str">
        <f>VLOOKUP($BW55,'CLEANED DATA'!$A$1:$F$947,6,FALSE)</f>
        <v>Abuja</v>
      </c>
    </row>
    <row r="56" spans="29:78" x14ac:dyDescent="0.25">
      <c r="AM56" s="95"/>
      <c r="AN56" s="8" t="s">
        <v>974</v>
      </c>
      <c r="AO56" s="44">
        <v>715460</v>
      </c>
      <c r="BB56" s="5" t="s">
        <v>421</v>
      </c>
      <c r="BC56" s="37">
        <v>58280</v>
      </c>
      <c r="BD56" s="7" t="str">
        <f t="shared" si="1"/>
        <v>Requirement Not Met</v>
      </c>
      <c r="BE56" s="7"/>
      <c r="BF56" s="5" t="s">
        <v>753</v>
      </c>
      <c r="BG56" s="37">
        <v>72040</v>
      </c>
      <c r="BH56" s="29" t="str">
        <v>Requirement Not Met</v>
      </c>
      <c r="BK56" s="5" t="s">
        <v>421</v>
      </c>
      <c r="BL56" s="37">
        <v>58280</v>
      </c>
      <c r="BW56" s="14" t="s">
        <v>292</v>
      </c>
      <c r="BX56" s="15">
        <v>46160</v>
      </c>
      <c r="BY56" s="14" t="s">
        <v>1008</v>
      </c>
      <c r="BZ56" s="14" t="str">
        <f>VLOOKUP($BW56,'CLEANED DATA'!$A$1:$F$947,6,FALSE)</f>
        <v>Kaduna</v>
      </c>
    </row>
    <row r="57" spans="29:78" x14ac:dyDescent="0.25">
      <c r="AC57" s="2" t="s">
        <v>975</v>
      </c>
      <c r="AD57" s="2" t="s">
        <v>982</v>
      </c>
      <c r="AE57" s="2" t="s">
        <v>987</v>
      </c>
      <c r="AF57" s="2" t="s">
        <v>986</v>
      </c>
      <c r="BB57" s="5" t="s">
        <v>150</v>
      </c>
      <c r="BC57" s="37">
        <v>99970</v>
      </c>
      <c r="BD57" s="7" t="str">
        <f t="shared" si="1"/>
        <v>Meet Requirement</v>
      </c>
      <c r="BE57" s="7"/>
      <c r="BF57" s="5" t="s">
        <v>180</v>
      </c>
      <c r="BG57" s="37">
        <v>59540</v>
      </c>
      <c r="BH57" s="29" t="str">
        <v>Requirement Not Met</v>
      </c>
      <c r="BK57" s="5" t="s">
        <v>150</v>
      </c>
      <c r="BL57" s="37">
        <v>99970</v>
      </c>
      <c r="BW57" s="14" t="s">
        <v>344</v>
      </c>
      <c r="BX57" s="15">
        <v>70230</v>
      </c>
      <c r="BY57" s="14" t="s">
        <v>1007</v>
      </c>
      <c r="BZ57" s="14" t="str">
        <f>VLOOKUP($BW57,'CLEANED DATA'!$A$1:$F$947,6,FALSE)</f>
        <v>Kaduna</v>
      </c>
    </row>
    <row r="58" spans="29:78" x14ac:dyDescent="0.25">
      <c r="AC58" s="8" t="s">
        <v>973</v>
      </c>
      <c r="AD58" s="8">
        <v>51</v>
      </c>
      <c r="AE58" s="8">
        <v>93</v>
      </c>
      <c r="AF58" s="8">
        <v>200</v>
      </c>
      <c r="BB58" s="5" t="s">
        <v>390</v>
      </c>
      <c r="BC58" s="37">
        <v>72450</v>
      </c>
      <c r="BD58" s="7" t="str">
        <f t="shared" si="1"/>
        <v>Requirement Not Met</v>
      </c>
      <c r="BE58" s="7"/>
      <c r="BF58" s="5" t="s">
        <v>582</v>
      </c>
      <c r="BG58" s="37">
        <v>93500</v>
      </c>
      <c r="BH58" s="29" t="str">
        <v>Meet Requirement</v>
      </c>
      <c r="BK58" s="5" t="s">
        <v>390</v>
      </c>
      <c r="BL58" s="37">
        <v>72450</v>
      </c>
      <c r="BW58" s="14" t="s">
        <v>657</v>
      </c>
      <c r="BX58" s="15">
        <v>138240</v>
      </c>
      <c r="BY58" s="14" t="s">
        <v>1006</v>
      </c>
      <c r="BZ58" s="14" t="str">
        <f>VLOOKUP($BW58,'CLEANED DATA'!$A$1:$F$947,6,FALSE)</f>
        <v>Abuja</v>
      </c>
    </row>
    <row r="59" spans="29:78" x14ac:dyDescent="0.25">
      <c r="AC59" s="8" t="s">
        <v>974</v>
      </c>
      <c r="AD59" s="8">
        <v>39</v>
      </c>
      <c r="AE59" s="8">
        <v>87</v>
      </c>
      <c r="AF59" s="8">
        <v>220</v>
      </c>
      <c r="BB59" s="5" t="s">
        <v>839</v>
      </c>
      <c r="BC59" s="37">
        <v>151940</v>
      </c>
      <c r="BD59" s="7" t="str">
        <f t="shared" si="1"/>
        <v>Meet Requirement</v>
      </c>
      <c r="BE59" s="7"/>
      <c r="BF59" s="5" t="s">
        <v>960</v>
      </c>
      <c r="BG59" s="37">
        <v>112110</v>
      </c>
      <c r="BH59" s="29" t="str">
        <v>Meet Requirement</v>
      </c>
      <c r="BK59" s="5" t="s">
        <v>839</v>
      </c>
      <c r="BL59" s="37">
        <v>151940</v>
      </c>
      <c r="BW59" s="14" t="s">
        <v>450</v>
      </c>
      <c r="BX59" s="15">
        <v>50810</v>
      </c>
      <c r="BY59" s="14" t="s">
        <v>1016</v>
      </c>
      <c r="BZ59" s="14" t="str">
        <f>VLOOKUP($BW59,'CLEANED DATA'!$A$1:$F$947,6,FALSE)</f>
        <v>Abuja</v>
      </c>
    </row>
    <row r="60" spans="29:78" x14ac:dyDescent="0.25">
      <c r="BB60" s="5" t="s">
        <v>770</v>
      </c>
      <c r="BC60" s="37">
        <v>68980</v>
      </c>
      <c r="BD60" s="7" t="str">
        <f t="shared" si="1"/>
        <v>Requirement Not Met</v>
      </c>
      <c r="BE60" s="7"/>
      <c r="BF60" s="5" t="s">
        <v>893</v>
      </c>
      <c r="BG60" s="37">
        <v>36040</v>
      </c>
      <c r="BH60" s="29" t="str">
        <v>Requirement Not Met</v>
      </c>
      <c r="BK60" s="5" t="s">
        <v>770</v>
      </c>
      <c r="BL60" s="37">
        <v>68980</v>
      </c>
      <c r="BW60" s="14" t="s">
        <v>209</v>
      </c>
      <c r="BX60" s="15">
        <v>173880</v>
      </c>
      <c r="BY60" s="14" t="s">
        <v>1006</v>
      </c>
      <c r="BZ60" s="14" t="str">
        <f>VLOOKUP($BW60,'CLEANED DATA'!$A$1:$F$947,6,FALSE)</f>
        <v>Kaduna</v>
      </c>
    </row>
    <row r="61" spans="29:78" x14ac:dyDescent="0.25">
      <c r="BB61" s="5" t="s">
        <v>88</v>
      </c>
      <c r="BC61" s="37">
        <v>75230</v>
      </c>
      <c r="BD61" s="7" t="str">
        <f t="shared" si="1"/>
        <v>Requirement Not Met</v>
      </c>
      <c r="BE61" s="7"/>
      <c r="BF61" s="5" t="s">
        <v>766</v>
      </c>
      <c r="BG61" s="37">
        <v>61700</v>
      </c>
      <c r="BH61" s="29" t="str">
        <v>Requirement Not Met</v>
      </c>
      <c r="BK61" s="5" t="s">
        <v>88</v>
      </c>
      <c r="BL61" s="37">
        <v>75230</v>
      </c>
      <c r="BW61" s="14" t="s">
        <v>748</v>
      </c>
      <c r="BX61" s="15">
        <v>67960</v>
      </c>
      <c r="BY61" s="14" t="s">
        <v>1015</v>
      </c>
      <c r="BZ61" s="14" t="str">
        <f>VLOOKUP($BW61,'CLEANED DATA'!$A$1:$F$947,6,FALSE)</f>
        <v>Abuja</v>
      </c>
    </row>
    <row r="62" spans="29:78" x14ac:dyDescent="0.25">
      <c r="BB62" s="5" t="s">
        <v>758</v>
      </c>
      <c r="BC62" s="37">
        <v>35670</v>
      </c>
      <c r="BD62" s="7" t="str">
        <f t="shared" si="1"/>
        <v>Requirement Not Met</v>
      </c>
      <c r="BE62" s="7"/>
      <c r="BF62" s="5" t="s">
        <v>814</v>
      </c>
      <c r="BG62" s="37">
        <v>116890</v>
      </c>
      <c r="BH62" s="29" t="str">
        <v>Meet Requirement</v>
      </c>
      <c r="BK62" s="5" t="s">
        <v>758</v>
      </c>
      <c r="BL62" s="37">
        <v>35670</v>
      </c>
      <c r="BW62" s="14" t="s">
        <v>834</v>
      </c>
      <c r="BX62" s="15">
        <v>98010</v>
      </c>
      <c r="BY62" s="14" t="s">
        <v>1009</v>
      </c>
      <c r="BZ62" s="14" t="str">
        <f>VLOOKUP($BW62,'CLEANED DATA'!$A$1:$F$947,6,FALSE)</f>
        <v>Lagos</v>
      </c>
    </row>
    <row r="63" spans="29:78" x14ac:dyDescent="0.25">
      <c r="BB63" s="5" t="s">
        <v>754</v>
      </c>
      <c r="BC63" s="37">
        <v>108450</v>
      </c>
      <c r="BD63" s="7" t="str">
        <f t="shared" si="1"/>
        <v>Meet Requirement</v>
      </c>
      <c r="BE63" s="7"/>
      <c r="BF63" s="5" t="s">
        <v>460</v>
      </c>
      <c r="BG63" s="37">
        <v>212340</v>
      </c>
      <c r="BH63" s="29" t="str">
        <v>Meet Requirement</v>
      </c>
      <c r="BK63" s="5" t="s">
        <v>754</v>
      </c>
      <c r="BL63" s="37">
        <v>108450</v>
      </c>
      <c r="BW63" s="14" t="s">
        <v>831</v>
      </c>
      <c r="BX63" s="15">
        <v>78640</v>
      </c>
      <c r="BY63" s="14" t="s">
        <v>1007</v>
      </c>
      <c r="BZ63" s="14" t="str">
        <f>VLOOKUP($BW63,'CLEANED DATA'!$A$1:$F$947,6,FALSE)</f>
        <v>Lagos</v>
      </c>
    </row>
    <row r="64" spans="29:78" x14ac:dyDescent="0.25">
      <c r="BB64" s="5" t="s">
        <v>365</v>
      </c>
      <c r="BC64" s="37">
        <v>31040</v>
      </c>
      <c r="BD64" s="7" t="str">
        <f t="shared" si="1"/>
        <v>Requirement Not Met</v>
      </c>
      <c r="BE64" s="7"/>
      <c r="BF64" s="5" t="s">
        <v>854</v>
      </c>
      <c r="BG64" s="37">
        <v>38830</v>
      </c>
      <c r="BH64" s="29" t="str">
        <v>Requirement Not Met</v>
      </c>
      <c r="BK64" s="5" t="s">
        <v>365</v>
      </c>
      <c r="BL64" s="37">
        <v>31040</v>
      </c>
      <c r="BW64" s="14" t="s">
        <v>871</v>
      </c>
      <c r="BX64" s="15">
        <v>239340</v>
      </c>
      <c r="BY64" s="14" t="s">
        <v>1006</v>
      </c>
      <c r="BZ64" s="14" t="str">
        <f>VLOOKUP($BW64,'CLEANED DATA'!$A$1:$F$947,6,FALSE)</f>
        <v>Lagos</v>
      </c>
    </row>
    <row r="65" spans="54:78" x14ac:dyDescent="0.25">
      <c r="BB65" s="5" t="s">
        <v>902</v>
      </c>
      <c r="BC65" s="37">
        <v>58100</v>
      </c>
      <c r="BD65" s="7" t="str">
        <f t="shared" si="1"/>
        <v>Requirement Not Met</v>
      </c>
      <c r="BE65" s="7"/>
      <c r="BF65" s="5" t="s">
        <v>278</v>
      </c>
      <c r="BG65" s="37">
        <v>74710</v>
      </c>
      <c r="BH65" s="29" t="str">
        <v>Requirement Not Met</v>
      </c>
      <c r="BK65" s="5" t="s">
        <v>902</v>
      </c>
      <c r="BL65" s="37">
        <v>58100</v>
      </c>
      <c r="BW65" s="14" t="s">
        <v>675</v>
      </c>
      <c r="BX65" s="15">
        <v>103490</v>
      </c>
      <c r="BY65" s="14" t="s">
        <v>1006</v>
      </c>
      <c r="BZ65" s="14" t="str">
        <f>VLOOKUP($BW65,'CLEANED DATA'!$A$1:$F$947,6,FALSE)</f>
        <v>Abuja</v>
      </c>
    </row>
    <row r="66" spans="54:78" x14ac:dyDescent="0.25">
      <c r="BB66" s="5" t="s">
        <v>745</v>
      </c>
      <c r="BC66" s="37">
        <v>53910</v>
      </c>
      <c r="BD66" s="7" t="str">
        <f t="shared" si="1"/>
        <v>Requirement Not Met</v>
      </c>
      <c r="BE66" s="7"/>
      <c r="BF66" s="5" t="s">
        <v>357</v>
      </c>
      <c r="BG66" s="37">
        <v>108250</v>
      </c>
      <c r="BH66" s="29" t="str">
        <v>Meet Requirement</v>
      </c>
      <c r="BK66" s="5" t="s">
        <v>745</v>
      </c>
      <c r="BL66" s="37">
        <v>53910</v>
      </c>
      <c r="BW66" s="14" t="s">
        <v>359</v>
      </c>
      <c r="BX66" s="15">
        <v>76880</v>
      </c>
      <c r="BY66" s="14" t="s">
        <v>1007</v>
      </c>
      <c r="BZ66" s="14" t="str">
        <f>VLOOKUP($BW66,'CLEANED DATA'!$A$1:$F$947,6,FALSE)</f>
        <v>Lagos</v>
      </c>
    </row>
    <row r="67" spans="54:78" x14ac:dyDescent="0.25">
      <c r="BB67" s="5" t="s">
        <v>117</v>
      </c>
      <c r="BC67" s="37">
        <v>71880</v>
      </c>
      <c r="BD67" s="7" t="str">
        <f t="shared" si="1"/>
        <v>Requirement Not Met</v>
      </c>
      <c r="BE67" s="7"/>
      <c r="BF67" s="5" t="s">
        <v>56</v>
      </c>
      <c r="BG67" s="37">
        <v>75540</v>
      </c>
      <c r="BH67" s="29" t="str">
        <v>Requirement Not Met</v>
      </c>
      <c r="BK67" s="5" t="s">
        <v>117</v>
      </c>
      <c r="BL67" s="37">
        <v>71880</v>
      </c>
      <c r="BW67" s="14" t="s">
        <v>436</v>
      </c>
      <c r="BX67" s="15">
        <v>110820</v>
      </c>
      <c r="BY67" s="14" t="s">
        <v>1006</v>
      </c>
      <c r="BZ67" s="14" t="str">
        <f>VLOOKUP($BW67,'CLEANED DATA'!$A$1:$F$947,6,FALSE)</f>
        <v>Kaduna</v>
      </c>
    </row>
    <row r="68" spans="54:78" x14ac:dyDescent="0.25">
      <c r="BB68" s="5" t="s">
        <v>634</v>
      </c>
      <c r="BC68" s="37">
        <v>29810</v>
      </c>
      <c r="BD68" s="7" t="str">
        <f t="shared" ref="BD68:BD131" si="4">IF(BC68&gt;=90000,"Meet Requirement","Requirement Not Met")</f>
        <v>Requirement Not Met</v>
      </c>
      <c r="BE68" s="7"/>
      <c r="BF68" s="5" t="s">
        <v>819</v>
      </c>
      <c r="BG68" s="37">
        <v>117850</v>
      </c>
      <c r="BH68" s="29" t="str">
        <v>Meet Requirement</v>
      </c>
      <c r="BK68" s="5" t="s">
        <v>634</v>
      </c>
      <c r="BL68" s="37">
        <v>29810</v>
      </c>
      <c r="BW68" s="14" t="s">
        <v>719</v>
      </c>
      <c r="BX68" s="15">
        <v>96750</v>
      </c>
      <c r="BY68" s="14" t="s">
        <v>1009</v>
      </c>
      <c r="BZ68" s="14" t="str">
        <f>VLOOKUP($BW68,'CLEANED DATA'!$A$1:$F$947,6,FALSE)</f>
        <v>Kaduna</v>
      </c>
    </row>
    <row r="69" spans="54:78" x14ac:dyDescent="0.25">
      <c r="BB69" s="5" t="s">
        <v>630</v>
      </c>
      <c r="BC69" s="37">
        <v>116220</v>
      </c>
      <c r="BD69" s="7" t="str">
        <f t="shared" si="4"/>
        <v>Meet Requirement</v>
      </c>
      <c r="BE69" s="7"/>
      <c r="BF69" s="5" t="s">
        <v>833</v>
      </c>
      <c r="BG69" s="37">
        <v>55280</v>
      </c>
      <c r="BH69" s="29" t="str">
        <v>Requirement Not Met</v>
      </c>
      <c r="BK69" s="5" t="s">
        <v>630</v>
      </c>
      <c r="BL69" s="37">
        <v>116220</v>
      </c>
      <c r="BW69" s="14" t="s">
        <v>467</v>
      </c>
      <c r="BX69" s="15">
        <v>132740</v>
      </c>
      <c r="BY69" s="14" t="s">
        <v>1006</v>
      </c>
      <c r="BZ69" s="14" t="str">
        <f>VLOOKUP($BW69,'CLEANED DATA'!$A$1:$F$947,6,FALSE)</f>
        <v>Lagos</v>
      </c>
    </row>
    <row r="70" spans="54:78" x14ac:dyDescent="0.25">
      <c r="BB70" s="5" t="s">
        <v>129</v>
      </c>
      <c r="BC70" s="37">
        <v>88900</v>
      </c>
      <c r="BD70" s="7" t="str">
        <f t="shared" si="4"/>
        <v>Requirement Not Met</v>
      </c>
      <c r="BE70" s="7"/>
      <c r="BF70" s="5" t="s">
        <v>773</v>
      </c>
      <c r="BG70" s="37">
        <v>53760</v>
      </c>
      <c r="BH70" s="29" t="str">
        <v>Requirement Not Met</v>
      </c>
      <c r="BK70" s="5" t="s">
        <v>129</v>
      </c>
      <c r="BL70" s="37">
        <v>88900</v>
      </c>
      <c r="BW70" s="14" t="s">
        <v>887</v>
      </c>
      <c r="BX70" s="15">
        <v>93880</v>
      </c>
      <c r="BY70" s="14" t="s">
        <v>1009</v>
      </c>
      <c r="BZ70" s="14" t="str">
        <f>VLOOKUP($BW70,'CLEANED DATA'!$A$1:$F$947,6,FALSE)</f>
        <v>Kaduna</v>
      </c>
    </row>
    <row r="71" spans="54:78" x14ac:dyDescent="0.25">
      <c r="BB71" s="5" t="s">
        <v>581</v>
      </c>
      <c r="BC71" s="37">
        <v>75480</v>
      </c>
      <c r="BD71" s="7" t="str">
        <f t="shared" si="4"/>
        <v>Requirement Not Met</v>
      </c>
      <c r="BE71" s="7"/>
      <c r="BF71" s="5" t="s">
        <v>716</v>
      </c>
      <c r="BG71" s="37">
        <v>46280</v>
      </c>
      <c r="BH71" s="29" t="str">
        <v>Requirement Not Met</v>
      </c>
      <c r="BK71" s="5" t="s">
        <v>581</v>
      </c>
      <c r="BL71" s="37">
        <v>75480</v>
      </c>
      <c r="BW71" s="14" t="s">
        <v>143</v>
      </c>
      <c r="BX71" s="15">
        <v>40270</v>
      </c>
      <c r="BY71" s="14" t="s">
        <v>1008</v>
      </c>
      <c r="BZ71" s="14" t="str">
        <f>VLOOKUP($BW71,'CLEANED DATA'!$A$1:$F$947,6,FALSE)</f>
        <v>Kaduna</v>
      </c>
    </row>
    <row r="72" spans="54:78" x14ac:dyDescent="0.25">
      <c r="BB72" s="5" t="s">
        <v>157</v>
      </c>
      <c r="BC72" s="37">
        <v>41700</v>
      </c>
      <c r="BD72" s="7" t="str">
        <f t="shared" si="4"/>
        <v>Requirement Not Met</v>
      </c>
      <c r="BE72" s="7"/>
      <c r="BF72" s="5" t="s">
        <v>119</v>
      </c>
      <c r="BG72" s="37">
        <v>179220</v>
      </c>
      <c r="BH72" s="29" t="str">
        <v>Meet Requirement</v>
      </c>
      <c r="BK72" s="5" t="s">
        <v>157</v>
      </c>
      <c r="BL72" s="37">
        <v>41700</v>
      </c>
      <c r="BW72" s="14" t="s">
        <v>721</v>
      </c>
      <c r="BX72" s="15">
        <v>63020</v>
      </c>
      <c r="BY72" s="14" t="s">
        <v>1015</v>
      </c>
      <c r="BZ72" s="14" t="str">
        <f>VLOOKUP($BW72,'CLEANED DATA'!$A$1:$F$947,6,FALSE)</f>
        <v>Abuja</v>
      </c>
    </row>
    <row r="73" spans="54:78" x14ac:dyDescent="0.25">
      <c r="BB73" s="5" t="s">
        <v>955</v>
      </c>
      <c r="BC73" s="37">
        <v>116590</v>
      </c>
      <c r="BD73" s="7" t="str">
        <f t="shared" si="4"/>
        <v>Meet Requirement</v>
      </c>
      <c r="BE73" s="7"/>
      <c r="BF73" s="5" t="s">
        <v>470</v>
      </c>
      <c r="BG73" s="37">
        <v>59260</v>
      </c>
      <c r="BH73" s="29" t="str">
        <v>Requirement Not Met</v>
      </c>
      <c r="BK73" s="5" t="s">
        <v>955</v>
      </c>
      <c r="BL73" s="37">
        <v>116590</v>
      </c>
      <c r="BW73" s="14" t="s">
        <v>800</v>
      </c>
      <c r="BX73" s="15">
        <v>40400</v>
      </c>
      <c r="BY73" s="14" t="s">
        <v>1008</v>
      </c>
      <c r="BZ73" s="14" t="str">
        <f>VLOOKUP($BW73,'CLEANED DATA'!$A$1:$F$947,6,FALSE)</f>
        <v>Abuja</v>
      </c>
    </row>
    <row r="74" spans="54:78" x14ac:dyDescent="0.25">
      <c r="BB74" s="5" t="s">
        <v>349</v>
      </c>
      <c r="BC74" s="37">
        <v>59610</v>
      </c>
      <c r="BD74" s="7" t="str">
        <f t="shared" si="4"/>
        <v>Requirement Not Met</v>
      </c>
      <c r="BE74" s="7"/>
      <c r="BF74" s="5" t="s">
        <v>579</v>
      </c>
      <c r="BG74" s="37">
        <v>54010</v>
      </c>
      <c r="BH74" s="29" t="str">
        <v>Requirement Not Met</v>
      </c>
      <c r="BK74" s="5" t="s">
        <v>349</v>
      </c>
      <c r="BL74" s="37">
        <v>59610</v>
      </c>
      <c r="BW74" s="14" t="s">
        <v>190</v>
      </c>
      <c r="BX74" s="15">
        <v>69740</v>
      </c>
      <c r="BY74" s="14" t="s">
        <v>1015</v>
      </c>
      <c r="BZ74" s="14" t="str">
        <f>VLOOKUP($BW74,'CLEANED DATA'!$A$1:$F$947,6,FALSE)</f>
        <v>Lagos</v>
      </c>
    </row>
    <row r="75" spans="54:78" x14ac:dyDescent="0.25">
      <c r="BB75" s="5" t="s">
        <v>295</v>
      </c>
      <c r="BC75" s="37">
        <v>119550</v>
      </c>
      <c r="BD75" s="7" t="str">
        <f t="shared" si="4"/>
        <v>Meet Requirement</v>
      </c>
      <c r="BE75" s="7"/>
      <c r="BF75" s="5" t="s">
        <v>310</v>
      </c>
      <c r="BG75" s="37">
        <v>110040</v>
      </c>
      <c r="BH75" s="29" t="str">
        <v>Meet Requirement</v>
      </c>
      <c r="BK75" s="5" t="s">
        <v>295</v>
      </c>
      <c r="BL75" s="37">
        <v>119550</v>
      </c>
      <c r="BW75" s="14" t="s">
        <v>727</v>
      </c>
      <c r="BX75" s="15">
        <v>70650</v>
      </c>
      <c r="BY75" s="14" t="s">
        <v>1007</v>
      </c>
      <c r="BZ75" s="14" t="str">
        <f>VLOOKUP($BW75,'CLEANED DATA'!$A$1:$F$947,6,FALSE)</f>
        <v>Kaduna</v>
      </c>
    </row>
    <row r="76" spans="54:78" x14ac:dyDescent="0.25">
      <c r="BB76" s="5" t="s">
        <v>260</v>
      </c>
      <c r="BC76" s="37">
        <v>104410</v>
      </c>
      <c r="BD76" s="7" t="str">
        <f t="shared" si="4"/>
        <v>Meet Requirement</v>
      </c>
      <c r="BE76" s="7"/>
      <c r="BF76" s="5" t="s">
        <v>908</v>
      </c>
      <c r="BG76" s="37">
        <v>77470</v>
      </c>
      <c r="BH76" s="29" t="str">
        <v>Requirement Not Met</v>
      </c>
      <c r="BK76" s="5" t="s">
        <v>260</v>
      </c>
      <c r="BL76" s="37">
        <v>104410</v>
      </c>
      <c r="BW76" s="14" t="s">
        <v>312</v>
      </c>
      <c r="BX76" s="15">
        <v>92470</v>
      </c>
      <c r="BY76" s="14" t="s">
        <v>1009</v>
      </c>
      <c r="BZ76" s="14" t="str">
        <f>VLOOKUP($BW76,'CLEANED DATA'!$A$1:$F$947,6,FALSE)</f>
        <v>Kaduna</v>
      </c>
    </row>
    <row r="77" spans="54:78" x14ac:dyDescent="0.25">
      <c r="BB77" s="5" t="s">
        <v>862</v>
      </c>
      <c r="BC77" s="37">
        <v>36920</v>
      </c>
      <c r="BD77" s="7" t="str">
        <f t="shared" si="4"/>
        <v>Requirement Not Met</v>
      </c>
      <c r="BE77" s="7"/>
      <c r="BF77" s="5" t="s">
        <v>426</v>
      </c>
      <c r="BG77" s="37">
        <v>28580</v>
      </c>
      <c r="BH77" s="29" t="str">
        <v>Requirement Not Met</v>
      </c>
      <c r="BK77" s="5" t="s">
        <v>862</v>
      </c>
      <c r="BL77" s="37">
        <v>36920</v>
      </c>
      <c r="BW77" s="14" t="s">
        <v>616</v>
      </c>
      <c r="BX77" s="15">
        <v>33760</v>
      </c>
      <c r="BY77" s="14" t="s">
        <v>1017</v>
      </c>
      <c r="BZ77" s="14" t="str">
        <f>VLOOKUP($BW77,'CLEANED DATA'!$A$1:$F$947,6,FALSE)</f>
        <v>Abuja</v>
      </c>
    </row>
    <row r="78" spans="54:78" x14ac:dyDescent="0.25">
      <c r="BB78" s="5" t="s">
        <v>857</v>
      </c>
      <c r="BC78" s="37">
        <v>70760</v>
      </c>
      <c r="BD78" s="7" t="str">
        <f t="shared" si="4"/>
        <v>Requirement Not Met</v>
      </c>
      <c r="BE78" s="7"/>
      <c r="BF78" s="5" t="s">
        <v>415</v>
      </c>
      <c r="BG78" s="37">
        <v>49920</v>
      </c>
      <c r="BH78" s="29" t="str">
        <v>Requirement Not Met</v>
      </c>
      <c r="BK78" s="5" t="s">
        <v>857</v>
      </c>
      <c r="BL78" s="37">
        <v>70760</v>
      </c>
      <c r="BW78" s="14" t="s">
        <v>690</v>
      </c>
      <c r="BX78" s="15">
        <v>108600</v>
      </c>
      <c r="BY78" s="14" t="s">
        <v>1006</v>
      </c>
      <c r="BZ78" s="14" t="str">
        <f>VLOOKUP($BW78,'CLEANED DATA'!$A$1:$F$947,6,FALSE)</f>
        <v>Abuja</v>
      </c>
    </row>
    <row r="79" spans="54:78" x14ac:dyDescent="0.25">
      <c r="BB79" s="5" t="s">
        <v>222</v>
      </c>
      <c r="BC79" s="37">
        <v>47550</v>
      </c>
      <c r="BD79" s="7" t="str">
        <f t="shared" si="4"/>
        <v>Requirement Not Met</v>
      </c>
      <c r="BE79" s="7"/>
      <c r="BF79" s="5" t="s">
        <v>488</v>
      </c>
      <c r="BG79" s="37">
        <v>223820</v>
      </c>
      <c r="BH79" s="29" t="str">
        <v>Meet Requirement</v>
      </c>
      <c r="BK79" s="5" t="s">
        <v>222</v>
      </c>
      <c r="BL79" s="37">
        <v>47550</v>
      </c>
      <c r="BW79" s="14" t="s">
        <v>394</v>
      </c>
      <c r="BX79" s="15">
        <v>115080</v>
      </c>
      <c r="BY79" s="14" t="s">
        <v>1006</v>
      </c>
      <c r="BZ79" s="14" t="str">
        <f>VLOOKUP($BW79,'CLEANED DATA'!$A$1:$F$947,6,FALSE)</f>
        <v>Abuja</v>
      </c>
    </row>
    <row r="80" spans="54:78" x14ac:dyDescent="0.25">
      <c r="BB80" s="5" t="s">
        <v>602</v>
      </c>
      <c r="BC80" s="37">
        <v>49390</v>
      </c>
      <c r="BD80" s="7" t="str">
        <f t="shared" si="4"/>
        <v>Requirement Not Met</v>
      </c>
      <c r="BE80" s="7"/>
      <c r="BF80" s="5" t="s">
        <v>314</v>
      </c>
      <c r="BG80" s="37">
        <v>41790</v>
      </c>
      <c r="BH80" s="29" t="str">
        <v>Requirement Not Met</v>
      </c>
      <c r="BK80" s="5" t="s">
        <v>602</v>
      </c>
      <c r="BL80" s="37">
        <v>49390</v>
      </c>
      <c r="BW80" s="14" t="s">
        <v>286</v>
      </c>
      <c r="BX80" s="15">
        <v>61330</v>
      </c>
      <c r="BY80" s="14" t="s">
        <v>1015</v>
      </c>
      <c r="BZ80" s="14" t="str">
        <f>VLOOKUP($BW80,'CLEANED DATA'!$A$1:$F$947,6,FALSE)</f>
        <v>Lagos</v>
      </c>
    </row>
    <row r="81" spans="29:78" x14ac:dyDescent="0.25">
      <c r="BB81" s="5" t="s">
        <v>718</v>
      </c>
      <c r="BC81" s="37">
        <v>118980</v>
      </c>
      <c r="BD81" s="7" t="str">
        <f t="shared" si="4"/>
        <v>Meet Requirement</v>
      </c>
      <c r="BE81" s="7"/>
      <c r="BF81" s="5" t="s">
        <v>846</v>
      </c>
      <c r="BG81" s="37">
        <v>44120</v>
      </c>
      <c r="BH81" s="29" t="str">
        <v>Requirement Not Met</v>
      </c>
      <c r="BK81" s="5" t="s">
        <v>718</v>
      </c>
      <c r="BL81" s="37">
        <v>118980</v>
      </c>
      <c r="BW81" s="14" t="s">
        <v>494</v>
      </c>
      <c r="BX81" s="15">
        <v>101190</v>
      </c>
      <c r="BY81" s="14" t="s">
        <v>1006</v>
      </c>
      <c r="BZ81" s="14" t="str">
        <f>VLOOKUP($BW81,'CLEANED DATA'!$A$1:$F$947,6,FALSE)</f>
        <v>Abuja</v>
      </c>
    </row>
    <row r="82" spans="29:78" x14ac:dyDescent="0.25">
      <c r="BB82" s="5" t="s">
        <v>330</v>
      </c>
      <c r="BC82" s="37">
        <v>77840</v>
      </c>
      <c r="BD82" s="7" t="str">
        <f t="shared" si="4"/>
        <v>Requirement Not Met</v>
      </c>
      <c r="BE82" s="7"/>
      <c r="BF82" s="5" t="s">
        <v>502</v>
      </c>
      <c r="BG82" s="37">
        <v>93210</v>
      </c>
      <c r="BH82" s="29" t="str">
        <v>Meet Requirement</v>
      </c>
      <c r="BK82" s="5" t="s">
        <v>330</v>
      </c>
      <c r="BL82" s="37">
        <v>77840</v>
      </c>
      <c r="BW82" s="14" t="s">
        <v>273</v>
      </c>
      <c r="BX82" s="15">
        <v>105470</v>
      </c>
      <c r="BY82" s="14" t="s">
        <v>1006</v>
      </c>
      <c r="BZ82" s="14" t="str">
        <f>VLOOKUP($BW82,'CLEANED DATA'!$A$1:$F$947,6,FALSE)</f>
        <v>Abuja</v>
      </c>
    </row>
    <row r="83" spans="29:78" x14ac:dyDescent="0.25">
      <c r="AC83" s="51"/>
      <c r="AD83" s="52" t="s">
        <v>17</v>
      </c>
      <c r="AE83" s="52" t="s">
        <v>21</v>
      </c>
      <c r="AF83" s="52" t="s">
        <v>9</v>
      </c>
      <c r="BB83" s="5" t="s">
        <v>743</v>
      </c>
      <c r="BC83" s="37">
        <v>86560</v>
      </c>
      <c r="BD83" s="7" t="str">
        <f t="shared" si="4"/>
        <v>Requirement Not Met</v>
      </c>
      <c r="BE83" s="7"/>
      <c r="BF83" s="5" t="s">
        <v>353</v>
      </c>
      <c r="BG83" s="37">
        <v>109710</v>
      </c>
      <c r="BH83" s="29" t="str">
        <v>Meet Requirement</v>
      </c>
      <c r="BK83" s="5" t="s">
        <v>743</v>
      </c>
      <c r="BL83" s="37">
        <v>86560</v>
      </c>
      <c r="BW83" s="14" t="s">
        <v>131</v>
      </c>
      <c r="BX83" s="15">
        <v>58840</v>
      </c>
      <c r="BY83" s="14" t="s">
        <v>1016</v>
      </c>
      <c r="BZ83" s="14" t="str">
        <f>VLOOKUP($BW83,'CLEANED DATA'!$A$1:$F$947,6,FALSE)</f>
        <v>Abuja</v>
      </c>
    </row>
    <row r="84" spans="29:78" x14ac:dyDescent="0.25">
      <c r="AC84" s="53" t="s">
        <v>973</v>
      </c>
      <c r="AD84" s="54">
        <v>12</v>
      </c>
      <c r="AE84" s="54">
        <v>12</v>
      </c>
      <c r="AF84" s="54">
        <v>12</v>
      </c>
      <c r="BB84" s="5" t="s">
        <v>704</v>
      </c>
      <c r="BC84" s="37">
        <v>30940</v>
      </c>
      <c r="BD84" s="7" t="str">
        <f t="shared" si="4"/>
        <v>Requirement Not Met</v>
      </c>
      <c r="BE84" s="7"/>
      <c r="BF84" s="5" t="s">
        <v>913</v>
      </c>
      <c r="BG84" s="37">
        <v>92870</v>
      </c>
      <c r="BH84" s="29" t="str">
        <v>Meet Requirement</v>
      </c>
      <c r="BK84" s="5" t="s">
        <v>704</v>
      </c>
      <c r="BL84" s="37">
        <v>30940</v>
      </c>
      <c r="BW84" s="14" t="s">
        <v>583</v>
      </c>
      <c r="BX84" s="15">
        <v>98630</v>
      </c>
      <c r="BY84" s="14" t="s">
        <v>1009</v>
      </c>
      <c r="BZ84" s="14" t="str">
        <f>VLOOKUP($BW84,'CLEANED DATA'!$A$1:$F$947,6,FALSE)</f>
        <v>Lagos</v>
      </c>
    </row>
    <row r="85" spans="29:78" x14ac:dyDescent="0.25">
      <c r="AC85" s="53" t="s">
        <v>974</v>
      </c>
      <c r="AD85" s="54">
        <v>11</v>
      </c>
      <c r="AE85" s="54">
        <v>12</v>
      </c>
      <c r="AF85" s="54">
        <v>12</v>
      </c>
      <c r="BB85" s="5" t="s">
        <v>265</v>
      </c>
      <c r="BC85" s="37">
        <v>214680</v>
      </c>
      <c r="BD85" s="7" t="str">
        <f t="shared" si="4"/>
        <v>Meet Requirement</v>
      </c>
      <c r="BE85" s="7"/>
      <c r="BF85" s="5" t="s">
        <v>515</v>
      </c>
      <c r="BG85" s="37">
        <v>118060</v>
      </c>
      <c r="BH85" s="29" t="str">
        <v>Meet Requirement</v>
      </c>
      <c r="BK85" s="5" t="s">
        <v>265</v>
      </c>
      <c r="BL85" s="37">
        <v>214680</v>
      </c>
      <c r="BW85" s="14" t="s">
        <v>847</v>
      </c>
      <c r="BX85" s="15">
        <v>32270</v>
      </c>
      <c r="BY85" s="14" t="s">
        <v>1017</v>
      </c>
      <c r="BZ85" s="14" t="str">
        <f>VLOOKUP($BW85,'CLEANED DATA'!$A$1:$F$947,6,FALSE)</f>
        <v>Abuja</v>
      </c>
    </row>
    <row r="86" spans="29:78" x14ac:dyDescent="0.25">
      <c r="BB86" s="5" t="s">
        <v>874</v>
      </c>
      <c r="BC86" s="37">
        <v>104120</v>
      </c>
      <c r="BD86" s="7" t="str">
        <f t="shared" si="4"/>
        <v>Meet Requirement</v>
      </c>
      <c r="BE86" s="7"/>
      <c r="BF86" s="5" t="s">
        <v>398</v>
      </c>
      <c r="BG86" s="37">
        <v>94530</v>
      </c>
      <c r="BH86" s="29" t="str">
        <v>Meet Requirement</v>
      </c>
      <c r="BK86" s="5" t="s">
        <v>874</v>
      </c>
      <c r="BL86" s="37">
        <v>104120</v>
      </c>
      <c r="BW86" s="14" t="s">
        <v>795</v>
      </c>
      <c r="BX86" s="15">
        <v>104210</v>
      </c>
      <c r="BY86" s="14" t="s">
        <v>1006</v>
      </c>
      <c r="BZ86" s="14" t="str">
        <f>VLOOKUP($BW86,'CLEANED DATA'!$A$1:$F$947,6,FALSE)</f>
        <v>Abuja</v>
      </c>
    </row>
    <row r="87" spans="29:78" x14ac:dyDescent="0.25">
      <c r="BB87" s="5" t="s">
        <v>966</v>
      </c>
      <c r="BC87" s="37">
        <v>90240</v>
      </c>
      <c r="BD87" s="7" t="str">
        <f t="shared" si="4"/>
        <v>Meet Requirement</v>
      </c>
      <c r="BE87" s="7"/>
      <c r="BF87" s="5" t="s">
        <v>197</v>
      </c>
      <c r="BG87" s="37">
        <v>56810</v>
      </c>
      <c r="BH87" s="29" t="str">
        <v>Requirement Not Met</v>
      </c>
      <c r="BK87" s="5" t="s">
        <v>966</v>
      </c>
      <c r="BL87" s="37">
        <v>90240</v>
      </c>
      <c r="BW87" s="14" t="s">
        <v>407</v>
      </c>
      <c r="BX87" s="15">
        <v>71210</v>
      </c>
      <c r="BY87" s="14" t="s">
        <v>1007</v>
      </c>
      <c r="BZ87" s="14" t="str">
        <f>VLOOKUP($BW87,'CLEANED DATA'!$A$1:$F$947,6,FALSE)</f>
        <v>Kaduna</v>
      </c>
    </row>
    <row r="88" spans="29:78" x14ac:dyDescent="0.25">
      <c r="BB88" s="5" t="s">
        <v>246</v>
      </c>
      <c r="BC88" s="37">
        <v>99200</v>
      </c>
      <c r="BD88" s="7" t="str">
        <f t="shared" si="4"/>
        <v>Meet Requirement</v>
      </c>
      <c r="BE88" s="7"/>
      <c r="BF88" s="5" t="s">
        <v>951</v>
      </c>
      <c r="BG88" s="37">
        <v>61100</v>
      </c>
      <c r="BH88" s="29" t="str">
        <v>Requirement Not Met</v>
      </c>
      <c r="BK88" s="5" t="s">
        <v>246</v>
      </c>
      <c r="BL88" s="37">
        <v>99200</v>
      </c>
      <c r="BW88" s="14" t="s">
        <v>39</v>
      </c>
      <c r="BX88" s="15">
        <v>110780</v>
      </c>
      <c r="BY88" s="14" t="s">
        <v>1006</v>
      </c>
      <c r="BZ88" s="14" t="str">
        <f>VLOOKUP($BW88,'CLEANED DATA'!$A$1:$F$947,6,FALSE)</f>
        <v>Abuja</v>
      </c>
    </row>
    <row r="89" spans="29:78" x14ac:dyDescent="0.25">
      <c r="BB89" s="5" t="s">
        <v>302</v>
      </c>
      <c r="BC89" s="37">
        <v>103360</v>
      </c>
      <c r="BD89" s="7" t="str">
        <f t="shared" si="4"/>
        <v>Meet Requirement</v>
      </c>
      <c r="BE89" s="7"/>
      <c r="BF89" s="5" t="s">
        <v>604</v>
      </c>
      <c r="BG89" s="37">
        <v>35740</v>
      </c>
      <c r="BH89" s="29" t="str">
        <v>Requirement Not Met</v>
      </c>
      <c r="BK89" s="5" t="s">
        <v>302</v>
      </c>
      <c r="BL89" s="37">
        <v>103360</v>
      </c>
      <c r="BW89" s="14" t="s">
        <v>508</v>
      </c>
      <c r="BX89" s="15">
        <v>176060</v>
      </c>
      <c r="BY89" s="14" t="s">
        <v>1006</v>
      </c>
      <c r="BZ89" s="14" t="str">
        <f>VLOOKUP($BW89,'CLEANED DATA'!$A$1:$F$947,6,FALSE)</f>
        <v>Abuja</v>
      </c>
    </row>
    <row r="90" spans="29:78" x14ac:dyDescent="0.25">
      <c r="BB90" s="5" t="s">
        <v>708</v>
      </c>
      <c r="BC90" s="37">
        <v>87930</v>
      </c>
      <c r="BD90" s="7" t="str">
        <f t="shared" si="4"/>
        <v>Requirement Not Met</v>
      </c>
      <c r="BE90" s="7"/>
      <c r="BF90" s="5" t="s">
        <v>6</v>
      </c>
      <c r="BG90" s="37">
        <v>88050</v>
      </c>
      <c r="BH90" s="29" t="str">
        <v>Requirement Not Met</v>
      </c>
      <c r="BK90" s="5" t="s">
        <v>708</v>
      </c>
      <c r="BL90" s="37">
        <v>87930</v>
      </c>
      <c r="BW90" s="14" t="s">
        <v>102</v>
      </c>
      <c r="BX90" s="15">
        <v>106780</v>
      </c>
      <c r="BY90" s="14" t="s">
        <v>1006</v>
      </c>
      <c r="BZ90" s="14" t="str">
        <f>VLOOKUP($BW90,'CLEANED DATA'!$A$1:$F$947,6,FALSE)</f>
        <v>Kaduna</v>
      </c>
    </row>
    <row r="91" spans="29:78" x14ac:dyDescent="0.25">
      <c r="BB91" s="5" t="s">
        <v>380</v>
      </c>
      <c r="BC91" s="37">
        <v>99200</v>
      </c>
      <c r="BD91" s="7" t="str">
        <f t="shared" si="4"/>
        <v>Meet Requirement</v>
      </c>
      <c r="BE91" s="7"/>
      <c r="BF91" s="5" t="s">
        <v>98</v>
      </c>
      <c r="BG91" s="37">
        <v>55310</v>
      </c>
      <c r="BH91" s="29" t="str">
        <v>Requirement Not Met</v>
      </c>
      <c r="BK91" s="5" t="s">
        <v>380</v>
      </c>
      <c r="BL91" s="37">
        <v>99200</v>
      </c>
      <c r="BW91" s="14" t="s">
        <v>392</v>
      </c>
      <c r="BX91" s="15">
        <v>118800</v>
      </c>
      <c r="BY91" s="14" t="s">
        <v>1006</v>
      </c>
      <c r="BZ91" s="14" t="str">
        <f>VLOOKUP($BW91,'CLEANED DATA'!$A$1:$F$947,6,FALSE)</f>
        <v>Kaduna</v>
      </c>
    </row>
    <row r="92" spans="29:78" x14ac:dyDescent="0.25">
      <c r="BB92" s="5" t="s">
        <v>562</v>
      </c>
      <c r="BC92" s="37">
        <v>93160</v>
      </c>
      <c r="BD92" s="7" t="str">
        <f t="shared" si="4"/>
        <v>Meet Requirement</v>
      </c>
      <c r="BE92" s="7"/>
      <c r="BF92" s="5" t="s">
        <v>883</v>
      </c>
      <c r="BG92" s="37">
        <v>74360</v>
      </c>
      <c r="BH92" s="29" t="str">
        <v>Requirement Not Met</v>
      </c>
      <c r="BK92" s="5" t="s">
        <v>562</v>
      </c>
      <c r="BL92" s="37">
        <v>93160</v>
      </c>
      <c r="BW92" s="14" t="s">
        <v>174</v>
      </c>
      <c r="BX92" s="15">
        <v>48060</v>
      </c>
      <c r="BY92" s="14" t="s">
        <v>1008</v>
      </c>
      <c r="BZ92" s="14" t="str">
        <f>VLOOKUP($BW92,'CLEANED DATA'!$A$1:$F$947,6,FALSE)</f>
        <v>Abuja</v>
      </c>
    </row>
    <row r="93" spans="29:78" x14ac:dyDescent="0.25">
      <c r="BB93" s="5" t="s">
        <v>148</v>
      </c>
      <c r="BC93" s="37">
        <v>54520</v>
      </c>
      <c r="BD93" s="7" t="str">
        <f t="shared" si="4"/>
        <v>Requirement Not Met</v>
      </c>
      <c r="BE93" s="7"/>
      <c r="BF93" s="5" t="s">
        <v>78</v>
      </c>
      <c r="BG93" s="37">
        <v>54130</v>
      </c>
      <c r="BH93" s="29" t="str">
        <v>Requirement Not Met</v>
      </c>
      <c r="BK93" s="5" t="s">
        <v>148</v>
      </c>
      <c r="BL93" s="37">
        <v>54520</v>
      </c>
      <c r="BW93" s="14" t="s">
        <v>283</v>
      </c>
      <c r="BX93" s="15">
        <v>77130</v>
      </c>
      <c r="BY93" s="14" t="s">
        <v>1007</v>
      </c>
      <c r="BZ93" s="14" t="str">
        <f>VLOOKUP($BW93,'CLEANED DATA'!$A$1:$F$947,6,FALSE)</f>
        <v>Lagos</v>
      </c>
    </row>
    <row r="94" spans="29:78" x14ac:dyDescent="0.25">
      <c r="BB94" s="5" t="s">
        <v>772</v>
      </c>
      <c r="BC94" s="37">
        <v>228860</v>
      </c>
      <c r="BD94" s="7" t="str">
        <f t="shared" si="4"/>
        <v>Meet Requirement</v>
      </c>
      <c r="BE94" s="7"/>
      <c r="BF94" s="5" t="s">
        <v>493</v>
      </c>
      <c r="BG94" s="37">
        <v>115240</v>
      </c>
      <c r="BH94" s="29" t="str">
        <v>Meet Requirement</v>
      </c>
      <c r="BK94" s="5" t="s">
        <v>772</v>
      </c>
      <c r="BL94" s="37">
        <v>228860</v>
      </c>
      <c r="BW94" s="14" t="s">
        <v>585</v>
      </c>
      <c r="BX94" s="15">
        <v>68010</v>
      </c>
      <c r="BY94" s="14" t="s">
        <v>1015</v>
      </c>
      <c r="BZ94" s="14" t="str">
        <f>VLOOKUP($BW94,'CLEANED DATA'!$A$1:$F$947,6,FALSE)</f>
        <v>Abuja</v>
      </c>
    </row>
    <row r="95" spans="29:78" x14ac:dyDescent="0.25">
      <c r="BB95" s="5" t="s">
        <v>702</v>
      </c>
      <c r="BC95" s="37">
        <v>74600</v>
      </c>
      <c r="BD95" s="7" t="str">
        <f t="shared" si="4"/>
        <v>Requirement Not Met</v>
      </c>
      <c r="BE95" s="7"/>
      <c r="BF95" s="5" t="s">
        <v>510</v>
      </c>
      <c r="BG95" s="37">
        <v>51520</v>
      </c>
      <c r="BH95" s="29" t="str">
        <v>Requirement Not Met</v>
      </c>
      <c r="BK95" s="5" t="s">
        <v>702</v>
      </c>
      <c r="BL95" s="37">
        <v>74600</v>
      </c>
      <c r="BW95" s="14" t="s">
        <v>934</v>
      </c>
      <c r="BX95" s="15">
        <v>86240</v>
      </c>
      <c r="BY95" s="14" t="s">
        <v>1014</v>
      </c>
      <c r="BZ95" s="14" t="str">
        <f>VLOOKUP($BW95,'CLEANED DATA'!$A$1:$F$947,6,FALSE)</f>
        <v>Lagos</v>
      </c>
    </row>
    <row r="96" spans="29:78" x14ac:dyDescent="0.25">
      <c r="BB96" s="5" t="s">
        <v>192</v>
      </c>
      <c r="BC96" s="37">
        <v>40560</v>
      </c>
      <c r="BD96" s="7" t="str">
        <f t="shared" si="4"/>
        <v>Requirement Not Met</v>
      </c>
      <c r="BE96" s="7"/>
      <c r="BF96" s="5" t="s">
        <v>880</v>
      </c>
      <c r="BG96" s="37">
        <v>83590</v>
      </c>
      <c r="BH96" s="29" t="str">
        <v>Requirement Not Met</v>
      </c>
      <c r="BK96" s="5" t="s">
        <v>192</v>
      </c>
      <c r="BL96" s="37">
        <v>40560</v>
      </c>
      <c r="BW96" s="14" t="s">
        <v>452</v>
      </c>
      <c r="BX96" s="15">
        <v>114510</v>
      </c>
      <c r="BY96" s="14" t="s">
        <v>1006</v>
      </c>
      <c r="BZ96" s="14" t="str">
        <f>VLOOKUP($BW96,'CLEANED DATA'!$A$1:$F$947,6,FALSE)</f>
        <v>Kaduna</v>
      </c>
    </row>
    <row r="97" spans="29:78" x14ac:dyDescent="0.25">
      <c r="BB97" s="5" t="s">
        <v>236</v>
      </c>
      <c r="BC97" s="37">
        <v>42380</v>
      </c>
      <c r="BD97" s="7" t="str">
        <f t="shared" si="4"/>
        <v>Requirement Not Met</v>
      </c>
      <c r="BE97" s="7"/>
      <c r="BF97" s="5" t="s">
        <v>457</v>
      </c>
      <c r="BG97" s="37">
        <v>101790</v>
      </c>
      <c r="BH97" s="29" t="str">
        <v>Meet Requirement</v>
      </c>
      <c r="BK97" s="5" t="s">
        <v>236</v>
      </c>
      <c r="BL97" s="37">
        <v>42380</v>
      </c>
      <c r="BW97" s="14" t="s">
        <v>482</v>
      </c>
      <c r="BX97" s="15">
        <v>39680</v>
      </c>
      <c r="BY97" s="14" t="s">
        <v>1017</v>
      </c>
      <c r="BZ97" s="14" t="str">
        <f>VLOOKUP($BW97,'CLEANED DATA'!$A$1:$F$947,6,FALSE)</f>
        <v>Abuja</v>
      </c>
    </row>
    <row r="98" spans="29:78" x14ac:dyDescent="0.25">
      <c r="BB98" s="5" t="s">
        <v>606</v>
      </c>
      <c r="BC98" s="37">
        <v>117150</v>
      </c>
      <c r="BD98" s="7" t="str">
        <f t="shared" si="4"/>
        <v>Meet Requirement</v>
      </c>
      <c r="BE98" s="7"/>
      <c r="BF98" s="5" t="s">
        <v>725</v>
      </c>
      <c r="BG98" s="37">
        <v>118980</v>
      </c>
      <c r="BH98" s="29" t="str">
        <v>Meet Requirement</v>
      </c>
      <c r="BK98" s="5" t="s">
        <v>606</v>
      </c>
      <c r="BL98" s="37">
        <v>117150</v>
      </c>
      <c r="BW98" s="14" t="s">
        <v>434</v>
      </c>
      <c r="BX98" s="15">
        <v>40980</v>
      </c>
      <c r="BY98" s="14" t="s">
        <v>1008</v>
      </c>
      <c r="BZ98" s="14" t="str">
        <f>VLOOKUP($BW98,'CLEANED DATA'!$A$1:$F$947,6,FALSE)</f>
        <v>Kaduna</v>
      </c>
    </row>
    <row r="99" spans="29:78" x14ac:dyDescent="0.25">
      <c r="BB99" s="5" t="s">
        <v>863</v>
      </c>
      <c r="BC99" s="37">
        <v>57820</v>
      </c>
      <c r="BD99" s="7" t="str">
        <f t="shared" si="4"/>
        <v>Requirement Not Met</v>
      </c>
      <c r="BE99" s="7"/>
      <c r="BF99" s="5" t="s">
        <v>927</v>
      </c>
      <c r="BG99" s="37">
        <v>100420</v>
      </c>
      <c r="BH99" s="29" t="str">
        <v>Meet Requirement</v>
      </c>
      <c r="BK99" s="5" t="s">
        <v>863</v>
      </c>
      <c r="BL99" s="37">
        <v>57820</v>
      </c>
      <c r="BW99" s="14" t="s">
        <v>77</v>
      </c>
      <c r="BX99" s="15">
        <v>114010</v>
      </c>
      <c r="BY99" s="14" t="s">
        <v>1006</v>
      </c>
      <c r="BZ99" s="14" t="str">
        <f>VLOOKUP($BW99,'CLEANED DATA'!$A$1:$F$947,6,FALSE)</f>
        <v>Kaduna</v>
      </c>
    </row>
    <row r="100" spans="29:78" x14ac:dyDescent="0.25">
      <c r="BB100" s="5" t="s">
        <v>168</v>
      </c>
      <c r="BC100" s="37">
        <v>65350</v>
      </c>
      <c r="BD100" s="7" t="str">
        <f t="shared" si="4"/>
        <v>Requirement Not Met</v>
      </c>
      <c r="BE100" s="7"/>
      <c r="BF100" s="5" t="s">
        <v>826</v>
      </c>
      <c r="BG100" s="37">
        <v>74410</v>
      </c>
      <c r="BH100" s="29" t="str">
        <v>Requirement Not Met</v>
      </c>
      <c r="BK100" s="5" t="s">
        <v>168</v>
      </c>
      <c r="BL100" s="37">
        <v>65350</v>
      </c>
      <c r="BW100" s="14" t="s">
        <v>383</v>
      </c>
      <c r="BX100" s="15">
        <v>89090</v>
      </c>
      <c r="BY100" s="14" t="s">
        <v>1014</v>
      </c>
      <c r="BZ100" s="14" t="str">
        <f>VLOOKUP($BW100,'CLEANED DATA'!$A$1:$F$947,6,FALSE)</f>
        <v>Kaduna</v>
      </c>
    </row>
    <row r="101" spans="29:78" x14ac:dyDescent="0.25">
      <c r="BB101" s="5" t="s">
        <v>809</v>
      </c>
      <c r="BC101" s="37">
        <v>69970</v>
      </c>
      <c r="BD101" s="7" t="str">
        <f t="shared" si="4"/>
        <v>Requirement Not Met</v>
      </c>
      <c r="BE101" s="7"/>
      <c r="BF101" s="5" t="s">
        <v>215</v>
      </c>
      <c r="BG101" s="37">
        <v>96800</v>
      </c>
      <c r="BH101" s="29" t="str">
        <v>Meet Requirement</v>
      </c>
      <c r="BK101" s="5" t="s">
        <v>809</v>
      </c>
      <c r="BL101" s="37">
        <v>69970</v>
      </c>
      <c r="BW101" s="14" t="s">
        <v>676</v>
      </c>
      <c r="BX101" s="15">
        <v>87740</v>
      </c>
      <c r="BY101" s="14" t="s">
        <v>1014</v>
      </c>
      <c r="BZ101" s="14" t="str">
        <f>VLOOKUP($BW101,'CLEANED DATA'!$A$1:$F$947,6,FALSE)</f>
        <v>Kaduna</v>
      </c>
    </row>
    <row r="102" spans="29:78" x14ac:dyDescent="0.25">
      <c r="BB102" s="5" t="s">
        <v>250</v>
      </c>
      <c r="BC102" s="37">
        <v>47960</v>
      </c>
      <c r="BD102" s="7" t="str">
        <f t="shared" si="4"/>
        <v>Requirement Not Met</v>
      </c>
      <c r="BE102" s="7"/>
      <c r="BF102" s="5" t="s">
        <v>375</v>
      </c>
      <c r="BG102" s="37">
        <v>66100</v>
      </c>
      <c r="BH102" s="29" t="str">
        <v>Requirement Not Met</v>
      </c>
      <c r="BK102" s="5" t="s">
        <v>250</v>
      </c>
      <c r="BL102" s="37">
        <v>47960</v>
      </c>
      <c r="BW102" s="14" t="s">
        <v>343</v>
      </c>
      <c r="BX102" s="15">
        <v>31820</v>
      </c>
      <c r="BY102" s="14" t="s">
        <v>1017</v>
      </c>
      <c r="BZ102" s="14" t="str">
        <f>VLOOKUP($BW102,'CLEANED DATA'!$A$1:$F$947,6,FALSE)</f>
        <v>Lagos</v>
      </c>
    </row>
    <row r="103" spans="29:78" x14ac:dyDescent="0.25">
      <c r="BB103" s="5" t="s">
        <v>318</v>
      </c>
      <c r="BC103" s="37">
        <v>41570</v>
      </c>
      <c r="BD103" s="7" t="str">
        <f t="shared" si="4"/>
        <v>Requirement Not Met</v>
      </c>
      <c r="BE103" s="7"/>
      <c r="BF103" s="5" t="s">
        <v>873</v>
      </c>
      <c r="BG103" s="37">
        <v>75010</v>
      </c>
      <c r="BH103" s="29" t="str">
        <v>Requirement Not Met</v>
      </c>
      <c r="BK103" s="5" t="s">
        <v>318</v>
      </c>
      <c r="BL103" s="37">
        <v>41570</v>
      </c>
      <c r="BW103" s="14" t="s">
        <v>64</v>
      </c>
      <c r="BX103" s="15">
        <v>36460</v>
      </c>
      <c r="BY103" s="14" t="s">
        <v>1017</v>
      </c>
      <c r="BZ103" s="14" t="str">
        <f>VLOOKUP($BW103,'CLEANED DATA'!$A$1:$F$947,6,FALSE)</f>
        <v>Abuja</v>
      </c>
    </row>
    <row r="104" spans="29:78" x14ac:dyDescent="0.25">
      <c r="BB104" s="5" t="s">
        <v>444</v>
      </c>
      <c r="BC104" s="37">
        <v>144700</v>
      </c>
      <c r="BD104" s="7" t="str">
        <f t="shared" si="4"/>
        <v>Meet Requirement</v>
      </c>
      <c r="BE104" s="7"/>
      <c r="BF104" s="5" t="s">
        <v>147</v>
      </c>
      <c r="BG104" s="37">
        <v>43600</v>
      </c>
      <c r="BH104" s="29" t="str">
        <v>Requirement Not Met</v>
      </c>
      <c r="BK104" s="5" t="s">
        <v>444</v>
      </c>
      <c r="BL104" s="37">
        <v>144700</v>
      </c>
      <c r="BW104" s="14" t="s">
        <v>897</v>
      </c>
      <c r="BX104" s="15">
        <v>115790</v>
      </c>
      <c r="BY104" s="14" t="s">
        <v>1006</v>
      </c>
      <c r="BZ104" s="14" t="str">
        <f>VLOOKUP($BW104,'CLEANED DATA'!$A$1:$F$947,6,FALSE)</f>
        <v>Lagos</v>
      </c>
    </row>
    <row r="105" spans="29:78" x14ac:dyDescent="0.25">
      <c r="BB105" s="5" t="s">
        <v>849</v>
      </c>
      <c r="BC105" s="37">
        <v>45590</v>
      </c>
      <c r="BD105" s="7" t="str">
        <f t="shared" si="4"/>
        <v>Requirement Not Met</v>
      </c>
      <c r="BE105" s="7"/>
      <c r="BF105" s="5" t="s">
        <v>952</v>
      </c>
      <c r="BG105" s="37">
        <v>71240</v>
      </c>
      <c r="BH105" s="29" t="str">
        <v>Requirement Not Met</v>
      </c>
      <c r="BK105" s="5" t="s">
        <v>849</v>
      </c>
      <c r="BL105" s="37">
        <v>45590</v>
      </c>
      <c r="BW105" s="14" t="s">
        <v>714</v>
      </c>
      <c r="BX105" s="15">
        <v>115440</v>
      </c>
      <c r="BY105" s="14" t="s">
        <v>1006</v>
      </c>
      <c r="BZ105" s="14" t="str">
        <f>VLOOKUP($BW105,'CLEANED DATA'!$A$1:$F$947,6,FALSE)</f>
        <v>Abuja</v>
      </c>
    </row>
    <row r="106" spans="29:78" x14ac:dyDescent="0.25">
      <c r="BB106" s="5" t="s">
        <v>609</v>
      </c>
      <c r="BC106" s="37">
        <v>85720</v>
      </c>
      <c r="BD106" s="7" t="str">
        <f t="shared" si="4"/>
        <v>Requirement Not Met</v>
      </c>
      <c r="BE106" s="7"/>
      <c r="BF106" s="5" t="s">
        <v>159</v>
      </c>
      <c r="BG106" s="37">
        <v>145760</v>
      </c>
      <c r="BH106" s="29" t="str">
        <v>Meet Requirement</v>
      </c>
      <c r="BK106" s="5" t="s">
        <v>609</v>
      </c>
      <c r="BL106" s="37">
        <v>85720</v>
      </c>
      <c r="BW106" s="14" t="s">
        <v>177</v>
      </c>
      <c r="BX106" s="15">
        <v>57080</v>
      </c>
      <c r="BY106" s="14" t="s">
        <v>1016</v>
      </c>
      <c r="BZ106" s="14" t="str">
        <f>VLOOKUP($BW106,'CLEANED DATA'!$A$1:$F$947,6,FALSE)</f>
        <v>Abuja</v>
      </c>
    </row>
    <row r="107" spans="29:78" x14ac:dyDescent="0.25">
      <c r="AC107" s="51"/>
      <c r="AD107" s="52" t="s">
        <v>17</v>
      </c>
      <c r="AE107" s="52" t="s">
        <v>21</v>
      </c>
      <c r="AF107" s="52" t="s">
        <v>9</v>
      </c>
      <c r="BB107" s="5" t="s">
        <v>429</v>
      </c>
      <c r="BC107" s="37">
        <v>61990</v>
      </c>
      <c r="BD107" s="7" t="str">
        <f t="shared" si="4"/>
        <v>Requirement Not Met</v>
      </c>
      <c r="BE107" s="7"/>
      <c r="BF107" s="5" t="s">
        <v>123</v>
      </c>
      <c r="BG107" s="37">
        <v>68090</v>
      </c>
      <c r="BH107" s="29" t="str">
        <v>Requirement Not Met</v>
      </c>
      <c r="BK107" s="5" t="s">
        <v>429</v>
      </c>
      <c r="BL107" s="37">
        <v>61990</v>
      </c>
      <c r="BW107" s="14" t="s">
        <v>421</v>
      </c>
      <c r="BX107" s="15">
        <v>58280</v>
      </c>
      <c r="BY107" s="14" t="s">
        <v>1016</v>
      </c>
      <c r="BZ107" s="14" t="str">
        <f>VLOOKUP($BW107,'CLEANED DATA'!$A$1:$F$947,6,FALSE)</f>
        <v>Abuja</v>
      </c>
    </row>
    <row r="108" spans="29:78" x14ac:dyDescent="0.25">
      <c r="AC108" s="53" t="s">
        <v>1028</v>
      </c>
      <c r="AD108" s="55">
        <v>312</v>
      </c>
      <c r="AE108" s="55">
        <v>337</v>
      </c>
      <c r="AF108" s="55">
        <v>226</v>
      </c>
      <c r="BB108" s="5" t="s">
        <v>821</v>
      </c>
      <c r="BC108" s="37">
        <v>80030</v>
      </c>
      <c r="BD108" s="7" t="str">
        <f t="shared" si="4"/>
        <v>Requirement Not Met</v>
      </c>
      <c r="BE108" s="7"/>
      <c r="BF108" s="5" t="s">
        <v>692</v>
      </c>
      <c r="BG108" s="37">
        <v>119620</v>
      </c>
      <c r="BH108" s="29" t="str">
        <v>Meet Requirement</v>
      </c>
      <c r="BK108" s="5" t="s">
        <v>821</v>
      </c>
      <c r="BL108" s="37">
        <v>80030</v>
      </c>
      <c r="BW108" s="14" t="s">
        <v>641</v>
      </c>
      <c r="BX108" s="15">
        <v>69730</v>
      </c>
      <c r="BY108" s="14" t="s">
        <v>1015</v>
      </c>
      <c r="BZ108" s="14" t="str">
        <f>VLOOKUP($BW108,'CLEANED DATA'!$A$1:$F$947,6,FALSE)</f>
        <v>Kaduna</v>
      </c>
    </row>
    <row r="109" spans="29:78" x14ac:dyDescent="0.25">
      <c r="AC109" s="53" t="s">
        <v>18</v>
      </c>
      <c r="AD109" s="54">
        <v>23</v>
      </c>
      <c r="AE109" s="54">
        <v>24</v>
      </c>
      <c r="AF109" s="54">
        <v>24</v>
      </c>
      <c r="BB109" s="5" t="s">
        <v>575</v>
      </c>
      <c r="BC109" s="37">
        <v>179380</v>
      </c>
      <c r="BD109" s="7" t="str">
        <f t="shared" si="4"/>
        <v>Meet Requirement</v>
      </c>
      <c r="BE109" s="7"/>
      <c r="BF109" s="5" t="s">
        <v>637</v>
      </c>
      <c r="BG109" s="37">
        <v>52630</v>
      </c>
      <c r="BH109" s="29" t="str">
        <v>Requirement Not Met</v>
      </c>
      <c r="BK109" s="5" t="s">
        <v>575</v>
      </c>
      <c r="BL109" s="37">
        <v>179380</v>
      </c>
      <c r="BW109" s="14" t="s">
        <v>150</v>
      </c>
      <c r="BX109" s="15">
        <v>99970</v>
      </c>
      <c r="BY109" s="14" t="s">
        <v>1009</v>
      </c>
      <c r="BZ109" s="14" t="str">
        <f>VLOOKUP($BW109,'CLEANED DATA'!$A$1:$F$947,6,FALSE)</f>
        <v>Lagos</v>
      </c>
    </row>
    <row r="110" spans="29:78" x14ac:dyDescent="0.25">
      <c r="AC110" s="51"/>
      <c r="AD110" s="51"/>
      <c r="AE110" s="51"/>
      <c r="AF110" s="51"/>
      <c r="BB110" s="5" t="s">
        <v>140</v>
      </c>
      <c r="BC110" s="37">
        <v>112550</v>
      </c>
      <c r="BD110" s="7" t="str">
        <f t="shared" si="4"/>
        <v>Meet Requirement</v>
      </c>
      <c r="BE110" s="7"/>
      <c r="BF110" s="5" t="s">
        <v>914</v>
      </c>
      <c r="BG110" s="37">
        <v>100360</v>
      </c>
      <c r="BH110" s="29" t="str">
        <v>Meet Requirement</v>
      </c>
      <c r="BK110" s="5" t="s">
        <v>140</v>
      </c>
      <c r="BL110" s="37">
        <v>112550</v>
      </c>
      <c r="BW110" s="14" t="s">
        <v>251</v>
      </c>
      <c r="BX110" s="15">
        <v>56710</v>
      </c>
      <c r="BY110" s="14" t="s">
        <v>1016</v>
      </c>
      <c r="BZ110" s="14" t="str">
        <f>VLOOKUP($BW110,'CLEANED DATA'!$A$1:$F$947,6,FALSE)</f>
        <v>Kaduna</v>
      </c>
    </row>
    <row r="111" spans="29:78" x14ac:dyDescent="0.25">
      <c r="BB111" s="5" t="s">
        <v>121</v>
      </c>
      <c r="BC111" s="37">
        <v>108390</v>
      </c>
      <c r="BD111" s="7" t="str">
        <f t="shared" si="4"/>
        <v>Meet Requirement</v>
      </c>
      <c r="BE111" s="7"/>
      <c r="BF111" s="5" t="s">
        <v>611</v>
      </c>
      <c r="BG111" s="37">
        <v>62690</v>
      </c>
      <c r="BH111" s="29" t="str">
        <v>Requirement Not Met</v>
      </c>
      <c r="BK111" s="5" t="s">
        <v>121</v>
      </c>
      <c r="BL111" s="37">
        <v>108390</v>
      </c>
      <c r="BW111" s="14" t="s">
        <v>753</v>
      </c>
      <c r="BX111" s="15">
        <v>72040</v>
      </c>
      <c r="BY111" s="14" t="s">
        <v>1007</v>
      </c>
      <c r="BZ111" s="14" t="str">
        <f>VLOOKUP($BW111,'CLEANED DATA'!$A$1:$F$947,6,FALSE)</f>
        <v>Kaduna</v>
      </c>
    </row>
    <row r="112" spans="29:78" x14ac:dyDescent="0.25">
      <c r="BB112" s="5" t="s">
        <v>360</v>
      </c>
      <c r="BC112" s="37">
        <v>50800</v>
      </c>
      <c r="BD112" s="7" t="str">
        <f t="shared" si="4"/>
        <v>Requirement Not Met</v>
      </c>
      <c r="BE112" s="7"/>
      <c r="BF112" s="5" t="s">
        <v>835</v>
      </c>
      <c r="BG112" s="37">
        <v>50310</v>
      </c>
      <c r="BH112" s="29" t="str">
        <v>Requirement Not Met</v>
      </c>
      <c r="BK112" s="5" t="s">
        <v>360</v>
      </c>
      <c r="BL112" s="37">
        <v>50800</v>
      </c>
      <c r="BW112" s="14" t="s">
        <v>180</v>
      </c>
      <c r="BX112" s="15">
        <v>59540</v>
      </c>
      <c r="BY112" s="14" t="s">
        <v>1016</v>
      </c>
      <c r="BZ112" s="14" t="str">
        <f>VLOOKUP($BW112,'CLEANED DATA'!$A$1:$F$947,6,FALSE)</f>
        <v>Lagos</v>
      </c>
    </row>
    <row r="113" spans="54:78" x14ac:dyDescent="0.25">
      <c r="BB113" s="5" t="s">
        <v>662</v>
      </c>
      <c r="BC113" s="37">
        <v>93500</v>
      </c>
      <c r="BD113" s="7" t="str">
        <f t="shared" si="4"/>
        <v>Meet Requirement</v>
      </c>
      <c r="BE113" s="7"/>
      <c r="BF113" s="5" t="s">
        <v>958</v>
      </c>
      <c r="BG113" s="37">
        <v>98110</v>
      </c>
      <c r="BH113" s="29" t="str">
        <v>Meet Requirement</v>
      </c>
      <c r="BK113" s="5" t="s">
        <v>662</v>
      </c>
      <c r="BL113" s="37">
        <v>93500</v>
      </c>
      <c r="BW113" s="14" t="s">
        <v>390</v>
      </c>
      <c r="BX113" s="15">
        <v>72450</v>
      </c>
      <c r="BY113" s="14" t="s">
        <v>1007</v>
      </c>
      <c r="BZ113" s="14" t="str">
        <f>VLOOKUP($BW113,'CLEANED DATA'!$A$1:$F$947,6,FALSE)</f>
        <v>Abuja</v>
      </c>
    </row>
    <row r="114" spans="54:78" x14ac:dyDescent="0.25">
      <c r="BB114" s="5" t="s">
        <v>481</v>
      </c>
      <c r="BC114" s="37">
        <v>98360</v>
      </c>
      <c r="BD114" s="7" t="str">
        <f t="shared" si="4"/>
        <v>Meet Requirement</v>
      </c>
      <c r="BE114" s="7"/>
      <c r="BF114" s="5" t="s">
        <v>54</v>
      </c>
      <c r="BG114" s="37">
        <v>109040</v>
      </c>
      <c r="BH114" s="29" t="str">
        <v>Meet Requirement</v>
      </c>
      <c r="BK114" s="5" t="s">
        <v>481</v>
      </c>
      <c r="BL114" s="37">
        <v>98360</v>
      </c>
      <c r="BW114" s="14" t="s">
        <v>582</v>
      </c>
      <c r="BX114" s="15">
        <v>93500</v>
      </c>
      <c r="BY114" s="14" t="s">
        <v>1009</v>
      </c>
      <c r="BZ114" s="14" t="str">
        <f>VLOOKUP($BW114,'CLEANED DATA'!$A$1:$F$947,6,FALSE)</f>
        <v>Abuja</v>
      </c>
    </row>
    <row r="115" spans="54:78" x14ac:dyDescent="0.25">
      <c r="BB115" s="5" t="s">
        <v>963</v>
      </c>
      <c r="BC115" s="37">
        <v>71570</v>
      </c>
      <c r="BD115" s="7" t="str">
        <f t="shared" si="4"/>
        <v>Requirement Not Met</v>
      </c>
      <c r="BE115" s="7"/>
      <c r="BF115" s="5" t="s">
        <v>860</v>
      </c>
      <c r="BG115" s="37">
        <v>63370</v>
      </c>
      <c r="BH115" s="29" t="str">
        <v>Requirement Not Met</v>
      </c>
      <c r="BK115" s="5" t="s">
        <v>963</v>
      </c>
      <c r="BL115" s="37">
        <v>71570</v>
      </c>
      <c r="BW115" s="14" t="s">
        <v>960</v>
      </c>
      <c r="BX115" s="15">
        <v>112110</v>
      </c>
      <c r="BY115" s="14" t="s">
        <v>1006</v>
      </c>
      <c r="BZ115" s="14" t="str">
        <f>VLOOKUP($BW115,'CLEANED DATA'!$A$1:$F$947,6,FALSE)</f>
        <v>Kaduna</v>
      </c>
    </row>
    <row r="116" spans="54:78" x14ac:dyDescent="0.25">
      <c r="BB116" s="5" t="s">
        <v>416</v>
      </c>
      <c r="BC116" s="37">
        <v>39700</v>
      </c>
      <c r="BD116" s="7" t="str">
        <f t="shared" si="4"/>
        <v>Requirement Not Met</v>
      </c>
      <c r="BE116" s="7"/>
      <c r="BF116" s="5" t="s">
        <v>671</v>
      </c>
      <c r="BG116" s="37">
        <v>116670</v>
      </c>
      <c r="BH116" s="29" t="str">
        <v>Meet Requirement</v>
      </c>
      <c r="BK116" s="5" t="s">
        <v>416</v>
      </c>
      <c r="BL116" s="37">
        <v>39700</v>
      </c>
      <c r="BW116" s="14" t="s">
        <v>839</v>
      </c>
      <c r="BX116" s="15">
        <v>151940</v>
      </c>
      <c r="BY116" s="14" t="s">
        <v>1006</v>
      </c>
      <c r="BZ116" s="14" t="str">
        <f>VLOOKUP($BW116,'CLEANED DATA'!$A$1:$F$947,6,FALSE)</f>
        <v>Abuja</v>
      </c>
    </row>
    <row r="117" spans="54:78" x14ac:dyDescent="0.25">
      <c r="BB117" s="5" t="s">
        <v>352</v>
      </c>
      <c r="BC117" s="37">
        <v>134020</v>
      </c>
      <c r="BD117" s="7" t="str">
        <f t="shared" si="4"/>
        <v>Meet Requirement</v>
      </c>
      <c r="BE117" s="7"/>
      <c r="BF117" s="5" t="s">
        <v>841</v>
      </c>
      <c r="BG117" s="37">
        <v>39780</v>
      </c>
      <c r="BH117" s="29" t="str">
        <v>Requirement Not Met</v>
      </c>
      <c r="BK117" s="5" t="s">
        <v>352</v>
      </c>
      <c r="BL117" s="37">
        <v>134020</v>
      </c>
      <c r="BW117" s="14" t="s">
        <v>893</v>
      </c>
      <c r="BX117" s="15">
        <v>36040</v>
      </c>
      <c r="BY117" s="14" t="s">
        <v>1017</v>
      </c>
      <c r="BZ117" s="14" t="str">
        <f>VLOOKUP($BW117,'CLEANED DATA'!$A$1:$F$947,6,FALSE)</f>
        <v>Abuja</v>
      </c>
    </row>
    <row r="118" spans="54:78" x14ac:dyDescent="0.25">
      <c r="BB118" s="5" t="s">
        <v>189</v>
      </c>
      <c r="BC118" s="37">
        <v>67620</v>
      </c>
      <c r="BD118" s="7" t="str">
        <f t="shared" si="4"/>
        <v>Requirement Not Met</v>
      </c>
      <c r="BE118" s="7"/>
      <c r="BF118" s="5" t="s">
        <v>649</v>
      </c>
      <c r="BG118" s="37">
        <v>33890</v>
      </c>
      <c r="BH118" s="29" t="str">
        <v>Requirement Not Met</v>
      </c>
      <c r="BK118" s="5" t="s">
        <v>189</v>
      </c>
      <c r="BL118" s="37">
        <v>67620</v>
      </c>
      <c r="BW118" s="14" t="s">
        <v>770</v>
      </c>
      <c r="BX118" s="15">
        <v>68980</v>
      </c>
      <c r="BY118" s="14" t="s">
        <v>1015</v>
      </c>
      <c r="BZ118" s="14" t="str">
        <f>VLOOKUP($BW118,'CLEANED DATA'!$A$1:$F$947,6,FALSE)</f>
        <v>Kaduna</v>
      </c>
    </row>
    <row r="119" spans="54:78" x14ac:dyDescent="0.25">
      <c r="BB119" s="5" t="s">
        <v>559</v>
      </c>
      <c r="BC119" s="37">
        <v>71820</v>
      </c>
      <c r="BD119" s="7" t="str">
        <f t="shared" si="4"/>
        <v>Requirement Not Met</v>
      </c>
      <c r="BE119" s="7"/>
      <c r="BF119" s="5" t="s">
        <v>778</v>
      </c>
      <c r="BG119" s="37">
        <v>47360</v>
      </c>
      <c r="BH119" s="29" t="str">
        <v>Requirement Not Met</v>
      </c>
      <c r="BK119" s="5" t="s">
        <v>559</v>
      </c>
      <c r="BL119" s="37">
        <v>71820</v>
      </c>
      <c r="BW119" s="14" t="s">
        <v>88</v>
      </c>
      <c r="BX119" s="15">
        <v>75230</v>
      </c>
      <c r="BY119" s="14" t="s">
        <v>1007</v>
      </c>
      <c r="BZ119" s="14" t="str">
        <f>VLOOKUP($BW119,'CLEANED DATA'!$A$1:$F$947,6,FALSE)</f>
        <v>Kaduna</v>
      </c>
    </row>
    <row r="120" spans="54:78" x14ac:dyDescent="0.25">
      <c r="BB120" s="5" t="s">
        <v>233</v>
      </c>
      <c r="BC120" s="37">
        <v>75720</v>
      </c>
      <c r="BD120" s="7" t="str">
        <f t="shared" si="4"/>
        <v>Requirement Not Met</v>
      </c>
      <c r="BE120" s="7"/>
      <c r="BF120" s="5" t="s">
        <v>801</v>
      </c>
      <c r="BG120" s="37">
        <v>81220</v>
      </c>
      <c r="BH120" s="29" t="str">
        <v>Requirement Not Met</v>
      </c>
      <c r="BK120" s="5" t="s">
        <v>233</v>
      </c>
      <c r="BL120" s="37">
        <v>75720</v>
      </c>
      <c r="BW120" s="14" t="s">
        <v>766</v>
      </c>
      <c r="BX120" s="15">
        <v>61700</v>
      </c>
      <c r="BY120" s="14" t="s">
        <v>1015</v>
      </c>
      <c r="BZ120" s="14" t="str">
        <f>VLOOKUP($BW120,'CLEANED DATA'!$A$1:$F$947,6,FALSE)</f>
        <v>Kaduna</v>
      </c>
    </row>
    <row r="121" spans="54:78" x14ac:dyDescent="0.25">
      <c r="BB121" s="5" t="s">
        <v>546</v>
      </c>
      <c r="BC121" s="37">
        <v>75870</v>
      </c>
      <c r="BD121" s="7" t="str">
        <f t="shared" si="4"/>
        <v>Requirement Not Met</v>
      </c>
      <c r="BE121" s="7"/>
      <c r="BF121" s="5" t="s">
        <v>346</v>
      </c>
      <c r="BG121" s="37">
        <v>90700</v>
      </c>
      <c r="BH121" s="29" t="str">
        <v>Meet Requirement</v>
      </c>
      <c r="BK121" s="5" t="s">
        <v>546</v>
      </c>
      <c r="BL121" s="37">
        <v>75870</v>
      </c>
      <c r="BW121" s="14" t="s">
        <v>758</v>
      </c>
      <c r="BX121" s="15">
        <v>35670</v>
      </c>
      <c r="BY121" s="14" t="s">
        <v>1017</v>
      </c>
      <c r="BZ121" s="14" t="str">
        <f>VLOOKUP($BW121,'CLEANED DATA'!$A$1:$F$947,6,FALSE)</f>
        <v>Kaduna</v>
      </c>
    </row>
    <row r="122" spans="54:78" x14ac:dyDescent="0.25">
      <c r="BB122" s="5" t="s">
        <v>216</v>
      </c>
      <c r="BC122" s="37">
        <v>62180</v>
      </c>
      <c r="BD122" s="7" t="str">
        <f t="shared" si="4"/>
        <v>Requirement Not Met</v>
      </c>
      <c r="BE122" s="7"/>
      <c r="BF122" s="5" t="s">
        <v>565</v>
      </c>
      <c r="BG122" s="37">
        <v>39970</v>
      </c>
      <c r="BH122" s="29" t="str">
        <v>Requirement Not Met</v>
      </c>
      <c r="BK122" s="5" t="s">
        <v>216</v>
      </c>
      <c r="BL122" s="37">
        <v>62180</v>
      </c>
      <c r="BW122" s="14" t="s">
        <v>814</v>
      </c>
      <c r="BX122" s="15">
        <v>116890</v>
      </c>
      <c r="BY122" s="14" t="s">
        <v>1006</v>
      </c>
      <c r="BZ122" s="14" t="str">
        <f>VLOOKUP($BW122,'CLEANED DATA'!$A$1:$F$947,6,FALSE)</f>
        <v>Kaduna</v>
      </c>
    </row>
    <row r="123" spans="54:78" x14ac:dyDescent="0.25">
      <c r="BB123" s="5" t="s">
        <v>274</v>
      </c>
      <c r="BC123" s="37">
        <v>98200</v>
      </c>
      <c r="BD123" s="7" t="str">
        <f t="shared" si="4"/>
        <v>Meet Requirement</v>
      </c>
      <c r="BE123" s="7"/>
      <c r="BF123" s="5" t="s">
        <v>782</v>
      </c>
      <c r="BG123" s="37">
        <v>78020</v>
      </c>
      <c r="BH123" s="29" t="str">
        <v>Requirement Not Met</v>
      </c>
      <c r="BK123" s="5" t="s">
        <v>274</v>
      </c>
      <c r="BL123" s="37">
        <v>98200</v>
      </c>
      <c r="BW123" s="14" t="s">
        <v>460</v>
      </c>
      <c r="BX123" s="15">
        <v>212340</v>
      </c>
      <c r="BY123" s="14" t="s">
        <v>1006</v>
      </c>
      <c r="BZ123" s="14" t="str">
        <f>VLOOKUP($BW123,'CLEANED DATA'!$A$1:$F$947,6,FALSE)</f>
        <v>Lagos</v>
      </c>
    </row>
    <row r="124" spans="54:78" x14ac:dyDescent="0.25">
      <c r="BB124" s="5" t="s">
        <v>679</v>
      </c>
      <c r="BC124" s="37">
        <v>41600</v>
      </c>
      <c r="BD124" s="7" t="str">
        <f t="shared" si="4"/>
        <v>Requirement Not Met</v>
      </c>
      <c r="BE124" s="7"/>
      <c r="BF124" s="5" t="s">
        <v>567</v>
      </c>
      <c r="BG124" s="37">
        <v>52120</v>
      </c>
      <c r="BH124" s="29" t="str">
        <v>Requirement Not Met</v>
      </c>
      <c r="BK124" s="5" t="s">
        <v>679</v>
      </c>
      <c r="BL124" s="37">
        <v>41600</v>
      </c>
      <c r="BW124" s="14" t="s">
        <v>754</v>
      </c>
      <c r="BX124" s="15">
        <v>108450</v>
      </c>
      <c r="BY124" s="14" t="s">
        <v>1006</v>
      </c>
      <c r="BZ124" s="14" t="str">
        <f>VLOOKUP($BW124,'CLEANED DATA'!$A$1:$F$947,6,FALSE)</f>
        <v>Lagos</v>
      </c>
    </row>
    <row r="125" spans="54:78" x14ac:dyDescent="0.25">
      <c r="BB125" s="5" t="s">
        <v>173</v>
      </c>
      <c r="BC125" s="37">
        <v>67820</v>
      </c>
      <c r="BD125" s="7" t="str">
        <f t="shared" si="4"/>
        <v>Requirement Not Met</v>
      </c>
      <c r="BE125" s="7"/>
      <c r="BF125" s="5" t="s">
        <v>709</v>
      </c>
      <c r="BG125" s="37">
        <v>101610</v>
      </c>
      <c r="BH125" s="29" t="str">
        <v>Meet Requirement</v>
      </c>
      <c r="BK125" s="5" t="s">
        <v>173</v>
      </c>
      <c r="BL125" s="37">
        <v>67820</v>
      </c>
      <c r="BW125" s="14" t="s">
        <v>854</v>
      </c>
      <c r="BX125" s="15">
        <v>38830</v>
      </c>
      <c r="BY125" s="14" t="s">
        <v>1017</v>
      </c>
      <c r="BZ125" s="14" t="str">
        <f>VLOOKUP($BW125,'CLEANED DATA'!$A$1:$F$947,6,FALSE)</f>
        <v>Kaduna</v>
      </c>
    </row>
    <row r="126" spans="54:78" x14ac:dyDescent="0.25">
      <c r="BB126" s="5" t="s">
        <v>495</v>
      </c>
      <c r="BC126" s="37">
        <v>48980</v>
      </c>
      <c r="BD126" s="7" t="str">
        <f t="shared" si="4"/>
        <v>Requirement Not Met</v>
      </c>
      <c r="BE126" s="7"/>
      <c r="BF126" s="5" t="s">
        <v>486</v>
      </c>
      <c r="BG126" s="37">
        <v>115490</v>
      </c>
      <c r="BH126" s="29" t="str">
        <v>Meet Requirement</v>
      </c>
      <c r="BK126" s="5" t="s">
        <v>495</v>
      </c>
      <c r="BL126" s="37">
        <v>48980</v>
      </c>
      <c r="BW126" s="14" t="s">
        <v>278</v>
      </c>
      <c r="BX126" s="15">
        <v>74710</v>
      </c>
      <c r="BY126" s="14" t="s">
        <v>1007</v>
      </c>
      <c r="BZ126" s="14" t="str">
        <f>VLOOKUP($BW126,'CLEANED DATA'!$A$1:$F$947,6,FALSE)</f>
        <v>Abuja</v>
      </c>
    </row>
    <row r="127" spans="54:78" x14ac:dyDescent="0.25">
      <c r="BB127" s="5" t="s">
        <v>845</v>
      </c>
      <c r="BC127" s="37">
        <v>66610</v>
      </c>
      <c r="BD127" s="7" t="str">
        <f t="shared" si="4"/>
        <v>Requirement Not Met</v>
      </c>
      <c r="BE127" s="7"/>
      <c r="BF127" s="5" t="s">
        <v>601</v>
      </c>
      <c r="BG127" s="37">
        <v>43510</v>
      </c>
      <c r="BH127" s="29" t="str">
        <v>Requirement Not Met</v>
      </c>
      <c r="BK127" s="5" t="s">
        <v>845</v>
      </c>
      <c r="BL127" s="37">
        <v>66610</v>
      </c>
      <c r="BW127" s="14" t="s">
        <v>365</v>
      </c>
      <c r="BX127" s="15">
        <v>31040</v>
      </c>
      <c r="BY127" s="14" t="s">
        <v>1017</v>
      </c>
      <c r="BZ127" s="14" t="str">
        <f>VLOOKUP($BW127,'CLEANED DATA'!$A$1:$F$947,6,FALSE)</f>
        <v>Abuja</v>
      </c>
    </row>
    <row r="128" spans="54:78" x14ac:dyDescent="0.25">
      <c r="BB128" s="5" t="s">
        <v>492</v>
      </c>
      <c r="BC128" s="37">
        <v>30000</v>
      </c>
      <c r="BD128" s="7" t="str">
        <f t="shared" si="4"/>
        <v>Requirement Not Met</v>
      </c>
      <c r="BE128" s="7"/>
      <c r="BF128" s="5" t="s">
        <v>280</v>
      </c>
      <c r="BG128" s="37">
        <v>61010</v>
      </c>
      <c r="BH128" s="29" t="str">
        <v>Requirement Not Met</v>
      </c>
      <c r="BK128" s="5" t="s">
        <v>492</v>
      </c>
      <c r="BL128" s="37">
        <v>30000</v>
      </c>
      <c r="BW128" s="14" t="s">
        <v>902</v>
      </c>
      <c r="BX128" s="15">
        <v>58100</v>
      </c>
      <c r="BY128" s="14" t="s">
        <v>1016</v>
      </c>
      <c r="BZ128" s="14" t="str">
        <f>VLOOKUP($BW128,'CLEANED DATA'!$A$1:$F$947,6,FALSE)</f>
        <v>Kaduna</v>
      </c>
    </row>
    <row r="129" spans="54:78" x14ac:dyDescent="0.25">
      <c r="BB129" s="5" t="s">
        <v>489</v>
      </c>
      <c r="BC129" s="37">
        <v>109050</v>
      </c>
      <c r="BD129" s="7" t="str">
        <f t="shared" si="4"/>
        <v>Meet Requirement</v>
      </c>
      <c r="BE129" s="7"/>
      <c r="BF129" s="5" t="s">
        <v>240</v>
      </c>
      <c r="BG129" s="37">
        <v>102140</v>
      </c>
      <c r="BH129" s="29" t="str">
        <v>Meet Requirement</v>
      </c>
      <c r="BK129" s="5" t="s">
        <v>489</v>
      </c>
      <c r="BL129" s="37">
        <v>109050</v>
      </c>
      <c r="BW129" s="14" t="s">
        <v>357</v>
      </c>
      <c r="BX129" s="15">
        <v>108250</v>
      </c>
      <c r="BY129" s="14" t="s">
        <v>1006</v>
      </c>
      <c r="BZ129" s="14" t="str">
        <f>VLOOKUP($BW129,'CLEANED DATA'!$A$1:$F$947,6,FALSE)</f>
        <v>Lagos</v>
      </c>
    </row>
    <row r="130" spans="54:78" x14ac:dyDescent="0.25">
      <c r="BB130" s="5" t="s">
        <v>44</v>
      </c>
      <c r="BC130" s="37">
        <v>76300</v>
      </c>
      <c r="BD130" s="7" t="str">
        <f t="shared" si="4"/>
        <v>Requirement Not Met</v>
      </c>
      <c r="BE130" s="7"/>
      <c r="BF130" s="5" t="s">
        <v>43</v>
      </c>
      <c r="BG130" s="37">
        <v>113800</v>
      </c>
      <c r="BH130" s="29" t="str">
        <v>Meet Requirement</v>
      </c>
      <c r="BK130" s="5" t="s">
        <v>44</v>
      </c>
      <c r="BL130" s="37">
        <v>76300</v>
      </c>
      <c r="BW130" s="14" t="s">
        <v>745</v>
      </c>
      <c r="BX130" s="15">
        <v>53910</v>
      </c>
      <c r="BY130" s="14" t="s">
        <v>1016</v>
      </c>
      <c r="BZ130" s="14" t="str">
        <f>VLOOKUP($BW130,'CLEANED DATA'!$A$1:$F$947,6,FALSE)</f>
        <v>Kaduna</v>
      </c>
    </row>
    <row r="131" spans="54:78" x14ac:dyDescent="0.25">
      <c r="BB131" s="5" t="s">
        <v>573</v>
      </c>
      <c r="BC131" s="37">
        <v>41980</v>
      </c>
      <c r="BD131" s="7" t="str">
        <f t="shared" si="4"/>
        <v>Requirement Not Met</v>
      </c>
      <c r="BE131" s="7"/>
      <c r="BF131" s="5" t="s">
        <v>93</v>
      </c>
      <c r="BG131" s="37">
        <v>103550</v>
      </c>
      <c r="BH131" s="29" t="str">
        <v>Meet Requirement</v>
      </c>
      <c r="BK131" s="5" t="s">
        <v>573</v>
      </c>
      <c r="BL131" s="37">
        <v>41980</v>
      </c>
      <c r="BW131" s="14" t="s">
        <v>56</v>
      </c>
      <c r="BX131" s="15">
        <v>75540</v>
      </c>
      <c r="BY131" s="14" t="s">
        <v>1007</v>
      </c>
      <c r="BZ131" s="14" t="str">
        <f>VLOOKUP($BW131,'CLEANED DATA'!$A$1:$F$947,6,FALSE)</f>
        <v>Abuja</v>
      </c>
    </row>
    <row r="132" spans="54:78" x14ac:dyDescent="0.25">
      <c r="BB132" s="5" t="s">
        <v>659</v>
      </c>
      <c r="BC132" s="37">
        <v>84320</v>
      </c>
      <c r="BD132" s="7" t="str">
        <f t="shared" ref="BD132:BD195" si="5">IF(BC132&gt;=90000,"Meet Requirement","Requirement Not Met")</f>
        <v>Requirement Not Met</v>
      </c>
      <c r="BE132" s="7"/>
      <c r="BF132" s="5" t="s">
        <v>521</v>
      </c>
      <c r="BG132" s="37">
        <v>67950</v>
      </c>
      <c r="BH132" s="29" t="str">
        <v>Requirement Not Met</v>
      </c>
      <c r="BK132" s="5" t="s">
        <v>659</v>
      </c>
      <c r="BL132" s="37">
        <v>84320</v>
      </c>
      <c r="BW132" s="14" t="s">
        <v>819</v>
      </c>
      <c r="BX132" s="15">
        <v>117850</v>
      </c>
      <c r="BY132" s="14" t="s">
        <v>1006</v>
      </c>
      <c r="BZ132" s="14" t="str">
        <f>VLOOKUP($BW132,'CLEANED DATA'!$A$1:$F$947,6,FALSE)</f>
        <v>Kaduna</v>
      </c>
    </row>
    <row r="133" spans="54:78" x14ac:dyDescent="0.25">
      <c r="BB133" s="5" t="s">
        <v>319</v>
      </c>
      <c r="BC133" s="37">
        <v>83400</v>
      </c>
      <c r="BD133" s="7" t="str">
        <f t="shared" si="5"/>
        <v>Requirement Not Met</v>
      </c>
      <c r="BE133" s="7"/>
      <c r="BF133" s="5" t="s">
        <v>904</v>
      </c>
      <c r="BG133" s="37">
        <v>119020</v>
      </c>
      <c r="BH133" s="29" t="str">
        <v>Meet Requirement</v>
      </c>
      <c r="BK133" s="5" t="s">
        <v>319</v>
      </c>
      <c r="BL133" s="37">
        <v>83400</v>
      </c>
      <c r="BW133" s="14" t="s">
        <v>117</v>
      </c>
      <c r="BX133" s="15">
        <v>71880</v>
      </c>
      <c r="BY133" s="14" t="s">
        <v>1007</v>
      </c>
      <c r="BZ133" s="14" t="str">
        <f>VLOOKUP($BW133,'CLEANED DATA'!$A$1:$F$947,6,FALSE)</f>
        <v>Kaduna</v>
      </c>
    </row>
    <row r="134" spans="54:78" x14ac:dyDescent="0.25">
      <c r="BB134" s="5" t="s">
        <v>373</v>
      </c>
      <c r="BC134" s="37">
        <v>191360</v>
      </c>
      <c r="BD134" s="7" t="str">
        <f t="shared" si="5"/>
        <v>Meet Requirement</v>
      </c>
      <c r="BE134" s="7"/>
      <c r="BF134" s="5" t="s">
        <v>300</v>
      </c>
      <c r="BG134" s="37">
        <v>47760</v>
      </c>
      <c r="BH134" s="29" t="str">
        <v>Requirement Not Met</v>
      </c>
      <c r="BK134" s="5" t="s">
        <v>373</v>
      </c>
      <c r="BL134" s="37">
        <v>191360</v>
      </c>
      <c r="BW134" s="14" t="s">
        <v>833</v>
      </c>
      <c r="BX134" s="15">
        <v>55280</v>
      </c>
      <c r="BY134" s="14" t="s">
        <v>1016</v>
      </c>
      <c r="BZ134" s="14" t="str">
        <f>VLOOKUP($BW134,'CLEANED DATA'!$A$1:$F$947,6,FALSE)</f>
        <v>Kaduna</v>
      </c>
    </row>
    <row r="135" spans="54:78" x14ac:dyDescent="0.25">
      <c r="BB135" s="5" t="s">
        <v>149</v>
      </c>
      <c r="BC135" s="37">
        <v>57750</v>
      </c>
      <c r="BD135" s="7" t="str">
        <f t="shared" si="5"/>
        <v>Requirement Not Met</v>
      </c>
      <c r="BE135" s="7"/>
      <c r="BF135" s="5" t="s">
        <v>608</v>
      </c>
      <c r="BG135" s="37">
        <v>87290</v>
      </c>
      <c r="BH135" s="29" t="str">
        <v>Requirement Not Met</v>
      </c>
      <c r="BK135" s="5" t="s">
        <v>149</v>
      </c>
      <c r="BL135" s="37">
        <v>57750</v>
      </c>
      <c r="BW135" s="14" t="s">
        <v>634</v>
      </c>
      <c r="BX135" s="15">
        <v>29810</v>
      </c>
      <c r="BY135" s="14" t="s">
        <v>1010</v>
      </c>
      <c r="BZ135" s="14" t="str">
        <f>VLOOKUP($BW135,'CLEANED DATA'!$A$1:$F$947,6,FALSE)</f>
        <v>Kaduna</v>
      </c>
    </row>
    <row r="136" spans="54:78" x14ac:dyDescent="0.25">
      <c r="BB136" s="5" t="s">
        <v>218</v>
      </c>
      <c r="BC136" s="37">
        <v>98640</v>
      </c>
      <c r="BD136" s="7" t="str">
        <f t="shared" si="5"/>
        <v>Meet Requirement</v>
      </c>
      <c r="BE136" s="7"/>
      <c r="BF136" s="5" t="s">
        <v>545</v>
      </c>
      <c r="BG136" s="37">
        <v>28160</v>
      </c>
      <c r="BH136" s="29" t="str">
        <v>Requirement Not Met</v>
      </c>
      <c r="BK136" s="5" t="s">
        <v>218</v>
      </c>
      <c r="BL136" s="37">
        <v>98640</v>
      </c>
      <c r="BW136" s="14" t="s">
        <v>630</v>
      </c>
      <c r="BX136" s="15">
        <v>116220</v>
      </c>
      <c r="BY136" s="14" t="s">
        <v>1006</v>
      </c>
      <c r="BZ136" s="14" t="str">
        <f>VLOOKUP($BW136,'CLEANED DATA'!$A$1:$F$947,6,FALSE)</f>
        <v>Lagos</v>
      </c>
    </row>
    <row r="137" spans="54:78" x14ac:dyDescent="0.25">
      <c r="BB137" s="5" t="s">
        <v>409</v>
      </c>
      <c r="BC137" s="37">
        <v>107020</v>
      </c>
      <c r="BD137" s="7" t="str">
        <f t="shared" si="5"/>
        <v>Meet Requirement</v>
      </c>
      <c r="BE137" s="7"/>
      <c r="BF137" s="5" t="s">
        <v>568</v>
      </c>
      <c r="BG137" s="37">
        <v>60010</v>
      </c>
      <c r="BH137" s="29" t="str">
        <v>Requirement Not Met</v>
      </c>
      <c r="BK137" s="5" t="s">
        <v>409</v>
      </c>
      <c r="BL137" s="37">
        <v>107020</v>
      </c>
      <c r="BW137" s="14" t="s">
        <v>773</v>
      </c>
      <c r="BX137" s="15">
        <v>53760</v>
      </c>
      <c r="BY137" s="14" t="s">
        <v>1016</v>
      </c>
      <c r="BZ137" s="14" t="str">
        <f>VLOOKUP($BW137,'CLEANED DATA'!$A$1:$F$947,6,FALSE)</f>
        <v>Abuja</v>
      </c>
    </row>
    <row r="138" spans="54:78" x14ac:dyDescent="0.25">
      <c r="BB138" s="5" t="s">
        <v>542</v>
      </c>
      <c r="BC138" s="37">
        <v>97110</v>
      </c>
      <c r="BD138" s="7" t="str">
        <f t="shared" si="5"/>
        <v>Meet Requirement</v>
      </c>
      <c r="BE138" s="7"/>
      <c r="BF138" s="5" t="s">
        <v>277</v>
      </c>
      <c r="BG138" s="37">
        <v>63450</v>
      </c>
      <c r="BH138" s="29" t="str">
        <v>Requirement Not Met</v>
      </c>
      <c r="BK138" s="5" t="s">
        <v>542</v>
      </c>
      <c r="BL138" s="37">
        <v>97110</v>
      </c>
      <c r="BW138" s="14" t="s">
        <v>129</v>
      </c>
      <c r="BX138" s="15">
        <v>88900</v>
      </c>
      <c r="BY138" s="14" t="s">
        <v>1014</v>
      </c>
      <c r="BZ138" s="14" t="str">
        <f>VLOOKUP($BW138,'CLEANED DATA'!$A$1:$F$947,6,FALSE)</f>
        <v>Abuja</v>
      </c>
    </row>
    <row r="139" spans="54:78" x14ac:dyDescent="0.25">
      <c r="BB139" s="5" t="s">
        <v>918</v>
      </c>
      <c r="BC139" s="37">
        <v>75280</v>
      </c>
      <c r="BD139" s="7" t="str">
        <f t="shared" si="5"/>
        <v>Requirement Not Met</v>
      </c>
      <c r="BE139" s="7"/>
      <c r="BF139" s="5" t="s">
        <v>371</v>
      </c>
      <c r="BG139" s="37">
        <v>115190</v>
      </c>
      <c r="BH139" s="29" t="str">
        <v>Meet Requirement</v>
      </c>
      <c r="BK139" s="5" t="s">
        <v>918</v>
      </c>
      <c r="BL139" s="37">
        <v>75280</v>
      </c>
      <c r="BW139" s="14" t="s">
        <v>581</v>
      </c>
      <c r="BX139" s="15">
        <v>75480</v>
      </c>
      <c r="BY139" s="14" t="s">
        <v>1007</v>
      </c>
      <c r="BZ139" s="14" t="str">
        <f>VLOOKUP($BW139,'CLEANED DATA'!$A$1:$F$947,6,FALSE)</f>
        <v>Kaduna</v>
      </c>
    </row>
    <row r="140" spans="54:78" x14ac:dyDescent="0.25">
      <c r="BB140" s="5" t="s">
        <v>45</v>
      </c>
      <c r="BC140" s="37">
        <v>44530</v>
      </c>
      <c r="BD140" s="7" t="str">
        <f t="shared" si="5"/>
        <v>Requirement Not Met</v>
      </c>
      <c r="BE140" s="7"/>
      <c r="BF140" s="5" t="s">
        <v>647</v>
      </c>
      <c r="BG140" s="37">
        <v>46990</v>
      </c>
      <c r="BH140" s="29" t="str">
        <v>Requirement Not Met</v>
      </c>
      <c r="BK140" s="5" t="s">
        <v>45</v>
      </c>
      <c r="BL140" s="37">
        <v>44530</v>
      </c>
      <c r="BW140" s="14" t="s">
        <v>157</v>
      </c>
      <c r="BX140" s="15">
        <v>41700</v>
      </c>
      <c r="BY140" s="14" t="s">
        <v>1008</v>
      </c>
      <c r="BZ140" s="14" t="str">
        <f>VLOOKUP($BW140,'CLEANED DATA'!$A$1:$F$947,6,FALSE)</f>
        <v>Lagos</v>
      </c>
    </row>
    <row r="141" spans="54:78" x14ac:dyDescent="0.25">
      <c r="BB141" s="5" t="s">
        <v>780</v>
      </c>
      <c r="BC141" s="37">
        <v>87400</v>
      </c>
      <c r="BD141" s="7" t="str">
        <f t="shared" si="5"/>
        <v>Requirement Not Met</v>
      </c>
      <c r="BE141" s="7"/>
      <c r="BF141" s="5" t="s">
        <v>697</v>
      </c>
      <c r="BG141" s="37">
        <v>89020</v>
      </c>
      <c r="BH141" s="29" t="str">
        <v>Requirement Not Met</v>
      </c>
      <c r="BK141" s="5" t="s">
        <v>780</v>
      </c>
      <c r="BL141" s="37">
        <v>87400</v>
      </c>
      <c r="BW141" s="14" t="s">
        <v>716</v>
      </c>
      <c r="BX141" s="15">
        <v>46280</v>
      </c>
      <c r="BY141" s="14" t="s">
        <v>1008</v>
      </c>
      <c r="BZ141" s="14" t="str">
        <f>VLOOKUP($BW141,'CLEANED DATA'!$A$1:$F$947,6,FALSE)</f>
        <v>Lagos</v>
      </c>
    </row>
    <row r="142" spans="54:78" x14ac:dyDescent="0.25">
      <c r="BB142" s="5" t="s">
        <v>322</v>
      </c>
      <c r="BC142" s="37">
        <v>38240</v>
      </c>
      <c r="BD142" s="7" t="str">
        <f t="shared" si="5"/>
        <v>Requirement Not Met</v>
      </c>
      <c r="BE142" s="7"/>
      <c r="BF142" s="5" t="s">
        <v>551</v>
      </c>
      <c r="BG142" s="37">
        <v>31280</v>
      </c>
      <c r="BH142" s="29" t="str">
        <v>Requirement Not Met</v>
      </c>
      <c r="BK142" s="5" t="s">
        <v>322</v>
      </c>
      <c r="BL142" s="37">
        <v>38240</v>
      </c>
      <c r="BW142" s="14" t="s">
        <v>955</v>
      </c>
      <c r="BX142" s="15">
        <v>116590</v>
      </c>
      <c r="BY142" s="14" t="s">
        <v>1006</v>
      </c>
      <c r="BZ142" s="14" t="str">
        <f>VLOOKUP($BW142,'CLEANED DATA'!$A$1:$F$947,6,FALSE)</f>
        <v>Lagos</v>
      </c>
    </row>
    <row r="143" spans="54:78" x14ac:dyDescent="0.25">
      <c r="BB143" s="5" t="s">
        <v>169</v>
      </c>
      <c r="BC143" s="37">
        <v>52000</v>
      </c>
      <c r="BD143" s="7" t="str">
        <f t="shared" si="5"/>
        <v>Requirement Not Met</v>
      </c>
      <c r="BE143" s="7"/>
      <c r="BF143" s="5" t="s">
        <v>850</v>
      </c>
      <c r="BG143" s="37">
        <v>94070</v>
      </c>
      <c r="BH143" s="29" t="str">
        <v>Meet Requirement</v>
      </c>
      <c r="BK143" s="5" t="s">
        <v>169</v>
      </c>
      <c r="BL143" s="37">
        <v>52000</v>
      </c>
      <c r="BW143" s="14" t="s">
        <v>119</v>
      </c>
      <c r="BX143" s="15">
        <v>179220</v>
      </c>
      <c r="BY143" s="14" t="s">
        <v>1006</v>
      </c>
      <c r="BZ143" s="14" t="str">
        <f>VLOOKUP($BW143,'CLEANED DATA'!$A$1:$F$947,6,FALSE)</f>
        <v>Lagos</v>
      </c>
    </row>
    <row r="144" spans="54:78" x14ac:dyDescent="0.25">
      <c r="BB144" s="5" t="s">
        <v>351</v>
      </c>
      <c r="BC144" s="37">
        <v>74390</v>
      </c>
      <c r="BD144" s="7" t="str">
        <f t="shared" si="5"/>
        <v>Requirement Not Met</v>
      </c>
      <c r="BE144" s="7"/>
      <c r="BF144" s="5" t="s">
        <v>448</v>
      </c>
      <c r="BG144" s="37">
        <v>109030</v>
      </c>
      <c r="BH144" s="29" t="str">
        <v>Meet Requirement</v>
      </c>
      <c r="BK144" s="5" t="s">
        <v>351</v>
      </c>
      <c r="BL144" s="37">
        <v>74390</v>
      </c>
      <c r="BW144" s="14" t="s">
        <v>470</v>
      </c>
      <c r="BX144" s="15">
        <v>59260</v>
      </c>
      <c r="BY144" s="14" t="s">
        <v>1016</v>
      </c>
      <c r="BZ144" s="14" t="str">
        <f>VLOOKUP($BW144,'CLEANED DATA'!$A$1:$F$947,6,FALSE)</f>
        <v>Lagos</v>
      </c>
    </row>
    <row r="145" spans="54:78" x14ac:dyDescent="0.25">
      <c r="BB145" s="5" t="s">
        <v>580</v>
      </c>
      <c r="BC145" s="37">
        <v>31020</v>
      </c>
      <c r="BD145" s="7" t="str">
        <f t="shared" si="5"/>
        <v>Requirement Not Met</v>
      </c>
      <c r="BE145" s="7"/>
      <c r="BF145" s="5" t="s">
        <v>303</v>
      </c>
      <c r="BG145" s="37">
        <v>97060</v>
      </c>
      <c r="BH145" s="29" t="str">
        <v>Meet Requirement</v>
      </c>
      <c r="BK145" s="5" t="s">
        <v>580</v>
      </c>
      <c r="BL145" s="37">
        <v>31020</v>
      </c>
      <c r="BW145" s="14" t="s">
        <v>579</v>
      </c>
      <c r="BX145" s="15">
        <v>54010</v>
      </c>
      <c r="BY145" s="14" t="s">
        <v>1016</v>
      </c>
      <c r="BZ145" s="14" t="str">
        <f>VLOOKUP($BW145,'CLEANED DATA'!$A$1:$F$947,6,FALSE)</f>
        <v>Kaduna</v>
      </c>
    </row>
    <row r="146" spans="54:78" x14ac:dyDescent="0.25">
      <c r="BB146" s="5" t="s">
        <v>232</v>
      </c>
      <c r="BC146" s="37">
        <v>29670</v>
      </c>
      <c r="BD146" s="7" t="str">
        <f t="shared" si="5"/>
        <v>Requirement Not Met</v>
      </c>
      <c r="BE146" s="7"/>
      <c r="BF146" s="5" t="s">
        <v>435</v>
      </c>
      <c r="BG146" s="37">
        <v>48980</v>
      </c>
      <c r="BH146" s="29" t="str">
        <v>Requirement Not Met</v>
      </c>
      <c r="BK146" s="5" t="s">
        <v>232</v>
      </c>
      <c r="BL146" s="37">
        <v>29670</v>
      </c>
      <c r="BW146" s="14" t="s">
        <v>349</v>
      </c>
      <c r="BX146" s="15">
        <v>59610</v>
      </c>
      <c r="BY146" s="14" t="s">
        <v>1016</v>
      </c>
      <c r="BZ146" s="14" t="str">
        <f>VLOOKUP($BW146,'CLEANED DATA'!$A$1:$F$947,6,FALSE)</f>
        <v>Lagos</v>
      </c>
    </row>
    <row r="147" spans="54:78" x14ac:dyDescent="0.25">
      <c r="BB147" s="5" t="s">
        <v>932</v>
      </c>
      <c r="BC147" s="37">
        <v>106080</v>
      </c>
      <c r="BD147" s="7" t="str">
        <f t="shared" si="5"/>
        <v>Meet Requirement</v>
      </c>
      <c r="BE147" s="7"/>
      <c r="BF147" s="5" t="s">
        <v>736</v>
      </c>
      <c r="BG147" s="37">
        <v>32190</v>
      </c>
      <c r="BH147" s="29" t="str">
        <v>Requirement Not Met</v>
      </c>
      <c r="BK147" s="5" t="s">
        <v>932</v>
      </c>
      <c r="BL147" s="37">
        <v>106080</v>
      </c>
      <c r="BW147" s="14" t="s">
        <v>310</v>
      </c>
      <c r="BX147" s="15">
        <v>110040</v>
      </c>
      <c r="BY147" s="14" t="s">
        <v>1006</v>
      </c>
      <c r="BZ147" s="14" t="str">
        <f>VLOOKUP($BW147,'CLEANED DATA'!$A$1:$F$947,6,FALSE)</f>
        <v>Lagos</v>
      </c>
    </row>
    <row r="148" spans="54:78" x14ac:dyDescent="0.25">
      <c r="BB148" s="5" t="s">
        <v>235</v>
      </c>
      <c r="BC148" s="37">
        <v>81900</v>
      </c>
      <c r="BD148" s="7" t="str">
        <f t="shared" si="5"/>
        <v>Requirement Not Met</v>
      </c>
      <c r="BE148" s="7"/>
      <c r="BF148" s="5" t="s">
        <v>205</v>
      </c>
      <c r="BG148" s="37">
        <v>105800</v>
      </c>
      <c r="BH148" s="29" t="str">
        <v>Meet Requirement</v>
      </c>
      <c r="BK148" s="5" t="s">
        <v>235</v>
      </c>
      <c r="BL148" s="37">
        <v>81900</v>
      </c>
      <c r="BW148" s="14" t="s">
        <v>295</v>
      </c>
      <c r="BX148" s="15">
        <v>119550</v>
      </c>
      <c r="BY148" s="14" t="s">
        <v>1006</v>
      </c>
      <c r="BZ148" s="14" t="str">
        <f>VLOOKUP($BW148,'CLEANED DATA'!$A$1:$F$947,6,FALSE)</f>
        <v>Abuja</v>
      </c>
    </row>
    <row r="149" spans="54:78" x14ac:dyDescent="0.25">
      <c r="BB149" s="5" t="s">
        <v>142</v>
      </c>
      <c r="BC149" s="37">
        <v>116770</v>
      </c>
      <c r="BD149" s="7" t="str">
        <f t="shared" si="5"/>
        <v>Meet Requirement</v>
      </c>
      <c r="BE149" s="7"/>
      <c r="BF149" s="5" t="s">
        <v>384</v>
      </c>
      <c r="BG149" s="37">
        <v>118450</v>
      </c>
      <c r="BH149" s="29" t="str">
        <v>Meet Requirement</v>
      </c>
      <c r="BK149" s="5" t="s">
        <v>142</v>
      </c>
      <c r="BL149" s="37">
        <v>116770</v>
      </c>
      <c r="BW149" s="14" t="s">
        <v>260</v>
      </c>
      <c r="BX149" s="15">
        <v>104410</v>
      </c>
      <c r="BY149" s="14" t="s">
        <v>1006</v>
      </c>
      <c r="BZ149" s="14" t="str">
        <f>VLOOKUP($BW149,'CLEANED DATA'!$A$1:$F$947,6,FALSE)</f>
        <v>Kaduna</v>
      </c>
    </row>
    <row r="150" spans="54:78" x14ac:dyDescent="0.25">
      <c r="BB150" s="5" t="s">
        <v>524</v>
      </c>
      <c r="BC150" s="37">
        <v>119110</v>
      </c>
      <c r="BD150" s="7" t="str">
        <f t="shared" si="5"/>
        <v>Meet Requirement</v>
      </c>
      <c r="BE150" s="7"/>
      <c r="BF150" s="5" t="s">
        <v>512</v>
      </c>
      <c r="BG150" s="37">
        <v>61210</v>
      </c>
      <c r="BH150" s="29" t="str">
        <v>Requirement Not Met</v>
      </c>
      <c r="BK150" s="5" t="s">
        <v>524</v>
      </c>
      <c r="BL150" s="37">
        <v>119110</v>
      </c>
      <c r="BW150" s="14" t="s">
        <v>908</v>
      </c>
      <c r="BX150" s="15">
        <v>77470</v>
      </c>
      <c r="BY150" s="14" t="s">
        <v>1007</v>
      </c>
      <c r="BZ150" s="14" t="str">
        <f>VLOOKUP($BW150,'CLEANED DATA'!$A$1:$F$947,6,FALSE)</f>
        <v>Kaduna</v>
      </c>
    </row>
    <row r="151" spans="54:78" x14ac:dyDescent="0.25">
      <c r="BB151" s="5" t="s">
        <v>75</v>
      </c>
      <c r="BC151" s="37">
        <v>84680</v>
      </c>
      <c r="BD151" s="7" t="str">
        <f t="shared" si="5"/>
        <v>Requirement Not Met</v>
      </c>
      <c r="BE151" s="7"/>
      <c r="BF151" s="5" t="s">
        <v>911</v>
      </c>
      <c r="BG151" s="37">
        <v>36880</v>
      </c>
      <c r="BH151" s="29" t="str">
        <v>Requirement Not Met</v>
      </c>
      <c r="BK151" s="5" t="s">
        <v>75</v>
      </c>
      <c r="BL151" s="37">
        <v>84680</v>
      </c>
      <c r="BW151" s="14" t="s">
        <v>862</v>
      </c>
      <c r="BX151" s="15">
        <v>36920</v>
      </c>
      <c r="BY151" s="14" t="s">
        <v>1017</v>
      </c>
      <c r="BZ151" s="14" t="str">
        <f>VLOOKUP($BW151,'CLEANED DATA'!$A$1:$F$947,6,FALSE)</f>
        <v>Kaduna</v>
      </c>
    </row>
    <row r="152" spans="54:78" x14ac:dyDescent="0.25">
      <c r="BB152" s="5" t="s">
        <v>193</v>
      </c>
      <c r="BC152" s="37">
        <v>115230</v>
      </c>
      <c r="BD152" s="7" t="str">
        <f t="shared" si="5"/>
        <v>Meet Requirement</v>
      </c>
      <c r="BE152" s="7"/>
      <c r="BF152" s="5" t="s">
        <v>134</v>
      </c>
      <c r="BG152" s="37">
        <v>90080</v>
      </c>
      <c r="BH152" s="29" t="str">
        <v>Meet Requirement</v>
      </c>
      <c r="BK152" s="5" t="s">
        <v>193</v>
      </c>
      <c r="BL152" s="37">
        <v>115230</v>
      </c>
      <c r="BW152" s="14" t="s">
        <v>426</v>
      </c>
      <c r="BX152" s="15">
        <v>28580</v>
      </c>
      <c r="BY152" s="14" t="s">
        <v>1010</v>
      </c>
      <c r="BZ152" s="14" t="str">
        <f>VLOOKUP($BW152,'CLEANED DATA'!$A$1:$F$947,6,FALSE)</f>
        <v>Abuja</v>
      </c>
    </row>
    <row r="153" spans="54:78" x14ac:dyDescent="0.25">
      <c r="BB153" s="5" t="s">
        <v>930</v>
      </c>
      <c r="BC153" s="37">
        <v>57640</v>
      </c>
      <c r="BD153" s="7" t="str">
        <f t="shared" si="5"/>
        <v>Requirement Not Met</v>
      </c>
      <c r="BE153" s="7"/>
      <c r="BF153" s="5" t="s">
        <v>938</v>
      </c>
      <c r="BG153" s="37">
        <v>41670</v>
      </c>
      <c r="BH153" s="29" t="str">
        <v>Requirement Not Met</v>
      </c>
      <c r="BK153" s="5" t="s">
        <v>930</v>
      </c>
      <c r="BL153" s="37">
        <v>57640</v>
      </c>
      <c r="BW153" s="14" t="s">
        <v>857</v>
      </c>
      <c r="BX153" s="15">
        <v>70760</v>
      </c>
      <c r="BY153" s="14" t="s">
        <v>1007</v>
      </c>
      <c r="BZ153" s="14" t="str">
        <f>VLOOKUP($BW153,'CLEANED DATA'!$A$1:$F$947,6,FALSE)</f>
        <v>Lagos</v>
      </c>
    </row>
    <row r="154" spans="54:78" x14ac:dyDescent="0.25">
      <c r="BB154" s="5" t="s">
        <v>944</v>
      </c>
      <c r="BC154" s="37">
        <v>66870</v>
      </c>
      <c r="BD154" s="7" t="str">
        <f t="shared" si="5"/>
        <v>Requirement Not Met</v>
      </c>
      <c r="BE154" s="7"/>
      <c r="BF154" s="5" t="s">
        <v>953</v>
      </c>
      <c r="BG154" s="37">
        <v>114650</v>
      </c>
      <c r="BH154" s="29" t="str">
        <v>Meet Requirement</v>
      </c>
      <c r="BK154" s="5" t="s">
        <v>944</v>
      </c>
      <c r="BL154" s="37">
        <v>66870</v>
      </c>
      <c r="BW154" s="14" t="s">
        <v>415</v>
      </c>
      <c r="BX154" s="15">
        <v>49920</v>
      </c>
      <c r="BY154" s="14" t="s">
        <v>1008</v>
      </c>
      <c r="BZ154" s="14" t="str">
        <f>VLOOKUP($BW154,'CLEANED DATA'!$A$1:$F$947,6,FALSE)</f>
        <v>Kaduna</v>
      </c>
    </row>
    <row r="155" spans="54:78" x14ac:dyDescent="0.25">
      <c r="BB155" s="5" t="s">
        <v>867</v>
      </c>
      <c r="BC155" s="37">
        <v>90150</v>
      </c>
      <c r="BD155" s="7" t="str">
        <f t="shared" si="5"/>
        <v>Meet Requirement</v>
      </c>
      <c r="BE155" s="7"/>
      <c r="BF155" s="5" t="s">
        <v>950</v>
      </c>
      <c r="BG155" s="37">
        <v>88590</v>
      </c>
      <c r="BH155" s="29" t="str">
        <v>Requirement Not Met</v>
      </c>
      <c r="BK155" s="5" t="s">
        <v>867</v>
      </c>
      <c r="BL155" s="37">
        <v>90150</v>
      </c>
      <c r="BW155" s="14" t="s">
        <v>222</v>
      </c>
      <c r="BX155" s="15">
        <v>47550</v>
      </c>
      <c r="BY155" s="14" t="s">
        <v>1008</v>
      </c>
      <c r="BZ155" s="14" t="str">
        <f>VLOOKUP($BW155,'CLEANED DATA'!$A$1:$F$947,6,FALSE)</f>
        <v>Kaduna</v>
      </c>
    </row>
    <row r="156" spans="54:78" x14ac:dyDescent="0.25">
      <c r="BB156" s="5" t="s">
        <v>612</v>
      </c>
      <c r="BC156" s="37">
        <v>30250</v>
      </c>
      <c r="BD156" s="7" t="str">
        <f t="shared" si="5"/>
        <v>Requirement Not Met</v>
      </c>
      <c r="BE156" s="7"/>
      <c r="BF156" s="5" t="s">
        <v>668</v>
      </c>
      <c r="BG156" s="37">
        <v>95950</v>
      </c>
      <c r="BH156" s="29" t="str">
        <v>Meet Requirement</v>
      </c>
      <c r="BK156" s="5" t="s">
        <v>612</v>
      </c>
      <c r="BL156" s="37">
        <v>30250</v>
      </c>
      <c r="BW156" s="14" t="s">
        <v>488</v>
      </c>
      <c r="BX156" s="15">
        <v>223820</v>
      </c>
      <c r="BY156" s="14" t="s">
        <v>1006</v>
      </c>
      <c r="BZ156" s="14" t="str">
        <f>VLOOKUP($BW156,'CLEANED DATA'!$A$1:$F$947,6,FALSE)</f>
        <v>Abuja</v>
      </c>
    </row>
    <row r="157" spans="54:78" x14ac:dyDescent="0.25">
      <c r="BB157" s="5" t="s">
        <v>485</v>
      </c>
      <c r="BC157" s="37">
        <v>78020</v>
      </c>
      <c r="BD157" s="7" t="str">
        <f t="shared" si="5"/>
        <v>Requirement Not Met</v>
      </c>
      <c r="BE157" s="7"/>
      <c r="BF157" s="5" t="s">
        <v>210</v>
      </c>
      <c r="BG157" s="37">
        <v>118120</v>
      </c>
      <c r="BH157" s="29" t="str">
        <v>Meet Requirement</v>
      </c>
      <c r="BK157" s="5" t="s">
        <v>485</v>
      </c>
      <c r="BL157" s="37">
        <v>78020</v>
      </c>
      <c r="BW157" s="14" t="s">
        <v>314</v>
      </c>
      <c r="BX157" s="15">
        <v>41790</v>
      </c>
      <c r="BY157" s="14" t="s">
        <v>1008</v>
      </c>
      <c r="BZ157" s="14" t="str">
        <f>VLOOKUP($BW157,'CLEANED DATA'!$A$1:$F$947,6,FALSE)</f>
        <v>Abuja</v>
      </c>
    </row>
    <row r="158" spans="54:78" x14ac:dyDescent="0.25">
      <c r="BB158" s="5" t="s">
        <v>779</v>
      </c>
      <c r="BC158" s="37">
        <v>86740</v>
      </c>
      <c r="BD158" s="7" t="str">
        <f t="shared" si="5"/>
        <v>Requirement Not Met</v>
      </c>
      <c r="BE158" s="7"/>
      <c r="BF158" s="5" t="s">
        <v>586</v>
      </c>
      <c r="BG158" s="37">
        <v>58030</v>
      </c>
      <c r="BH158" s="29" t="str">
        <v>Requirement Not Met</v>
      </c>
      <c r="BK158" s="5" t="s">
        <v>779</v>
      </c>
      <c r="BL158" s="37">
        <v>86740</v>
      </c>
      <c r="BW158" s="14" t="s">
        <v>846</v>
      </c>
      <c r="BX158" s="15">
        <v>44120</v>
      </c>
      <c r="BY158" s="14" t="s">
        <v>1008</v>
      </c>
      <c r="BZ158" s="14" t="str">
        <f>VLOOKUP($BW158,'CLEANED DATA'!$A$1:$F$947,6,FALSE)</f>
        <v>Lagos</v>
      </c>
    </row>
    <row r="159" spans="54:78" x14ac:dyDescent="0.25">
      <c r="BB159" s="5" t="s">
        <v>291</v>
      </c>
      <c r="BC159" s="37">
        <v>101500</v>
      </c>
      <c r="BD159" s="7" t="str">
        <f t="shared" si="5"/>
        <v>Meet Requirement</v>
      </c>
      <c r="BE159" s="7"/>
      <c r="BF159" s="5" t="s">
        <v>666</v>
      </c>
      <c r="BG159" s="37">
        <v>74920</v>
      </c>
      <c r="BH159" s="29" t="str">
        <v>Requirement Not Met</v>
      </c>
      <c r="BK159" s="5" t="s">
        <v>291</v>
      </c>
      <c r="BL159" s="37">
        <v>101500</v>
      </c>
      <c r="BW159" s="14" t="s">
        <v>602</v>
      </c>
      <c r="BX159" s="15">
        <v>49390</v>
      </c>
      <c r="BY159" s="14" t="s">
        <v>1008</v>
      </c>
      <c r="BZ159" s="14" t="str">
        <f>VLOOKUP($BW159,'CLEANED DATA'!$A$1:$F$947,6,FALSE)</f>
        <v>Lagos</v>
      </c>
    </row>
    <row r="160" spans="54:78" x14ac:dyDescent="0.25">
      <c r="BB160" s="5" t="s">
        <v>259</v>
      </c>
      <c r="BC160" s="37">
        <v>35930</v>
      </c>
      <c r="BD160" s="7" t="str">
        <f t="shared" si="5"/>
        <v>Requirement Not Met</v>
      </c>
      <c r="BE160" s="7"/>
      <c r="BF160" s="5" t="s">
        <v>171</v>
      </c>
      <c r="BG160" s="37">
        <v>92500</v>
      </c>
      <c r="BH160" s="29" t="str">
        <v>Meet Requirement</v>
      </c>
      <c r="BK160" s="5" t="s">
        <v>259</v>
      </c>
      <c r="BL160" s="37">
        <v>35930</v>
      </c>
      <c r="BW160" s="14" t="s">
        <v>502</v>
      </c>
      <c r="BX160" s="15">
        <v>93210</v>
      </c>
      <c r="BY160" s="14" t="s">
        <v>1009</v>
      </c>
      <c r="BZ160" s="14" t="str">
        <f>VLOOKUP($BW160,'CLEANED DATA'!$A$1:$F$947,6,FALSE)</f>
        <v>Lagos</v>
      </c>
    </row>
    <row r="161" spans="54:78" x14ac:dyDescent="0.25">
      <c r="BB161" s="5" t="s">
        <v>844</v>
      </c>
      <c r="BC161" s="37">
        <v>45510</v>
      </c>
      <c r="BD161" s="7" t="str">
        <f t="shared" si="5"/>
        <v>Requirement Not Met</v>
      </c>
      <c r="BE161" s="7"/>
      <c r="BF161" s="5" t="s">
        <v>305</v>
      </c>
      <c r="BG161" s="37">
        <v>60800</v>
      </c>
      <c r="BH161" s="29" t="str">
        <v>Requirement Not Met</v>
      </c>
      <c r="BK161" s="5" t="s">
        <v>844</v>
      </c>
      <c r="BL161" s="37">
        <v>45510</v>
      </c>
      <c r="BW161" s="14" t="s">
        <v>718</v>
      </c>
      <c r="BX161" s="15">
        <v>118980</v>
      </c>
      <c r="BY161" s="14" t="s">
        <v>1006</v>
      </c>
      <c r="BZ161" s="14" t="str">
        <f>VLOOKUP($BW161,'CLEANED DATA'!$A$1:$F$947,6,FALSE)</f>
        <v>Abuja</v>
      </c>
    </row>
    <row r="162" spans="54:78" x14ac:dyDescent="0.25">
      <c r="BB162" s="5" t="s">
        <v>771</v>
      </c>
      <c r="BC162" s="37">
        <v>29610</v>
      </c>
      <c r="BD162" s="7" t="str">
        <f t="shared" si="5"/>
        <v>Requirement Not Met</v>
      </c>
      <c r="BE162" s="7"/>
      <c r="BF162" s="5" t="s">
        <v>707</v>
      </c>
      <c r="BG162" s="37">
        <v>63450</v>
      </c>
      <c r="BH162" s="29" t="str">
        <v>Requirement Not Met</v>
      </c>
      <c r="BK162" s="5" t="s">
        <v>771</v>
      </c>
      <c r="BL162" s="37">
        <v>29610</v>
      </c>
      <c r="BW162" s="14" t="s">
        <v>353</v>
      </c>
      <c r="BX162" s="15">
        <v>109710</v>
      </c>
      <c r="BY162" s="14" t="s">
        <v>1006</v>
      </c>
      <c r="BZ162" s="14" t="str">
        <f>VLOOKUP($BW162,'CLEANED DATA'!$A$1:$F$947,6,FALSE)</f>
        <v>Abuja</v>
      </c>
    </row>
    <row r="163" spans="54:78" x14ac:dyDescent="0.25">
      <c r="BB163" s="5" t="s">
        <v>882</v>
      </c>
      <c r="BC163" s="37">
        <v>102130</v>
      </c>
      <c r="BD163" s="7" t="str">
        <f t="shared" si="5"/>
        <v>Meet Requirement</v>
      </c>
      <c r="BE163" s="7"/>
      <c r="BF163" s="5" t="s">
        <v>368</v>
      </c>
      <c r="BG163" s="37">
        <v>96370</v>
      </c>
      <c r="BH163" s="29" t="str">
        <v>Meet Requirement</v>
      </c>
      <c r="BK163" s="5" t="s">
        <v>882</v>
      </c>
      <c r="BL163" s="37">
        <v>102130</v>
      </c>
      <c r="BW163" s="14" t="s">
        <v>330</v>
      </c>
      <c r="BX163" s="15">
        <v>77840</v>
      </c>
      <c r="BY163" s="14" t="s">
        <v>1007</v>
      </c>
      <c r="BZ163" s="14" t="str">
        <f>VLOOKUP($BW163,'CLEANED DATA'!$A$1:$F$947,6,FALSE)</f>
        <v>Abuja</v>
      </c>
    </row>
    <row r="164" spans="54:78" x14ac:dyDescent="0.25">
      <c r="BB164" s="5" t="s">
        <v>919</v>
      </c>
      <c r="BC164" s="37">
        <v>93130</v>
      </c>
      <c r="BD164" s="7" t="str">
        <f t="shared" si="5"/>
        <v>Meet Requirement</v>
      </c>
      <c r="BE164" s="7"/>
      <c r="BF164" s="5" t="s">
        <v>640</v>
      </c>
      <c r="BG164" s="37">
        <v>108170</v>
      </c>
      <c r="BH164" s="29" t="str">
        <v>Meet Requirement</v>
      </c>
      <c r="BK164" s="5" t="s">
        <v>919</v>
      </c>
      <c r="BL164" s="37">
        <v>93130</v>
      </c>
      <c r="BW164" s="14" t="s">
        <v>913</v>
      </c>
      <c r="BX164" s="15">
        <v>92870</v>
      </c>
      <c r="BY164" s="14" t="s">
        <v>1009</v>
      </c>
      <c r="BZ164" s="14" t="str">
        <f>VLOOKUP($BW164,'CLEANED DATA'!$A$1:$F$947,6,FALSE)</f>
        <v>Abuja</v>
      </c>
    </row>
    <row r="165" spans="54:78" x14ac:dyDescent="0.25">
      <c r="BB165" s="5" t="s">
        <v>22</v>
      </c>
      <c r="BC165" s="37">
        <v>107090</v>
      </c>
      <c r="BD165" s="7" t="str">
        <f t="shared" si="5"/>
        <v>Meet Requirement</v>
      </c>
      <c r="BE165" s="7"/>
      <c r="BF165" s="5" t="s">
        <v>900</v>
      </c>
      <c r="BG165" s="37">
        <v>37060</v>
      </c>
      <c r="BH165" s="29" t="str">
        <v>Requirement Not Met</v>
      </c>
      <c r="BK165" s="5" t="s">
        <v>22</v>
      </c>
      <c r="BL165" s="37">
        <v>107090</v>
      </c>
      <c r="BW165" s="14" t="s">
        <v>515</v>
      </c>
      <c r="BX165" s="15">
        <v>118060</v>
      </c>
      <c r="BY165" s="14" t="s">
        <v>1006</v>
      </c>
      <c r="BZ165" s="14" t="str">
        <f>VLOOKUP($BW165,'CLEANED DATA'!$A$1:$F$947,6,FALSE)</f>
        <v>Kaduna</v>
      </c>
    </row>
    <row r="166" spans="54:78" x14ac:dyDescent="0.25">
      <c r="BB166" s="5" t="s">
        <v>776</v>
      </c>
      <c r="BC166" s="37">
        <v>31830</v>
      </c>
      <c r="BD166" s="7" t="str">
        <f t="shared" si="5"/>
        <v>Requirement Not Met</v>
      </c>
      <c r="BE166" s="7"/>
      <c r="BF166" s="5" t="s">
        <v>385</v>
      </c>
      <c r="BG166" s="37">
        <v>80360</v>
      </c>
      <c r="BH166" s="29" t="str">
        <v>Requirement Not Met</v>
      </c>
      <c r="BK166" s="5" t="s">
        <v>776</v>
      </c>
      <c r="BL166" s="37">
        <v>31830</v>
      </c>
      <c r="BW166" s="14" t="s">
        <v>398</v>
      </c>
      <c r="BX166" s="15">
        <v>94530</v>
      </c>
      <c r="BY166" s="14" t="s">
        <v>1009</v>
      </c>
      <c r="BZ166" s="14" t="str">
        <f>VLOOKUP($BW166,'CLEANED DATA'!$A$1:$F$947,6,FALSE)</f>
        <v>Abuja</v>
      </c>
    </row>
    <row r="167" spans="54:78" x14ac:dyDescent="0.25">
      <c r="BB167" s="5" t="s">
        <v>11</v>
      </c>
      <c r="BC167" s="37">
        <v>68220</v>
      </c>
      <c r="BD167" s="7" t="str">
        <f t="shared" si="5"/>
        <v>Requirement Not Met</v>
      </c>
      <c r="BE167" s="7"/>
      <c r="BF167" s="5" t="s">
        <v>226</v>
      </c>
      <c r="BG167" s="37">
        <v>47290</v>
      </c>
      <c r="BH167" s="29" t="str">
        <v>Requirement Not Met</v>
      </c>
      <c r="BK167" s="5" t="s">
        <v>11</v>
      </c>
      <c r="BL167" s="37">
        <v>68220</v>
      </c>
      <c r="BW167" s="14" t="s">
        <v>197</v>
      </c>
      <c r="BX167" s="15">
        <v>56810</v>
      </c>
      <c r="BY167" s="14" t="s">
        <v>1016</v>
      </c>
      <c r="BZ167" s="14" t="str">
        <f>VLOOKUP($BW167,'CLEANED DATA'!$A$1:$F$947,6,FALSE)</f>
        <v>Kaduna</v>
      </c>
    </row>
    <row r="168" spans="54:78" x14ac:dyDescent="0.25">
      <c r="BB168" s="5" t="s">
        <v>145</v>
      </c>
      <c r="BC168" s="37">
        <v>96640</v>
      </c>
      <c r="BD168" s="7" t="str">
        <f t="shared" si="5"/>
        <v>Meet Requirement</v>
      </c>
      <c r="BE168" s="7"/>
      <c r="BF168" s="5" t="s">
        <v>338</v>
      </c>
      <c r="BG168" s="37">
        <v>184380</v>
      </c>
      <c r="BH168" s="29" t="str">
        <v>Meet Requirement</v>
      </c>
      <c r="BK168" s="5" t="s">
        <v>145</v>
      </c>
      <c r="BL168" s="37">
        <v>96640</v>
      </c>
      <c r="BW168" s="14" t="s">
        <v>743</v>
      </c>
      <c r="BX168" s="15">
        <v>86560</v>
      </c>
      <c r="BY168" s="14" t="s">
        <v>1014</v>
      </c>
      <c r="BZ168" s="14" t="str">
        <f>VLOOKUP($BW168,'CLEANED DATA'!$A$1:$F$947,6,FALSE)</f>
        <v>Kaduna</v>
      </c>
    </row>
    <row r="169" spans="54:78" x14ac:dyDescent="0.25">
      <c r="BB169" s="5" t="s">
        <v>539</v>
      </c>
      <c r="BC169" s="37">
        <v>109170</v>
      </c>
      <c r="BD169" s="7" t="str">
        <f t="shared" si="5"/>
        <v>Meet Requirement</v>
      </c>
      <c r="BE169" s="7"/>
      <c r="BF169" s="5" t="s">
        <v>638</v>
      </c>
      <c r="BG169" s="37">
        <v>46350</v>
      </c>
      <c r="BH169" s="29" t="str">
        <v>Requirement Not Met</v>
      </c>
      <c r="BK169" s="5" t="s">
        <v>539</v>
      </c>
      <c r="BL169" s="37">
        <v>109170</v>
      </c>
      <c r="BW169" s="14" t="s">
        <v>704</v>
      </c>
      <c r="BX169" s="15">
        <v>30940</v>
      </c>
      <c r="BY169" s="14" t="s">
        <v>1017</v>
      </c>
      <c r="BZ169" s="14" t="str">
        <f>VLOOKUP($BW169,'CLEANED DATA'!$A$1:$F$947,6,FALSE)</f>
        <v>Kaduna</v>
      </c>
    </row>
    <row r="170" spans="54:78" x14ac:dyDescent="0.25">
      <c r="BB170" s="5" t="s">
        <v>684</v>
      </c>
      <c r="BC170" s="37">
        <v>50450</v>
      </c>
      <c r="BD170" s="7" t="str">
        <f t="shared" si="5"/>
        <v>Requirement Not Met</v>
      </c>
      <c r="BE170" s="7"/>
      <c r="BF170" s="5" t="s">
        <v>962</v>
      </c>
      <c r="BG170" s="37">
        <v>71370</v>
      </c>
      <c r="BH170" s="29" t="str">
        <v>Requirement Not Met</v>
      </c>
      <c r="BK170" s="5" t="s">
        <v>684</v>
      </c>
      <c r="BL170" s="37">
        <v>50450</v>
      </c>
      <c r="BW170" s="14" t="s">
        <v>265</v>
      </c>
      <c r="BX170" s="15">
        <v>214680</v>
      </c>
      <c r="BY170" s="14" t="s">
        <v>1006</v>
      </c>
      <c r="BZ170" s="14" t="str">
        <f>VLOOKUP($BW170,'CLEANED DATA'!$A$1:$F$947,6,FALSE)</f>
        <v>Abuja</v>
      </c>
    </row>
    <row r="171" spans="54:78" x14ac:dyDescent="0.25">
      <c r="BB171" s="5" t="s">
        <v>598</v>
      </c>
      <c r="BC171" s="37">
        <v>45600</v>
      </c>
      <c r="BD171" s="7" t="str">
        <f t="shared" si="5"/>
        <v>Requirement Not Met</v>
      </c>
      <c r="BE171" s="7"/>
      <c r="BF171" s="5" t="s">
        <v>947</v>
      </c>
      <c r="BG171" s="37">
        <v>48090</v>
      </c>
      <c r="BH171" s="29" t="str">
        <v>Requirement Not Met</v>
      </c>
      <c r="BK171" s="5" t="s">
        <v>598</v>
      </c>
      <c r="BL171" s="37">
        <v>45600</v>
      </c>
      <c r="BW171" s="14" t="s">
        <v>951</v>
      </c>
      <c r="BX171" s="15">
        <v>61100</v>
      </c>
      <c r="BY171" s="14" t="s">
        <v>1015</v>
      </c>
      <c r="BZ171" s="14" t="str">
        <f>VLOOKUP($BW171,'CLEANED DATA'!$A$1:$F$947,6,FALSE)</f>
        <v>Kaduna</v>
      </c>
    </row>
    <row r="172" spans="54:78" x14ac:dyDescent="0.25">
      <c r="BB172" s="5" t="s">
        <v>517</v>
      </c>
      <c r="BC172" s="37">
        <v>66510</v>
      </c>
      <c r="BD172" s="7" t="str">
        <f t="shared" si="5"/>
        <v>Requirement Not Met</v>
      </c>
      <c r="BE172" s="7"/>
      <c r="BF172" s="5" t="s">
        <v>116</v>
      </c>
      <c r="BG172" s="37">
        <v>177380</v>
      </c>
      <c r="BH172" s="29" t="str">
        <v>Meet Requirement</v>
      </c>
      <c r="BK172" s="5" t="s">
        <v>517</v>
      </c>
      <c r="BL172" s="37">
        <v>66510</v>
      </c>
      <c r="BW172" s="14" t="s">
        <v>874</v>
      </c>
      <c r="BX172" s="15">
        <v>104120</v>
      </c>
      <c r="BY172" s="14" t="s">
        <v>1006</v>
      </c>
      <c r="BZ172" s="14" t="str">
        <f>VLOOKUP($BW172,'CLEANED DATA'!$A$1:$F$947,6,FALSE)</f>
        <v>Abuja</v>
      </c>
    </row>
    <row r="173" spans="54:78" x14ac:dyDescent="0.25">
      <c r="BB173" s="5" t="s">
        <v>783</v>
      </c>
      <c r="BC173" s="37">
        <v>92340</v>
      </c>
      <c r="BD173" s="7" t="str">
        <f t="shared" si="5"/>
        <v>Meet Requirement</v>
      </c>
      <c r="BE173" s="7"/>
      <c r="BF173" s="5" t="s">
        <v>534</v>
      </c>
      <c r="BG173" s="37">
        <v>64960</v>
      </c>
      <c r="BH173" s="29" t="str">
        <v>Requirement Not Met</v>
      </c>
      <c r="BK173" s="5" t="s">
        <v>783</v>
      </c>
      <c r="BL173" s="37">
        <v>92340</v>
      </c>
      <c r="BW173" s="14" t="s">
        <v>604</v>
      </c>
      <c r="BX173" s="15">
        <v>35740</v>
      </c>
      <c r="BY173" s="14" t="s">
        <v>1017</v>
      </c>
      <c r="BZ173" s="14" t="str">
        <f>VLOOKUP($BW173,'CLEANED DATA'!$A$1:$F$947,6,FALSE)</f>
        <v>Kaduna</v>
      </c>
    </row>
    <row r="174" spans="54:78" x14ac:dyDescent="0.25">
      <c r="BB174" s="5" t="s">
        <v>672</v>
      </c>
      <c r="BC174" s="37">
        <v>71920</v>
      </c>
      <c r="BD174" s="7" t="str">
        <f t="shared" si="5"/>
        <v>Requirement Not Met</v>
      </c>
      <c r="BE174" s="7"/>
      <c r="BF174" s="5" t="s">
        <v>285</v>
      </c>
      <c r="BG174" s="37">
        <v>62090</v>
      </c>
      <c r="BH174" s="29" t="str">
        <v>Requirement Not Met</v>
      </c>
      <c r="BK174" s="5" t="s">
        <v>672</v>
      </c>
      <c r="BL174" s="37">
        <v>71920</v>
      </c>
      <c r="BW174" s="14" t="s">
        <v>6</v>
      </c>
      <c r="BX174" s="15">
        <v>88050</v>
      </c>
      <c r="BY174" s="14" t="s">
        <v>1014</v>
      </c>
      <c r="BZ174" s="14" t="str">
        <f>VLOOKUP($BW174,'CLEANED DATA'!$A$1:$F$947,6,FALSE)</f>
        <v>Lagos</v>
      </c>
    </row>
    <row r="175" spans="54:78" x14ac:dyDescent="0.25">
      <c r="BB175" s="5" t="s">
        <v>281</v>
      </c>
      <c r="BC175" s="37">
        <v>152600</v>
      </c>
      <c r="BD175" s="7" t="str">
        <f t="shared" si="5"/>
        <v>Meet Requirement</v>
      </c>
      <c r="BE175" s="7"/>
      <c r="BF175" s="5" t="s">
        <v>423</v>
      </c>
      <c r="BG175" s="37">
        <v>49760</v>
      </c>
      <c r="BH175" s="29" t="str">
        <v>Requirement Not Met</v>
      </c>
      <c r="BK175" s="5" t="s">
        <v>281</v>
      </c>
      <c r="BL175" s="37">
        <v>152600</v>
      </c>
      <c r="BW175" s="14" t="s">
        <v>966</v>
      </c>
      <c r="BX175" s="15">
        <v>90240</v>
      </c>
      <c r="BY175" s="14" t="s">
        <v>1009</v>
      </c>
      <c r="BZ175" s="14" t="str">
        <f>VLOOKUP($BW175,'CLEANED DATA'!$A$1:$F$947,6,FALSE)</f>
        <v>Abuja</v>
      </c>
    </row>
    <row r="176" spans="54:78" x14ac:dyDescent="0.25">
      <c r="BB176" s="5" t="s">
        <v>369</v>
      </c>
      <c r="BC176" s="37">
        <v>31170</v>
      </c>
      <c r="BD176" s="7" t="str">
        <f t="shared" si="5"/>
        <v>Requirement Not Met</v>
      </c>
      <c r="BE176" s="7"/>
      <c r="BF176" s="5" t="s">
        <v>228</v>
      </c>
      <c r="BG176" s="37">
        <v>119660</v>
      </c>
      <c r="BH176" s="29" t="str">
        <v>Meet Requirement</v>
      </c>
      <c r="BK176" s="5" t="s">
        <v>369</v>
      </c>
      <c r="BL176" s="37">
        <v>31170</v>
      </c>
      <c r="BW176" s="14" t="s">
        <v>98</v>
      </c>
      <c r="BX176" s="15">
        <v>55310</v>
      </c>
      <c r="BY176" s="14" t="s">
        <v>1016</v>
      </c>
      <c r="BZ176" s="14" t="str">
        <f>VLOOKUP($BW176,'CLEANED DATA'!$A$1:$F$947,6,FALSE)</f>
        <v>Kaduna</v>
      </c>
    </row>
    <row r="177" spans="54:78" x14ac:dyDescent="0.25">
      <c r="BB177" s="5" t="s">
        <v>519</v>
      </c>
      <c r="BC177" s="37">
        <v>60440</v>
      </c>
      <c r="BD177" s="7" t="str">
        <f t="shared" si="5"/>
        <v>Requirement Not Met</v>
      </c>
      <c r="BE177" s="7"/>
      <c r="BF177" s="5" t="s">
        <v>227</v>
      </c>
      <c r="BG177" s="37">
        <v>79650</v>
      </c>
      <c r="BH177" s="29" t="str">
        <v>Requirement Not Met</v>
      </c>
      <c r="BK177" s="5" t="s">
        <v>519</v>
      </c>
      <c r="BL177" s="37">
        <v>60440</v>
      </c>
      <c r="BW177" s="14" t="s">
        <v>883</v>
      </c>
      <c r="BX177" s="15">
        <v>74360</v>
      </c>
      <c r="BY177" s="14" t="s">
        <v>1007</v>
      </c>
      <c r="BZ177" s="14" t="str">
        <f>VLOOKUP($BW177,'CLEANED DATA'!$A$1:$F$947,6,FALSE)</f>
        <v>Lagos</v>
      </c>
    </row>
    <row r="178" spans="54:78" x14ac:dyDescent="0.25">
      <c r="BB178" s="5" t="s">
        <v>463</v>
      </c>
      <c r="BC178" s="37">
        <v>58850</v>
      </c>
      <c r="BD178" s="7" t="str">
        <f t="shared" si="5"/>
        <v>Requirement Not Met</v>
      </c>
      <c r="BE178" s="7"/>
      <c r="BF178" s="5" t="s">
        <v>309</v>
      </c>
      <c r="BG178" s="37">
        <v>32500</v>
      </c>
      <c r="BH178" s="29" t="str">
        <v>Requirement Not Met</v>
      </c>
      <c r="BK178" s="5" t="s">
        <v>463</v>
      </c>
      <c r="BL178" s="37">
        <v>58850</v>
      </c>
      <c r="BW178" s="14" t="s">
        <v>246</v>
      </c>
      <c r="BX178" s="15">
        <v>99200</v>
      </c>
      <c r="BY178" s="14" t="s">
        <v>1009</v>
      </c>
      <c r="BZ178" s="14" t="str">
        <f>VLOOKUP($BW178,'CLEANED DATA'!$A$1:$F$947,6,FALSE)</f>
        <v>Lagos</v>
      </c>
    </row>
    <row r="179" spans="54:78" x14ac:dyDescent="0.25">
      <c r="BB179" s="5" t="s">
        <v>120</v>
      </c>
      <c r="BC179" s="37">
        <v>109760</v>
      </c>
      <c r="BD179" s="7" t="str">
        <f t="shared" si="5"/>
        <v>Meet Requirement</v>
      </c>
      <c r="BE179" s="7"/>
      <c r="BF179" s="5" t="s">
        <v>153</v>
      </c>
      <c r="BG179" s="37">
        <v>117810</v>
      </c>
      <c r="BH179" s="29" t="str">
        <v>Meet Requirement</v>
      </c>
      <c r="BK179" s="5" t="s">
        <v>120</v>
      </c>
      <c r="BL179" s="37">
        <v>109760</v>
      </c>
      <c r="BW179" s="14" t="s">
        <v>302</v>
      </c>
      <c r="BX179" s="15">
        <v>103360</v>
      </c>
      <c r="BY179" s="14" t="s">
        <v>1006</v>
      </c>
      <c r="BZ179" s="14" t="str">
        <f>VLOOKUP($BW179,'CLEANED DATA'!$A$1:$F$947,6,FALSE)</f>
        <v>Abuja</v>
      </c>
    </row>
    <row r="180" spans="54:78" x14ac:dyDescent="0.25">
      <c r="BB180" s="5" t="s">
        <v>653</v>
      </c>
      <c r="BC180" s="37">
        <v>58370</v>
      </c>
      <c r="BD180" s="7" t="str">
        <f t="shared" si="5"/>
        <v>Requirement Not Met</v>
      </c>
      <c r="BE180" s="7"/>
      <c r="BF180" s="5" t="s">
        <v>872</v>
      </c>
      <c r="BG180" s="37">
        <v>115380</v>
      </c>
      <c r="BH180" s="29" t="str">
        <v>Meet Requirement</v>
      </c>
      <c r="BK180" s="5" t="s">
        <v>653</v>
      </c>
      <c r="BL180" s="37">
        <v>58370</v>
      </c>
      <c r="BW180" s="14" t="s">
        <v>708</v>
      </c>
      <c r="BX180" s="15">
        <v>87930</v>
      </c>
      <c r="BY180" s="14" t="s">
        <v>1014</v>
      </c>
      <c r="BZ180" s="14" t="str">
        <f>VLOOKUP($BW180,'CLEANED DATA'!$A$1:$F$947,6,FALSE)</f>
        <v>Abuja</v>
      </c>
    </row>
    <row r="181" spans="54:78" x14ac:dyDescent="0.25">
      <c r="BB181" s="5" t="s">
        <v>207</v>
      </c>
      <c r="BC181" s="37">
        <v>68890</v>
      </c>
      <c r="BD181" s="7" t="str">
        <f t="shared" si="5"/>
        <v>Requirement Not Met</v>
      </c>
      <c r="BE181" s="7"/>
      <c r="BF181" s="5" t="s">
        <v>52</v>
      </c>
      <c r="BG181" s="37">
        <v>35940</v>
      </c>
      <c r="BH181" s="29" t="str">
        <v>Requirement Not Met</v>
      </c>
      <c r="BK181" s="5" t="s">
        <v>207</v>
      </c>
      <c r="BL181" s="37">
        <v>68890</v>
      </c>
      <c r="BW181" s="14" t="s">
        <v>380</v>
      </c>
      <c r="BX181" s="15">
        <v>99200</v>
      </c>
      <c r="BY181" s="14" t="s">
        <v>1009</v>
      </c>
      <c r="BZ181" s="14" t="str">
        <f>VLOOKUP($BW181,'CLEANED DATA'!$A$1:$F$947,6,FALSE)</f>
        <v>Lagos</v>
      </c>
    </row>
    <row r="182" spans="54:78" x14ac:dyDescent="0.25">
      <c r="BB182" s="5" t="s">
        <v>317</v>
      </c>
      <c r="BC182" s="37">
        <v>69160</v>
      </c>
      <c r="BD182" s="7" t="str">
        <f t="shared" si="5"/>
        <v>Requirement Not Met</v>
      </c>
      <c r="BE182" s="7"/>
      <c r="BF182" s="5" t="s">
        <v>275</v>
      </c>
      <c r="BG182" s="37">
        <v>106190</v>
      </c>
      <c r="BH182" s="29" t="str">
        <v>Meet Requirement</v>
      </c>
      <c r="BK182" s="5" t="s">
        <v>317</v>
      </c>
      <c r="BL182" s="37">
        <v>69160</v>
      </c>
      <c r="BW182" s="14" t="s">
        <v>562</v>
      </c>
      <c r="BX182" s="15">
        <v>93160</v>
      </c>
      <c r="BY182" s="14" t="s">
        <v>1009</v>
      </c>
      <c r="BZ182" s="14" t="str">
        <f>VLOOKUP($BW182,'CLEANED DATA'!$A$1:$F$947,6,FALSE)</f>
        <v>Lagos</v>
      </c>
    </row>
    <row r="183" spans="54:78" x14ac:dyDescent="0.25">
      <c r="BB183" s="5" t="s">
        <v>532</v>
      </c>
      <c r="BC183" s="37">
        <v>111190</v>
      </c>
      <c r="BD183" s="7" t="str">
        <f t="shared" si="5"/>
        <v>Meet Requirement</v>
      </c>
      <c r="BE183" s="7"/>
      <c r="BF183" s="5" t="s">
        <v>304</v>
      </c>
      <c r="BG183" s="37">
        <v>72160</v>
      </c>
      <c r="BH183" s="29" t="str">
        <v>Requirement Not Met</v>
      </c>
      <c r="BK183" s="5" t="s">
        <v>532</v>
      </c>
      <c r="BL183" s="37">
        <v>111190</v>
      </c>
      <c r="BW183" s="14" t="s">
        <v>148</v>
      </c>
      <c r="BX183" s="15">
        <v>54520</v>
      </c>
      <c r="BY183" s="14" t="s">
        <v>1016</v>
      </c>
      <c r="BZ183" s="14" t="str">
        <f>VLOOKUP($BW183,'CLEANED DATA'!$A$1:$F$947,6,FALSE)</f>
        <v>Abuja</v>
      </c>
    </row>
    <row r="184" spans="54:78" x14ac:dyDescent="0.25">
      <c r="BB184" s="5" t="s">
        <v>663</v>
      </c>
      <c r="BC184" s="37">
        <v>78540</v>
      </c>
      <c r="BD184" s="7" t="str">
        <f t="shared" si="5"/>
        <v>Requirement Not Met</v>
      </c>
      <c r="BE184" s="7"/>
      <c r="BF184" s="5" t="s">
        <v>141</v>
      </c>
      <c r="BG184" s="37">
        <v>176660</v>
      </c>
      <c r="BH184" s="29" t="str">
        <v>Meet Requirement</v>
      </c>
      <c r="BK184" s="5" t="s">
        <v>663</v>
      </c>
      <c r="BL184" s="37">
        <v>78540</v>
      </c>
      <c r="BW184" s="14" t="s">
        <v>78</v>
      </c>
      <c r="BX184" s="15">
        <v>54130</v>
      </c>
      <c r="BY184" s="14" t="s">
        <v>1016</v>
      </c>
      <c r="BZ184" s="14" t="str">
        <f>VLOOKUP($BW184,'CLEANED DATA'!$A$1:$F$947,6,FALSE)</f>
        <v>Kaduna</v>
      </c>
    </row>
    <row r="185" spans="54:78" x14ac:dyDescent="0.25">
      <c r="BB185" s="5" t="s">
        <v>715</v>
      </c>
      <c r="BC185" s="37">
        <v>33920</v>
      </c>
      <c r="BD185" s="7" t="str">
        <f t="shared" si="5"/>
        <v>Requirement Not Met</v>
      </c>
      <c r="BE185" s="7"/>
      <c r="BF185" s="5" t="s">
        <v>755</v>
      </c>
      <c r="BG185" s="37">
        <v>58260</v>
      </c>
      <c r="BH185" s="29" t="str">
        <v>Requirement Not Met</v>
      </c>
      <c r="BK185" s="5" t="s">
        <v>715</v>
      </c>
      <c r="BL185" s="37">
        <v>33920</v>
      </c>
      <c r="BW185" s="14" t="s">
        <v>772</v>
      </c>
      <c r="BX185" s="15">
        <v>228860</v>
      </c>
      <c r="BY185" s="14" t="s">
        <v>1006</v>
      </c>
      <c r="BZ185" s="14" t="str">
        <f>VLOOKUP($BW185,'CLEANED DATA'!$A$1:$F$947,6,FALSE)</f>
        <v>Lagos</v>
      </c>
    </row>
    <row r="186" spans="54:78" x14ac:dyDescent="0.25">
      <c r="BB186" s="5" t="s">
        <v>588</v>
      </c>
      <c r="BC186" s="37">
        <v>51800</v>
      </c>
      <c r="BD186" s="7" t="str">
        <f t="shared" si="5"/>
        <v>Requirement Not Met</v>
      </c>
      <c r="BE186" s="7"/>
      <c r="BF186" s="5" t="s">
        <v>587</v>
      </c>
      <c r="BG186" s="37">
        <v>59300</v>
      </c>
      <c r="BH186" s="29" t="str">
        <v>Requirement Not Met</v>
      </c>
      <c r="BK186" s="5" t="s">
        <v>588</v>
      </c>
      <c r="BL186" s="37">
        <v>51800</v>
      </c>
      <c r="BW186" s="14" t="s">
        <v>702</v>
      </c>
      <c r="BX186" s="15">
        <v>74600</v>
      </c>
      <c r="BY186" s="14" t="s">
        <v>1007</v>
      </c>
      <c r="BZ186" s="14" t="str">
        <f>VLOOKUP($BW186,'CLEANED DATA'!$A$1:$F$947,6,FALSE)</f>
        <v>Lagos</v>
      </c>
    </row>
    <row r="187" spans="54:78" x14ac:dyDescent="0.25">
      <c r="BB187" s="5" t="s">
        <v>920</v>
      </c>
      <c r="BC187" s="37">
        <v>105290</v>
      </c>
      <c r="BD187" s="7" t="str">
        <f t="shared" si="5"/>
        <v>Meet Requirement</v>
      </c>
      <c r="BE187" s="7"/>
      <c r="BF187" s="5" t="s">
        <v>642</v>
      </c>
      <c r="BG187" s="37">
        <v>110200</v>
      </c>
      <c r="BH187" s="29" t="str">
        <v>Meet Requirement</v>
      </c>
      <c r="BK187" s="5" t="s">
        <v>920</v>
      </c>
      <c r="BL187" s="37">
        <v>105290</v>
      </c>
      <c r="BW187" s="14" t="s">
        <v>493</v>
      </c>
      <c r="BX187" s="15">
        <v>115240</v>
      </c>
      <c r="BY187" s="14" t="s">
        <v>1006</v>
      </c>
      <c r="BZ187" s="14" t="str">
        <f>VLOOKUP($BW187,'CLEANED DATA'!$A$1:$F$947,6,FALSE)</f>
        <v>Lagos</v>
      </c>
    </row>
    <row r="188" spans="54:78" x14ac:dyDescent="0.25">
      <c r="BB188" s="5" t="s">
        <v>196</v>
      </c>
      <c r="BC188" s="37">
        <v>112570</v>
      </c>
      <c r="BD188" s="7" t="str">
        <f t="shared" si="5"/>
        <v>Meet Requirement</v>
      </c>
      <c r="BE188" s="7"/>
      <c r="BF188" s="5" t="s">
        <v>507</v>
      </c>
      <c r="BG188" s="37">
        <v>118360</v>
      </c>
      <c r="BH188" s="29" t="str">
        <v>Meet Requirement</v>
      </c>
      <c r="BK188" s="5" t="s">
        <v>196</v>
      </c>
      <c r="BL188" s="37">
        <v>112570</v>
      </c>
      <c r="BW188" s="14" t="s">
        <v>510</v>
      </c>
      <c r="BX188" s="15">
        <v>51520</v>
      </c>
      <c r="BY188" s="14" t="s">
        <v>1016</v>
      </c>
      <c r="BZ188" s="14" t="str">
        <f>VLOOKUP($BW188,'CLEANED DATA'!$A$1:$F$947,6,FALSE)</f>
        <v>Abuja</v>
      </c>
    </row>
    <row r="189" spans="54:78" x14ac:dyDescent="0.25">
      <c r="BB189" s="5" t="s">
        <v>548</v>
      </c>
      <c r="BC189" s="37">
        <v>42730</v>
      </c>
      <c r="BD189" s="7" t="str">
        <f t="shared" si="5"/>
        <v>Requirement Not Met</v>
      </c>
      <c r="BE189" s="7"/>
      <c r="BF189" s="5" t="s">
        <v>308</v>
      </c>
      <c r="BG189" s="37">
        <v>74550</v>
      </c>
      <c r="BH189" s="29" t="str">
        <v>Requirement Not Met</v>
      </c>
      <c r="BK189" s="5" t="s">
        <v>548</v>
      </c>
      <c r="BL189" s="37">
        <v>42730</v>
      </c>
      <c r="BW189" s="14" t="s">
        <v>192</v>
      </c>
      <c r="BX189" s="15">
        <v>40560</v>
      </c>
      <c r="BY189" s="14" t="s">
        <v>1008</v>
      </c>
      <c r="BZ189" s="14" t="str">
        <f>VLOOKUP($BW189,'CLEANED DATA'!$A$1:$F$947,6,FALSE)</f>
        <v>Lagos</v>
      </c>
    </row>
    <row r="190" spans="54:78" x14ac:dyDescent="0.25">
      <c r="BB190" s="5" t="s">
        <v>370</v>
      </c>
      <c r="BC190" s="37">
        <v>116240</v>
      </c>
      <c r="BD190" s="7" t="str">
        <f t="shared" si="5"/>
        <v>Meet Requirement</v>
      </c>
      <c r="BE190" s="7"/>
      <c r="BF190" s="5" t="s">
        <v>443</v>
      </c>
      <c r="BG190" s="37">
        <v>47650</v>
      </c>
      <c r="BH190" s="29" t="str">
        <v>Requirement Not Met</v>
      </c>
      <c r="BK190" s="5" t="s">
        <v>370</v>
      </c>
      <c r="BL190" s="37">
        <v>116240</v>
      </c>
      <c r="BW190" s="14" t="s">
        <v>880</v>
      </c>
      <c r="BX190" s="15">
        <v>83590</v>
      </c>
      <c r="BY190" s="14" t="s">
        <v>1014</v>
      </c>
      <c r="BZ190" s="14" t="str">
        <f>VLOOKUP($BW190,'CLEANED DATA'!$A$1:$F$947,6,FALSE)</f>
        <v>Abuja</v>
      </c>
    </row>
    <row r="191" spans="54:78" x14ac:dyDescent="0.25">
      <c r="BB191" s="5" t="s">
        <v>687</v>
      </c>
      <c r="BC191" s="37">
        <v>33800</v>
      </c>
      <c r="BD191" s="7" t="str">
        <f t="shared" si="5"/>
        <v>Requirement Not Met</v>
      </c>
      <c r="BE191" s="7"/>
      <c r="BF191" s="5" t="s">
        <v>670</v>
      </c>
      <c r="BG191" s="37">
        <v>77910</v>
      </c>
      <c r="BH191" s="29" t="str">
        <v>Requirement Not Met</v>
      </c>
      <c r="BK191" s="5" t="s">
        <v>687</v>
      </c>
      <c r="BL191" s="37">
        <v>33800</v>
      </c>
      <c r="BW191" s="14" t="s">
        <v>457</v>
      </c>
      <c r="BX191" s="15">
        <v>101790</v>
      </c>
      <c r="BY191" s="14" t="s">
        <v>1006</v>
      </c>
      <c r="BZ191" s="14" t="str">
        <f>VLOOKUP($BW191,'CLEANED DATA'!$A$1:$F$947,6,FALSE)</f>
        <v>Lagos</v>
      </c>
    </row>
    <row r="192" spans="54:78" x14ac:dyDescent="0.25">
      <c r="BB192" s="5" t="s">
        <v>946</v>
      </c>
      <c r="BC192" s="37">
        <v>38250</v>
      </c>
      <c r="BD192" s="7" t="str">
        <f t="shared" si="5"/>
        <v>Requirement Not Met</v>
      </c>
      <c r="BE192" s="7"/>
      <c r="BF192" s="5" t="s">
        <v>926</v>
      </c>
      <c r="BG192" s="37">
        <v>99460</v>
      </c>
      <c r="BH192" s="29" t="str">
        <v>Meet Requirement</v>
      </c>
      <c r="BK192" s="5" t="s">
        <v>946</v>
      </c>
      <c r="BL192" s="37">
        <v>38250</v>
      </c>
      <c r="BW192" s="14" t="s">
        <v>725</v>
      </c>
      <c r="BX192" s="15">
        <v>118980</v>
      </c>
      <c r="BY192" s="14" t="s">
        <v>1006</v>
      </c>
      <c r="BZ192" s="14" t="str">
        <f>VLOOKUP($BW192,'CLEANED DATA'!$A$1:$F$947,6,FALSE)</f>
        <v>Abuja</v>
      </c>
    </row>
    <row r="193" spans="54:78" x14ac:dyDescent="0.25">
      <c r="BB193" s="5" t="s">
        <v>710</v>
      </c>
      <c r="BC193" s="37">
        <v>28310</v>
      </c>
      <c r="BD193" s="7" t="str">
        <f t="shared" si="5"/>
        <v>Requirement Not Met</v>
      </c>
      <c r="BE193" s="7"/>
      <c r="BF193" s="5" t="s">
        <v>298</v>
      </c>
      <c r="BG193" s="37">
        <v>47670</v>
      </c>
      <c r="BH193" s="29" t="str">
        <v>Requirement Not Met</v>
      </c>
      <c r="BK193" s="5" t="s">
        <v>710</v>
      </c>
      <c r="BL193" s="37">
        <v>28310</v>
      </c>
      <c r="BW193" s="14" t="s">
        <v>236</v>
      </c>
      <c r="BX193" s="15">
        <v>42380</v>
      </c>
      <c r="BY193" s="14" t="s">
        <v>1008</v>
      </c>
      <c r="BZ193" s="14" t="str">
        <f>VLOOKUP($BW193,'CLEANED DATA'!$A$1:$F$947,6,FALSE)</f>
        <v>Kaduna</v>
      </c>
    </row>
    <row r="194" spans="54:78" x14ac:dyDescent="0.25">
      <c r="BB194" s="5" t="s">
        <v>851</v>
      </c>
      <c r="BC194" s="37">
        <v>41220</v>
      </c>
      <c r="BD194" s="7" t="str">
        <f t="shared" si="5"/>
        <v>Requirement Not Met</v>
      </c>
      <c r="BE194" s="7"/>
      <c r="BF194" s="5" t="s">
        <v>104</v>
      </c>
      <c r="BG194" s="37">
        <v>74620</v>
      </c>
      <c r="BH194" s="29" t="str">
        <v>Requirement Not Met</v>
      </c>
      <c r="BK194" s="5" t="s">
        <v>851</v>
      </c>
      <c r="BL194" s="37">
        <v>41220</v>
      </c>
      <c r="BW194" s="14" t="s">
        <v>927</v>
      </c>
      <c r="BX194" s="15">
        <v>100420</v>
      </c>
      <c r="BY194" s="14" t="s">
        <v>1006</v>
      </c>
      <c r="BZ194" s="14" t="str">
        <f>VLOOKUP($BW194,'CLEANED DATA'!$A$1:$F$947,6,FALSE)</f>
        <v>Abuja</v>
      </c>
    </row>
    <row r="195" spans="54:78" x14ac:dyDescent="0.25">
      <c r="BB195" s="5" t="s">
        <v>791</v>
      </c>
      <c r="BC195" s="37">
        <v>92700</v>
      </c>
      <c r="BD195" s="7" t="str">
        <f t="shared" si="5"/>
        <v>Meet Requirement</v>
      </c>
      <c r="BE195" s="7"/>
      <c r="BF195" s="5" t="s">
        <v>915</v>
      </c>
      <c r="BG195" s="37">
        <v>48950</v>
      </c>
      <c r="BH195" s="29" t="str">
        <v>Requirement Not Met</v>
      </c>
      <c r="BK195" s="5" t="s">
        <v>791</v>
      </c>
      <c r="BL195" s="37">
        <v>92700</v>
      </c>
      <c r="BW195" s="14" t="s">
        <v>606</v>
      </c>
      <c r="BX195" s="15">
        <v>117150</v>
      </c>
      <c r="BY195" s="14" t="s">
        <v>1006</v>
      </c>
      <c r="BZ195" s="14" t="str">
        <f>VLOOKUP($BW195,'CLEANED DATA'!$A$1:$F$947,6,FALSE)</f>
        <v>Lagos</v>
      </c>
    </row>
    <row r="196" spans="54:78" x14ac:dyDescent="0.25">
      <c r="BB196" s="5" t="s">
        <v>74</v>
      </c>
      <c r="BC196" s="37">
        <v>86920</v>
      </c>
      <c r="BD196" s="7" t="str">
        <f t="shared" ref="BD196:BD259" si="6">IF(BC196&gt;=90000,"Meet Requirement","Requirement Not Met")</f>
        <v>Requirement Not Met</v>
      </c>
      <c r="BE196" s="7"/>
      <c r="BF196" s="5" t="s">
        <v>701</v>
      </c>
      <c r="BG196" s="37">
        <v>61920</v>
      </c>
      <c r="BH196" s="29" t="str">
        <v>Requirement Not Met</v>
      </c>
      <c r="BK196" s="5" t="s">
        <v>74</v>
      </c>
      <c r="BL196" s="37">
        <v>86920</v>
      </c>
      <c r="BW196" s="14" t="s">
        <v>826</v>
      </c>
      <c r="BX196" s="15">
        <v>74410</v>
      </c>
      <c r="BY196" s="14" t="s">
        <v>1007</v>
      </c>
      <c r="BZ196" s="14" t="str">
        <f>VLOOKUP($BW196,'CLEANED DATA'!$A$1:$F$947,6,FALSE)</f>
        <v>Abuja</v>
      </c>
    </row>
    <row r="197" spans="54:78" x14ac:dyDescent="0.25">
      <c r="BB197" s="5" t="s">
        <v>810</v>
      </c>
      <c r="BC197" s="37">
        <v>114180</v>
      </c>
      <c r="BD197" s="7" t="str">
        <f t="shared" si="6"/>
        <v>Meet Requirement</v>
      </c>
      <c r="BE197" s="7"/>
      <c r="BF197" s="5" t="s">
        <v>316</v>
      </c>
      <c r="BG197" s="37">
        <v>65570</v>
      </c>
      <c r="BH197" s="29" t="str">
        <v>Requirement Not Met</v>
      </c>
      <c r="BK197" s="5" t="s">
        <v>810</v>
      </c>
      <c r="BL197" s="37">
        <v>114180</v>
      </c>
      <c r="BW197" s="14" t="s">
        <v>215</v>
      </c>
      <c r="BX197" s="15">
        <v>96800</v>
      </c>
      <c r="BY197" s="14" t="s">
        <v>1009</v>
      </c>
      <c r="BZ197" s="14" t="str">
        <f>VLOOKUP($BW197,'CLEANED DATA'!$A$1:$F$947,6,FALSE)</f>
        <v>Abuja</v>
      </c>
    </row>
    <row r="198" spans="54:78" x14ac:dyDescent="0.25">
      <c r="BB198" s="5" t="s">
        <v>325</v>
      </c>
      <c r="BC198" s="37">
        <v>115640</v>
      </c>
      <c r="BD198" s="7" t="str">
        <f t="shared" si="6"/>
        <v>Meet Requirement</v>
      </c>
      <c r="BE198" s="7"/>
      <c r="BF198" s="5" t="s">
        <v>613</v>
      </c>
      <c r="BG198" s="37">
        <v>29530</v>
      </c>
      <c r="BH198" s="29" t="str">
        <v>Requirement Not Met</v>
      </c>
      <c r="BK198" s="5" t="s">
        <v>325</v>
      </c>
      <c r="BL198" s="37">
        <v>115640</v>
      </c>
      <c r="BW198" s="14" t="s">
        <v>863</v>
      </c>
      <c r="BX198" s="15">
        <v>57820</v>
      </c>
      <c r="BY198" s="14" t="s">
        <v>1016</v>
      </c>
      <c r="BZ198" s="14" t="str">
        <f>VLOOKUP($BW198,'CLEANED DATA'!$A$1:$F$947,6,FALSE)</f>
        <v>Kaduna</v>
      </c>
    </row>
    <row r="199" spans="54:78" x14ac:dyDescent="0.25">
      <c r="BB199" s="5" t="s">
        <v>964</v>
      </c>
      <c r="BC199" s="37">
        <v>67910</v>
      </c>
      <c r="BD199" s="7" t="str">
        <f t="shared" si="6"/>
        <v>Requirement Not Met</v>
      </c>
      <c r="BE199" s="7"/>
      <c r="BF199" s="5" t="s">
        <v>917</v>
      </c>
      <c r="BG199" s="37">
        <v>78560</v>
      </c>
      <c r="BH199" s="29" t="str">
        <v>Requirement Not Met</v>
      </c>
      <c r="BK199" s="5" t="s">
        <v>964</v>
      </c>
      <c r="BL199" s="37">
        <v>67910</v>
      </c>
      <c r="BW199" s="14" t="s">
        <v>168</v>
      </c>
      <c r="BX199" s="15">
        <v>65350</v>
      </c>
      <c r="BY199" s="14" t="s">
        <v>1015</v>
      </c>
      <c r="BZ199" s="14" t="str">
        <f>VLOOKUP($BW199,'CLEANED DATA'!$A$1:$F$947,6,FALSE)</f>
        <v>Abuja</v>
      </c>
    </row>
    <row r="200" spans="54:78" x14ac:dyDescent="0.25">
      <c r="BB200" s="5" t="s">
        <v>739</v>
      </c>
      <c r="BC200" s="37">
        <v>68900</v>
      </c>
      <c r="BD200" s="7" t="str">
        <f t="shared" si="6"/>
        <v>Requirement Not Met</v>
      </c>
      <c r="BE200" s="7"/>
      <c r="BF200" s="5" t="s">
        <v>425</v>
      </c>
      <c r="BG200" s="37">
        <v>112370</v>
      </c>
      <c r="BH200" s="29" t="str">
        <v>Meet Requirement</v>
      </c>
      <c r="BK200" s="5" t="s">
        <v>739</v>
      </c>
      <c r="BL200" s="37">
        <v>68900</v>
      </c>
      <c r="BW200" s="14" t="s">
        <v>375</v>
      </c>
      <c r="BX200" s="15">
        <v>66100</v>
      </c>
      <c r="BY200" s="14" t="s">
        <v>1015</v>
      </c>
      <c r="BZ200" s="14" t="str">
        <f>VLOOKUP($BW200,'CLEANED DATA'!$A$1:$F$947,6,FALSE)</f>
        <v>Kaduna</v>
      </c>
    </row>
    <row r="201" spans="54:78" x14ac:dyDescent="0.25">
      <c r="BB201" s="5" t="s">
        <v>68</v>
      </c>
      <c r="BC201" s="37">
        <v>84760</v>
      </c>
      <c r="BD201" s="7" t="str">
        <f t="shared" si="6"/>
        <v>Requirement Not Met</v>
      </c>
      <c r="BE201" s="7"/>
      <c r="BF201" s="5" t="s">
        <v>185</v>
      </c>
      <c r="BG201" s="37">
        <v>89120</v>
      </c>
      <c r="BH201" s="29" t="str">
        <v>Requirement Not Met</v>
      </c>
      <c r="BK201" s="5" t="s">
        <v>68</v>
      </c>
      <c r="BL201" s="37">
        <v>84760</v>
      </c>
      <c r="BW201" s="14" t="s">
        <v>873</v>
      </c>
      <c r="BX201" s="15">
        <v>75010</v>
      </c>
      <c r="BY201" s="14" t="s">
        <v>1007</v>
      </c>
      <c r="BZ201" s="14" t="str">
        <f>VLOOKUP($BW201,'CLEANED DATA'!$A$1:$F$947,6,FALSE)</f>
        <v>Kaduna</v>
      </c>
    </row>
    <row r="202" spans="54:78" x14ac:dyDescent="0.25">
      <c r="BB202" s="5" t="s">
        <v>456</v>
      </c>
      <c r="BC202" s="37">
        <v>113690</v>
      </c>
      <c r="BD202" s="7" t="str">
        <f t="shared" si="6"/>
        <v>Meet Requirement</v>
      </c>
      <c r="BE202" s="7"/>
      <c r="BF202" s="5" t="s">
        <v>556</v>
      </c>
      <c r="BG202" s="37">
        <v>116970</v>
      </c>
      <c r="BH202" s="29" t="str">
        <v>Meet Requirement</v>
      </c>
      <c r="BK202" s="5" t="s">
        <v>456</v>
      </c>
      <c r="BL202" s="37">
        <v>113690</v>
      </c>
      <c r="BW202" s="14" t="s">
        <v>809</v>
      </c>
      <c r="BX202" s="15">
        <v>69970</v>
      </c>
      <c r="BY202" s="14" t="s">
        <v>1015</v>
      </c>
      <c r="BZ202" s="14" t="str">
        <f>VLOOKUP($BW202,'CLEANED DATA'!$A$1:$F$947,6,FALSE)</f>
        <v>Abuja</v>
      </c>
    </row>
    <row r="203" spans="54:78" x14ac:dyDescent="0.25">
      <c r="BB203" s="5" t="s">
        <v>550</v>
      </c>
      <c r="BC203" s="37">
        <v>69060</v>
      </c>
      <c r="BD203" s="7" t="str">
        <f t="shared" si="6"/>
        <v>Requirement Not Met</v>
      </c>
      <c r="BE203" s="7"/>
      <c r="BF203" s="5" t="s">
        <v>348</v>
      </c>
      <c r="BG203" s="37">
        <v>103110</v>
      </c>
      <c r="BH203" s="29" t="str">
        <v>Meet Requirement</v>
      </c>
      <c r="BK203" s="5" t="s">
        <v>550</v>
      </c>
      <c r="BL203" s="37">
        <v>69060</v>
      </c>
      <c r="BW203" s="14" t="s">
        <v>250</v>
      </c>
      <c r="BX203" s="15">
        <v>47960</v>
      </c>
      <c r="BY203" s="14" t="s">
        <v>1008</v>
      </c>
      <c r="BZ203" s="14" t="str">
        <f>VLOOKUP($BW203,'CLEANED DATA'!$A$1:$F$947,6,FALSE)</f>
        <v>Kaduna</v>
      </c>
    </row>
    <row r="204" spans="54:78" x14ac:dyDescent="0.25">
      <c r="BB204" s="5" t="s">
        <v>689</v>
      </c>
      <c r="BC204" s="37">
        <v>168620</v>
      </c>
      <c r="BD204" s="7" t="str">
        <f t="shared" si="6"/>
        <v>Meet Requirement</v>
      </c>
      <c r="BE204" s="7"/>
      <c r="BF204" s="5" t="s">
        <v>696</v>
      </c>
      <c r="BG204" s="37">
        <v>70380</v>
      </c>
      <c r="BH204" s="29" t="str">
        <v>Requirement Not Met</v>
      </c>
      <c r="BK204" s="5" t="s">
        <v>689</v>
      </c>
      <c r="BL204" s="37">
        <v>168620</v>
      </c>
      <c r="BW204" s="14" t="s">
        <v>147</v>
      </c>
      <c r="BX204" s="15">
        <v>43600</v>
      </c>
      <c r="BY204" s="14" t="s">
        <v>1008</v>
      </c>
      <c r="BZ204" s="14" t="str">
        <f>VLOOKUP($BW204,'CLEANED DATA'!$A$1:$F$947,6,FALSE)</f>
        <v>Abuja</v>
      </c>
    </row>
    <row r="205" spans="54:78" x14ac:dyDescent="0.25">
      <c r="BB205" s="5" t="s">
        <v>518</v>
      </c>
      <c r="BC205" s="37">
        <v>29530</v>
      </c>
      <c r="BD205" s="7" t="str">
        <f t="shared" si="6"/>
        <v>Requirement Not Met</v>
      </c>
      <c r="BE205" s="7"/>
      <c r="BF205" s="5" t="s">
        <v>660</v>
      </c>
      <c r="BG205" s="37">
        <v>110830</v>
      </c>
      <c r="BH205" s="29" t="str">
        <v>Meet Requirement</v>
      </c>
      <c r="BK205" s="5" t="s">
        <v>518</v>
      </c>
      <c r="BL205" s="37">
        <v>29530</v>
      </c>
      <c r="BW205" s="14" t="s">
        <v>952</v>
      </c>
      <c r="BX205" s="15">
        <v>71240</v>
      </c>
      <c r="BY205" s="14" t="s">
        <v>1007</v>
      </c>
      <c r="BZ205" s="14" t="str">
        <f>VLOOKUP($BW205,'CLEANED DATA'!$A$1:$F$947,6,FALSE)</f>
        <v>Abuja</v>
      </c>
    </row>
    <row r="206" spans="54:78" x14ac:dyDescent="0.25">
      <c r="BB206" s="5" t="s">
        <v>792</v>
      </c>
      <c r="BC206" s="37">
        <v>36150</v>
      </c>
      <c r="BD206" s="7" t="str">
        <f t="shared" si="6"/>
        <v>Requirement Not Met</v>
      </c>
      <c r="BE206" s="7"/>
      <c r="BF206" s="5" t="s">
        <v>525</v>
      </c>
      <c r="BG206" s="37">
        <v>104770</v>
      </c>
      <c r="BH206" s="29" t="str">
        <v>Meet Requirement</v>
      </c>
      <c r="BK206" s="5" t="s">
        <v>792</v>
      </c>
      <c r="BL206" s="37">
        <v>36150</v>
      </c>
      <c r="BW206" s="14" t="s">
        <v>159</v>
      </c>
      <c r="BX206" s="15">
        <v>145760</v>
      </c>
      <c r="BY206" s="14" t="s">
        <v>1006</v>
      </c>
      <c r="BZ206" s="14" t="str">
        <f>VLOOKUP($BW206,'CLEANED DATA'!$A$1:$F$947,6,FALSE)</f>
        <v>Kaduna</v>
      </c>
    </row>
    <row r="207" spans="54:78" x14ac:dyDescent="0.25">
      <c r="BB207" s="5" t="s">
        <v>65</v>
      </c>
      <c r="BC207" s="37">
        <v>50950</v>
      </c>
      <c r="BD207" s="7" t="str">
        <f t="shared" si="6"/>
        <v>Requirement Not Met</v>
      </c>
      <c r="BE207" s="7"/>
      <c r="BF207" s="5" t="s">
        <v>643</v>
      </c>
      <c r="BG207" s="37">
        <v>232180</v>
      </c>
      <c r="BH207" s="29" t="str">
        <v>Meet Requirement</v>
      </c>
      <c r="BK207" s="5" t="s">
        <v>65</v>
      </c>
      <c r="BL207" s="37">
        <v>50950</v>
      </c>
      <c r="BW207" s="14" t="s">
        <v>318</v>
      </c>
      <c r="BX207" s="15">
        <v>41570</v>
      </c>
      <c r="BY207" s="14" t="s">
        <v>1008</v>
      </c>
      <c r="BZ207" s="14" t="str">
        <f>VLOOKUP($BW207,'CLEANED DATA'!$A$1:$F$947,6,FALSE)</f>
        <v>Abuja</v>
      </c>
    </row>
    <row r="208" spans="54:78" x14ac:dyDescent="0.25">
      <c r="BB208" s="5" t="s">
        <v>79</v>
      </c>
      <c r="BC208" s="37">
        <v>81720</v>
      </c>
      <c r="BD208" s="7" t="str">
        <f t="shared" si="6"/>
        <v>Requirement Not Met</v>
      </c>
      <c r="BE208" s="7"/>
      <c r="BF208" s="5" t="s">
        <v>905</v>
      </c>
      <c r="BG208" s="37">
        <v>92940</v>
      </c>
      <c r="BH208" s="29" t="str">
        <v>Meet Requirement</v>
      </c>
      <c r="BK208" s="5" t="s">
        <v>79</v>
      </c>
      <c r="BL208" s="37">
        <v>81720</v>
      </c>
      <c r="BW208" s="14" t="s">
        <v>444</v>
      </c>
      <c r="BX208" s="15">
        <v>144700</v>
      </c>
      <c r="BY208" s="14" t="s">
        <v>1006</v>
      </c>
      <c r="BZ208" s="14" t="str">
        <f>VLOOKUP($BW208,'CLEANED DATA'!$A$1:$F$947,6,FALSE)</f>
        <v>Abuja</v>
      </c>
    </row>
    <row r="209" spans="54:78" x14ac:dyDescent="0.25">
      <c r="BB209" s="5" t="s">
        <v>817</v>
      </c>
      <c r="BC209" s="37">
        <v>77110</v>
      </c>
      <c r="BD209" s="7" t="str">
        <f t="shared" si="6"/>
        <v>Requirement Not Met</v>
      </c>
      <c r="BE209" s="7"/>
      <c r="BF209" s="5" t="s">
        <v>417</v>
      </c>
      <c r="BG209" s="37">
        <v>53540</v>
      </c>
      <c r="BH209" s="29" t="str">
        <v>Requirement Not Met</v>
      </c>
      <c r="BK209" s="5" t="s">
        <v>817</v>
      </c>
      <c r="BL209" s="37">
        <v>77110</v>
      </c>
      <c r="BW209" s="14" t="s">
        <v>123</v>
      </c>
      <c r="BX209" s="15">
        <v>68090</v>
      </c>
      <c r="BY209" s="14" t="s">
        <v>1015</v>
      </c>
      <c r="BZ209" s="14" t="str">
        <f>VLOOKUP($BW209,'CLEANED DATA'!$A$1:$F$947,6,FALSE)</f>
        <v>Kaduna</v>
      </c>
    </row>
    <row r="210" spans="54:78" x14ac:dyDescent="0.25">
      <c r="BB210" s="5" t="s">
        <v>89</v>
      </c>
      <c r="BC210" s="37">
        <v>108080</v>
      </c>
      <c r="BD210" s="7" t="str">
        <f t="shared" si="6"/>
        <v>Meet Requirement</v>
      </c>
      <c r="BE210" s="7"/>
      <c r="BF210" s="5" t="s">
        <v>823</v>
      </c>
      <c r="BG210" s="37">
        <v>110730</v>
      </c>
      <c r="BH210" s="29" t="str">
        <v>Meet Requirement</v>
      </c>
      <c r="BK210" s="5" t="s">
        <v>89</v>
      </c>
      <c r="BL210" s="37">
        <v>108080</v>
      </c>
      <c r="BW210" s="14" t="s">
        <v>849</v>
      </c>
      <c r="BX210" s="15">
        <v>45590</v>
      </c>
      <c r="BY210" s="14" t="s">
        <v>1008</v>
      </c>
      <c r="BZ210" s="14" t="str">
        <f>VLOOKUP($BW210,'CLEANED DATA'!$A$1:$F$947,6,FALSE)</f>
        <v>Abuja</v>
      </c>
    </row>
    <row r="211" spans="54:78" x14ac:dyDescent="0.25">
      <c r="BB211" s="5" t="s">
        <v>824</v>
      </c>
      <c r="BC211" s="37">
        <v>86990</v>
      </c>
      <c r="BD211" s="7" t="str">
        <f t="shared" si="6"/>
        <v>Requirement Not Met</v>
      </c>
      <c r="BE211" s="7"/>
      <c r="BF211" s="5" t="s">
        <v>90</v>
      </c>
      <c r="BG211" s="37">
        <v>56960</v>
      </c>
      <c r="BH211" s="29" t="str">
        <v>Requirement Not Met</v>
      </c>
      <c r="BK211" s="5" t="s">
        <v>824</v>
      </c>
      <c r="BL211" s="37">
        <v>86990</v>
      </c>
      <c r="BW211" s="14" t="s">
        <v>692</v>
      </c>
      <c r="BX211" s="15">
        <v>119620</v>
      </c>
      <c r="BY211" s="14" t="s">
        <v>1006</v>
      </c>
      <c r="BZ211" s="14" t="str">
        <f>VLOOKUP($BW211,'CLEANED DATA'!$A$1:$F$947,6,FALSE)</f>
        <v>Lagos</v>
      </c>
    </row>
    <row r="212" spans="54:78" x14ac:dyDescent="0.25">
      <c r="BB212" s="5" t="s">
        <v>109</v>
      </c>
      <c r="BC212" s="37">
        <v>51320</v>
      </c>
      <c r="BD212" s="7" t="str">
        <f t="shared" si="6"/>
        <v>Requirement Not Met</v>
      </c>
      <c r="BE212" s="7"/>
      <c r="BF212" s="5" t="s">
        <v>374</v>
      </c>
      <c r="BG212" s="37">
        <v>107110</v>
      </c>
      <c r="BH212" s="29" t="str">
        <v>Meet Requirement</v>
      </c>
      <c r="BK212" s="5" t="s">
        <v>109</v>
      </c>
      <c r="BL212" s="37">
        <v>51320</v>
      </c>
      <c r="BW212" s="14" t="s">
        <v>637</v>
      </c>
      <c r="BX212" s="15">
        <v>52630</v>
      </c>
      <c r="BY212" s="14" t="s">
        <v>1016</v>
      </c>
      <c r="BZ212" s="14" t="str">
        <f>VLOOKUP($BW212,'CLEANED DATA'!$A$1:$F$947,6,FALSE)</f>
        <v>Abuja</v>
      </c>
    </row>
    <row r="213" spans="54:78" x14ac:dyDescent="0.25">
      <c r="BB213" s="5" t="s">
        <v>445</v>
      </c>
      <c r="BC213" s="37">
        <v>39940</v>
      </c>
      <c r="BD213" s="7" t="str">
        <f t="shared" si="6"/>
        <v>Requirement Not Met</v>
      </c>
      <c r="BE213" s="7"/>
      <c r="BF213" s="5" t="s">
        <v>454</v>
      </c>
      <c r="BG213" s="37">
        <v>73240</v>
      </c>
      <c r="BH213" s="29" t="str">
        <v>Requirement Not Met</v>
      </c>
      <c r="BK213" s="5" t="s">
        <v>445</v>
      </c>
      <c r="BL213" s="37">
        <v>39940</v>
      </c>
      <c r="BW213" s="14" t="s">
        <v>609</v>
      </c>
      <c r="BX213" s="15">
        <v>85720</v>
      </c>
      <c r="BY213" s="14" t="s">
        <v>1014</v>
      </c>
      <c r="BZ213" s="14" t="str">
        <f>VLOOKUP($BW213,'CLEANED DATA'!$A$1:$F$947,6,FALSE)</f>
        <v>Abuja</v>
      </c>
    </row>
    <row r="214" spans="54:78" x14ac:dyDescent="0.25">
      <c r="BB214" s="5" t="s">
        <v>744</v>
      </c>
      <c r="BC214" s="37">
        <v>35830</v>
      </c>
      <c r="BD214" s="7" t="str">
        <f t="shared" si="6"/>
        <v>Requirement Not Met</v>
      </c>
      <c r="BE214" s="7"/>
      <c r="BF214" s="5" t="s">
        <v>788</v>
      </c>
      <c r="BG214" s="37">
        <v>79590</v>
      </c>
      <c r="BH214" s="29" t="str">
        <v>Requirement Not Met</v>
      </c>
      <c r="BK214" s="5" t="s">
        <v>744</v>
      </c>
      <c r="BL214" s="37">
        <v>35830</v>
      </c>
      <c r="BW214" s="14" t="s">
        <v>914</v>
      </c>
      <c r="BX214" s="15">
        <v>100360</v>
      </c>
      <c r="BY214" s="14" t="s">
        <v>1006</v>
      </c>
      <c r="BZ214" s="14" t="str">
        <f>VLOOKUP($BW214,'CLEANED DATA'!$A$1:$F$947,6,FALSE)</f>
        <v>Lagos</v>
      </c>
    </row>
    <row r="215" spans="54:78" x14ac:dyDescent="0.25">
      <c r="BB215" s="5" t="s">
        <v>402</v>
      </c>
      <c r="BC215" s="37">
        <v>33050</v>
      </c>
      <c r="BD215" s="7" t="str">
        <f t="shared" si="6"/>
        <v>Requirement Not Met</v>
      </c>
      <c r="BE215" s="7"/>
      <c r="BF215" s="5" t="s">
        <v>516</v>
      </c>
      <c r="BG215" s="37">
        <v>37360</v>
      </c>
      <c r="BH215" s="29" t="str">
        <v>Requirement Not Met</v>
      </c>
      <c r="BK215" s="5" t="s">
        <v>402</v>
      </c>
      <c r="BL215" s="37">
        <v>33050</v>
      </c>
      <c r="BW215" s="14" t="s">
        <v>611</v>
      </c>
      <c r="BX215" s="15">
        <v>62690</v>
      </c>
      <c r="BY215" s="14" t="s">
        <v>1015</v>
      </c>
      <c r="BZ215" s="14" t="str">
        <f>VLOOKUP($BW215,'CLEANED DATA'!$A$1:$F$947,6,FALSE)</f>
        <v>Lagos</v>
      </c>
    </row>
    <row r="216" spans="54:78" x14ac:dyDescent="0.25">
      <c r="BB216" s="5" t="s">
        <v>386</v>
      </c>
      <c r="BC216" s="37">
        <v>104770</v>
      </c>
      <c r="BD216" s="7" t="str">
        <f t="shared" si="6"/>
        <v>Meet Requirement</v>
      </c>
      <c r="BE216" s="7"/>
      <c r="BF216" s="5" t="s">
        <v>223</v>
      </c>
      <c r="BG216" s="37">
        <v>78490</v>
      </c>
      <c r="BH216" s="29" t="str">
        <v>Requirement Not Met</v>
      </c>
      <c r="BK216" s="5" t="s">
        <v>386</v>
      </c>
      <c r="BL216" s="37">
        <v>104770</v>
      </c>
      <c r="BW216" s="14" t="s">
        <v>429</v>
      </c>
      <c r="BX216" s="15">
        <v>61990</v>
      </c>
      <c r="BY216" s="14" t="s">
        <v>1015</v>
      </c>
      <c r="BZ216" s="14" t="str">
        <f>VLOOKUP($BW216,'CLEANED DATA'!$A$1:$F$947,6,FALSE)</f>
        <v>Lagos</v>
      </c>
    </row>
    <row r="217" spans="54:78" x14ac:dyDescent="0.25">
      <c r="BB217" s="5" t="s">
        <v>290</v>
      </c>
      <c r="BC217" s="37">
        <v>99680</v>
      </c>
      <c r="BD217" s="7" t="str">
        <f t="shared" si="6"/>
        <v>Meet Requirement</v>
      </c>
      <c r="BE217" s="7"/>
      <c r="BF217" s="5" t="s">
        <v>931</v>
      </c>
      <c r="BG217" s="37">
        <v>43150</v>
      </c>
      <c r="BH217" s="29" t="str">
        <v>Requirement Not Met</v>
      </c>
      <c r="BK217" s="5" t="s">
        <v>290</v>
      </c>
      <c r="BL217" s="37">
        <v>99680</v>
      </c>
      <c r="BW217" s="14" t="s">
        <v>835</v>
      </c>
      <c r="BX217" s="15">
        <v>50310</v>
      </c>
      <c r="BY217" s="14" t="s">
        <v>1016</v>
      </c>
      <c r="BZ217" s="14" t="str">
        <f>VLOOKUP($BW217,'CLEANED DATA'!$A$1:$F$947,6,FALSE)</f>
        <v>Kaduna</v>
      </c>
    </row>
    <row r="218" spans="54:78" x14ac:dyDescent="0.25">
      <c r="BB218" s="5" t="s">
        <v>603</v>
      </c>
      <c r="BC218" s="37">
        <v>47910</v>
      </c>
      <c r="BD218" s="7" t="str">
        <f t="shared" si="6"/>
        <v>Requirement Not Met</v>
      </c>
      <c r="BE218" s="7"/>
      <c r="BF218" s="5" t="s">
        <v>866</v>
      </c>
      <c r="BG218" s="37">
        <v>107220</v>
      </c>
      <c r="BH218" s="29" t="str">
        <v>Meet Requirement</v>
      </c>
      <c r="BK218" s="5" t="s">
        <v>603</v>
      </c>
      <c r="BL218" s="37">
        <v>47910</v>
      </c>
      <c r="BW218" s="14" t="s">
        <v>958</v>
      </c>
      <c r="BX218" s="15">
        <v>98110</v>
      </c>
      <c r="BY218" s="14" t="s">
        <v>1009</v>
      </c>
      <c r="BZ218" s="14" t="str">
        <f>VLOOKUP($BW218,'CLEANED DATA'!$A$1:$F$947,6,FALSE)</f>
        <v>Abuja</v>
      </c>
    </row>
    <row r="219" spans="54:78" x14ac:dyDescent="0.25">
      <c r="BB219" s="5" t="s">
        <v>658</v>
      </c>
      <c r="BC219" s="37">
        <v>31200</v>
      </c>
      <c r="BD219" s="7" t="str">
        <f t="shared" si="6"/>
        <v>Requirement Not Met</v>
      </c>
      <c r="BE219" s="7"/>
      <c r="BF219" s="5" t="s">
        <v>804</v>
      </c>
      <c r="BG219" s="37">
        <v>81380</v>
      </c>
      <c r="BH219" s="29" t="str">
        <v>Requirement Not Met</v>
      </c>
      <c r="BK219" s="5" t="s">
        <v>658</v>
      </c>
      <c r="BL219" s="37">
        <v>31200</v>
      </c>
      <c r="BW219" s="14" t="s">
        <v>821</v>
      </c>
      <c r="BX219" s="15">
        <v>80030</v>
      </c>
      <c r="BY219" s="14" t="s">
        <v>1014</v>
      </c>
      <c r="BZ219" s="14" t="str">
        <f>VLOOKUP($BW219,'CLEANED DATA'!$A$1:$F$947,6,FALSE)</f>
        <v>Kaduna</v>
      </c>
    </row>
    <row r="220" spans="54:78" x14ac:dyDescent="0.25">
      <c r="BB220" s="5" t="s">
        <v>191</v>
      </c>
      <c r="BC220" s="37">
        <v>88600</v>
      </c>
      <c r="BD220" s="7" t="str">
        <f t="shared" si="6"/>
        <v>Requirement Not Met</v>
      </c>
      <c r="BE220" s="7"/>
      <c r="BF220" s="5" t="s">
        <v>248</v>
      </c>
      <c r="BG220" s="37">
        <v>84940</v>
      </c>
      <c r="BH220" s="29" t="str">
        <v>Requirement Not Met</v>
      </c>
      <c r="BK220" s="5" t="s">
        <v>191</v>
      </c>
      <c r="BL220" s="37">
        <v>88600</v>
      </c>
      <c r="BW220" s="14" t="s">
        <v>575</v>
      </c>
      <c r="BX220" s="15">
        <v>179380</v>
      </c>
      <c r="BY220" s="14" t="s">
        <v>1006</v>
      </c>
      <c r="BZ220" s="14" t="str">
        <f>VLOOKUP($BW220,'CLEANED DATA'!$A$1:$F$947,6,FALSE)</f>
        <v>Kaduna</v>
      </c>
    </row>
    <row r="221" spans="54:78" x14ac:dyDescent="0.25">
      <c r="BB221" s="5" t="s">
        <v>853</v>
      </c>
      <c r="BC221" s="37">
        <v>94820</v>
      </c>
      <c r="BD221" s="7" t="str">
        <f t="shared" si="6"/>
        <v>Meet Requirement</v>
      </c>
      <c r="BE221" s="7"/>
      <c r="BF221" s="5" t="s">
        <v>114</v>
      </c>
      <c r="BG221" s="37">
        <v>51910</v>
      </c>
      <c r="BH221" s="29" t="str">
        <v>Requirement Not Met</v>
      </c>
      <c r="BK221" s="5" t="s">
        <v>853</v>
      </c>
      <c r="BL221" s="37">
        <v>94820</v>
      </c>
      <c r="BW221" s="14" t="s">
        <v>54</v>
      </c>
      <c r="BX221" s="15">
        <v>109040</v>
      </c>
      <c r="BY221" s="14" t="s">
        <v>1006</v>
      </c>
      <c r="BZ221" s="14" t="str">
        <f>VLOOKUP($BW221,'CLEANED DATA'!$A$1:$F$947,6,FALSE)</f>
        <v>Lagos</v>
      </c>
    </row>
    <row r="222" spans="54:78" x14ac:dyDescent="0.25">
      <c r="BB222" s="5" t="s">
        <v>752</v>
      </c>
      <c r="BC222" s="37">
        <v>60130</v>
      </c>
      <c r="BD222" s="7" t="str">
        <f t="shared" si="6"/>
        <v>Requirement Not Met</v>
      </c>
      <c r="BE222" s="7"/>
      <c r="BF222" s="5" t="s">
        <v>667</v>
      </c>
      <c r="BG222" s="37">
        <v>36550</v>
      </c>
      <c r="BH222" s="29" t="str">
        <v>Requirement Not Met</v>
      </c>
      <c r="BK222" s="5" t="s">
        <v>752</v>
      </c>
      <c r="BL222" s="37">
        <v>60130</v>
      </c>
      <c r="BW222" s="14" t="s">
        <v>860</v>
      </c>
      <c r="BX222" s="15">
        <v>63370</v>
      </c>
      <c r="BY222" s="14" t="s">
        <v>1015</v>
      </c>
      <c r="BZ222" s="14" t="str">
        <f>VLOOKUP($BW222,'CLEANED DATA'!$A$1:$F$947,6,FALSE)</f>
        <v>Lagos</v>
      </c>
    </row>
    <row r="223" spans="54:78" x14ac:dyDescent="0.25">
      <c r="BB223" s="5" t="s">
        <v>569</v>
      </c>
      <c r="BC223" s="37">
        <v>35440</v>
      </c>
      <c r="BD223" s="7" t="str">
        <f t="shared" si="6"/>
        <v>Requirement Not Met</v>
      </c>
      <c r="BE223" s="7"/>
      <c r="BF223" s="5" t="s">
        <v>379</v>
      </c>
      <c r="BG223" s="37">
        <v>48170</v>
      </c>
      <c r="BH223" s="29" t="str">
        <v>Requirement Not Met</v>
      </c>
      <c r="BK223" s="5" t="s">
        <v>569</v>
      </c>
      <c r="BL223" s="37">
        <v>35440</v>
      </c>
      <c r="BW223" s="14" t="s">
        <v>671</v>
      </c>
      <c r="BX223" s="15">
        <v>116670</v>
      </c>
      <c r="BY223" s="14" t="s">
        <v>1006</v>
      </c>
      <c r="BZ223" s="14" t="str">
        <f>VLOOKUP($BW223,'CLEANED DATA'!$A$1:$F$947,6,FALSE)</f>
        <v>Kaduna</v>
      </c>
    </row>
    <row r="224" spans="54:78" x14ac:dyDescent="0.25">
      <c r="BB224" s="5" t="s">
        <v>130</v>
      </c>
      <c r="BC224" s="37">
        <v>97120</v>
      </c>
      <c r="BD224" s="7" t="str">
        <f t="shared" si="6"/>
        <v>Meet Requirement</v>
      </c>
      <c r="BE224" s="7"/>
      <c r="BF224" s="5" t="s">
        <v>558</v>
      </c>
      <c r="BG224" s="37">
        <v>81150</v>
      </c>
      <c r="BH224" s="29" t="str">
        <v>Requirement Not Met</v>
      </c>
      <c r="BK224" s="5" t="s">
        <v>130</v>
      </c>
      <c r="BL224" s="37">
        <v>97120</v>
      </c>
      <c r="BW224" s="14" t="s">
        <v>841</v>
      </c>
      <c r="BX224" s="15">
        <v>39780</v>
      </c>
      <c r="BY224" s="14" t="s">
        <v>1017</v>
      </c>
      <c r="BZ224" s="14" t="str">
        <f>VLOOKUP($BW224,'CLEANED DATA'!$A$1:$F$947,6,FALSE)</f>
        <v>Lagos</v>
      </c>
    </row>
    <row r="225" spans="54:78" x14ac:dyDescent="0.25">
      <c r="BB225" s="5" t="s">
        <v>431</v>
      </c>
      <c r="BC225" s="37">
        <v>66020</v>
      </c>
      <c r="BD225" s="7" t="str">
        <f t="shared" si="6"/>
        <v>Requirement Not Met</v>
      </c>
      <c r="BE225" s="7"/>
      <c r="BF225" s="5" t="s">
        <v>49</v>
      </c>
      <c r="BG225" s="37">
        <v>116980</v>
      </c>
      <c r="BH225" s="29" t="str">
        <v>Meet Requirement</v>
      </c>
      <c r="BK225" s="5" t="s">
        <v>431</v>
      </c>
      <c r="BL225" s="37">
        <v>66020</v>
      </c>
      <c r="BW225" s="14" t="s">
        <v>140</v>
      </c>
      <c r="BX225" s="15">
        <v>112550</v>
      </c>
      <c r="BY225" s="14" t="s">
        <v>1006</v>
      </c>
      <c r="BZ225" s="14" t="str">
        <f>VLOOKUP($BW225,'CLEANED DATA'!$A$1:$F$947,6,FALSE)</f>
        <v>Kaduna</v>
      </c>
    </row>
    <row r="226" spans="54:78" x14ac:dyDescent="0.25">
      <c r="BB226" s="5" t="s">
        <v>422</v>
      </c>
      <c r="BC226" s="37">
        <v>67980</v>
      </c>
      <c r="BD226" s="7" t="str">
        <f t="shared" si="6"/>
        <v>Requirement Not Met</v>
      </c>
      <c r="BE226" s="7"/>
      <c r="BF226" s="5" t="s">
        <v>593</v>
      </c>
      <c r="BG226" s="37">
        <v>63720</v>
      </c>
      <c r="BH226" s="29" t="str">
        <v>Requirement Not Met</v>
      </c>
      <c r="BK226" s="5" t="s">
        <v>422</v>
      </c>
      <c r="BL226" s="37">
        <v>67980</v>
      </c>
      <c r="BW226" s="14" t="s">
        <v>121</v>
      </c>
      <c r="BX226" s="15">
        <v>108390</v>
      </c>
      <c r="BY226" s="14" t="s">
        <v>1006</v>
      </c>
      <c r="BZ226" s="14" t="str">
        <f>VLOOKUP($BW226,'CLEANED DATA'!$A$1:$F$947,6,FALSE)</f>
        <v>Lagos</v>
      </c>
    </row>
    <row r="227" spans="54:78" x14ac:dyDescent="0.25">
      <c r="BB227" s="5" t="s">
        <v>500</v>
      </c>
      <c r="BC227" s="37">
        <v>117520</v>
      </c>
      <c r="BD227" s="7" t="str">
        <f t="shared" si="6"/>
        <v>Meet Requirement</v>
      </c>
      <c r="BE227" s="7"/>
      <c r="BF227" s="5" t="s">
        <v>334</v>
      </c>
      <c r="BG227" s="37">
        <v>38520</v>
      </c>
      <c r="BH227" s="29" t="str">
        <v>Requirement Not Met</v>
      </c>
      <c r="BK227" s="5" t="s">
        <v>500</v>
      </c>
      <c r="BL227" s="37">
        <v>117520</v>
      </c>
      <c r="BW227" s="14" t="s">
        <v>360</v>
      </c>
      <c r="BX227" s="15">
        <v>50800</v>
      </c>
      <c r="BY227" s="14" t="s">
        <v>1016</v>
      </c>
      <c r="BZ227" s="14" t="str">
        <f>VLOOKUP($BW227,'CLEANED DATA'!$A$1:$F$947,6,FALSE)</f>
        <v>Abuja</v>
      </c>
    </row>
    <row r="228" spans="54:78" x14ac:dyDescent="0.25">
      <c r="BB228" s="5" t="s">
        <v>843</v>
      </c>
      <c r="BC228" s="37">
        <v>37900</v>
      </c>
      <c r="BD228" s="7" t="str">
        <f t="shared" si="6"/>
        <v>Requirement Not Met</v>
      </c>
      <c r="BE228" s="7"/>
      <c r="BF228" s="5" t="s">
        <v>793</v>
      </c>
      <c r="BG228" s="37">
        <v>52960</v>
      </c>
      <c r="BH228" s="29" t="str">
        <v>Requirement Not Met</v>
      </c>
      <c r="BK228" s="5" t="s">
        <v>843</v>
      </c>
      <c r="BL228" s="37">
        <v>37900</v>
      </c>
      <c r="BW228" s="14" t="s">
        <v>662</v>
      </c>
      <c r="BX228" s="15">
        <v>93500</v>
      </c>
      <c r="BY228" s="14" t="s">
        <v>1009</v>
      </c>
      <c r="BZ228" s="14" t="str">
        <f>VLOOKUP($BW228,'CLEANED DATA'!$A$1:$F$947,6,FALSE)</f>
        <v>Abuja</v>
      </c>
    </row>
    <row r="229" spans="54:78" x14ac:dyDescent="0.25">
      <c r="BB229" s="5" t="s">
        <v>306</v>
      </c>
      <c r="BC229" s="37">
        <v>74010</v>
      </c>
      <c r="BD229" s="7" t="str">
        <f t="shared" si="6"/>
        <v>Requirement Not Met</v>
      </c>
      <c r="BE229" s="7"/>
      <c r="BF229" s="5" t="s">
        <v>836</v>
      </c>
      <c r="BG229" s="37">
        <v>91360</v>
      </c>
      <c r="BH229" s="29" t="str">
        <v>Meet Requirement</v>
      </c>
      <c r="BK229" s="5" t="s">
        <v>306</v>
      </c>
      <c r="BL229" s="37">
        <v>74010</v>
      </c>
      <c r="BW229" s="14" t="s">
        <v>481</v>
      </c>
      <c r="BX229" s="15">
        <v>98360</v>
      </c>
      <c r="BY229" s="14" t="s">
        <v>1009</v>
      </c>
      <c r="BZ229" s="14" t="str">
        <f>VLOOKUP($BW229,'CLEANED DATA'!$A$1:$F$947,6,FALSE)</f>
        <v>Abuja</v>
      </c>
    </row>
    <row r="230" spans="54:78" x14ac:dyDescent="0.25">
      <c r="BB230" s="5" t="s">
        <v>673</v>
      </c>
      <c r="BC230" s="37">
        <v>39340</v>
      </c>
      <c r="BD230" s="7" t="str">
        <f t="shared" si="6"/>
        <v>Requirement Not Met</v>
      </c>
      <c r="BE230" s="7"/>
      <c r="BF230" s="5" t="s">
        <v>165</v>
      </c>
      <c r="BG230" s="37">
        <v>96790</v>
      </c>
      <c r="BH230" s="29" t="str">
        <v>Meet Requirement</v>
      </c>
      <c r="BK230" s="5" t="s">
        <v>673</v>
      </c>
      <c r="BL230" s="37">
        <v>39340</v>
      </c>
      <c r="BW230" s="14" t="s">
        <v>963</v>
      </c>
      <c r="BX230" s="15">
        <v>71570</v>
      </c>
      <c r="BY230" s="14" t="s">
        <v>1007</v>
      </c>
      <c r="BZ230" s="14" t="str">
        <f>VLOOKUP($BW230,'CLEANED DATA'!$A$1:$F$947,6,FALSE)</f>
        <v>Abuja</v>
      </c>
    </row>
    <row r="231" spans="54:78" x14ac:dyDescent="0.25">
      <c r="BB231" s="5" t="s">
        <v>58</v>
      </c>
      <c r="BC231" s="37">
        <v>152420</v>
      </c>
      <c r="BD231" s="7" t="str">
        <f t="shared" si="6"/>
        <v>Meet Requirement</v>
      </c>
      <c r="BE231" s="7"/>
      <c r="BF231" s="5" t="s">
        <v>271</v>
      </c>
      <c r="BG231" s="37">
        <v>105340</v>
      </c>
      <c r="BH231" s="29" t="str">
        <v>Meet Requirement</v>
      </c>
      <c r="BK231" s="5" t="s">
        <v>58</v>
      </c>
      <c r="BL231" s="37">
        <v>152420</v>
      </c>
      <c r="BW231" s="14" t="s">
        <v>416</v>
      </c>
      <c r="BX231" s="15">
        <v>39700</v>
      </c>
      <c r="BY231" s="14" t="s">
        <v>1017</v>
      </c>
      <c r="BZ231" s="14" t="str">
        <f>VLOOKUP($BW231,'CLEANED DATA'!$A$1:$F$947,6,FALSE)</f>
        <v>Lagos</v>
      </c>
    </row>
    <row r="232" spans="54:78" x14ac:dyDescent="0.25">
      <c r="BB232" s="5" t="s">
        <v>633</v>
      </c>
      <c r="BC232" s="37">
        <v>107440</v>
      </c>
      <c r="BD232" s="7" t="str">
        <f t="shared" si="6"/>
        <v>Meet Requirement</v>
      </c>
      <c r="BE232" s="7"/>
      <c r="BF232" s="5" t="s">
        <v>724</v>
      </c>
      <c r="BG232" s="37">
        <v>68860</v>
      </c>
      <c r="BH232" s="29" t="str">
        <v>Requirement Not Met</v>
      </c>
      <c r="BK232" s="5" t="s">
        <v>633</v>
      </c>
      <c r="BL232" s="37">
        <v>107440</v>
      </c>
      <c r="BW232" s="14" t="s">
        <v>649</v>
      </c>
      <c r="BX232" s="15">
        <v>33890</v>
      </c>
      <c r="BY232" s="14" t="s">
        <v>1017</v>
      </c>
      <c r="BZ232" s="14" t="str">
        <f>VLOOKUP($BW232,'CLEANED DATA'!$A$1:$F$947,6,FALSE)</f>
        <v>Abuja</v>
      </c>
    </row>
    <row r="233" spans="54:78" x14ac:dyDescent="0.25">
      <c r="BB233" s="5" t="s">
        <v>331</v>
      </c>
      <c r="BC233" s="37">
        <v>85180</v>
      </c>
      <c r="BD233" s="7" t="str">
        <f t="shared" si="6"/>
        <v>Requirement Not Met</v>
      </c>
      <c r="BE233" s="7"/>
      <c r="BF233" s="5" t="s">
        <v>430</v>
      </c>
      <c r="BG233" s="37">
        <v>77100</v>
      </c>
      <c r="BH233" s="29" t="str">
        <v>Requirement Not Met</v>
      </c>
      <c r="BK233" s="5" t="s">
        <v>331</v>
      </c>
      <c r="BL233" s="37">
        <v>85180</v>
      </c>
      <c r="BW233" s="14" t="s">
        <v>352</v>
      </c>
      <c r="BX233" s="15">
        <v>134020</v>
      </c>
      <c r="BY233" s="14" t="s">
        <v>1006</v>
      </c>
      <c r="BZ233" s="14" t="str">
        <f>VLOOKUP($BW233,'CLEANED DATA'!$A$1:$F$947,6,FALSE)</f>
        <v>Abuja</v>
      </c>
    </row>
    <row r="234" spans="54:78" x14ac:dyDescent="0.25">
      <c r="BB234" s="5" t="s">
        <v>756</v>
      </c>
      <c r="BC234" s="37">
        <v>70020</v>
      </c>
      <c r="BD234" s="7" t="str">
        <f t="shared" si="6"/>
        <v>Requirement Not Met</v>
      </c>
      <c r="BE234" s="7"/>
      <c r="BF234" s="5" t="s">
        <v>694</v>
      </c>
      <c r="BG234" s="37">
        <v>64270</v>
      </c>
      <c r="BH234" s="29" t="str">
        <v>Requirement Not Met</v>
      </c>
      <c r="BK234" s="5" t="s">
        <v>756</v>
      </c>
      <c r="BL234" s="37">
        <v>70020</v>
      </c>
      <c r="BW234" s="14" t="s">
        <v>778</v>
      </c>
      <c r="BX234" s="15">
        <v>47360</v>
      </c>
      <c r="BY234" s="14" t="s">
        <v>1008</v>
      </c>
      <c r="BZ234" s="14" t="str">
        <f>VLOOKUP($BW234,'CLEANED DATA'!$A$1:$F$947,6,FALSE)</f>
        <v>Abuja</v>
      </c>
    </row>
    <row r="235" spans="54:78" x14ac:dyDescent="0.25">
      <c r="BB235" s="5" t="s">
        <v>967</v>
      </c>
      <c r="BC235" s="37">
        <v>75870</v>
      </c>
      <c r="BD235" s="7" t="str">
        <f t="shared" si="6"/>
        <v>Requirement Not Met</v>
      </c>
      <c r="BE235" s="7"/>
      <c r="BF235" s="5" t="s">
        <v>152</v>
      </c>
      <c r="BG235" s="37">
        <v>42990</v>
      </c>
      <c r="BH235" s="29" t="str">
        <v>Requirement Not Met</v>
      </c>
      <c r="BK235" s="5" t="s">
        <v>967</v>
      </c>
      <c r="BL235" s="37">
        <v>75870</v>
      </c>
      <c r="BW235" s="14" t="s">
        <v>189</v>
      </c>
      <c r="BX235" s="15">
        <v>67620</v>
      </c>
      <c r="BY235" s="14" t="s">
        <v>1015</v>
      </c>
      <c r="BZ235" s="14" t="str">
        <f>VLOOKUP($BW235,'CLEANED DATA'!$A$1:$F$947,6,FALSE)</f>
        <v>Abuja</v>
      </c>
    </row>
    <row r="236" spans="54:78" x14ac:dyDescent="0.25">
      <c r="BB236" s="5" t="s">
        <v>87</v>
      </c>
      <c r="BC236" s="37">
        <v>107660</v>
      </c>
      <c r="BD236" s="7" t="str">
        <f t="shared" si="6"/>
        <v>Meet Requirement</v>
      </c>
      <c r="BE236" s="7"/>
      <c r="BF236" s="5" t="s">
        <v>483</v>
      </c>
      <c r="BG236" s="37">
        <v>202780</v>
      </c>
      <c r="BH236" s="29" t="str">
        <v>Meet Requirement</v>
      </c>
      <c r="BK236" s="5" t="s">
        <v>87</v>
      </c>
      <c r="BL236" s="37">
        <v>107660</v>
      </c>
      <c r="BW236" s="14" t="s">
        <v>559</v>
      </c>
      <c r="BX236" s="15">
        <v>71820</v>
      </c>
      <c r="BY236" s="14" t="s">
        <v>1007</v>
      </c>
      <c r="BZ236" s="14" t="str">
        <f>VLOOKUP($BW236,'CLEANED DATA'!$A$1:$F$947,6,FALSE)</f>
        <v>Kaduna</v>
      </c>
    </row>
    <row r="237" spans="54:78" x14ac:dyDescent="0.25">
      <c r="BB237" s="5" t="s">
        <v>617</v>
      </c>
      <c r="BC237" s="37">
        <v>36740</v>
      </c>
      <c r="BD237" s="7" t="str">
        <f t="shared" si="6"/>
        <v>Requirement Not Met</v>
      </c>
      <c r="BE237" s="7"/>
      <c r="BF237" s="5" t="s">
        <v>160</v>
      </c>
      <c r="BG237" s="37">
        <v>117150</v>
      </c>
      <c r="BH237" s="29" t="str">
        <v>Meet Requirement</v>
      </c>
      <c r="BK237" s="5" t="s">
        <v>617</v>
      </c>
      <c r="BL237" s="37">
        <v>36740</v>
      </c>
      <c r="BW237" s="14" t="s">
        <v>233</v>
      </c>
      <c r="BX237" s="15">
        <v>75720</v>
      </c>
      <c r="BY237" s="14" t="s">
        <v>1007</v>
      </c>
      <c r="BZ237" s="14" t="str">
        <f>VLOOKUP($BW237,'CLEANED DATA'!$A$1:$F$947,6,FALSE)</f>
        <v>Abuja</v>
      </c>
    </row>
    <row r="238" spans="54:78" x14ac:dyDescent="0.25">
      <c r="BB238" s="5" t="s">
        <v>733</v>
      </c>
      <c r="BC238" s="37">
        <v>74110</v>
      </c>
      <c r="BD238" s="7" t="str">
        <f t="shared" si="6"/>
        <v>Requirement Not Met</v>
      </c>
      <c r="BE238" s="7"/>
      <c r="BF238" s="5" t="s">
        <v>763</v>
      </c>
      <c r="BG238" s="37">
        <v>71030</v>
      </c>
      <c r="BH238" s="29" t="str">
        <v>Requirement Not Met</v>
      </c>
      <c r="BK238" s="5" t="s">
        <v>733</v>
      </c>
      <c r="BL238" s="37">
        <v>74110</v>
      </c>
      <c r="BW238" s="14" t="s">
        <v>801</v>
      </c>
      <c r="BX238" s="15">
        <v>81220</v>
      </c>
      <c r="BY238" s="14" t="s">
        <v>1014</v>
      </c>
      <c r="BZ238" s="14" t="str">
        <f>VLOOKUP($BW238,'CLEANED DATA'!$A$1:$F$947,6,FALSE)</f>
        <v>Lagos</v>
      </c>
    </row>
    <row r="239" spans="54:78" x14ac:dyDescent="0.25">
      <c r="BB239" s="5" t="s">
        <v>464</v>
      </c>
      <c r="BC239" s="37">
        <v>68200</v>
      </c>
      <c r="BD239" s="7" t="str">
        <f t="shared" si="6"/>
        <v>Requirement Not Met</v>
      </c>
      <c r="BE239" s="7"/>
      <c r="BF239" s="5" t="s">
        <v>881</v>
      </c>
      <c r="BG239" s="37">
        <v>107700</v>
      </c>
      <c r="BH239" s="29" t="str">
        <v>Meet Requirement</v>
      </c>
      <c r="BK239" s="5" t="s">
        <v>464</v>
      </c>
      <c r="BL239" s="37">
        <v>68200</v>
      </c>
      <c r="BW239" s="14" t="s">
        <v>346</v>
      </c>
      <c r="BX239" s="15">
        <v>90700</v>
      </c>
      <c r="BY239" s="14" t="s">
        <v>1009</v>
      </c>
      <c r="BZ239" s="14" t="str">
        <f>VLOOKUP($BW239,'CLEANED DATA'!$A$1:$F$947,6,FALSE)</f>
        <v>Abuja</v>
      </c>
    </row>
    <row r="240" spans="54:78" x14ac:dyDescent="0.25">
      <c r="BB240" s="5" t="s">
        <v>923</v>
      </c>
      <c r="BC240" s="37">
        <v>54780</v>
      </c>
      <c r="BD240" s="7" t="str">
        <f t="shared" si="6"/>
        <v>Requirement Not Met</v>
      </c>
      <c r="BE240" s="7"/>
      <c r="BF240" s="5" t="s">
        <v>161</v>
      </c>
      <c r="BG240" s="37">
        <v>97020</v>
      </c>
      <c r="BH240" s="29" t="str">
        <v>Meet Requirement</v>
      </c>
      <c r="BK240" s="5" t="s">
        <v>923</v>
      </c>
      <c r="BL240" s="37">
        <v>54780</v>
      </c>
      <c r="BW240" s="14" t="s">
        <v>546</v>
      </c>
      <c r="BX240" s="15">
        <v>75870</v>
      </c>
      <c r="BY240" s="14" t="s">
        <v>1007</v>
      </c>
      <c r="BZ240" s="14" t="str">
        <f>VLOOKUP($BW240,'CLEANED DATA'!$A$1:$F$947,6,FALSE)</f>
        <v>Lagos</v>
      </c>
    </row>
    <row r="241" spans="54:78" x14ac:dyDescent="0.25">
      <c r="BB241" s="5" t="s">
        <v>557</v>
      </c>
      <c r="BC241" s="37">
        <v>86390</v>
      </c>
      <c r="BD241" s="7" t="str">
        <f t="shared" si="6"/>
        <v>Requirement Not Met</v>
      </c>
      <c r="BE241" s="7"/>
      <c r="BF241" s="5" t="s">
        <v>723</v>
      </c>
      <c r="BG241" s="37">
        <v>93080</v>
      </c>
      <c r="BH241" s="29" t="str">
        <v>Meet Requirement</v>
      </c>
      <c r="BK241" s="5" t="s">
        <v>557</v>
      </c>
      <c r="BL241" s="37">
        <v>86390</v>
      </c>
      <c r="BW241" s="14" t="s">
        <v>216</v>
      </c>
      <c r="BX241" s="15">
        <v>62180</v>
      </c>
      <c r="BY241" s="14" t="s">
        <v>1015</v>
      </c>
      <c r="BZ241" s="14" t="str">
        <f>VLOOKUP($BW241,'CLEANED DATA'!$A$1:$F$947,6,FALSE)</f>
        <v>Lagos</v>
      </c>
    </row>
    <row r="242" spans="54:78" x14ac:dyDescent="0.25">
      <c r="BB242" s="5" t="s">
        <v>163</v>
      </c>
      <c r="BC242" s="37">
        <v>34830</v>
      </c>
      <c r="BD242" s="7" t="str">
        <f t="shared" si="6"/>
        <v>Requirement Not Met</v>
      </c>
      <c r="BE242" s="7"/>
      <c r="BF242" s="5" t="s">
        <v>544</v>
      </c>
      <c r="BG242" s="37">
        <v>112120</v>
      </c>
      <c r="BH242" s="29" t="str">
        <v>Meet Requirement</v>
      </c>
      <c r="BK242" s="5" t="s">
        <v>163</v>
      </c>
      <c r="BL242" s="37">
        <v>34830</v>
      </c>
      <c r="BW242" s="14" t="s">
        <v>565</v>
      </c>
      <c r="BX242" s="15">
        <v>39970</v>
      </c>
      <c r="BY242" s="14" t="s">
        <v>1017</v>
      </c>
      <c r="BZ242" s="14" t="str">
        <f>VLOOKUP($BW242,'CLEANED DATA'!$A$1:$F$947,6,FALSE)</f>
        <v>Kaduna</v>
      </c>
    </row>
    <row r="243" spans="54:78" x14ac:dyDescent="0.25">
      <c r="BB243" s="5" t="s">
        <v>677</v>
      </c>
      <c r="BC243" s="37">
        <v>113980</v>
      </c>
      <c r="BD243" s="7" t="str">
        <f t="shared" si="6"/>
        <v>Meet Requirement</v>
      </c>
      <c r="BE243" s="7"/>
      <c r="BF243" s="5" t="s">
        <v>607</v>
      </c>
      <c r="BG243" s="37">
        <v>36540</v>
      </c>
      <c r="BH243" s="29" t="str">
        <v>Requirement Not Met</v>
      </c>
      <c r="BK243" s="5" t="s">
        <v>677</v>
      </c>
      <c r="BL243" s="37">
        <v>113980</v>
      </c>
      <c r="BW243" s="14" t="s">
        <v>782</v>
      </c>
      <c r="BX243" s="15">
        <v>78020</v>
      </c>
      <c r="BY243" s="14" t="s">
        <v>1007</v>
      </c>
      <c r="BZ243" s="14" t="str">
        <f>VLOOKUP($BW243,'CLEANED DATA'!$A$1:$F$947,6,FALSE)</f>
        <v>Kaduna</v>
      </c>
    </row>
    <row r="244" spans="54:78" x14ac:dyDescent="0.25">
      <c r="BB244" s="5" t="s">
        <v>852</v>
      </c>
      <c r="BC244" s="37">
        <v>119930</v>
      </c>
      <c r="BD244" s="7" t="str">
        <f t="shared" si="6"/>
        <v>Meet Requirement</v>
      </c>
      <c r="BE244" s="7"/>
      <c r="BF244" s="5" t="s">
        <v>113</v>
      </c>
      <c r="BG244" s="37">
        <v>115090</v>
      </c>
      <c r="BH244" s="29" t="str">
        <v>Meet Requirement</v>
      </c>
      <c r="BK244" s="5" t="s">
        <v>852</v>
      </c>
      <c r="BL244" s="37">
        <v>119930</v>
      </c>
      <c r="BW244" s="14" t="s">
        <v>274</v>
      </c>
      <c r="BX244" s="15">
        <v>98200</v>
      </c>
      <c r="BY244" s="14" t="s">
        <v>1009</v>
      </c>
      <c r="BZ244" s="14" t="str">
        <f>VLOOKUP($BW244,'CLEANED DATA'!$A$1:$F$947,6,FALSE)</f>
        <v>Abuja</v>
      </c>
    </row>
    <row r="245" spans="54:78" x14ac:dyDescent="0.25">
      <c r="BB245" s="5" t="s">
        <v>761</v>
      </c>
      <c r="BC245" s="37">
        <v>82300</v>
      </c>
      <c r="BD245" s="7" t="str">
        <f t="shared" si="6"/>
        <v>Requirement Not Met</v>
      </c>
      <c r="BE245" s="7"/>
      <c r="BF245" s="5" t="s">
        <v>941</v>
      </c>
      <c r="BG245" s="37">
        <v>92010</v>
      </c>
      <c r="BH245" s="29" t="str">
        <v>Meet Requirement</v>
      </c>
      <c r="BK245" s="5" t="s">
        <v>761</v>
      </c>
      <c r="BL245" s="37">
        <v>82300</v>
      </c>
      <c r="BW245" s="14" t="s">
        <v>567</v>
      </c>
      <c r="BX245" s="15">
        <v>52120</v>
      </c>
      <c r="BY245" s="14" t="s">
        <v>1016</v>
      </c>
      <c r="BZ245" s="14" t="str">
        <f>VLOOKUP($BW245,'CLEANED DATA'!$A$1:$F$947,6,FALSE)</f>
        <v>Abuja</v>
      </c>
    </row>
    <row r="246" spans="54:78" x14ac:dyDescent="0.25">
      <c r="BB246" s="5" t="s">
        <v>86</v>
      </c>
      <c r="BC246" s="37">
        <v>71230</v>
      </c>
      <c r="BD246" s="7" t="str">
        <f t="shared" si="6"/>
        <v>Requirement Not Met</v>
      </c>
      <c r="BE246" s="7"/>
      <c r="BF246" s="5" t="s">
        <v>538</v>
      </c>
      <c r="BG246" s="37">
        <v>65700</v>
      </c>
      <c r="BH246" s="29" t="str">
        <v>Requirement Not Met</v>
      </c>
      <c r="BK246" s="5" t="s">
        <v>86</v>
      </c>
      <c r="BL246" s="37">
        <v>71230</v>
      </c>
      <c r="BW246" s="14" t="s">
        <v>679</v>
      </c>
      <c r="BX246" s="15">
        <v>41600</v>
      </c>
      <c r="BY246" s="14" t="s">
        <v>1008</v>
      </c>
      <c r="BZ246" s="14" t="str">
        <f>VLOOKUP($BW246,'CLEANED DATA'!$A$1:$F$947,6,FALSE)</f>
        <v>Abuja</v>
      </c>
    </row>
    <row r="247" spans="54:78" x14ac:dyDescent="0.25">
      <c r="BB247" s="5" t="s">
        <v>201</v>
      </c>
      <c r="BC247" s="37">
        <v>101670</v>
      </c>
      <c r="BD247" s="7" t="str">
        <f t="shared" si="6"/>
        <v>Meet Requirement</v>
      </c>
      <c r="BE247" s="7"/>
      <c r="BF247" s="5" t="s">
        <v>167</v>
      </c>
      <c r="BG247" s="37">
        <v>177020</v>
      </c>
      <c r="BH247" s="29" t="str">
        <v>Meet Requirement</v>
      </c>
      <c r="BK247" s="5" t="s">
        <v>201</v>
      </c>
      <c r="BL247" s="37">
        <v>101670</v>
      </c>
      <c r="BW247" s="14" t="s">
        <v>173</v>
      </c>
      <c r="BX247" s="15">
        <v>67820</v>
      </c>
      <c r="BY247" s="14" t="s">
        <v>1015</v>
      </c>
      <c r="BZ247" s="14" t="str">
        <f>VLOOKUP($BW247,'CLEANED DATA'!$A$1:$F$947,6,FALSE)</f>
        <v>Kaduna</v>
      </c>
    </row>
    <row r="248" spans="54:78" x14ac:dyDescent="0.25">
      <c r="BB248" s="5" t="s">
        <v>943</v>
      </c>
      <c r="BC248" s="37">
        <v>114810</v>
      </c>
      <c r="BD248" s="7" t="str">
        <f t="shared" si="6"/>
        <v>Meet Requirement</v>
      </c>
      <c r="BE248" s="7"/>
      <c r="BF248" s="5" t="s">
        <v>898</v>
      </c>
      <c r="BG248" s="37">
        <v>38330</v>
      </c>
      <c r="BH248" s="29" t="str">
        <v>Requirement Not Met</v>
      </c>
      <c r="BK248" s="5" t="s">
        <v>943</v>
      </c>
      <c r="BL248" s="37">
        <v>114810</v>
      </c>
      <c r="BW248" s="14" t="s">
        <v>495</v>
      </c>
      <c r="BX248" s="15">
        <v>48980</v>
      </c>
      <c r="BY248" s="14" t="s">
        <v>1008</v>
      </c>
      <c r="BZ248" s="14" t="str">
        <f>VLOOKUP($BW248,'CLEANED DATA'!$A$1:$F$947,6,FALSE)</f>
        <v>Abuja</v>
      </c>
    </row>
    <row r="249" spans="54:78" x14ac:dyDescent="0.25">
      <c r="BB249" s="5" t="s">
        <v>85</v>
      </c>
      <c r="BC249" s="37">
        <v>85260</v>
      </c>
      <c r="BD249" s="7" t="str">
        <f t="shared" si="6"/>
        <v>Requirement Not Met</v>
      </c>
      <c r="BE249" s="7"/>
      <c r="BF249" s="5" t="s">
        <v>276</v>
      </c>
      <c r="BG249" s="37">
        <v>52610</v>
      </c>
      <c r="BH249" s="29" t="str">
        <v>Requirement Not Met</v>
      </c>
      <c r="BK249" s="5" t="s">
        <v>85</v>
      </c>
      <c r="BL249" s="37">
        <v>85260</v>
      </c>
      <c r="BW249" s="14" t="s">
        <v>845</v>
      </c>
      <c r="BX249" s="15">
        <v>66610</v>
      </c>
      <c r="BY249" s="14" t="s">
        <v>1015</v>
      </c>
      <c r="BZ249" s="14" t="str">
        <f>VLOOKUP($BW249,'CLEANED DATA'!$A$1:$F$947,6,FALSE)</f>
        <v>Abuja</v>
      </c>
    </row>
    <row r="250" spans="54:78" x14ac:dyDescent="0.25">
      <c r="BB250" s="5" t="s">
        <v>610</v>
      </c>
      <c r="BC250" s="37">
        <v>34620</v>
      </c>
      <c r="BD250" s="7" t="str">
        <f t="shared" si="6"/>
        <v>Requirement Not Met</v>
      </c>
      <c r="BE250" s="7"/>
      <c r="BF250" s="5" t="s">
        <v>459</v>
      </c>
      <c r="BG250" s="37">
        <v>57090</v>
      </c>
      <c r="BH250" s="29" t="str">
        <v>Requirement Not Met</v>
      </c>
      <c r="BK250" s="5" t="s">
        <v>610</v>
      </c>
      <c r="BL250" s="37">
        <v>34620</v>
      </c>
      <c r="BW250" s="14" t="s">
        <v>492</v>
      </c>
      <c r="BX250" s="15">
        <v>30000</v>
      </c>
      <c r="BY250" s="14" t="s">
        <v>1017</v>
      </c>
      <c r="BZ250" s="14" t="str">
        <f>VLOOKUP($BW250,'CLEANED DATA'!$A$1:$F$947,6,FALSE)</f>
        <v>Kaduna</v>
      </c>
    </row>
    <row r="251" spans="54:78" x14ac:dyDescent="0.25">
      <c r="BB251" s="5" t="s">
        <v>652</v>
      </c>
      <c r="BC251" s="37">
        <v>115980</v>
      </c>
      <c r="BD251" s="7" t="str">
        <f t="shared" si="6"/>
        <v>Meet Requirement</v>
      </c>
      <c r="BE251" s="7"/>
      <c r="BF251" s="5" t="s">
        <v>372</v>
      </c>
      <c r="BG251" s="37">
        <v>79570</v>
      </c>
      <c r="BH251" s="29" t="str">
        <v>Requirement Not Met</v>
      </c>
      <c r="BK251" s="5" t="s">
        <v>652</v>
      </c>
      <c r="BL251" s="37">
        <v>115980</v>
      </c>
      <c r="BW251" s="14" t="s">
        <v>709</v>
      </c>
      <c r="BX251" s="15">
        <v>101610</v>
      </c>
      <c r="BY251" s="14" t="s">
        <v>1006</v>
      </c>
      <c r="BZ251" s="14" t="str">
        <f>VLOOKUP($BW251,'CLEANED DATA'!$A$1:$F$947,6,FALSE)</f>
        <v>Kaduna</v>
      </c>
    </row>
    <row r="252" spans="54:78" x14ac:dyDescent="0.25">
      <c r="BB252" s="5" t="s">
        <v>929</v>
      </c>
      <c r="BC252" s="37">
        <v>56250</v>
      </c>
      <c r="BD252" s="7" t="str">
        <f t="shared" si="6"/>
        <v>Requirement Not Met</v>
      </c>
      <c r="BE252" s="7"/>
      <c r="BF252" s="5" t="s">
        <v>925</v>
      </c>
      <c r="BG252" s="37">
        <v>68480</v>
      </c>
      <c r="BH252" s="29" t="str">
        <v>Requirement Not Met</v>
      </c>
      <c r="BK252" s="5" t="s">
        <v>929</v>
      </c>
      <c r="BL252" s="37">
        <v>56250</v>
      </c>
      <c r="BW252" s="14" t="s">
        <v>489</v>
      </c>
      <c r="BX252" s="15">
        <v>109050</v>
      </c>
      <c r="BY252" s="14" t="s">
        <v>1006</v>
      </c>
      <c r="BZ252" s="14" t="str">
        <f>VLOOKUP($BW252,'CLEANED DATA'!$A$1:$F$947,6,FALSE)</f>
        <v>Kaduna</v>
      </c>
    </row>
    <row r="253" spans="54:78" x14ac:dyDescent="0.25">
      <c r="BB253" s="5" t="s">
        <v>256</v>
      </c>
      <c r="BC253" s="37">
        <v>98970</v>
      </c>
      <c r="BD253" s="7" t="str">
        <f t="shared" si="6"/>
        <v>Meet Requirement</v>
      </c>
      <c r="BE253" s="7"/>
      <c r="BF253" s="5" t="s">
        <v>211</v>
      </c>
      <c r="BG253" s="37">
        <v>91120</v>
      </c>
      <c r="BH253" s="29" t="str">
        <v>Meet Requirement</v>
      </c>
      <c r="BK253" s="5" t="s">
        <v>256</v>
      </c>
      <c r="BL253" s="37">
        <v>98970</v>
      </c>
      <c r="BW253" s="14" t="s">
        <v>44</v>
      </c>
      <c r="BX253" s="15">
        <v>76300</v>
      </c>
      <c r="BY253" s="14" t="s">
        <v>1007</v>
      </c>
      <c r="BZ253" s="14" t="str">
        <f>VLOOKUP($BW253,'CLEANED DATA'!$A$1:$F$947,6,FALSE)</f>
        <v>Kaduna</v>
      </c>
    </row>
    <row r="254" spans="54:78" x14ac:dyDescent="0.25">
      <c r="BB254" s="5" t="s">
        <v>287</v>
      </c>
      <c r="BC254" s="37">
        <v>83200</v>
      </c>
      <c r="BD254" s="7" t="str">
        <f t="shared" si="6"/>
        <v>Requirement Not Met</v>
      </c>
      <c r="BE254" s="7"/>
      <c r="BF254" s="5" t="s">
        <v>552</v>
      </c>
      <c r="BG254" s="37">
        <v>96610</v>
      </c>
      <c r="BH254" s="29" t="str">
        <v>Meet Requirement</v>
      </c>
      <c r="BK254" s="5" t="s">
        <v>287</v>
      </c>
      <c r="BL254" s="37">
        <v>83200</v>
      </c>
      <c r="BW254" s="14" t="s">
        <v>573</v>
      </c>
      <c r="BX254" s="15">
        <v>41980</v>
      </c>
      <c r="BY254" s="14" t="s">
        <v>1008</v>
      </c>
      <c r="BZ254" s="14" t="str">
        <f>VLOOKUP($BW254,'CLEANED DATA'!$A$1:$F$947,6,FALSE)</f>
        <v>Lagos</v>
      </c>
    </row>
    <row r="255" spans="54:78" x14ac:dyDescent="0.25">
      <c r="BB255" s="5" t="s">
        <v>313</v>
      </c>
      <c r="BC255" s="37">
        <v>109980</v>
      </c>
      <c r="BD255" s="7" t="str">
        <f t="shared" si="6"/>
        <v>Meet Requirement</v>
      </c>
      <c r="BE255" s="7"/>
      <c r="BF255" s="5" t="s">
        <v>645</v>
      </c>
      <c r="BG255" s="37">
        <v>32810</v>
      </c>
      <c r="BH255" s="29" t="str">
        <v>Requirement Not Met</v>
      </c>
      <c r="BK255" s="5" t="s">
        <v>313</v>
      </c>
      <c r="BL255" s="37">
        <v>109980</v>
      </c>
      <c r="BW255" s="14" t="s">
        <v>486</v>
      </c>
      <c r="BX255" s="15">
        <v>115490</v>
      </c>
      <c r="BY255" s="14" t="s">
        <v>1006</v>
      </c>
      <c r="BZ255" s="14" t="str">
        <f>VLOOKUP($BW255,'CLEANED DATA'!$A$1:$F$947,6,FALSE)</f>
        <v>Abuja</v>
      </c>
    </row>
    <row r="256" spans="54:78" x14ac:dyDescent="0.25">
      <c r="BB256" s="5" t="s">
        <v>527</v>
      </c>
      <c r="BC256" s="37">
        <v>45110</v>
      </c>
      <c r="BD256" s="7" t="str">
        <f t="shared" si="6"/>
        <v>Requirement Not Met</v>
      </c>
      <c r="BE256" s="7"/>
      <c r="BF256" s="5" t="s">
        <v>397</v>
      </c>
      <c r="BG256" s="37">
        <v>212920</v>
      </c>
      <c r="BH256" s="29" t="str">
        <v>Meet Requirement</v>
      </c>
      <c r="BK256" s="5" t="s">
        <v>527</v>
      </c>
      <c r="BL256" s="37">
        <v>45110</v>
      </c>
      <c r="BW256" s="14" t="s">
        <v>601</v>
      </c>
      <c r="BX256" s="15">
        <v>43510</v>
      </c>
      <c r="BY256" s="14" t="s">
        <v>1008</v>
      </c>
      <c r="BZ256" s="14" t="str">
        <f>VLOOKUP($BW256,'CLEANED DATA'!$A$1:$F$947,6,FALSE)</f>
        <v>Kaduna</v>
      </c>
    </row>
    <row r="257" spans="54:78" x14ac:dyDescent="0.25">
      <c r="BB257" s="5" t="s">
        <v>410</v>
      </c>
      <c r="BC257" s="37">
        <v>58400</v>
      </c>
      <c r="BD257" s="7" t="str">
        <f t="shared" si="6"/>
        <v>Requirement Not Met</v>
      </c>
      <c r="BE257" s="7"/>
      <c r="BF257" s="5" t="s">
        <v>125</v>
      </c>
      <c r="BG257" s="37">
        <v>90800</v>
      </c>
      <c r="BH257" s="29" t="str">
        <v>Meet Requirement</v>
      </c>
      <c r="BK257" s="5" t="s">
        <v>410</v>
      </c>
      <c r="BL257" s="37">
        <v>58400</v>
      </c>
      <c r="BW257" s="14" t="s">
        <v>280</v>
      </c>
      <c r="BX257" s="15">
        <v>61010</v>
      </c>
      <c r="BY257" s="14" t="s">
        <v>1015</v>
      </c>
      <c r="BZ257" s="14" t="str">
        <f>VLOOKUP($BW257,'CLEANED DATA'!$A$1:$F$947,6,FALSE)</f>
        <v>Kaduna</v>
      </c>
    </row>
    <row r="258" spans="54:78" x14ac:dyDescent="0.25">
      <c r="BB258" s="5" t="s">
        <v>76</v>
      </c>
      <c r="BC258" s="37">
        <v>36860</v>
      </c>
      <c r="BD258" s="7" t="str">
        <f t="shared" si="6"/>
        <v>Requirement Not Met</v>
      </c>
      <c r="BE258" s="7"/>
      <c r="BF258" s="5" t="s">
        <v>214</v>
      </c>
      <c r="BG258" s="37">
        <v>30080</v>
      </c>
      <c r="BH258" s="29" t="str">
        <v>Requirement Not Met</v>
      </c>
      <c r="BK258" s="5" t="s">
        <v>76</v>
      </c>
      <c r="BL258" s="37">
        <v>36860</v>
      </c>
      <c r="BW258" s="14" t="s">
        <v>240</v>
      </c>
      <c r="BX258" s="15">
        <v>102140</v>
      </c>
      <c r="BY258" s="14" t="s">
        <v>1006</v>
      </c>
      <c r="BZ258" s="14" t="str">
        <f>VLOOKUP($BW258,'CLEANED DATA'!$A$1:$F$947,6,FALSE)</f>
        <v>Kaduna</v>
      </c>
    </row>
    <row r="259" spans="54:78" x14ac:dyDescent="0.25">
      <c r="BB259" s="5" t="s">
        <v>737</v>
      </c>
      <c r="BC259" s="37">
        <v>73490</v>
      </c>
      <c r="BD259" s="7" t="str">
        <f t="shared" si="6"/>
        <v>Requirement Not Met</v>
      </c>
      <c r="BE259" s="7"/>
      <c r="BF259" s="5" t="s">
        <v>590</v>
      </c>
      <c r="BG259" s="37">
        <v>40530</v>
      </c>
      <c r="BH259" s="29" t="str">
        <v>Requirement Not Met</v>
      </c>
      <c r="BK259" s="5" t="s">
        <v>737</v>
      </c>
      <c r="BL259" s="37">
        <v>73490</v>
      </c>
      <c r="BW259" s="14" t="s">
        <v>659</v>
      </c>
      <c r="BX259" s="15">
        <v>84320</v>
      </c>
      <c r="BY259" s="14" t="s">
        <v>1014</v>
      </c>
      <c r="BZ259" s="14" t="str">
        <f>VLOOKUP($BW259,'CLEANED DATA'!$A$1:$F$947,6,FALSE)</f>
        <v>Lagos</v>
      </c>
    </row>
    <row r="260" spans="54:78" x14ac:dyDescent="0.25">
      <c r="BB260" s="5" t="s">
        <v>626</v>
      </c>
      <c r="BC260" s="37">
        <v>92450</v>
      </c>
      <c r="BD260" s="7" t="str">
        <f t="shared" ref="BD260:BD323" si="7">IF(BC260&gt;=90000,"Meet Requirement","Requirement Not Met")</f>
        <v>Meet Requirement</v>
      </c>
      <c r="BE260" s="7"/>
      <c r="BF260" s="5" t="s">
        <v>187</v>
      </c>
      <c r="BG260" s="37">
        <v>69340</v>
      </c>
      <c r="BH260" s="29" t="str">
        <v>Requirement Not Met</v>
      </c>
      <c r="BK260" s="5" t="s">
        <v>626</v>
      </c>
      <c r="BL260" s="37">
        <v>92450</v>
      </c>
      <c r="BW260" s="14" t="s">
        <v>319</v>
      </c>
      <c r="BX260" s="15">
        <v>83400</v>
      </c>
      <c r="BY260" s="14" t="s">
        <v>1014</v>
      </c>
      <c r="BZ260" s="14" t="str">
        <f>VLOOKUP($BW260,'CLEANED DATA'!$A$1:$F$947,6,FALSE)</f>
        <v>Kaduna</v>
      </c>
    </row>
    <row r="261" spans="54:78" x14ac:dyDescent="0.25">
      <c r="BB261" s="5" t="s">
        <v>751</v>
      </c>
      <c r="BC261" s="37">
        <v>51860</v>
      </c>
      <c r="BD261" s="7" t="str">
        <f t="shared" si="7"/>
        <v>Requirement Not Met</v>
      </c>
      <c r="BE261" s="7"/>
      <c r="BF261" s="5" t="s">
        <v>664</v>
      </c>
      <c r="BG261" s="37">
        <v>213860</v>
      </c>
      <c r="BH261" s="29" t="str">
        <v>Meet Requirement</v>
      </c>
      <c r="BK261" s="5" t="s">
        <v>751</v>
      </c>
      <c r="BL261" s="37">
        <v>51860</v>
      </c>
      <c r="BW261" s="14" t="s">
        <v>43</v>
      </c>
      <c r="BX261" s="15">
        <v>113800</v>
      </c>
      <c r="BY261" s="14" t="s">
        <v>1006</v>
      </c>
      <c r="BZ261" s="14" t="str">
        <f>VLOOKUP($BW261,'CLEANED DATA'!$A$1:$F$947,6,FALSE)</f>
        <v>Lagos</v>
      </c>
    </row>
    <row r="262" spans="54:78" x14ac:dyDescent="0.25">
      <c r="BB262" s="5" t="s">
        <v>695</v>
      </c>
      <c r="BC262" s="37">
        <v>103990</v>
      </c>
      <c r="BD262" s="7" t="str">
        <f t="shared" si="7"/>
        <v>Meet Requirement</v>
      </c>
      <c r="BE262" s="7"/>
      <c r="BF262" s="5" t="s">
        <v>301</v>
      </c>
      <c r="BG262" s="37">
        <v>47650</v>
      </c>
      <c r="BH262" s="29" t="str">
        <v>Requirement Not Met</v>
      </c>
      <c r="BK262" s="5" t="s">
        <v>695</v>
      </c>
      <c r="BL262" s="37">
        <v>103990</v>
      </c>
      <c r="BW262" s="14" t="s">
        <v>93</v>
      </c>
      <c r="BX262" s="15">
        <v>103550</v>
      </c>
      <c r="BY262" s="14" t="s">
        <v>1006</v>
      </c>
      <c r="BZ262" s="14" t="str">
        <f>VLOOKUP($BW262,'CLEANED DATA'!$A$1:$F$947,6,FALSE)</f>
        <v>Abuja</v>
      </c>
    </row>
    <row r="263" spans="54:78" x14ac:dyDescent="0.25">
      <c r="BB263" s="5" t="s">
        <v>828</v>
      </c>
      <c r="BC263" s="37">
        <v>103340</v>
      </c>
      <c r="BD263" s="7" t="str">
        <f t="shared" si="7"/>
        <v>Meet Requirement</v>
      </c>
      <c r="BE263" s="7"/>
      <c r="BF263" s="5" t="s">
        <v>555</v>
      </c>
      <c r="BG263" s="37">
        <v>41910</v>
      </c>
      <c r="BH263" s="29" t="str">
        <v>Requirement Not Met</v>
      </c>
      <c r="BK263" s="5" t="s">
        <v>828</v>
      </c>
      <c r="BL263" s="37">
        <v>103340</v>
      </c>
      <c r="BW263" s="14" t="s">
        <v>373</v>
      </c>
      <c r="BX263" s="15">
        <v>191360</v>
      </c>
      <c r="BY263" s="14" t="s">
        <v>1006</v>
      </c>
      <c r="BZ263" s="14" t="str">
        <f>VLOOKUP($BW263,'CLEANED DATA'!$A$1:$F$947,6,FALSE)</f>
        <v>Kaduna</v>
      </c>
    </row>
    <row r="264" spans="54:78" x14ac:dyDescent="0.25">
      <c r="BB264" s="5" t="s">
        <v>261</v>
      </c>
      <c r="BC264" s="37">
        <v>84600</v>
      </c>
      <c r="BD264" s="7" t="str">
        <f t="shared" si="7"/>
        <v>Requirement Not Met</v>
      </c>
      <c r="BE264" s="7"/>
      <c r="BF264" s="5" t="s">
        <v>520</v>
      </c>
      <c r="BG264" s="37">
        <v>90530</v>
      </c>
      <c r="BH264" s="29" t="str">
        <v>Meet Requirement</v>
      </c>
      <c r="BK264" s="5" t="s">
        <v>261</v>
      </c>
      <c r="BL264" s="37">
        <v>84600</v>
      </c>
      <c r="BW264" s="14" t="s">
        <v>149</v>
      </c>
      <c r="BX264" s="15">
        <v>57750</v>
      </c>
      <c r="BY264" s="14" t="s">
        <v>1016</v>
      </c>
      <c r="BZ264" s="14" t="str">
        <f>VLOOKUP($BW264,'CLEANED DATA'!$A$1:$F$947,6,FALSE)</f>
        <v>Abuja</v>
      </c>
    </row>
    <row r="265" spans="54:78" x14ac:dyDescent="0.25">
      <c r="BB265" s="5" t="s">
        <v>363</v>
      </c>
      <c r="BC265" s="37">
        <v>77260</v>
      </c>
      <c r="BD265" s="7" t="str">
        <f t="shared" si="7"/>
        <v>Requirement Not Met</v>
      </c>
      <c r="BE265" s="7"/>
      <c r="BF265" s="5" t="s">
        <v>83</v>
      </c>
      <c r="BG265" s="37">
        <v>57350</v>
      </c>
      <c r="BH265" s="29" t="str">
        <v>Requirement Not Met</v>
      </c>
      <c r="BK265" s="5" t="s">
        <v>363</v>
      </c>
      <c r="BL265" s="37">
        <v>77260</v>
      </c>
      <c r="BW265" s="14" t="s">
        <v>521</v>
      </c>
      <c r="BX265" s="15">
        <v>67950</v>
      </c>
      <c r="BY265" s="14" t="s">
        <v>1015</v>
      </c>
      <c r="BZ265" s="14" t="str">
        <f>VLOOKUP($BW265,'CLEANED DATA'!$A$1:$F$947,6,FALSE)</f>
        <v>Kaduna</v>
      </c>
    </row>
    <row r="266" spans="54:78" x14ac:dyDescent="0.25">
      <c r="BB266" s="5" t="s">
        <v>682</v>
      </c>
      <c r="BC266" s="37">
        <v>76620</v>
      </c>
      <c r="BD266" s="7" t="str">
        <f t="shared" si="7"/>
        <v>Requirement Not Met</v>
      </c>
      <c r="BE266" s="7"/>
      <c r="BF266" s="5" t="s">
        <v>164</v>
      </c>
      <c r="BG266" s="37">
        <v>38730</v>
      </c>
      <c r="BH266" s="29" t="str">
        <v>Requirement Not Met</v>
      </c>
      <c r="BK266" s="5" t="s">
        <v>682</v>
      </c>
      <c r="BL266" s="37">
        <v>76620</v>
      </c>
      <c r="BW266" s="14" t="s">
        <v>904</v>
      </c>
      <c r="BX266" s="15">
        <v>119020</v>
      </c>
      <c r="BY266" s="14" t="s">
        <v>1006</v>
      </c>
      <c r="BZ266" s="14" t="str">
        <f>VLOOKUP($BW266,'CLEANED DATA'!$A$1:$F$947,6,FALSE)</f>
        <v>Lagos</v>
      </c>
    </row>
    <row r="267" spans="54:78" x14ac:dyDescent="0.25">
      <c r="BB267" s="5" t="s">
        <v>924</v>
      </c>
      <c r="BC267" s="37">
        <v>63560</v>
      </c>
      <c r="BD267" s="7" t="str">
        <f t="shared" si="7"/>
        <v>Requirement Not Met</v>
      </c>
      <c r="BE267" s="7"/>
      <c r="BF267" s="5" t="s">
        <v>939</v>
      </c>
      <c r="BG267" s="37">
        <v>62280</v>
      </c>
      <c r="BH267" s="29" t="str">
        <v>Requirement Not Met</v>
      </c>
      <c r="BK267" s="5" t="s">
        <v>924</v>
      </c>
      <c r="BL267" s="37">
        <v>63560</v>
      </c>
      <c r="BW267" s="14" t="s">
        <v>300</v>
      </c>
      <c r="BX267" s="15">
        <v>47760</v>
      </c>
      <c r="BY267" s="14" t="s">
        <v>1008</v>
      </c>
      <c r="BZ267" s="14" t="str">
        <f>VLOOKUP($BW267,'CLEANED DATA'!$A$1:$F$947,6,FALSE)</f>
        <v>Kaduna</v>
      </c>
    </row>
    <row r="268" spans="54:78" x14ac:dyDescent="0.25">
      <c r="BB268" s="5" t="s">
        <v>387</v>
      </c>
      <c r="BC268" s="37">
        <v>70440</v>
      </c>
      <c r="BD268" s="7" t="str">
        <f t="shared" si="7"/>
        <v>Requirement Not Met</v>
      </c>
      <c r="BE268" s="7"/>
      <c r="BF268" s="5" t="s">
        <v>578</v>
      </c>
      <c r="BG268" s="37">
        <v>85780</v>
      </c>
      <c r="BH268" s="29" t="str">
        <v>Requirement Not Met</v>
      </c>
      <c r="BK268" s="5" t="s">
        <v>387</v>
      </c>
      <c r="BL268" s="37">
        <v>70440</v>
      </c>
      <c r="BW268" s="14" t="s">
        <v>218</v>
      </c>
      <c r="BX268" s="15">
        <v>98640</v>
      </c>
      <c r="BY268" s="14" t="s">
        <v>1009</v>
      </c>
      <c r="BZ268" s="14" t="str">
        <f>VLOOKUP($BW268,'CLEANED DATA'!$A$1:$F$947,6,FALSE)</f>
        <v>Kaduna</v>
      </c>
    </row>
    <row r="269" spans="54:78" x14ac:dyDescent="0.25">
      <c r="BB269" s="5" t="s">
        <v>46</v>
      </c>
      <c r="BC269" s="37">
        <v>63710</v>
      </c>
      <c r="BD269" s="7" t="str">
        <f t="shared" si="7"/>
        <v>Requirement Not Met</v>
      </c>
      <c r="BE269" s="7"/>
      <c r="BF269" s="5" t="s">
        <v>99</v>
      </c>
      <c r="BG269" s="37">
        <v>99340</v>
      </c>
      <c r="BH269" s="29" t="str">
        <v>Meet Requirement</v>
      </c>
      <c r="BK269" s="5" t="s">
        <v>46</v>
      </c>
      <c r="BL269" s="37">
        <v>63710</v>
      </c>
      <c r="BW269" s="14" t="s">
        <v>608</v>
      </c>
      <c r="BX269" s="15">
        <v>87290</v>
      </c>
      <c r="BY269" s="14" t="s">
        <v>1014</v>
      </c>
      <c r="BZ269" s="14" t="str">
        <f>VLOOKUP($BW269,'CLEANED DATA'!$A$1:$F$947,6,FALSE)</f>
        <v>Kaduna</v>
      </c>
    </row>
    <row r="270" spans="54:78" x14ac:dyDescent="0.25">
      <c r="BB270" s="5" t="s">
        <v>832</v>
      </c>
      <c r="BC270" s="37">
        <v>75990</v>
      </c>
      <c r="BD270" s="7" t="str">
        <f t="shared" si="7"/>
        <v>Requirement Not Met</v>
      </c>
      <c r="BE270" s="7"/>
      <c r="BF270" s="5" t="s">
        <v>105</v>
      </c>
      <c r="BG270" s="37">
        <v>40450</v>
      </c>
      <c r="BH270" s="29" t="str">
        <v>Requirement Not Met</v>
      </c>
      <c r="BK270" s="5" t="s">
        <v>832</v>
      </c>
      <c r="BL270" s="37">
        <v>75990</v>
      </c>
      <c r="BW270" s="14" t="s">
        <v>545</v>
      </c>
      <c r="BX270" s="15">
        <v>28160</v>
      </c>
      <c r="BY270" s="14" t="s">
        <v>1010</v>
      </c>
      <c r="BZ270" s="14" t="str">
        <f>VLOOKUP($BW270,'CLEANED DATA'!$A$1:$F$947,6,FALSE)</f>
        <v>Abuja</v>
      </c>
    </row>
    <row r="271" spans="54:78" x14ac:dyDescent="0.25">
      <c r="BB271" s="5" t="s">
        <v>453</v>
      </c>
      <c r="BC271" s="37">
        <v>86230</v>
      </c>
      <c r="BD271" s="7" t="str">
        <f t="shared" si="7"/>
        <v>Requirement Not Met</v>
      </c>
      <c r="BE271" s="7"/>
      <c r="BF271" s="5" t="s">
        <v>945</v>
      </c>
      <c r="BG271" s="37">
        <v>113790</v>
      </c>
      <c r="BH271" s="29" t="str">
        <v>Meet Requirement</v>
      </c>
      <c r="BK271" s="5" t="s">
        <v>453</v>
      </c>
      <c r="BL271" s="37">
        <v>86230</v>
      </c>
      <c r="BW271" s="14" t="s">
        <v>568</v>
      </c>
      <c r="BX271" s="15">
        <v>60010</v>
      </c>
      <c r="BY271" s="14" t="s">
        <v>1015</v>
      </c>
      <c r="BZ271" s="14" t="str">
        <f>VLOOKUP($BW271,'CLEANED DATA'!$A$1:$F$947,6,FALSE)</f>
        <v>Lagos</v>
      </c>
    </row>
    <row r="272" spans="54:78" x14ac:dyDescent="0.25">
      <c r="BB272" s="5" t="s">
        <v>537</v>
      </c>
      <c r="BC272" s="37">
        <v>71960</v>
      </c>
      <c r="BD272" s="7" t="str">
        <f t="shared" si="7"/>
        <v>Requirement Not Met</v>
      </c>
      <c r="BE272" s="7"/>
      <c r="BF272" s="5" t="s">
        <v>693</v>
      </c>
      <c r="BG272" s="37">
        <v>90340</v>
      </c>
      <c r="BH272" s="29" t="str">
        <v>Meet Requirement</v>
      </c>
      <c r="BK272" s="5" t="s">
        <v>537</v>
      </c>
      <c r="BL272" s="37">
        <v>71960</v>
      </c>
      <c r="BW272" s="14" t="s">
        <v>409</v>
      </c>
      <c r="BX272" s="15">
        <v>107020</v>
      </c>
      <c r="BY272" s="14" t="s">
        <v>1006</v>
      </c>
      <c r="BZ272" s="14" t="str">
        <f>VLOOKUP($BW272,'CLEANED DATA'!$A$1:$F$947,6,FALSE)</f>
        <v>Kaduna</v>
      </c>
    </row>
    <row r="273" spans="54:78" x14ac:dyDescent="0.25">
      <c r="BB273" s="5" t="s">
        <v>399</v>
      </c>
      <c r="BC273" s="37">
        <v>71590</v>
      </c>
      <c r="BD273" s="7" t="str">
        <f t="shared" si="7"/>
        <v>Requirement Not Met</v>
      </c>
      <c r="BE273" s="7"/>
      <c r="BF273" s="5" t="s">
        <v>896</v>
      </c>
      <c r="BG273" s="37">
        <v>74280</v>
      </c>
      <c r="BH273" s="29" t="str">
        <v>Requirement Not Met</v>
      </c>
      <c r="BK273" s="5" t="s">
        <v>399</v>
      </c>
      <c r="BL273" s="37">
        <v>71590</v>
      </c>
      <c r="BW273" s="14" t="s">
        <v>277</v>
      </c>
      <c r="BX273" s="15">
        <v>63450</v>
      </c>
      <c r="BY273" s="14" t="s">
        <v>1015</v>
      </c>
      <c r="BZ273" s="14" t="str">
        <f>VLOOKUP($BW273,'CLEANED DATA'!$A$1:$F$947,6,FALSE)</f>
        <v>Abuja</v>
      </c>
    </row>
    <row r="274" spans="54:78" x14ac:dyDescent="0.25">
      <c r="BB274" s="5" t="s">
        <v>139</v>
      </c>
      <c r="BC274" s="37">
        <v>96000</v>
      </c>
      <c r="BD274" s="7" t="str">
        <f t="shared" si="7"/>
        <v>Meet Requirement</v>
      </c>
      <c r="BE274" s="7"/>
      <c r="BF274" s="5" t="s">
        <v>876</v>
      </c>
      <c r="BG274" s="37">
        <v>52250</v>
      </c>
      <c r="BH274" s="29" t="str">
        <v>Requirement Not Met</v>
      </c>
      <c r="BK274" s="5" t="s">
        <v>139</v>
      </c>
      <c r="BL274" s="37">
        <v>96000</v>
      </c>
      <c r="BW274" s="14" t="s">
        <v>371</v>
      </c>
      <c r="BX274" s="15">
        <v>115190</v>
      </c>
      <c r="BY274" s="14" t="s">
        <v>1006</v>
      </c>
      <c r="BZ274" s="14" t="str">
        <f>VLOOKUP($BW274,'CLEANED DATA'!$A$1:$F$947,6,FALSE)</f>
        <v>Kaduna</v>
      </c>
    </row>
    <row r="275" spans="54:78" x14ac:dyDescent="0.25">
      <c r="BB275" s="5" t="s">
        <v>547</v>
      </c>
      <c r="BC275" s="37">
        <v>93270</v>
      </c>
      <c r="BD275" s="7" t="str">
        <f t="shared" si="7"/>
        <v>Meet Requirement</v>
      </c>
      <c r="BE275" s="7"/>
      <c r="BF275" s="5" t="s">
        <v>471</v>
      </c>
      <c r="BG275" s="37">
        <v>61790</v>
      </c>
      <c r="BH275" s="29" t="str">
        <v>Requirement Not Met</v>
      </c>
      <c r="BK275" s="5" t="s">
        <v>547</v>
      </c>
      <c r="BL275" s="37">
        <v>93270</v>
      </c>
      <c r="BW275" s="14" t="s">
        <v>647</v>
      </c>
      <c r="BX275" s="15">
        <v>46990</v>
      </c>
      <c r="BY275" s="14" t="s">
        <v>1008</v>
      </c>
      <c r="BZ275" s="14" t="str">
        <f>VLOOKUP($BW275,'CLEANED DATA'!$A$1:$F$947,6,FALSE)</f>
        <v>Kaduna</v>
      </c>
    </row>
    <row r="276" spans="54:78" x14ac:dyDescent="0.25">
      <c r="BB276" s="5" t="s">
        <v>293</v>
      </c>
      <c r="BC276" s="37">
        <v>83860</v>
      </c>
      <c r="BD276" s="7" t="str">
        <f t="shared" si="7"/>
        <v>Requirement Not Met</v>
      </c>
      <c r="BE276" s="7"/>
      <c r="BF276" s="5" t="s">
        <v>713</v>
      </c>
      <c r="BG276" s="37">
        <v>112460</v>
      </c>
      <c r="BH276" s="29" t="str">
        <v>Meet Requirement</v>
      </c>
      <c r="BK276" s="5" t="s">
        <v>293</v>
      </c>
      <c r="BL276" s="37">
        <v>83860</v>
      </c>
      <c r="BW276" s="14" t="s">
        <v>697</v>
      </c>
      <c r="BX276" s="15">
        <v>89020</v>
      </c>
      <c r="BY276" s="14" t="s">
        <v>1014</v>
      </c>
      <c r="BZ276" s="14" t="str">
        <f>VLOOKUP($BW276,'CLEANED DATA'!$A$1:$F$947,6,FALSE)</f>
        <v>Lagos</v>
      </c>
    </row>
    <row r="277" spans="54:78" x14ac:dyDescent="0.25">
      <c r="BB277" s="5" t="s">
        <v>347</v>
      </c>
      <c r="BC277" s="37">
        <v>67960</v>
      </c>
      <c r="BD277" s="7" t="str">
        <f t="shared" si="7"/>
        <v>Requirement Not Met</v>
      </c>
      <c r="BE277" s="7"/>
      <c r="BF277" s="5" t="s">
        <v>722</v>
      </c>
      <c r="BG277" s="37">
        <v>75920</v>
      </c>
      <c r="BH277" s="29" t="str">
        <v>Requirement Not Met</v>
      </c>
      <c r="BK277" s="5" t="s">
        <v>347</v>
      </c>
      <c r="BL277" s="37">
        <v>67960</v>
      </c>
      <c r="BW277" s="14" t="s">
        <v>542</v>
      </c>
      <c r="BX277" s="15">
        <v>97110</v>
      </c>
      <c r="BY277" s="14" t="s">
        <v>1009</v>
      </c>
      <c r="BZ277" s="14" t="str">
        <f>VLOOKUP($BW277,'CLEANED DATA'!$A$1:$F$947,6,FALSE)</f>
        <v>Abuja</v>
      </c>
    </row>
    <row r="278" spans="54:78" x14ac:dyDescent="0.25">
      <c r="BB278" s="5" t="s">
        <v>57</v>
      </c>
      <c r="BC278" s="37">
        <v>30000</v>
      </c>
      <c r="BD278" s="7" t="str">
        <f t="shared" si="7"/>
        <v>Requirement Not Met</v>
      </c>
      <c r="BE278" s="7"/>
      <c r="BF278" s="5" t="s">
        <v>842</v>
      </c>
      <c r="BG278" s="37">
        <v>58960</v>
      </c>
      <c r="BH278" s="29" t="str">
        <v>Requirement Not Met</v>
      </c>
      <c r="BK278" s="5" t="s">
        <v>57</v>
      </c>
      <c r="BL278" s="37">
        <v>30000</v>
      </c>
      <c r="BW278" s="14" t="s">
        <v>918</v>
      </c>
      <c r="BX278" s="15">
        <v>75280</v>
      </c>
      <c r="BY278" s="14" t="s">
        <v>1007</v>
      </c>
      <c r="BZ278" s="14" t="str">
        <f>VLOOKUP($BW278,'CLEANED DATA'!$A$1:$F$947,6,FALSE)</f>
        <v>Kaduna</v>
      </c>
    </row>
    <row r="279" spans="54:78" x14ac:dyDescent="0.25">
      <c r="BB279" s="5" t="s">
        <v>749</v>
      </c>
      <c r="BC279" s="37">
        <v>57000</v>
      </c>
      <c r="BD279" s="7" t="str">
        <f t="shared" si="7"/>
        <v>Requirement Not Met</v>
      </c>
      <c r="BE279" s="7"/>
      <c r="BF279" s="5" t="s">
        <v>627</v>
      </c>
      <c r="BG279" s="37">
        <v>34650</v>
      </c>
      <c r="BH279" s="29" t="str">
        <v>Requirement Not Met</v>
      </c>
      <c r="BK279" s="5" t="s">
        <v>749</v>
      </c>
      <c r="BL279" s="37">
        <v>57000</v>
      </c>
      <c r="BW279" s="14" t="s">
        <v>45</v>
      </c>
      <c r="BX279" s="15">
        <v>44530</v>
      </c>
      <c r="BY279" s="14" t="s">
        <v>1008</v>
      </c>
      <c r="BZ279" s="14" t="str">
        <f>VLOOKUP($BW279,'CLEANED DATA'!$A$1:$F$947,6,FALSE)</f>
        <v>Kaduna</v>
      </c>
    </row>
    <row r="280" spans="54:78" x14ac:dyDescent="0.25">
      <c r="BB280" s="5" t="s">
        <v>961</v>
      </c>
      <c r="BC280" s="37">
        <v>91310</v>
      </c>
      <c r="BD280" s="7" t="str">
        <f t="shared" si="7"/>
        <v>Meet Requirement</v>
      </c>
      <c r="BE280" s="7"/>
      <c r="BF280" s="5" t="s">
        <v>206</v>
      </c>
      <c r="BG280" s="37">
        <v>99470</v>
      </c>
      <c r="BH280" s="29" t="str">
        <v>Meet Requirement</v>
      </c>
      <c r="BK280" s="5" t="s">
        <v>961</v>
      </c>
      <c r="BL280" s="37">
        <v>91310</v>
      </c>
      <c r="BW280" s="14" t="s">
        <v>551</v>
      </c>
      <c r="BX280" s="15">
        <v>31280</v>
      </c>
      <c r="BY280" s="14" t="s">
        <v>1017</v>
      </c>
      <c r="BZ280" s="14" t="str">
        <f>VLOOKUP($BW280,'CLEANED DATA'!$A$1:$F$947,6,FALSE)</f>
        <v>Abuja</v>
      </c>
    </row>
    <row r="281" spans="54:78" x14ac:dyDescent="0.25">
      <c r="BB281" s="5" t="s">
        <v>458</v>
      </c>
      <c r="BC281" s="37">
        <v>38930</v>
      </c>
      <c r="BD281" s="7" t="str">
        <f t="shared" si="7"/>
        <v>Requirement Not Met</v>
      </c>
      <c r="BE281" s="7"/>
      <c r="BF281" s="5" t="s">
        <v>138</v>
      </c>
      <c r="BG281" s="37">
        <v>112780</v>
      </c>
      <c r="BH281" s="29" t="str">
        <v>Meet Requirement</v>
      </c>
      <c r="BK281" s="5" t="s">
        <v>458</v>
      </c>
      <c r="BL281" s="37">
        <v>38930</v>
      </c>
      <c r="BW281" s="14" t="s">
        <v>850</v>
      </c>
      <c r="BX281" s="15">
        <v>94070</v>
      </c>
      <c r="BY281" s="14" t="s">
        <v>1009</v>
      </c>
      <c r="BZ281" s="14" t="str">
        <f>VLOOKUP($BW281,'CLEANED DATA'!$A$1:$F$947,6,FALSE)</f>
        <v>Abuja</v>
      </c>
    </row>
    <row r="282" spans="54:78" x14ac:dyDescent="0.25">
      <c r="BB282" s="5" t="s">
        <v>884</v>
      </c>
      <c r="BC282" s="37">
        <v>42310</v>
      </c>
      <c r="BD282" s="7" t="str">
        <f t="shared" si="7"/>
        <v>Requirement Not Met</v>
      </c>
      <c r="BE282" s="7"/>
      <c r="BF282" s="5" t="s">
        <v>775</v>
      </c>
      <c r="BG282" s="37">
        <v>117840</v>
      </c>
      <c r="BH282" s="29" t="str">
        <v>Meet Requirement</v>
      </c>
      <c r="BK282" s="5" t="s">
        <v>884</v>
      </c>
      <c r="BL282" s="37">
        <v>42310</v>
      </c>
      <c r="BW282" s="14" t="s">
        <v>780</v>
      </c>
      <c r="BX282" s="15">
        <v>87400</v>
      </c>
      <c r="BY282" s="14" t="s">
        <v>1014</v>
      </c>
      <c r="BZ282" s="14" t="str">
        <f>VLOOKUP($BW282,'CLEANED DATA'!$A$1:$F$947,6,FALSE)</f>
        <v>Kaduna</v>
      </c>
    </row>
    <row r="283" spans="54:78" x14ac:dyDescent="0.25">
      <c r="BB283" s="5" t="s">
        <v>706</v>
      </c>
      <c r="BC283" s="37">
        <v>71210</v>
      </c>
      <c r="BD283" s="7" t="str">
        <f t="shared" si="7"/>
        <v>Requirement Not Met</v>
      </c>
      <c r="BE283" s="7"/>
      <c r="BF283" s="5" t="s">
        <v>376</v>
      </c>
      <c r="BG283" s="37">
        <v>39960</v>
      </c>
      <c r="BH283" s="29" t="str">
        <v>Requirement Not Met</v>
      </c>
      <c r="BK283" s="5" t="s">
        <v>706</v>
      </c>
      <c r="BL283" s="37">
        <v>71210</v>
      </c>
      <c r="BW283" s="14" t="s">
        <v>322</v>
      </c>
      <c r="BX283" s="15">
        <v>38240</v>
      </c>
      <c r="BY283" s="14" t="s">
        <v>1017</v>
      </c>
      <c r="BZ283" s="14" t="str">
        <f>VLOOKUP($BW283,'CLEANED DATA'!$A$1:$F$947,6,FALSE)</f>
        <v>Kaduna</v>
      </c>
    </row>
    <row r="284" spans="54:78" x14ac:dyDescent="0.25">
      <c r="BB284" s="5" t="s">
        <v>270</v>
      </c>
      <c r="BC284" s="37">
        <v>29490</v>
      </c>
      <c r="BD284" s="7" t="str">
        <f t="shared" si="7"/>
        <v>Requirement Not Met</v>
      </c>
      <c r="BE284" s="7"/>
      <c r="BF284" s="5" t="s">
        <v>440</v>
      </c>
      <c r="BG284" s="37">
        <v>56280</v>
      </c>
      <c r="BH284" s="29" t="str">
        <v>Requirement Not Met</v>
      </c>
      <c r="BK284" s="5" t="s">
        <v>270</v>
      </c>
      <c r="BL284" s="37">
        <v>29490</v>
      </c>
      <c r="BW284" s="14" t="s">
        <v>448</v>
      </c>
      <c r="BX284" s="15">
        <v>109030</v>
      </c>
      <c r="BY284" s="14" t="s">
        <v>1006</v>
      </c>
      <c r="BZ284" s="14" t="str">
        <f>VLOOKUP($BW284,'CLEANED DATA'!$A$1:$F$947,6,FALSE)</f>
        <v>Abuja</v>
      </c>
    </row>
    <row r="285" spans="54:78" x14ac:dyDescent="0.25">
      <c r="BB285" s="5" t="s">
        <v>968</v>
      </c>
      <c r="BC285" s="37">
        <v>58740</v>
      </c>
      <c r="BD285" s="7" t="str">
        <f t="shared" si="7"/>
        <v>Requirement Not Met</v>
      </c>
      <c r="BE285" s="7"/>
      <c r="BF285" s="5" t="s">
        <v>408</v>
      </c>
      <c r="BG285" s="37">
        <v>53180</v>
      </c>
      <c r="BH285" s="29" t="str">
        <v>Requirement Not Met</v>
      </c>
      <c r="BK285" s="5" t="s">
        <v>968</v>
      </c>
      <c r="BL285" s="37">
        <v>58740</v>
      </c>
      <c r="BW285" s="14" t="s">
        <v>169</v>
      </c>
      <c r="BX285" s="15">
        <v>52000</v>
      </c>
      <c r="BY285" s="14" t="s">
        <v>1016</v>
      </c>
      <c r="BZ285" s="14" t="str">
        <f>VLOOKUP($BW285,'CLEANED DATA'!$A$1:$F$947,6,FALSE)</f>
        <v>Lagos</v>
      </c>
    </row>
    <row r="286" spans="54:78" x14ac:dyDescent="0.25">
      <c r="BB286" s="5" t="s">
        <v>94</v>
      </c>
      <c r="BC286" s="37">
        <v>78500</v>
      </c>
      <c r="BD286" s="7" t="str">
        <f t="shared" si="7"/>
        <v>Requirement Not Met</v>
      </c>
      <c r="BE286" s="7"/>
      <c r="BF286" s="5" t="s">
        <v>472</v>
      </c>
      <c r="BG286" s="37">
        <v>48180</v>
      </c>
      <c r="BH286" s="29" t="str">
        <v>Requirement Not Met</v>
      </c>
      <c r="BK286" s="5" t="s">
        <v>94</v>
      </c>
      <c r="BL286" s="37">
        <v>78500</v>
      </c>
      <c r="BW286" s="14" t="s">
        <v>351</v>
      </c>
      <c r="BX286" s="15">
        <v>74390</v>
      </c>
      <c r="BY286" s="14" t="s">
        <v>1007</v>
      </c>
      <c r="BZ286" s="14" t="str">
        <f>VLOOKUP($BW286,'CLEANED DATA'!$A$1:$F$947,6,FALSE)</f>
        <v>Kaduna</v>
      </c>
    </row>
    <row r="287" spans="54:78" x14ac:dyDescent="0.25">
      <c r="BB287" s="5" t="s">
        <v>219</v>
      </c>
      <c r="BC287" s="37">
        <v>71510</v>
      </c>
      <c r="BD287" s="7" t="str">
        <f t="shared" si="7"/>
        <v>Requirement Not Met</v>
      </c>
      <c r="BE287" s="7"/>
      <c r="BF287" s="5" t="s">
        <v>906</v>
      </c>
      <c r="BG287" s="37">
        <v>59670</v>
      </c>
      <c r="BH287" s="29" t="str">
        <v>Requirement Not Met</v>
      </c>
      <c r="BK287" s="5" t="s">
        <v>219</v>
      </c>
      <c r="BL287" s="37">
        <v>71510</v>
      </c>
      <c r="BW287" s="14" t="s">
        <v>303</v>
      </c>
      <c r="BX287" s="15">
        <v>97060</v>
      </c>
      <c r="BY287" s="14" t="s">
        <v>1009</v>
      </c>
      <c r="BZ287" s="14" t="str">
        <f>VLOOKUP($BW287,'CLEANED DATA'!$A$1:$F$947,6,FALSE)</f>
        <v>Kaduna</v>
      </c>
    </row>
    <row r="288" spans="54:78" x14ac:dyDescent="0.25">
      <c r="BB288" s="5" t="s">
        <v>412</v>
      </c>
      <c r="BC288" s="37">
        <v>85530</v>
      </c>
      <c r="BD288" s="7" t="str">
        <f t="shared" si="7"/>
        <v>Requirement Not Met</v>
      </c>
      <c r="BE288" s="7"/>
      <c r="BF288" s="5" t="s">
        <v>618</v>
      </c>
      <c r="BG288" s="37">
        <v>31240</v>
      </c>
      <c r="BH288" s="29" t="str">
        <v>Requirement Not Met</v>
      </c>
      <c r="BK288" s="5" t="s">
        <v>412</v>
      </c>
      <c r="BL288" s="37">
        <v>85530</v>
      </c>
      <c r="BW288" s="14" t="s">
        <v>580</v>
      </c>
      <c r="BX288" s="15">
        <v>31020</v>
      </c>
      <c r="BY288" s="14" t="s">
        <v>1017</v>
      </c>
      <c r="BZ288" s="14" t="str">
        <f>VLOOKUP($BW288,'CLEANED DATA'!$A$1:$F$947,6,FALSE)</f>
        <v>Abuja</v>
      </c>
    </row>
    <row r="289" spans="54:78" x14ac:dyDescent="0.25">
      <c r="BB289" s="5" t="s">
        <v>730</v>
      </c>
      <c r="BC289" s="37">
        <v>89360</v>
      </c>
      <c r="BD289" s="7" t="str">
        <f t="shared" si="7"/>
        <v>Requirement Not Met</v>
      </c>
      <c r="BE289" s="7"/>
      <c r="BF289" s="5" t="s">
        <v>118</v>
      </c>
      <c r="BG289" s="37">
        <v>109190</v>
      </c>
      <c r="BH289" s="29" t="str">
        <v>Meet Requirement</v>
      </c>
      <c r="BK289" s="5" t="s">
        <v>730</v>
      </c>
      <c r="BL289" s="37">
        <v>89360</v>
      </c>
      <c r="BW289" s="14" t="s">
        <v>232</v>
      </c>
      <c r="BX289" s="15">
        <v>29670</v>
      </c>
      <c r="BY289" s="14" t="s">
        <v>1010</v>
      </c>
      <c r="BZ289" s="14" t="str">
        <f>VLOOKUP($BW289,'CLEANED DATA'!$A$1:$F$947,6,FALSE)</f>
        <v>Lagos</v>
      </c>
    </row>
    <row r="290" spans="54:78" x14ac:dyDescent="0.25">
      <c r="BB290" s="5" t="s">
        <v>284</v>
      </c>
      <c r="BC290" s="37">
        <v>106930</v>
      </c>
      <c r="BD290" s="7" t="str">
        <f t="shared" si="7"/>
        <v>Meet Requirement</v>
      </c>
      <c r="BE290" s="7"/>
      <c r="BF290" s="5" t="s">
        <v>605</v>
      </c>
      <c r="BG290" s="37">
        <v>42240</v>
      </c>
      <c r="BH290" s="29" t="str">
        <v>Requirement Not Met</v>
      </c>
      <c r="BK290" s="5" t="s">
        <v>284</v>
      </c>
      <c r="BL290" s="37">
        <v>106930</v>
      </c>
      <c r="BW290" s="14" t="s">
        <v>932</v>
      </c>
      <c r="BX290" s="15">
        <v>106080</v>
      </c>
      <c r="BY290" s="14" t="s">
        <v>1006</v>
      </c>
      <c r="BZ290" s="14" t="str">
        <f>VLOOKUP($BW290,'CLEANED DATA'!$A$1:$F$947,6,FALSE)</f>
        <v>Abuja</v>
      </c>
    </row>
    <row r="291" spans="54:78" x14ac:dyDescent="0.25">
      <c r="BB291" s="5" t="s">
        <v>536</v>
      </c>
      <c r="BC291" s="37">
        <v>199060</v>
      </c>
      <c r="BD291" s="7" t="str">
        <f t="shared" si="7"/>
        <v>Meet Requirement</v>
      </c>
      <c r="BE291" s="7"/>
      <c r="BF291" s="5" t="s">
        <v>921</v>
      </c>
      <c r="BG291" s="37">
        <v>108340</v>
      </c>
      <c r="BH291" s="29" t="str">
        <v>Meet Requirement</v>
      </c>
      <c r="BK291" s="5" t="s">
        <v>536</v>
      </c>
      <c r="BL291" s="37">
        <v>199060</v>
      </c>
      <c r="BW291" s="14" t="s">
        <v>435</v>
      </c>
      <c r="BX291" s="15">
        <v>48980</v>
      </c>
      <c r="BY291" s="14" t="s">
        <v>1008</v>
      </c>
      <c r="BZ291" s="14" t="str">
        <f>VLOOKUP($BW291,'CLEANED DATA'!$A$1:$F$947,6,FALSE)</f>
        <v>Kaduna</v>
      </c>
    </row>
    <row r="292" spans="54:78" x14ac:dyDescent="0.25">
      <c r="BB292" s="5" t="s">
        <v>428</v>
      </c>
      <c r="BC292" s="37">
        <v>78840</v>
      </c>
      <c r="BD292" s="7" t="str">
        <f t="shared" si="7"/>
        <v>Requirement Not Met</v>
      </c>
      <c r="BE292" s="7"/>
      <c r="BF292" s="5" t="s">
        <v>572</v>
      </c>
      <c r="BG292" s="37">
        <v>113280</v>
      </c>
      <c r="BH292" s="29" t="str">
        <v>Meet Requirement</v>
      </c>
      <c r="BK292" s="5" t="s">
        <v>428</v>
      </c>
      <c r="BL292" s="37">
        <v>78840</v>
      </c>
      <c r="BW292" s="14" t="s">
        <v>736</v>
      </c>
      <c r="BX292" s="15">
        <v>32190</v>
      </c>
      <c r="BY292" s="14" t="s">
        <v>1017</v>
      </c>
      <c r="BZ292" s="14" t="str">
        <f>VLOOKUP($BW292,'CLEANED DATA'!$A$1:$F$947,6,FALSE)</f>
        <v>Kaduna</v>
      </c>
    </row>
    <row r="293" spans="54:78" x14ac:dyDescent="0.25">
      <c r="BB293" s="5" t="s">
        <v>323</v>
      </c>
      <c r="BC293" s="37">
        <v>78380</v>
      </c>
      <c r="BD293" s="7" t="str">
        <f t="shared" si="7"/>
        <v>Requirement Not Met</v>
      </c>
      <c r="BE293" s="7"/>
      <c r="BF293" s="5" t="s">
        <v>523</v>
      </c>
      <c r="BG293" s="37">
        <v>60570</v>
      </c>
      <c r="BH293" s="29" t="str">
        <v>Requirement Not Met</v>
      </c>
      <c r="BK293" s="5" t="s">
        <v>323</v>
      </c>
      <c r="BL293" s="37">
        <v>78380</v>
      </c>
      <c r="BW293" s="14" t="s">
        <v>205</v>
      </c>
      <c r="BX293" s="15">
        <v>105800</v>
      </c>
      <c r="BY293" s="14" t="s">
        <v>1006</v>
      </c>
      <c r="BZ293" s="14" t="str">
        <f>VLOOKUP($BW293,'CLEANED DATA'!$A$1:$F$947,6,FALSE)</f>
        <v>Kaduna</v>
      </c>
    </row>
    <row r="294" spans="54:78" x14ac:dyDescent="0.25">
      <c r="BB294" s="5" t="s">
        <v>623</v>
      </c>
      <c r="BC294" s="37">
        <v>65920</v>
      </c>
      <c r="BD294" s="7" t="str">
        <f t="shared" si="7"/>
        <v>Requirement Not Met</v>
      </c>
      <c r="BE294" s="7"/>
      <c r="BF294" s="5" t="s">
        <v>336</v>
      </c>
      <c r="BG294" s="37">
        <v>29610</v>
      </c>
      <c r="BH294" s="29" t="str">
        <v>Requirement Not Met</v>
      </c>
      <c r="BK294" s="5" t="s">
        <v>623</v>
      </c>
      <c r="BL294" s="37">
        <v>65920</v>
      </c>
      <c r="BW294" s="14" t="s">
        <v>384</v>
      </c>
      <c r="BX294" s="15">
        <v>118450</v>
      </c>
      <c r="BY294" s="14" t="s">
        <v>1006</v>
      </c>
      <c r="BZ294" s="14" t="str">
        <f>VLOOKUP($BW294,'CLEANED DATA'!$A$1:$F$947,6,FALSE)</f>
        <v>Kaduna</v>
      </c>
    </row>
    <row r="295" spans="54:78" x14ac:dyDescent="0.25">
      <c r="BB295" s="5" t="s">
        <v>621</v>
      </c>
      <c r="BC295" s="37">
        <v>84200</v>
      </c>
      <c r="BD295" s="7" t="str">
        <f t="shared" si="7"/>
        <v>Requirement Not Met</v>
      </c>
      <c r="BE295" s="7"/>
      <c r="BF295" s="5" t="s">
        <v>441</v>
      </c>
      <c r="BG295" s="37">
        <v>88380</v>
      </c>
      <c r="BH295" s="29" t="str">
        <v>Requirement Not Met</v>
      </c>
      <c r="BK295" s="5" t="s">
        <v>621</v>
      </c>
      <c r="BL295" s="37">
        <v>84200</v>
      </c>
      <c r="BW295" s="14" t="s">
        <v>512</v>
      </c>
      <c r="BX295" s="15">
        <v>61210</v>
      </c>
      <c r="BY295" s="14" t="s">
        <v>1015</v>
      </c>
      <c r="BZ295" s="14" t="str">
        <f>VLOOKUP($BW295,'CLEANED DATA'!$A$1:$F$947,6,FALSE)</f>
        <v>Kaduna</v>
      </c>
    </row>
    <row r="296" spans="54:78" x14ac:dyDescent="0.25">
      <c r="BB296" s="5" t="s">
        <v>466</v>
      </c>
      <c r="BC296" s="37">
        <v>90120</v>
      </c>
      <c r="BD296" s="7" t="str">
        <f t="shared" si="7"/>
        <v>Meet Requirement</v>
      </c>
      <c r="BE296" s="7"/>
      <c r="BF296" s="5" t="s">
        <v>741</v>
      </c>
      <c r="BG296" s="37">
        <v>110970</v>
      </c>
      <c r="BH296" s="29" t="str">
        <v>Meet Requirement</v>
      </c>
      <c r="BK296" s="5" t="s">
        <v>466</v>
      </c>
      <c r="BL296" s="37">
        <v>90120</v>
      </c>
      <c r="BW296" s="14" t="s">
        <v>911</v>
      </c>
      <c r="BX296" s="15">
        <v>36880</v>
      </c>
      <c r="BY296" s="14" t="s">
        <v>1017</v>
      </c>
      <c r="BZ296" s="14" t="str">
        <f>VLOOKUP($BW296,'CLEANED DATA'!$A$1:$F$947,6,FALSE)</f>
        <v>Kaduna</v>
      </c>
    </row>
    <row r="297" spans="54:78" x14ac:dyDescent="0.25">
      <c r="BB297" s="5" t="s">
        <v>553</v>
      </c>
      <c r="BC297" s="37">
        <v>37020</v>
      </c>
      <c r="BD297" s="7" t="str">
        <f t="shared" si="7"/>
        <v>Requirement Not Met</v>
      </c>
      <c r="BE297" s="7"/>
      <c r="BF297" s="5" t="s">
        <v>868</v>
      </c>
      <c r="BG297" s="37">
        <v>94020</v>
      </c>
      <c r="BH297" s="29" t="str">
        <v>Meet Requirement</v>
      </c>
      <c r="BK297" s="5" t="s">
        <v>553</v>
      </c>
      <c r="BL297" s="37">
        <v>37020</v>
      </c>
      <c r="BW297" s="14" t="s">
        <v>235</v>
      </c>
      <c r="BX297" s="15">
        <v>81900</v>
      </c>
      <c r="BY297" s="14" t="s">
        <v>1014</v>
      </c>
      <c r="BZ297" s="14" t="str">
        <f>VLOOKUP($BW297,'CLEANED DATA'!$A$1:$F$947,6,FALSE)</f>
        <v>Abuja</v>
      </c>
    </row>
    <row r="298" spans="54:78" x14ac:dyDescent="0.25">
      <c r="BB298" s="5" t="s">
        <v>213</v>
      </c>
      <c r="BC298" s="37">
        <v>86010</v>
      </c>
      <c r="BD298" s="7" t="str">
        <f t="shared" si="7"/>
        <v>Requirement Not Met</v>
      </c>
      <c r="BE298" s="7"/>
      <c r="BF298" s="5" t="s">
        <v>574</v>
      </c>
      <c r="BG298" s="37">
        <v>103670</v>
      </c>
      <c r="BH298" s="29" t="str">
        <v>Meet Requirement</v>
      </c>
      <c r="BK298" s="5" t="s">
        <v>213</v>
      </c>
      <c r="BL298" s="37">
        <v>86010</v>
      </c>
      <c r="BW298" s="14" t="s">
        <v>134</v>
      </c>
      <c r="BX298" s="15">
        <v>90080</v>
      </c>
      <c r="BY298" s="14" t="s">
        <v>1009</v>
      </c>
      <c r="BZ298" s="14" t="str">
        <f>VLOOKUP($BW298,'CLEANED DATA'!$A$1:$F$947,6,FALSE)</f>
        <v>Kaduna</v>
      </c>
    </row>
    <row r="299" spans="54:78" x14ac:dyDescent="0.25">
      <c r="BB299" s="5" t="s">
        <v>781</v>
      </c>
      <c r="BC299" s="37">
        <v>75090</v>
      </c>
      <c r="BD299" s="7" t="str">
        <f t="shared" si="7"/>
        <v>Requirement Not Met</v>
      </c>
      <c r="BE299" s="7"/>
      <c r="BF299" s="5" t="s">
        <v>237</v>
      </c>
      <c r="BG299" s="37">
        <v>32620</v>
      </c>
      <c r="BH299" s="29" t="str">
        <v>Requirement Not Met</v>
      </c>
      <c r="BK299" s="5" t="s">
        <v>781</v>
      </c>
      <c r="BL299" s="37">
        <v>75090</v>
      </c>
      <c r="BW299" s="14" t="s">
        <v>938</v>
      </c>
      <c r="BX299" s="15">
        <v>41670</v>
      </c>
      <c r="BY299" s="14" t="s">
        <v>1008</v>
      </c>
      <c r="BZ299" s="14" t="str">
        <f>VLOOKUP($BW299,'CLEANED DATA'!$A$1:$F$947,6,FALSE)</f>
        <v>Lagos</v>
      </c>
    </row>
    <row r="300" spans="54:78" x14ac:dyDescent="0.25">
      <c r="BB300" s="5" t="s">
        <v>262</v>
      </c>
      <c r="BC300" s="37">
        <v>68800</v>
      </c>
      <c r="BD300" s="7" t="str">
        <f t="shared" si="7"/>
        <v>Requirement Not Met</v>
      </c>
      <c r="BE300" s="7"/>
      <c r="BF300" s="5" t="s">
        <v>513</v>
      </c>
      <c r="BG300" s="37">
        <v>105500</v>
      </c>
      <c r="BH300" s="29" t="str">
        <v>Meet Requirement</v>
      </c>
      <c r="BK300" s="5" t="s">
        <v>262</v>
      </c>
      <c r="BL300" s="37">
        <v>68800</v>
      </c>
      <c r="BW300" s="14" t="s">
        <v>142</v>
      </c>
      <c r="BX300" s="15">
        <v>116770</v>
      </c>
      <c r="BY300" s="14" t="s">
        <v>1006</v>
      </c>
      <c r="BZ300" s="14" t="str">
        <f>VLOOKUP($BW300,'CLEANED DATA'!$A$1:$F$947,6,FALSE)</f>
        <v>Lagos</v>
      </c>
    </row>
    <row r="301" spans="54:78" x14ac:dyDescent="0.25">
      <c r="BB301" s="5" t="s">
        <v>327</v>
      </c>
      <c r="BC301" s="37">
        <v>82120</v>
      </c>
      <c r="BD301" s="7" t="str">
        <f t="shared" si="7"/>
        <v>Requirement Not Met</v>
      </c>
      <c r="BE301" s="7"/>
      <c r="BF301" s="5" t="s">
        <v>172</v>
      </c>
      <c r="BG301" s="37">
        <v>80770</v>
      </c>
      <c r="BH301" s="29" t="str">
        <v>Requirement Not Met</v>
      </c>
      <c r="BK301" s="5" t="s">
        <v>327</v>
      </c>
      <c r="BL301" s="37">
        <v>82120</v>
      </c>
      <c r="BW301" s="14" t="s">
        <v>524</v>
      </c>
      <c r="BX301" s="15">
        <v>119110</v>
      </c>
      <c r="BY301" s="14" t="s">
        <v>1006</v>
      </c>
      <c r="BZ301" s="14" t="str">
        <f>VLOOKUP($BW301,'CLEANED DATA'!$A$1:$F$947,6,FALSE)</f>
        <v>Kaduna</v>
      </c>
    </row>
    <row r="302" spans="54:78" x14ac:dyDescent="0.25">
      <c r="BB302" s="5" t="s">
        <v>576</v>
      </c>
      <c r="BC302" s="37">
        <v>175240</v>
      </c>
      <c r="BD302" s="7" t="str">
        <f t="shared" si="7"/>
        <v>Meet Requirement</v>
      </c>
      <c r="BE302" s="7"/>
      <c r="BF302" s="5" t="s">
        <v>25</v>
      </c>
      <c r="BG302" s="37">
        <v>108450</v>
      </c>
      <c r="BH302" s="29" t="str">
        <v>Meet Requirement</v>
      </c>
      <c r="BK302" s="5" t="s">
        <v>576</v>
      </c>
      <c r="BL302" s="37">
        <v>175240</v>
      </c>
      <c r="BW302" s="14" t="s">
        <v>953</v>
      </c>
      <c r="BX302" s="15">
        <v>114650</v>
      </c>
      <c r="BY302" s="14" t="s">
        <v>1006</v>
      </c>
      <c r="BZ302" s="14" t="str">
        <f>VLOOKUP($BW302,'CLEANED DATA'!$A$1:$F$947,6,FALSE)</f>
        <v>Kaduna</v>
      </c>
    </row>
    <row r="303" spans="54:78" x14ac:dyDescent="0.25">
      <c r="BB303" s="5" t="s">
        <v>132</v>
      </c>
      <c r="BC303" s="37">
        <v>77060</v>
      </c>
      <c r="BD303" s="7" t="str">
        <f t="shared" si="7"/>
        <v>Requirement Not Met</v>
      </c>
      <c r="BE303" s="7"/>
      <c r="BF303" s="5" t="s">
        <v>381</v>
      </c>
      <c r="BG303" s="37">
        <v>72840</v>
      </c>
      <c r="BH303" s="29" t="str">
        <v>Requirement Not Met</v>
      </c>
      <c r="BK303" s="5" t="s">
        <v>132</v>
      </c>
      <c r="BL303" s="37">
        <v>77060</v>
      </c>
      <c r="BW303" s="14" t="s">
        <v>950</v>
      </c>
      <c r="BX303" s="15">
        <v>88590</v>
      </c>
      <c r="BY303" s="14" t="s">
        <v>1014</v>
      </c>
      <c r="BZ303" s="14" t="str">
        <f>VLOOKUP($BW303,'CLEANED DATA'!$A$1:$F$947,6,FALSE)</f>
        <v>Abuja</v>
      </c>
    </row>
    <row r="304" spans="54:78" x14ac:dyDescent="0.25">
      <c r="BB304" s="5" t="s">
        <v>249</v>
      </c>
      <c r="BC304" s="37">
        <v>95340</v>
      </c>
      <c r="BD304" s="7" t="str">
        <f t="shared" si="7"/>
        <v>Meet Requirement</v>
      </c>
      <c r="BE304" s="7"/>
      <c r="BF304" s="5" t="s">
        <v>106</v>
      </c>
      <c r="BG304" s="37">
        <v>60560</v>
      </c>
      <c r="BH304" s="29" t="str">
        <v>Requirement Not Met</v>
      </c>
      <c r="BK304" s="5" t="s">
        <v>249</v>
      </c>
      <c r="BL304" s="37">
        <v>95340</v>
      </c>
      <c r="BW304" s="14" t="s">
        <v>668</v>
      </c>
      <c r="BX304" s="15">
        <v>95950</v>
      </c>
      <c r="BY304" s="14" t="s">
        <v>1009</v>
      </c>
      <c r="BZ304" s="14" t="str">
        <f>VLOOKUP($BW304,'CLEANED DATA'!$A$1:$F$947,6,FALSE)</f>
        <v>Abuja</v>
      </c>
    </row>
    <row r="305" spans="54:78" x14ac:dyDescent="0.25">
      <c r="BB305" s="5" t="s">
        <v>468</v>
      </c>
      <c r="BC305" s="37">
        <v>85880</v>
      </c>
      <c r="BD305" s="7" t="str">
        <f t="shared" si="7"/>
        <v>Requirement Not Met</v>
      </c>
      <c r="BE305" s="7"/>
      <c r="BF305" s="5" t="s">
        <v>566</v>
      </c>
      <c r="BG305" s="37">
        <v>79520</v>
      </c>
      <c r="BH305" s="29" t="str">
        <v>Requirement Not Met</v>
      </c>
      <c r="BK305" s="5" t="s">
        <v>468</v>
      </c>
      <c r="BL305" s="37">
        <v>85880</v>
      </c>
      <c r="BW305" s="14" t="s">
        <v>75</v>
      </c>
      <c r="BX305" s="15">
        <v>84680</v>
      </c>
      <c r="BY305" s="14" t="s">
        <v>1014</v>
      </c>
      <c r="BZ305" s="14" t="str">
        <f>VLOOKUP($BW305,'CLEANED DATA'!$A$1:$F$947,6,FALSE)</f>
        <v>Lagos</v>
      </c>
    </row>
    <row r="306" spans="54:78" x14ac:dyDescent="0.25">
      <c r="BB306" s="5" t="s">
        <v>243</v>
      </c>
      <c r="BC306" s="37">
        <v>97400</v>
      </c>
      <c r="BD306" s="7" t="str">
        <f t="shared" si="7"/>
        <v>Meet Requirement</v>
      </c>
      <c r="BE306" s="7"/>
      <c r="BF306" s="5" t="s">
        <v>401</v>
      </c>
      <c r="BG306" s="37">
        <v>81790</v>
      </c>
      <c r="BH306" s="29" t="str">
        <v>Requirement Not Met</v>
      </c>
      <c r="BK306" s="5" t="s">
        <v>243</v>
      </c>
      <c r="BL306" s="37">
        <v>97400</v>
      </c>
      <c r="BW306" s="14" t="s">
        <v>210</v>
      </c>
      <c r="BX306" s="15">
        <v>118120</v>
      </c>
      <c r="BY306" s="14" t="s">
        <v>1006</v>
      </c>
      <c r="BZ306" s="14" t="str">
        <f>VLOOKUP($BW306,'CLEANED DATA'!$A$1:$F$947,6,FALSE)</f>
        <v>Lagos</v>
      </c>
    </row>
    <row r="307" spans="54:78" x14ac:dyDescent="0.25">
      <c r="BB307" s="5" t="s">
        <v>200</v>
      </c>
      <c r="BC307" s="37">
        <v>57080</v>
      </c>
      <c r="BD307" s="7" t="str">
        <f t="shared" si="7"/>
        <v>Requirement Not Met</v>
      </c>
      <c r="BE307" s="7"/>
      <c r="BF307" s="5" t="s">
        <v>787</v>
      </c>
      <c r="BG307" s="37">
        <v>102520</v>
      </c>
      <c r="BH307" s="29" t="str">
        <v>Meet Requirement</v>
      </c>
      <c r="BK307" s="5" t="s">
        <v>200</v>
      </c>
      <c r="BL307" s="37">
        <v>57080</v>
      </c>
      <c r="BW307" s="14" t="s">
        <v>586</v>
      </c>
      <c r="BX307" s="15">
        <v>58030</v>
      </c>
      <c r="BY307" s="14" t="s">
        <v>1016</v>
      </c>
      <c r="BZ307" s="14" t="str">
        <f>VLOOKUP($BW307,'CLEANED DATA'!$A$1:$F$947,6,FALSE)</f>
        <v>Kaduna</v>
      </c>
    </row>
    <row r="308" spans="54:78" x14ac:dyDescent="0.25">
      <c r="BB308" s="5" t="s">
        <v>829</v>
      </c>
      <c r="BC308" s="37">
        <v>46470</v>
      </c>
      <c r="BD308" s="7" t="str">
        <f t="shared" si="7"/>
        <v>Requirement Not Met</v>
      </c>
      <c r="BE308" s="7"/>
      <c r="BF308" s="5" t="s">
        <v>560</v>
      </c>
      <c r="BG308" s="37">
        <v>85460</v>
      </c>
      <c r="BH308" s="29" t="str">
        <v>Requirement Not Met</v>
      </c>
      <c r="BK308" s="5" t="s">
        <v>829</v>
      </c>
      <c r="BL308" s="37">
        <v>46470</v>
      </c>
      <c r="BW308" s="14" t="s">
        <v>666</v>
      </c>
      <c r="BX308" s="15">
        <v>74920</v>
      </c>
      <c r="BY308" s="14" t="s">
        <v>1007</v>
      </c>
      <c r="BZ308" s="14" t="str">
        <f>VLOOKUP($BW308,'CLEANED DATA'!$A$1:$F$947,6,FALSE)</f>
        <v>Lagos</v>
      </c>
    </row>
    <row r="309" spans="54:78" x14ac:dyDescent="0.25">
      <c r="BB309" s="5" t="s">
        <v>73</v>
      </c>
      <c r="BC309" s="37">
        <v>221540</v>
      </c>
      <c r="BD309" s="7" t="str">
        <f t="shared" si="7"/>
        <v>Meet Requirement</v>
      </c>
      <c r="BE309" s="7"/>
      <c r="BF309" s="5" t="s">
        <v>162</v>
      </c>
      <c r="BG309" s="37">
        <v>67510</v>
      </c>
      <c r="BH309" s="29" t="str">
        <v>Requirement Not Met</v>
      </c>
      <c r="BK309" s="5" t="s">
        <v>73</v>
      </c>
      <c r="BL309" s="37">
        <v>221540</v>
      </c>
      <c r="BW309" s="14" t="s">
        <v>193</v>
      </c>
      <c r="BX309" s="15">
        <v>115230</v>
      </c>
      <c r="BY309" s="14" t="s">
        <v>1006</v>
      </c>
      <c r="BZ309" s="14" t="str">
        <f>VLOOKUP($BW309,'CLEANED DATA'!$A$1:$F$947,6,FALSE)</f>
        <v>Abuja</v>
      </c>
    </row>
    <row r="310" spans="54:78" x14ac:dyDescent="0.25">
      <c r="BB310" s="5" t="s">
        <v>41</v>
      </c>
      <c r="BC310" s="37">
        <v>105370</v>
      </c>
      <c r="BD310" s="7" t="str">
        <f t="shared" si="7"/>
        <v>Meet Requirement</v>
      </c>
      <c r="BE310" s="7"/>
      <c r="BF310" s="5" t="s">
        <v>712</v>
      </c>
      <c r="BG310" s="37">
        <v>96250</v>
      </c>
      <c r="BH310" s="29" t="str">
        <v>Meet Requirement</v>
      </c>
      <c r="BK310" s="5" t="s">
        <v>41</v>
      </c>
      <c r="BL310" s="37">
        <v>105370</v>
      </c>
      <c r="BW310" s="14" t="s">
        <v>930</v>
      </c>
      <c r="BX310" s="15">
        <v>57640</v>
      </c>
      <c r="BY310" s="14" t="s">
        <v>1016</v>
      </c>
      <c r="BZ310" s="14" t="str">
        <f>VLOOKUP($BW310,'CLEANED DATA'!$A$1:$F$947,6,FALSE)</f>
        <v>Abuja</v>
      </c>
    </row>
    <row r="311" spans="54:78" x14ac:dyDescent="0.25">
      <c r="BB311" s="5" t="s">
        <v>533</v>
      </c>
      <c r="BC311" s="37">
        <v>29970</v>
      </c>
      <c r="BD311" s="7" t="str">
        <f t="shared" si="7"/>
        <v>Requirement Not Met</v>
      </c>
      <c r="BE311" s="7"/>
      <c r="BF311" s="5" t="s">
        <v>683</v>
      </c>
      <c r="BG311" s="37">
        <v>76190</v>
      </c>
      <c r="BH311" s="29" t="str">
        <v>Requirement Not Met</v>
      </c>
      <c r="BK311" s="5" t="s">
        <v>533</v>
      </c>
      <c r="BL311" s="37">
        <v>29970</v>
      </c>
      <c r="BW311" s="14" t="s">
        <v>171</v>
      </c>
      <c r="BX311" s="15">
        <v>92500</v>
      </c>
      <c r="BY311" s="14" t="s">
        <v>1009</v>
      </c>
      <c r="BZ311" s="14" t="str">
        <f>VLOOKUP($BW311,'CLEANED DATA'!$A$1:$F$947,6,FALSE)</f>
        <v>Lagos</v>
      </c>
    </row>
    <row r="312" spans="54:78" x14ac:dyDescent="0.25">
      <c r="BB312" s="5" t="s">
        <v>928</v>
      </c>
      <c r="BC312" s="37">
        <v>39650</v>
      </c>
      <c r="BD312" s="7" t="str">
        <f t="shared" si="7"/>
        <v>Requirement Not Met</v>
      </c>
      <c r="BE312" s="7"/>
      <c r="BF312" s="5" t="s">
        <v>596</v>
      </c>
      <c r="BG312" s="37">
        <v>109120</v>
      </c>
      <c r="BH312" s="29" t="str">
        <v>Meet Requirement</v>
      </c>
      <c r="BK312" s="5" t="s">
        <v>928</v>
      </c>
      <c r="BL312" s="37">
        <v>39650</v>
      </c>
      <c r="BW312" s="14" t="s">
        <v>305</v>
      </c>
      <c r="BX312" s="15">
        <v>60800</v>
      </c>
      <c r="BY312" s="14" t="s">
        <v>1015</v>
      </c>
      <c r="BZ312" s="14" t="str">
        <f>VLOOKUP($BW312,'CLEANED DATA'!$A$1:$F$947,6,FALSE)</f>
        <v>Abuja</v>
      </c>
    </row>
    <row r="313" spans="54:78" x14ac:dyDescent="0.25">
      <c r="BB313" s="5" t="s">
        <v>335</v>
      </c>
      <c r="BC313" s="37">
        <v>49530</v>
      </c>
      <c r="BD313" s="7" t="str">
        <f t="shared" si="7"/>
        <v>Requirement Not Met</v>
      </c>
      <c r="BE313" s="7"/>
      <c r="BF313" s="5" t="s">
        <v>70</v>
      </c>
      <c r="BG313" s="37">
        <v>28330</v>
      </c>
      <c r="BH313" s="29" t="str">
        <v>Requirement Not Met</v>
      </c>
      <c r="BK313" s="5" t="s">
        <v>335</v>
      </c>
      <c r="BL313" s="37">
        <v>49530</v>
      </c>
      <c r="BW313" s="14" t="s">
        <v>944</v>
      </c>
      <c r="BX313" s="15">
        <v>66870</v>
      </c>
      <c r="BY313" s="14" t="s">
        <v>1015</v>
      </c>
      <c r="BZ313" s="14" t="str">
        <f>VLOOKUP($BW313,'CLEANED DATA'!$A$1:$F$947,6,FALSE)</f>
        <v>Abuja</v>
      </c>
    </row>
    <row r="314" spans="54:78" x14ac:dyDescent="0.25">
      <c r="BB314" s="5" t="s">
        <v>571</v>
      </c>
      <c r="BC314" s="37">
        <v>105610</v>
      </c>
      <c r="BD314" s="7" t="str">
        <f t="shared" si="7"/>
        <v>Meet Requirement</v>
      </c>
      <c r="BE314" s="7"/>
      <c r="BF314" s="5" t="s">
        <v>496</v>
      </c>
      <c r="BG314" s="37">
        <v>115840</v>
      </c>
      <c r="BH314" s="29" t="str">
        <v>Meet Requirement</v>
      </c>
      <c r="BK314" s="5" t="s">
        <v>571</v>
      </c>
      <c r="BL314" s="37">
        <v>105610</v>
      </c>
      <c r="BW314" s="14" t="s">
        <v>867</v>
      </c>
      <c r="BX314" s="15">
        <v>90150</v>
      </c>
      <c r="BY314" s="14" t="s">
        <v>1009</v>
      </c>
      <c r="BZ314" s="14" t="str">
        <f>VLOOKUP($BW314,'CLEANED DATA'!$A$1:$F$947,6,FALSE)</f>
        <v>Abuja</v>
      </c>
    </row>
    <row r="315" spans="54:78" x14ac:dyDescent="0.25">
      <c r="BB315" s="5" t="s">
        <v>324</v>
      </c>
      <c r="BC315" s="37">
        <v>145000</v>
      </c>
      <c r="BD315" s="7" t="str">
        <f t="shared" si="7"/>
        <v>Meet Requirement</v>
      </c>
      <c r="BE315" s="7"/>
      <c r="BF315" s="5" t="s">
        <v>479</v>
      </c>
      <c r="BG315" s="37">
        <v>81260</v>
      </c>
      <c r="BH315" s="29" t="str">
        <v>Requirement Not Met</v>
      </c>
      <c r="BK315" s="5" t="s">
        <v>324</v>
      </c>
      <c r="BL315" s="37">
        <v>145000</v>
      </c>
      <c r="BW315" s="14" t="s">
        <v>707</v>
      </c>
      <c r="BX315" s="15">
        <v>63450</v>
      </c>
      <c r="BY315" s="14" t="s">
        <v>1015</v>
      </c>
      <c r="BZ315" s="14" t="str">
        <f>VLOOKUP($BW315,'CLEANED DATA'!$A$1:$F$947,6,FALSE)</f>
        <v>Kaduna</v>
      </c>
    </row>
    <row r="316" spans="54:78" x14ac:dyDescent="0.25">
      <c r="BB316" s="5" t="s">
        <v>506</v>
      </c>
      <c r="BC316" s="37">
        <v>96660</v>
      </c>
      <c r="BD316" s="7" t="str">
        <f t="shared" si="7"/>
        <v>Meet Requirement</v>
      </c>
      <c r="BE316" s="7"/>
      <c r="BF316" s="5" t="s">
        <v>268</v>
      </c>
      <c r="BG316" s="37">
        <v>75320</v>
      </c>
      <c r="BH316" s="29" t="str">
        <v>Requirement Not Met</v>
      </c>
      <c r="BK316" s="5" t="s">
        <v>506</v>
      </c>
      <c r="BL316" s="37">
        <v>96660</v>
      </c>
      <c r="BW316" s="14" t="s">
        <v>612</v>
      </c>
      <c r="BX316" s="15">
        <v>30250</v>
      </c>
      <c r="BY316" s="14" t="s">
        <v>1017</v>
      </c>
      <c r="BZ316" s="14" t="str">
        <f>VLOOKUP($BW316,'CLEANED DATA'!$A$1:$F$947,6,FALSE)</f>
        <v>Kaduna</v>
      </c>
    </row>
    <row r="317" spans="54:78" x14ac:dyDescent="0.25">
      <c r="BB317" s="5" t="s">
        <v>439</v>
      </c>
      <c r="BC317" s="37">
        <v>104800</v>
      </c>
      <c r="BD317" s="7" t="str">
        <f t="shared" si="7"/>
        <v>Meet Requirement</v>
      </c>
      <c r="BE317" s="7"/>
      <c r="BF317" s="5" t="s">
        <v>912</v>
      </c>
      <c r="BG317" s="37">
        <v>111820</v>
      </c>
      <c r="BH317" s="29" t="str">
        <v>Meet Requirement</v>
      </c>
      <c r="BK317" s="5" t="s">
        <v>439</v>
      </c>
      <c r="BL317" s="37">
        <v>104800</v>
      </c>
      <c r="BW317" s="14" t="s">
        <v>485</v>
      </c>
      <c r="BX317" s="15">
        <v>78020</v>
      </c>
      <c r="BY317" s="14" t="s">
        <v>1007</v>
      </c>
      <c r="BZ317" s="14" t="str">
        <f>VLOOKUP($BW317,'CLEANED DATA'!$A$1:$F$947,6,FALSE)</f>
        <v>Lagos</v>
      </c>
    </row>
    <row r="318" spans="54:78" x14ac:dyDescent="0.25">
      <c r="BB318" s="5" t="s">
        <v>288</v>
      </c>
      <c r="BC318" s="37">
        <v>105870</v>
      </c>
      <c r="BD318" s="7" t="str">
        <f t="shared" si="7"/>
        <v>Meet Requirement</v>
      </c>
      <c r="BE318" s="7"/>
      <c r="BF318" s="5" t="s">
        <v>635</v>
      </c>
      <c r="BG318" s="37">
        <v>105330</v>
      </c>
      <c r="BH318" s="29" t="str">
        <v>Meet Requirement</v>
      </c>
      <c r="BK318" s="5" t="s">
        <v>288</v>
      </c>
      <c r="BL318" s="37">
        <v>105870</v>
      </c>
      <c r="BW318" s="14" t="s">
        <v>779</v>
      </c>
      <c r="BX318" s="15">
        <v>86740</v>
      </c>
      <c r="BY318" s="14" t="s">
        <v>1014</v>
      </c>
      <c r="BZ318" s="14" t="str">
        <f>VLOOKUP($BW318,'CLEANED DATA'!$A$1:$F$947,6,FALSE)</f>
        <v>Lagos</v>
      </c>
    </row>
    <row r="319" spans="54:78" x14ac:dyDescent="0.25">
      <c r="BB319" s="5" t="s">
        <v>746</v>
      </c>
      <c r="BC319" s="37">
        <v>109870</v>
      </c>
      <c r="BD319" s="7" t="str">
        <f t="shared" si="7"/>
        <v>Meet Requirement</v>
      </c>
      <c r="BE319" s="7"/>
      <c r="BF319" s="5" t="s">
        <v>340</v>
      </c>
      <c r="BG319" s="37">
        <v>87850</v>
      </c>
      <c r="BH319" s="29" t="str">
        <v>Requirement Not Met</v>
      </c>
      <c r="BK319" s="5" t="s">
        <v>746</v>
      </c>
      <c r="BL319" s="37">
        <v>109870</v>
      </c>
      <c r="BW319" s="14" t="s">
        <v>368</v>
      </c>
      <c r="BX319" s="15">
        <v>96370</v>
      </c>
      <c r="BY319" s="14" t="s">
        <v>1009</v>
      </c>
      <c r="BZ319" s="14" t="str">
        <f>VLOOKUP($BW319,'CLEANED DATA'!$A$1:$F$947,6,FALSE)</f>
        <v>Lagos</v>
      </c>
    </row>
    <row r="320" spans="54:78" x14ac:dyDescent="0.25">
      <c r="BB320" s="5" t="s">
        <v>362</v>
      </c>
      <c r="BC320" s="37">
        <v>34980</v>
      </c>
      <c r="BD320" s="7" t="str">
        <f t="shared" si="7"/>
        <v>Requirement Not Met</v>
      </c>
      <c r="BE320" s="7"/>
      <c r="BF320" s="5" t="s">
        <v>620</v>
      </c>
      <c r="BG320" s="37">
        <v>50860</v>
      </c>
      <c r="BH320" s="29" t="str">
        <v>Requirement Not Met</v>
      </c>
      <c r="BK320" s="5" t="s">
        <v>362</v>
      </c>
      <c r="BL320" s="37">
        <v>34980</v>
      </c>
      <c r="BW320" s="14" t="s">
        <v>640</v>
      </c>
      <c r="BX320" s="15">
        <v>108170</v>
      </c>
      <c r="BY320" s="14" t="s">
        <v>1006</v>
      </c>
      <c r="BZ320" s="14" t="str">
        <f>VLOOKUP($BW320,'CLEANED DATA'!$A$1:$F$947,6,FALSE)</f>
        <v>Kaduna</v>
      </c>
    </row>
    <row r="321" spans="54:78" x14ac:dyDescent="0.25">
      <c r="BB321" s="5" t="s">
        <v>354</v>
      </c>
      <c r="BC321" s="37">
        <v>110910</v>
      </c>
      <c r="BD321" s="7" t="str">
        <f t="shared" si="7"/>
        <v>Meet Requirement</v>
      </c>
      <c r="BE321" s="7"/>
      <c r="BF321" s="5" t="s">
        <v>650</v>
      </c>
      <c r="BG321" s="37">
        <v>51740</v>
      </c>
      <c r="BH321" s="29" t="str">
        <v>Requirement Not Met</v>
      </c>
      <c r="BK321" s="5" t="s">
        <v>354</v>
      </c>
      <c r="BL321" s="37">
        <v>110910</v>
      </c>
      <c r="BW321" s="14" t="s">
        <v>291</v>
      </c>
      <c r="BX321" s="15">
        <v>101500</v>
      </c>
      <c r="BY321" s="14" t="s">
        <v>1006</v>
      </c>
      <c r="BZ321" s="14" t="str">
        <f>VLOOKUP($BW321,'CLEANED DATA'!$A$1:$F$947,6,FALSE)</f>
        <v>Abuja</v>
      </c>
    </row>
    <row r="322" spans="54:78" x14ac:dyDescent="0.25">
      <c r="BB322" s="5" t="s">
        <v>194</v>
      </c>
      <c r="BC322" s="37">
        <v>39750</v>
      </c>
      <c r="BD322" s="7" t="str">
        <f t="shared" si="7"/>
        <v>Requirement Not Met</v>
      </c>
      <c r="BE322" s="7"/>
      <c r="BF322" s="5" t="s">
        <v>257</v>
      </c>
      <c r="BG322" s="37">
        <v>76560</v>
      </c>
      <c r="BH322" s="29" t="str">
        <v>Requirement Not Met</v>
      </c>
      <c r="BK322" s="5" t="s">
        <v>194</v>
      </c>
      <c r="BL322" s="37">
        <v>39750</v>
      </c>
      <c r="BW322" s="14" t="s">
        <v>259</v>
      </c>
      <c r="BX322" s="15">
        <v>35930</v>
      </c>
      <c r="BY322" s="14" t="s">
        <v>1017</v>
      </c>
      <c r="BZ322" s="14" t="str">
        <f>VLOOKUP($BW322,'CLEANED DATA'!$A$1:$F$947,6,FALSE)</f>
        <v>Abuja</v>
      </c>
    </row>
    <row r="323" spans="54:78" x14ac:dyDescent="0.25">
      <c r="BB323" s="5" t="s">
        <v>864</v>
      </c>
      <c r="BC323" s="37">
        <v>93740</v>
      </c>
      <c r="BD323" s="7" t="str">
        <f t="shared" si="7"/>
        <v>Meet Requirement</v>
      </c>
      <c r="BE323" s="7"/>
      <c r="BF323" s="5" t="s">
        <v>115</v>
      </c>
      <c r="BG323" s="37">
        <v>34080</v>
      </c>
      <c r="BH323" s="29" t="str">
        <v>Requirement Not Met</v>
      </c>
      <c r="BK323" s="5" t="s">
        <v>864</v>
      </c>
      <c r="BL323" s="37">
        <v>93740</v>
      </c>
      <c r="BW323" s="14" t="s">
        <v>844</v>
      </c>
      <c r="BX323" s="15">
        <v>45510</v>
      </c>
      <c r="BY323" s="14" t="s">
        <v>1008</v>
      </c>
      <c r="BZ323" s="14" t="str">
        <f>VLOOKUP($BW323,'CLEANED DATA'!$A$1:$F$947,6,FALSE)</f>
        <v>Abuja</v>
      </c>
    </row>
    <row r="324" spans="54:78" x14ac:dyDescent="0.25">
      <c r="BB324" s="5" t="s">
        <v>942</v>
      </c>
      <c r="BC324" s="37">
        <v>59560</v>
      </c>
      <c r="BD324" s="7" t="str">
        <f t="shared" ref="BD324:BD387" si="8">IF(BC324&gt;=90000,"Meet Requirement","Requirement Not Met")</f>
        <v>Requirement Not Met</v>
      </c>
      <c r="BE324" s="7"/>
      <c r="BF324" s="5" t="s">
        <v>269</v>
      </c>
      <c r="BG324" s="37">
        <v>57910</v>
      </c>
      <c r="BH324" s="29" t="str">
        <v>Requirement Not Met</v>
      </c>
      <c r="BK324" s="5" t="s">
        <v>942</v>
      </c>
      <c r="BL324" s="37">
        <v>59560</v>
      </c>
      <c r="BW324" s="14" t="s">
        <v>900</v>
      </c>
      <c r="BX324" s="15">
        <v>37060</v>
      </c>
      <c r="BY324" s="14" t="s">
        <v>1017</v>
      </c>
      <c r="BZ324" s="14" t="str">
        <f>VLOOKUP($BW324,'CLEANED DATA'!$A$1:$F$947,6,FALSE)</f>
        <v>Kaduna</v>
      </c>
    </row>
    <row r="325" spans="54:78" x14ac:dyDescent="0.25">
      <c r="BB325" s="5" t="s">
        <v>910</v>
      </c>
      <c r="BC325" s="37">
        <v>88430</v>
      </c>
      <c r="BD325" s="7" t="str">
        <f t="shared" si="8"/>
        <v>Requirement Not Met</v>
      </c>
      <c r="BE325" s="7"/>
      <c r="BF325" s="5" t="s">
        <v>247</v>
      </c>
      <c r="BG325" s="37">
        <v>111480</v>
      </c>
      <c r="BH325" s="29" t="str">
        <v>Meet Requirement</v>
      </c>
      <c r="BK325" s="5" t="s">
        <v>910</v>
      </c>
      <c r="BL325" s="37">
        <v>88430</v>
      </c>
      <c r="BW325" s="14" t="s">
        <v>385</v>
      </c>
      <c r="BX325" s="15">
        <v>80360</v>
      </c>
      <c r="BY325" s="14" t="s">
        <v>1014</v>
      </c>
      <c r="BZ325" s="14" t="str">
        <f>VLOOKUP($BW325,'CLEANED DATA'!$A$1:$F$947,6,FALSE)</f>
        <v>Kaduna</v>
      </c>
    </row>
    <row r="326" spans="54:78" x14ac:dyDescent="0.25">
      <c r="BB326" s="5" t="s">
        <v>406</v>
      </c>
      <c r="BC326" s="37">
        <v>50020</v>
      </c>
      <c r="BD326" s="7" t="str">
        <f t="shared" si="8"/>
        <v>Requirement Not Met</v>
      </c>
      <c r="BE326" s="7"/>
      <c r="BF326" s="5" t="s">
        <v>61</v>
      </c>
      <c r="BG326" s="37">
        <v>138140</v>
      </c>
      <c r="BH326" s="29" t="str">
        <v>Meet Requirement</v>
      </c>
      <c r="BK326" s="5" t="s">
        <v>406</v>
      </c>
      <c r="BL326" s="37">
        <v>50020</v>
      </c>
      <c r="BW326" s="14" t="s">
        <v>226</v>
      </c>
      <c r="BX326" s="15">
        <v>47290</v>
      </c>
      <c r="BY326" s="14" t="s">
        <v>1008</v>
      </c>
      <c r="BZ326" s="14" t="str">
        <f>VLOOKUP($BW326,'CLEANED DATA'!$A$1:$F$947,6,FALSE)</f>
        <v>Abuja</v>
      </c>
    </row>
    <row r="327" spans="54:78" x14ac:dyDescent="0.25">
      <c r="BB327" s="5" t="s">
        <v>400</v>
      </c>
      <c r="BC327" s="37">
        <v>104900</v>
      </c>
      <c r="BD327" s="7" t="str">
        <f t="shared" si="8"/>
        <v>Meet Requirement</v>
      </c>
      <c r="BE327" s="7"/>
      <c r="BF327" s="5" t="s">
        <v>646</v>
      </c>
      <c r="BG327" s="37">
        <v>59430</v>
      </c>
      <c r="BH327" s="29" t="str">
        <v>Requirement Not Met</v>
      </c>
      <c r="BK327" s="5" t="s">
        <v>400</v>
      </c>
      <c r="BL327" s="37">
        <v>104900</v>
      </c>
      <c r="BW327" s="14" t="s">
        <v>338</v>
      </c>
      <c r="BX327" s="15">
        <v>184380</v>
      </c>
      <c r="BY327" s="14" t="s">
        <v>1006</v>
      </c>
      <c r="BZ327" s="14" t="str">
        <f>VLOOKUP($BW327,'CLEANED DATA'!$A$1:$F$947,6,FALSE)</f>
        <v>Abuja</v>
      </c>
    </row>
    <row r="328" spans="54:78" x14ac:dyDescent="0.25">
      <c r="BB328" s="5" t="s">
        <v>289</v>
      </c>
      <c r="BC328" s="37">
        <v>118300</v>
      </c>
      <c r="BD328" s="7" t="str">
        <f t="shared" si="8"/>
        <v>Meet Requirement</v>
      </c>
      <c r="BE328" s="7"/>
      <c r="BF328" s="5" t="s">
        <v>491</v>
      </c>
      <c r="BG328" s="37">
        <v>69710</v>
      </c>
      <c r="BH328" s="29" t="str">
        <v>Requirement Not Met</v>
      </c>
      <c r="BK328" s="5" t="s">
        <v>289</v>
      </c>
      <c r="BL328" s="37">
        <v>118300</v>
      </c>
      <c r="BW328" s="14" t="s">
        <v>771</v>
      </c>
      <c r="BX328" s="15">
        <v>29610</v>
      </c>
      <c r="BY328" s="14" t="s">
        <v>1010</v>
      </c>
      <c r="BZ328" s="14" t="str">
        <f>VLOOKUP($BW328,'CLEANED DATA'!$A$1:$F$947,6,FALSE)</f>
        <v>Abuja</v>
      </c>
    </row>
    <row r="329" spans="54:78" x14ac:dyDescent="0.25">
      <c r="BB329" s="5" t="s">
        <v>859</v>
      </c>
      <c r="BC329" s="37">
        <v>104680</v>
      </c>
      <c r="BD329" s="7" t="str">
        <f t="shared" si="8"/>
        <v>Meet Requirement</v>
      </c>
      <c r="BE329" s="7"/>
      <c r="BF329" s="5" t="s">
        <v>151</v>
      </c>
      <c r="BG329" s="37">
        <v>62200</v>
      </c>
      <c r="BH329" s="29" t="str">
        <v>Requirement Not Met</v>
      </c>
      <c r="BK329" s="5" t="s">
        <v>859</v>
      </c>
      <c r="BL329" s="37">
        <v>104680</v>
      </c>
      <c r="BW329" s="14" t="s">
        <v>638</v>
      </c>
      <c r="BX329" s="15">
        <v>46350</v>
      </c>
      <c r="BY329" s="14" t="s">
        <v>1008</v>
      </c>
      <c r="BZ329" s="14" t="str">
        <f>VLOOKUP($BW329,'CLEANED DATA'!$A$1:$F$947,6,FALSE)</f>
        <v>Kaduna</v>
      </c>
    </row>
    <row r="330" spans="54:78" x14ac:dyDescent="0.25">
      <c r="BB330" s="5" t="s">
        <v>717</v>
      </c>
      <c r="BC330" s="37">
        <v>117880</v>
      </c>
      <c r="BD330" s="7" t="str">
        <f t="shared" si="8"/>
        <v>Meet Requirement</v>
      </c>
      <c r="BE330" s="7"/>
      <c r="BF330" s="5" t="s">
        <v>691</v>
      </c>
      <c r="BG330" s="37">
        <v>47000</v>
      </c>
      <c r="BH330" s="29" t="str">
        <v>Requirement Not Met</v>
      </c>
      <c r="BK330" s="5" t="s">
        <v>717</v>
      </c>
      <c r="BL330" s="37">
        <v>117880</v>
      </c>
      <c r="BW330" s="14" t="s">
        <v>962</v>
      </c>
      <c r="BX330" s="15">
        <v>71370</v>
      </c>
      <c r="BY330" s="14" t="s">
        <v>1007</v>
      </c>
      <c r="BZ330" s="14" t="str">
        <f>VLOOKUP($BW330,'CLEANED DATA'!$A$1:$F$947,6,FALSE)</f>
        <v>Lagos</v>
      </c>
    </row>
    <row r="331" spans="54:78" x14ac:dyDescent="0.25">
      <c r="BB331" s="5" t="s">
        <v>869</v>
      </c>
      <c r="BC331" s="37">
        <v>42970</v>
      </c>
      <c r="BD331" s="7" t="str">
        <f t="shared" si="8"/>
        <v>Requirement Not Met</v>
      </c>
      <c r="BE331" s="7"/>
      <c r="BF331" s="5" t="s">
        <v>858</v>
      </c>
      <c r="BG331" s="37">
        <v>71540</v>
      </c>
      <c r="BH331" s="29" t="str">
        <v>Requirement Not Met</v>
      </c>
      <c r="BK331" s="5" t="s">
        <v>869</v>
      </c>
      <c r="BL331" s="37">
        <v>42970</v>
      </c>
      <c r="BW331" s="14" t="s">
        <v>947</v>
      </c>
      <c r="BX331" s="15">
        <v>48090</v>
      </c>
      <c r="BY331" s="14" t="s">
        <v>1008</v>
      </c>
      <c r="BZ331" s="14" t="str">
        <f>VLOOKUP($BW331,'CLEANED DATA'!$A$1:$F$947,6,FALSE)</f>
        <v>Abuja</v>
      </c>
    </row>
    <row r="332" spans="54:78" x14ac:dyDescent="0.25">
      <c r="BB332" s="5" t="s">
        <v>807</v>
      </c>
      <c r="BC332" s="37">
        <v>107790</v>
      </c>
      <c r="BD332" s="7" t="str">
        <f t="shared" si="8"/>
        <v>Meet Requirement</v>
      </c>
      <c r="BE332" s="7"/>
      <c r="BF332" s="5" t="s">
        <v>535</v>
      </c>
      <c r="BG332" s="37">
        <v>111230</v>
      </c>
      <c r="BH332" s="29" t="str">
        <v>Meet Requirement</v>
      </c>
      <c r="BK332" s="5" t="s">
        <v>807</v>
      </c>
      <c r="BL332" s="37">
        <v>107790</v>
      </c>
      <c r="BW332" s="14" t="s">
        <v>116</v>
      </c>
      <c r="BX332" s="15">
        <v>177380</v>
      </c>
      <c r="BY332" s="14" t="s">
        <v>1006</v>
      </c>
      <c r="BZ332" s="14" t="str">
        <f>VLOOKUP($BW332,'CLEANED DATA'!$A$1:$F$947,6,FALSE)</f>
        <v>Lagos</v>
      </c>
    </row>
    <row r="333" spans="54:78" x14ac:dyDescent="0.25">
      <c r="BB333" s="5" t="s">
        <v>629</v>
      </c>
      <c r="BC333" s="37">
        <v>88360</v>
      </c>
      <c r="BD333" s="7" t="str">
        <f t="shared" si="8"/>
        <v>Requirement Not Met</v>
      </c>
      <c r="BE333" s="7"/>
      <c r="BF333" s="5" t="s">
        <v>522</v>
      </c>
      <c r="BG333" s="37">
        <v>105120</v>
      </c>
      <c r="BH333" s="29" t="str">
        <v>Meet Requirement</v>
      </c>
      <c r="BK333" s="5" t="s">
        <v>629</v>
      </c>
      <c r="BL333" s="37">
        <v>88360</v>
      </c>
      <c r="BW333" s="14" t="s">
        <v>882</v>
      </c>
      <c r="BX333" s="15">
        <v>102130</v>
      </c>
      <c r="BY333" s="14" t="s">
        <v>1006</v>
      </c>
      <c r="BZ333" s="14" t="str">
        <f>VLOOKUP($BW333,'CLEANED DATA'!$A$1:$F$947,6,FALSE)</f>
        <v>Kaduna</v>
      </c>
    </row>
    <row r="334" spans="54:78" x14ac:dyDescent="0.25">
      <c r="BB334" s="5" t="s">
        <v>838</v>
      </c>
      <c r="BC334" s="37">
        <v>56870</v>
      </c>
      <c r="BD334" s="7" t="str">
        <f t="shared" si="8"/>
        <v>Requirement Not Met</v>
      </c>
      <c r="BE334" s="7"/>
      <c r="BF334" s="5" t="s">
        <v>337</v>
      </c>
      <c r="BG334" s="37">
        <v>168340</v>
      </c>
      <c r="BH334" s="29" t="str">
        <v>Meet Requirement</v>
      </c>
      <c r="BK334" s="5" t="s">
        <v>838</v>
      </c>
      <c r="BL334" s="37">
        <v>56870</v>
      </c>
      <c r="BW334" s="14" t="s">
        <v>534</v>
      </c>
      <c r="BX334" s="15">
        <v>64960</v>
      </c>
      <c r="BY334" s="14" t="s">
        <v>1015</v>
      </c>
      <c r="BZ334" s="14" t="str">
        <f>VLOOKUP($BW334,'CLEANED DATA'!$A$1:$F$947,6,FALSE)</f>
        <v>Lagos</v>
      </c>
    </row>
    <row r="335" spans="54:78" x14ac:dyDescent="0.25">
      <c r="BB335" s="5" t="s">
        <v>419</v>
      </c>
      <c r="BC335" s="37">
        <v>72700</v>
      </c>
      <c r="BD335" s="7" t="str">
        <f t="shared" si="8"/>
        <v>Requirement Not Met</v>
      </c>
      <c r="BE335" s="7"/>
      <c r="BF335" s="5" t="s">
        <v>595</v>
      </c>
      <c r="BG335" s="37">
        <v>67430</v>
      </c>
      <c r="BH335" s="29" t="str">
        <v>Requirement Not Met</v>
      </c>
      <c r="BK335" s="5" t="s">
        <v>419</v>
      </c>
      <c r="BL335" s="37">
        <v>72700</v>
      </c>
      <c r="BW335" s="14" t="s">
        <v>919</v>
      </c>
      <c r="BX335" s="15">
        <v>93130</v>
      </c>
      <c r="BY335" s="14" t="s">
        <v>1009</v>
      </c>
      <c r="BZ335" s="14" t="str">
        <f>VLOOKUP($BW335,'CLEANED DATA'!$A$1:$F$947,6,FALSE)</f>
        <v>Kaduna</v>
      </c>
    </row>
    <row r="336" spans="54:78" x14ac:dyDescent="0.25">
      <c r="BB336" s="5" t="s">
        <v>391</v>
      </c>
      <c r="BC336" s="37">
        <v>34500</v>
      </c>
      <c r="BD336" s="7" t="str">
        <f t="shared" si="8"/>
        <v>Requirement Not Met</v>
      </c>
      <c r="BE336" s="7"/>
      <c r="BF336" s="5" t="s">
        <v>175</v>
      </c>
      <c r="BG336" s="37">
        <v>56830</v>
      </c>
      <c r="BH336" s="29" t="str">
        <v>Requirement Not Met</v>
      </c>
      <c r="BK336" s="5" t="s">
        <v>391</v>
      </c>
      <c r="BL336" s="37">
        <v>34500</v>
      </c>
      <c r="BW336" s="14" t="s">
        <v>285</v>
      </c>
      <c r="BX336" s="15">
        <v>62090</v>
      </c>
      <c r="BY336" s="14" t="s">
        <v>1015</v>
      </c>
      <c r="BZ336" s="14" t="str">
        <f>VLOOKUP($BW336,'CLEANED DATA'!$A$1:$F$947,6,FALSE)</f>
        <v>Abuja</v>
      </c>
    </row>
    <row r="337" spans="54:78" x14ac:dyDescent="0.25">
      <c r="BB337" s="5" t="s">
        <v>742</v>
      </c>
      <c r="BC337" s="37">
        <v>49520</v>
      </c>
      <c r="BD337" s="7" t="str">
        <f t="shared" si="8"/>
        <v>Requirement Not Met</v>
      </c>
      <c r="BE337" s="7"/>
      <c r="BF337" s="5" t="s">
        <v>154</v>
      </c>
      <c r="BG337" s="37">
        <v>58130</v>
      </c>
      <c r="BH337" s="29" t="str">
        <v>Requirement Not Met</v>
      </c>
      <c r="BK337" s="5" t="s">
        <v>742</v>
      </c>
      <c r="BL337" s="37">
        <v>49520</v>
      </c>
      <c r="BW337" s="14" t="s">
        <v>423</v>
      </c>
      <c r="BX337" s="15">
        <v>49760</v>
      </c>
      <c r="BY337" s="14" t="s">
        <v>1008</v>
      </c>
      <c r="BZ337" s="14" t="str">
        <f>VLOOKUP($BW337,'CLEANED DATA'!$A$1:$F$947,6,FALSE)</f>
        <v>Abuja</v>
      </c>
    </row>
    <row r="338" spans="54:78" x14ac:dyDescent="0.25">
      <c r="BB338" s="5" t="s">
        <v>461</v>
      </c>
      <c r="BC338" s="37">
        <v>59550</v>
      </c>
      <c r="BD338" s="7" t="str">
        <f t="shared" si="8"/>
        <v>Requirement Not Met</v>
      </c>
      <c r="BE338" s="7"/>
      <c r="BF338" s="5" t="s">
        <v>909</v>
      </c>
      <c r="BG338" s="37">
        <v>45650</v>
      </c>
      <c r="BH338" s="29" t="str">
        <v>Requirement Not Met</v>
      </c>
      <c r="BK338" s="5" t="s">
        <v>461</v>
      </c>
      <c r="BL338" s="37">
        <v>59550</v>
      </c>
      <c r="BW338" s="14" t="s">
        <v>228</v>
      </c>
      <c r="BX338" s="15">
        <v>119660</v>
      </c>
      <c r="BY338" s="14" t="s">
        <v>1006</v>
      </c>
      <c r="BZ338" s="14" t="str">
        <f>VLOOKUP($BW338,'CLEANED DATA'!$A$1:$F$947,6,FALSE)</f>
        <v>Abuja</v>
      </c>
    </row>
    <row r="339" spans="54:78" x14ac:dyDescent="0.25">
      <c r="BB339" s="5" t="s">
        <v>170</v>
      </c>
      <c r="BC339" s="37">
        <v>85740</v>
      </c>
      <c r="BD339" s="7" t="str">
        <f t="shared" si="8"/>
        <v>Requirement Not Met</v>
      </c>
      <c r="BE339" s="7"/>
      <c r="BF339" s="5" t="s">
        <v>480</v>
      </c>
      <c r="BG339" s="37">
        <v>36710</v>
      </c>
      <c r="BH339" s="29" t="str">
        <v>Requirement Not Met</v>
      </c>
      <c r="BK339" s="5" t="s">
        <v>170</v>
      </c>
      <c r="BL339" s="37">
        <v>85740</v>
      </c>
      <c r="BW339" s="14" t="s">
        <v>227</v>
      </c>
      <c r="BX339" s="15">
        <v>79650</v>
      </c>
      <c r="BY339" s="14" t="s">
        <v>1007</v>
      </c>
      <c r="BZ339" s="14" t="str">
        <f>VLOOKUP($BW339,'CLEANED DATA'!$A$1:$F$947,6,FALSE)</f>
        <v>Kaduna</v>
      </c>
    </row>
    <row r="340" spans="54:78" x14ac:dyDescent="0.25">
      <c r="BB340" s="5" t="s">
        <v>36</v>
      </c>
      <c r="BC340" s="37">
        <v>84420</v>
      </c>
      <c r="BD340" s="7" t="str">
        <f t="shared" si="8"/>
        <v>Requirement Not Met</v>
      </c>
      <c r="BE340" s="7"/>
      <c r="BF340" s="5" t="s">
        <v>490</v>
      </c>
      <c r="BG340" s="37">
        <v>109380</v>
      </c>
      <c r="BH340" s="29" t="str">
        <v>Meet Requirement</v>
      </c>
      <c r="BK340" s="5" t="s">
        <v>36</v>
      </c>
      <c r="BL340" s="37">
        <v>84420</v>
      </c>
      <c r="BW340" s="14" t="s">
        <v>22</v>
      </c>
      <c r="BX340" s="15">
        <v>107090</v>
      </c>
      <c r="BY340" s="14" t="s">
        <v>1006</v>
      </c>
      <c r="BZ340" s="14" t="str">
        <f>VLOOKUP($BW340,'CLEANED DATA'!$A$1:$F$947,6,FALSE)</f>
        <v>Kaduna</v>
      </c>
    </row>
    <row r="341" spans="54:78" x14ac:dyDescent="0.25">
      <c r="BB341" s="5" t="s">
        <v>333</v>
      </c>
      <c r="BC341" s="37">
        <v>106490</v>
      </c>
      <c r="BD341" s="7" t="str">
        <f t="shared" si="8"/>
        <v>Meet Requirement</v>
      </c>
      <c r="BE341" s="7"/>
      <c r="BF341" s="5" t="s">
        <v>805</v>
      </c>
      <c r="BG341" s="37">
        <v>71490</v>
      </c>
      <c r="BH341" s="29" t="str">
        <v>Requirement Not Met</v>
      </c>
      <c r="BK341" s="5" t="s">
        <v>333</v>
      </c>
      <c r="BL341" s="37">
        <v>106490</v>
      </c>
      <c r="BW341" s="14" t="s">
        <v>309</v>
      </c>
      <c r="BX341" s="15">
        <v>32500</v>
      </c>
      <c r="BY341" s="14" t="s">
        <v>1017</v>
      </c>
      <c r="BZ341" s="14" t="str">
        <f>VLOOKUP($BW341,'CLEANED DATA'!$A$1:$F$947,6,FALSE)</f>
        <v>Abuja</v>
      </c>
    </row>
    <row r="342" spans="54:78" x14ac:dyDescent="0.25">
      <c r="BB342" s="5" t="s">
        <v>655</v>
      </c>
      <c r="BC342" s="37">
        <v>44850</v>
      </c>
      <c r="BD342" s="7" t="str">
        <f t="shared" si="8"/>
        <v>Requirement Not Met</v>
      </c>
      <c r="BE342" s="7"/>
      <c r="BF342" s="5" t="s">
        <v>69</v>
      </c>
      <c r="BG342" s="37">
        <v>82240</v>
      </c>
      <c r="BH342" s="29" t="str">
        <v>Requirement Not Met</v>
      </c>
      <c r="BK342" s="5" t="s">
        <v>655</v>
      </c>
      <c r="BL342" s="37">
        <v>44850</v>
      </c>
      <c r="BW342" s="14" t="s">
        <v>776</v>
      </c>
      <c r="BX342" s="15">
        <v>31830</v>
      </c>
      <c r="BY342" s="14" t="s">
        <v>1017</v>
      </c>
      <c r="BZ342" s="14" t="str">
        <f>VLOOKUP($BW342,'CLEANED DATA'!$A$1:$F$947,6,FALSE)</f>
        <v>Lagos</v>
      </c>
    </row>
    <row r="343" spans="54:78" x14ac:dyDescent="0.25">
      <c r="BB343" s="5" t="s">
        <v>474</v>
      </c>
      <c r="BC343" s="37">
        <v>31020</v>
      </c>
      <c r="BD343" s="7" t="str">
        <f t="shared" si="8"/>
        <v>Requirement Not Met</v>
      </c>
      <c r="BE343" s="7"/>
      <c r="BF343" s="5" t="s">
        <v>198</v>
      </c>
      <c r="BG343" s="37">
        <v>42950</v>
      </c>
      <c r="BH343" s="29" t="str">
        <v>Requirement Not Met</v>
      </c>
      <c r="BK343" s="5" t="s">
        <v>474</v>
      </c>
      <c r="BL343" s="37">
        <v>31020</v>
      </c>
      <c r="BW343" s="14" t="s">
        <v>153</v>
      </c>
      <c r="BX343" s="15">
        <v>117810</v>
      </c>
      <c r="BY343" s="14" t="s">
        <v>1006</v>
      </c>
      <c r="BZ343" s="14" t="str">
        <f>VLOOKUP($BW343,'CLEANED DATA'!$A$1:$F$947,6,FALSE)</f>
        <v>Abuja</v>
      </c>
    </row>
    <row r="344" spans="54:78" x14ac:dyDescent="0.25">
      <c r="BB344" s="5" t="s">
        <v>411</v>
      </c>
      <c r="BC344" s="37">
        <v>49000</v>
      </c>
      <c r="BD344" s="7" t="str">
        <f t="shared" si="8"/>
        <v>Requirement Not Met</v>
      </c>
      <c r="BE344" s="7"/>
      <c r="BF344" s="5" t="s">
        <v>840</v>
      </c>
      <c r="BG344" s="37">
        <v>52270</v>
      </c>
      <c r="BH344" s="29" t="str">
        <v>Requirement Not Met</v>
      </c>
      <c r="BK344" s="5" t="s">
        <v>411</v>
      </c>
      <c r="BL344" s="37">
        <v>49000</v>
      </c>
      <c r="BW344" s="14" t="s">
        <v>11</v>
      </c>
      <c r="BX344" s="15">
        <v>68220</v>
      </c>
      <c r="BY344" s="14" t="s">
        <v>1015</v>
      </c>
      <c r="BZ344" s="14" t="str">
        <f>VLOOKUP($BW344,'CLEANED DATA'!$A$1:$F$947,6,FALSE)</f>
        <v>Lagos</v>
      </c>
    </row>
    <row r="345" spans="54:78" x14ac:dyDescent="0.25">
      <c r="BB345" s="5" t="s">
        <v>220</v>
      </c>
      <c r="BC345" s="37">
        <v>86490</v>
      </c>
      <c r="BD345" s="7" t="str">
        <f t="shared" si="8"/>
        <v>Requirement Not Met</v>
      </c>
      <c r="BE345" s="7"/>
      <c r="BF345" s="5" t="s">
        <v>60</v>
      </c>
      <c r="BG345" s="37">
        <v>108460</v>
      </c>
      <c r="BH345" s="29" t="str">
        <v>Meet Requirement</v>
      </c>
      <c r="BK345" s="5" t="s">
        <v>220</v>
      </c>
      <c r="BL345" s="37">
        <v>86490</v>
      </c>
      <c r="BW345" s="14" t="s">
        <v>145</v>
      </c>
      <c r="BX345" s="15">
        <v>96640</v>
      </c>
      <c r="BY345" s="14" t="s">
        <v>1009</v>
      </c>
      <c r="BZ345" s="14" t="str">
        <f>VLOOKUP($BW345,'CLEANED DATA'!$A$1:$F$947,6,FALSE)</f>
        <v>Kaduna</v>
      </c>
    </row>
    <row r="346" spans="54:78" x14ac:dyDescent="0.25">
      <c r="BB346" s="5" t="s">
        <v>307</v>
      </c>
      <c r="BC346" s="37">
        <v>60760</v>
      </c>
      <c r="BD346" s="7" t="str">
        <f t="shared" si="8"/>
        <v>Requirement Not Met</v>
      </c>
      <c r="BE346" s="7"/>
      <c r="BF346" s="5" t="s">
        <v>181</v>
      </c>
      <c r="BG346" s="37">
        <v>48690</v>
      </c>
      <c r="BH346" s="29" t="str">
        <v>Requirement Not Met</v>
      </c>
      <c r="BK346" s="5" t="s">
        <v>307</v>
      </c>
      <c r="BL346" s="37">
        <v>60760</v>
      </c>
      <c r="BW346" s="14" t="s">
        <v>872</v>
      </c>
      <c r="BX346" s="15">
        <v>115380</v>
      </c>
      <c r="BY346" s="14" t="s">
        <v>1006</v>
      </c>
      <c r="BZ346" s="14" t="str">
        <f>VLOOKUP($BW346,'CLEANED DATA'!$A$1:$F$947,6,FALSE)</f>
        <v>Kaduna</v>
      </c>
    </row>
    <row r="347" spans="54:78" x14ac:dyDescent="0.25">
      <c r="BB347" s="5" t="s">
        <v>55</v>
      </c>
      <c r="BC347" s="37">
        <v>109160</v>
      </c>
      <c r="BD347" s="7" t="str">
        <f t="shared" si="8"/>
        <v>Meet Requirement</v>
      </c>
      <c r="BE347" s="7"/>
      <c r="BF347" s="5" t="s">
        <v>738</v>
      </c>
      <c r="BG347" s="37">
        <v>52220</v>
      </c>
      <c r="BH347" s="29" t="str">
        <v>Requirement Not Met</v>
      </c>
      <c r="BK347" s="5" t="s">
        <v>55</v>
      </c>
      <c r="BL347" s="37">
        <v>109160</v>
      </c>
      <c r="BW347" s="14" t="s">
        <v>52</v>
      </c>
      <c r="BX347" s="15">
        <v>35940</v>
      </c>
      <c r="BY347" s="14" t="s">
        <v>1017</v>
      </c>
      <c r="BZ347" s="14" t="str">
        <f>VLOOKUP($BW347,'CLEANED DATA'!$A$1:$F$947,6,FALSE)</f>
        <v>Abuja</v>
      </c>
    </row>
    <row r="348" spans="54:78" x14ac:dyDescent="0.25">
      <c r="BB348" s="5" t="s">
        <v>959</v>
      </c>
      <c r="BC348" s="37">
        <v>33960</v>
      </c>
      <c r="BD348" s="7" t="str">
        <f t="shared" si="8"/>
        <v>Requirement Not Met</v>
      </c>
      <c r="BE348" s="7"/>
      <c r="BF348" s="5" t="s">
        <v>797</v>
      </c>
      <c r="BG348" s="37">
        <v>40750</v>
      </c>
      <c r="BH348" s="29" t="str">
        <v>Requirement Not Met</v>
      </c>
      <c r="BK348" s="5" t="s">
        <v>959</v>
      </c>
      <c r="BL348" s="37">
        <v>33960</v>
      </c>
      <c r="BW348" s="14" t="s">
        <v>539</v>
      </c>
      <c r="BX348" s="15">
        <v>109170</v>
      </c>
      <c r="BY348" s="14" t="s">
        <v>1006</v>
      </c>
      <c r="BZ348" s="14" t="str">
        <f>VLOOKUP($BW348,'CLEANED DATA'!$A$1:$F$947,6,FALSE)</f>
        <v>Lagos</v>
      </c>
    </row>
    <row r="349" spans="54:78" x14ac:dyDescent="0.25">
      <c r="BB349" s="5" t="s">
        <v>202</v>
      </c>
      <c r="BC349" s="37">
        <v>104750</v>
      </c>
      <c r="BD349" s="7" t="str">
        <f t="shared" si="8"/>
        <v>Meet Requirement</v>
      </c>
      <c r="BE349" s="7"/>
      <c r="BF349" s="5" t="s">
        <v>184</v>
      </c>
      <c r="BG349" s="37">
        <v>75840</v>
      </c>
      <c r="BH349" s="29" t="str">
        <v>Requirement Not Met</v>
      </c>
      <c r="BK349" s="5" t="s">
        <v>202</v>
      </c>
      <c r="BL349" s="37">
        <v>104750</v>
      </c>
      <c r="BW349" s="14" t="s">
        <v>275</v>
      </c>
      <c r="BX349" s="15">
        <v>106190</v>
      </c>
      <c r="BY349" s="14" t="s">
        <v>1006</v>
      </c>
      <c r="BZ349" s="14" t="str">
        <f>VLOOKUP($BW349,'CLEANED DATA'!$A$1:$F$947,6,FALSE)</f>
        <v>Abuja</v>
      </c>
    </row>
    <row r="350" spans="54:78" x14ac:dyDescent="0.25">
      <c r="BB350" s="5" t="s">
        <v>856</v>
      </c>
      <c r="BC350" s="37">
        <v>28870</v>
      </c>
      <c r="BD350" s="7" t="str">
        <f t="shared" si="8"/>
        <v>Requirement Not Met</v>
      </c>
      <c r="BE350" s="7"/>
      <c r="BF350" s="5" t="s">
        <v>703</v>
      </c>
      <c r="BG350" s="37">
        <v>38030</v>
      </c>
      <c r="BH350" s="29" t="str">
        <v>Requirement Not Met</v>
      </c>
      <c r="BK350" s="5" t="s">
        <v>856</v>
      </c>
      <c r="BL350" s="37">
        <v>28870</v>
      </c>
      <c r="BW350" s="14" t="s">
        <v>684</v>
      </c>
      <c r="BX350" s="15">
        <v>50450</v>
      </c>
      <c r="BY350" s="14" t="s">
        <v>1016</v>
      </c>
      <c r="BZ350" s="14" t="str">
        <f>VLOOKUP($BW350,'CLEANED DATA'!$A$1:$F$947,6,FALSE)</f>
        <v>Lagos</v>
      </c>
    </row>
    <row r="351" spans="54:78" x14ac:dyDescent="0.25">
      <c r="BB351" s="5" t="s">
        <v>865</v>
      </c>
      <c r="BC351" s="37">
        <v>93960</v>
      </c>
      <c r="BD351" s="7" t="str">
        <f t="shared" si="8"/>
        <v>Meet Requirement</v>
      </c>
      <c r="BE351" s="7"/>
      <c r="BF351" s="5" t="s">
        <v>768</v>
      </c>
      <c r="BG351" s="37">
        <v>51860</v>
      </c>
      <c r="BH351" s="29" t="str">
        <v>Requirement Not Met</v>
      </c>
      <c r="BK351" s="5" t="s">
        <v>865</v>
      </c>
      <c r="BL351" s="37">
        <v>93960</v>
      </c>
      <c r="BW351" s="14" t="s">
        <v>304</v>
      </c>
      <c r="BX351" s="15">
        <v>72160</v>
      </c>
      <c r="BY351" s="14" t="s">
        <v>1007</v>
      </c>
      <c r="BZ351" s="14" t="str">
        <f>VLOOKUP($BW351,'CLEANED DATA'!$A$1:$F$947,6,FALSE)</f>
        <v>Kaduna</v>
      </c>
    </row>
    <row r="352" spans="54:78" x14ac:dyDescent="0.25">
      <c r="BB352" s="5" t="s">
        <v>543</v>
      </c>
      <c r="BC352" s="37">
        <v>118860</v>
      </c>
      <c r="BD352" s="7" t="str">
        <f t="shared" si="8"/>
        <v>Meet Requirement</v>
      </c>
      <c r="BE352" s="7"/>
      <c r="BF352" s="5" t="s">
        <v>903</v>
      </c>
      <c r="BG352" s="37">
        <v>99780</v>
      </c>
      <c r="BH352" s="29" t="str">
        <v>Meet Requirement</v>
      </c>
      <c r="BK352" s="5" t="s">
        <v>543</v>
      </c>
      <c r="BL352" s="37">
        <v>118860</v>
      </c>
      <c r="BW352" s="14" t="s">
        <v>141</v>
      </c>
      <c r="BX352" s="15">
        <v>176660</v>
      </c>
      <c r="BY352" s="14" t="s">
        <v>1006</v>
      </c>
      <c r="BZ352" s="14" t="str">
        <f>VLOOKUP($BW352,'CLEANED DATA'!$A$1:$F$947,6,FALSE)</f>
        <v>Kaduna</v>
      </c>
    </row>
    <row r="353" spans="54:78" x14ac:dyDescent="0.25">
      <c r="BB353" s="5" t="s">
        <v>230</v>
      </c>
      <c r="BC353" s="37">
        <v>89830</v>
      </c>
      <c r="BD353" s="7" t="str">
        <f t="shared" si="8"/>
        <v>Requirement Not Met</v>
      </c>
      <c r="BE353" s="7"/>
      <c r="BF353" s="5" t="s">
        <v>669</v>
      </c>
      <c r="BG353" s="37">
        <v>85880</v>
      </c>
      <c r="BH353" s="29" t="str">
        <v>Requirement Not Met</v>
      </c>
      <c r="BK353" s="5" t="s">
        <v>230</v>
      </c>
      <c r="BL353" s="37">
        <v>89830</v>
      </c>
      <c r="BW353" s="14" t="s">
        <v>598</v>
      </c>
      <c r="BX353" s="15">
        <v>45600</v>
      </c>
      <c r="BY353" s="14" t="s">
        <v>1008</v>
      </c>
      <c r="BZ353" s="14" t="str">
        <f>VLOOKUP($BW353,'CLEANED DATA'!$A$1:$F$947,6,FALSE)</f>
        <v>Kaduna</v>
      </c>
    </row>
    <row r="354" spans="54:78" x14ac:dyDescent="0.25">
      <c r="BB354" s="5" t="s">
        <v>564</v>
      </c>
      <c r="BC354" s="37">
        <v>35990</v>
      </c>
      <c r="BD354" s="7" t="str">
        <f t="shared" si="8"/>
        <v>Requirement Not Met</v>
      </c>
      <c r="BE354" s="7"/>
      <c r="BF354" s="5" t="s">
        <v>231</v>
      </c>
      <c r="BG354" s="37">
        <v>91500</v>
      </c>
      <c r="BH354" s="29" t="str">
        <v>Meet Requirement</v>
      </c>
      <c r="BK354" s="5" t="s">
        <v>564</v>
      </c>
      <c r="BL354" s="37">
        <v>35990</v>
      </c>
      <c r="BW354" s="14" t="s">
        <v>755</v>
      </c>
      <c r="BX354" s="15">
        <v>58260</v>
      </c>
      <c r="BY354" s="14" t="s">
        <v>1016</v>
      </c>
      <c r="BZ354" s="14" t="str">
        <f>VLOOKUP($BW354,'CLEANED DATA'!$A$1:$F$947,6,FALSE)</f>
        <v>Abuja</v>
      </c>
    </row>
    <row r="355" spans="54:78" x14ac:dyDescent="0.25">
      <c r="BB355" s="5" t="s">
        <v>798</v>
      </c>
      <c r="BC355" s="37">
        <v>98020</v>
      </c>
      <c r="BD355" s="7" t="str">
        <f t="shared" si="8"/>
        <v>Meet Requirement</v>
      </c>
      <c r="BE355" s="7"/>
      <c r="BF355" s="5" t="s">
        <v>628</v>
      </c>
      <c r="BG355" s="37">
        <v>84740</v>
      </c>
      <c r="BH355" s="29" t="str">
        <v>Requirement Not Met</v>
      </c>
      <c r="BK355" s="5" t="s">
        <v>798</v>
      </c>
      <c r="BL355" s="37">
        <v>98020</v>
      </c>
      <c r="BW355" s="14" t="s">
        <v>587</v>
      </c>
      <c r="BX355" s="15">
        <v>59300</v>
      </c>
      <c r="BY355" s="14" t="s">
        <v>1016</v>
      </c>
      <c r="BZ355" s="14" t="str">
        <f>VLOOKUP($BW355,'CLEANED DATA'!$A$1:$F$947,6,FALSE)</f>
        <v>Kaduna</v>
      </c>
    </row>
    <row r="356" spans="54:78" x14ac:dyDescent="0.25">
      <c r="BB356" s="5" t="s">
        <v>103</v>
      </c>
      <c r="BC356" s="37">
        <v>100730</v>
      </c>
      <c r="BD356" s="7" t="str">
        <f t="shared" si="8"/>
        <v>Meet Requirement</v>
      </c>
      <c r="BE356" s="7"/>
      <c r="BF356" s="5" t="s">
        <v>648</v>
      </c>
      <c r="BG356" s="37">
        <v>33560</v>
      </c>
      <c r="BH356" s="29" t="str">
        <v>Requirement Not Met</v>
      </c>
      <c r="BK356" s="5" t="s">
        <v>103</v>
      </c>
      <c r="BL356" s="37">
        <v>100730</v>
      </c>
      <c r="BW356" s="14" t="s">
        <v>642</v>
      </c>
      <c r="BX356" s="15">
        <v>110200</v>
      </c>
      <c r="BY356" s="14" t="s">
        <v>1006</v>
      </c>
      <c r="BZ356" s="14" t="str">
        <f>VLOOKUP($BW356,'CLEANED DATA'!$A$1:$F$947,6,FALSE)</f>
        <v>Abuja</v>
      </c>
    </row>
    <row r="357" spans="54:78" x14ac:dyDescent="0.25">
      <c r="BB357" s="5" t="s">
        <v>729</v>
      </c>
      <c r="BC357" s="37">
        <v>77050</v>
      </c>
      <c r="BD357" s="7" t="str">
        <f t="shared" si="8"/>
        <v>Requirement Not Met</v>
      </c>
      <c r="BE357" s="7"/>
      <c r="BF357" s="5" t="s">
        <v>282</v>
      </c>
      <c r="BG357" s="37">
        <v>117020</v>
      </c>
      <c r="BH357" s="29" t="str">
        <v>Meet Requirement</v>
      </c>
      <c r="BK357" s="5" t="s">
        <v>729</v>
      </c>
      <c r="BL357" s="37">
        <v>77050</v>
      </c>
      <c r="BW357" s="14" t="s">
        <v>507</v>
      </c>
      <c r="BX357" s="15">
        <v>118360</v>
      </c>
      <c r="BY357" s="14" t="s">
        <v>1006</v>
      </c>
      <c r="BZ357" s="14" t="str">
        <f>VLOOKUP($BW357,'CLEANED DATA'!$A$1:$F$947,6,FALSE)</f>
        <v>Kaduna</v>
      </c>
    </row>
    <row r="358" spans="54:78" x14ac:dyDescent="0.25">
      <c r="BB358" s="5" t="s">
        <v>364</v>
      </c>
      <c r="BC358" s="37">
        <v>117940</v>
      </c>
      <c r="BD358" s="7" t="str">
        <f t="shared" si="8"/>
        <v>Meet Requirement</v>
      </c>
      <c r="BE358" s="7"/>
      <c r="BF358" s="5" t="s">
        <v>424</v>
      </c>
      <c r="BG358" s="37">
        <v>69910</v>
      </c>
      <c r="BH358" s="29" t="str">
        <v>Requirement Not Met</v>
      </c>
      <c r="BK358" s="5" t="s">
        <v>364</v>
      </c>
      <c r="BL358" s="37">
        <v>117940</v>
      </c>
      <c r="BW358" s="14" t="s">
        <v>517</v>
      </c>
      <c r="BX358" s="15">
        <v>66510</v>
      </c>
      <c r="BY358" s="14" t="s">
        <v>1015</v>
      </c>
      <c r="BZ358" s="14" t="str">
        <f>VLOOKUP($BW358,'CLEANED DATA'!$A$1:$F$947,6,FALSE)</f>
        <v>Kaduna</v>
      </c>
    </row>
    <row r="359" spans="54:78" x14ac:dyDescent="0.25">
      <c r="BB359" s="5" t="s">
        <v>561</v>
      </c>
      <c r="BC359" s="37">
        <v>91190</v>
      </c>
      <c r="BD359" s="7" t="str">
        <f t="shared" si="8"/>
        <v>Meet Requirement</v>
      </c>
      <c r="BE359" s="7"/>
      <c r="BF359" s="5" t="s">
        <v>414</v>
      </c>
      <c r="BG359" s="37">
        <v>41140</v>
      </c>
      <c r="BH359" s="29" t="str">
        <v>Requirement Not Met</v>
      </c>
      <c r="BK359" s="5" t="s">
        <v>561</v>
      </c>
      <c r="BL359" s="37">
        <v>91190</v>
      </c>
      <c r="BW359" s="14" t="s">
        <v>783</v>
      </c>
      <c r="BX359" s="15">
        <v>92340</v>
      </c>
      <c r="BY359" s="14" t="s">
        <v>1009</v>
      </c>
      <c r="BZ359" s="14" t="str">
        <f>VLOOKUP($BW359,'CLEANED DATA'!$A$1:$F$947,6,FALSE)</f>
        <v>Kaduna</v>
      </c>
    </row>
    <row r="360" spans="54:78" x14ac:dyDescent="0.25">
      <c r="BB360" s="5" t="s">
        <v>577</v>
      </c>
      <c r="BC360" s="37">
        <v>48250</v>
      </c>
      <c r="BD360" s="7" t="str">
        <f t="shared" si="8"/>
        <v>Requirement Not Met</v>
      </c>
      <c r="BE360" s="7"/>
      <c r="BF360" s="5" t="s">
        <v>91</v>
      </c>
      <c r="BG360" s="37">
        <v>56620</v>
      </c>
      <c r="BH360" s="29" t="str">
        <v>Requirement Not Met</v>
      </c>
      <c r="BK360" s="5" t="s">
        <v>577</v>
      </c>
      <c r="BL360" s="37">
        <v>48250</v>
      </c>
      <c r="BW360" s="14" t="s">
        <v>308</v>
      </c>
      <c r="BX360" s="15">
        <v>74550</v>
      </c>
      <c r="BY360" s="14" t="s">
        <v>1007</v>
      </c>
      <c r="BZ360" s="14" t="str">
        <f>VLOOKUP($BW360,'CLEANED DATA'!$A$1:$F$947,6,FALSE)</f>
        <v>Lagos</v>
      </c>
    </row>
    <row r="361" spans="54:78" x14ac:dyDescent="0.25">
      <c r="BB361" s="5" t="s">
        <v>342</v>
      </c>
      <c r="BC361" s="37">
        <v>88690</v>
      </c>
      <c r="BD361" s="7" t="str">
        <f t="shared" si="8"/>
        <v>Requirement Not Met</v>
      </c>
      <c r="BE361" s="7"/>
      <c r="BF361" s="5" t="s">
        <v>685</v>
      </c>
      <c r="BG361" s="37">
        <v>29330</v>
      </c>
      <c r="BH361" s="29" t="str">
        <v>Requirement Not Met</v>
      </c>
      <c r="BK361" s="5" t="s">
        <v>342</v>
      </c>
      <c r="BL361" s="37">
        <v>88690</v>
      </c>
      <c r="BW361" s="14" t="s">
        <v>672</v>
      </c>
      <c r="BX361" s="15">
        <v>71920</v>
      </c>
      <c r="BY361" s="14" t="s">
        <v>1007</v>
      </c>
      <c r="BZ361" s="14" t="str">
        <f>VLOOKUP($BW361,'CLEANED DATA'!$A$1:$F$947,6,FALSE)</f>
        <v>Abuja</v>
      </c>
    </row>
    <row r="362" spans="54:78" x14ac:dyDescent="0.25">
      <c r="BB362" s="5" t="s">
        <v>38</v>
      </c>
      <c r="BC362" s="37">
        <v>101760</v>
      </c>
      <c r="BD362" s="7" t="str">
        <f t="shared" si="8"/>
        <v>Meet Requirement</v>
      </c>
      <c r="BE362" s="7"/>
      <c r="BF362" s="5" t="s">
        <v>503</v>
      </c>
      <c r="BG362" s="37">
        <v>104470</v>
      </c>
      <c r="BH362" s="29" t="str">
        <v>Meet Requirement</v>
      </c>
      <c r="BK362" s="5" t="s">
        <v>38</v>
      </c>
      <c r="BL362" s="37">
        <v>101760</v>
      </c>
      <c r="BW362" s="14" t="s">
        <v>281</v>
      </c>
      <c r="BX362" s="15">
        <v>152600</v>
      </c>
      <c r="BY362" s="14" t="s">
        <v>1006</v>
      </c>
      <c r="BZ362" s="14" t="str">
        <f>VLOOKUP($BW362,'CLEANED DATA'!$A$1:$F$947,6,FALSE)</f>
        <v>Kaduna</v>
      </c>
    </row>
    <row r="363" spans="54:78" x14ac:dyDescent="0.25">
      <c r="BB363" s="5" t="s">
        <v>498</v>
      </c>
      <c r="BC363" s="37">
        <v>45450</v>
      </c>
      <c r="BD363" s="7" t="str">
        <f t="shared" si="8"/>
        <v>Requirement Not Met</v>
      </c>
      <c r="BE363" s="7"/>
      <c r="BF363" s="5" t="s">
        <v>221</v>
      </c>
      <c r="BG363" s="37">
        <v>103240</v>
      </c>
      <c r="BH363" s="29" t="str">
        <v>Meet Requirement</v>
      </c>
      <c r="BK363" s="5" t="s">
        <v>498</v>
      </c>
      <c r="BL363" s="37">
        <v>45450</v>
      </c>
      <c r="BW363" s="14" t="s">
        <v>369</v>
      </c>
      <c r="BX363" s="15">
        <v>31170</v>
      </c>
      <c r="BY363" s="14" t="s">
        <v>1017</v>
      </c>
      <c r="BZ363" s="14" t="str">
        <f>VLOOKUP($BW363,'CLEANED DATA'!$A$1:$F$947,6,FALSE)</f>
        <v>Abuja</v>
      </c>
    </row>
    <row r="364" spans="54:78" x14ac:dyDescent="0.25">
      <c r="BB364" s="5" t="s">
        <v>813</v>
      </c>
      <c r="BC364" s="37">
        <v>36820</v>
      </c>
      <c r="BD364" s="7" t="str">
        <f t="shared" si="8"/>
        <v>Requirement Not Met</v>
      </c>
      <c r="BE364" s="7"/>
      <c r="BF364" s="5" t="s">
        <v>734</v>
      </c>
      <c r="BG364" s="37">
        <v>31630</v>
      </c>
      <c r="BH364" s="29" t="str">
        <v>Requirement Not Met</v>
      </c>
      <c r="BK364" s="5" t="s">
        <v>813</v>
      </c>
      <c r="BL364" s="37">
        <v>36820</v>
      </c>
      <c r="BW364" s="14" t="s">
        <v>519</v>
      </c>
      <c r="BX364" s="15">
        <v>60440</v>
      </c>
      <c r="BY364" s="14" t="s">
        <v>1015</v>
      </c>
      <c r="BZ364" s="14" t="str">
        <f>VLOOKUP($BW364,'CLEANED DATA'!$A$1:$F$947,6,FALSE)</f>
        <v>Lagos</v>
      </c>
    </row>
    <row r="365" spans="54:78" x14ac:dyDescent="0.25">
      <c r="BB365" s="5" t="s">
        <v>786</v>
      </c>
      <c r="BC365" s="37">
        <v>32140</v>
      </c>
      <c r="BD365" s="7" t="str">
        <f t="shared" si="8"/>
        <v>Requirement Not Met</v>
      </c>
      <c r="BE365" s="7"/>
      <c r="BF365" s="5" t="s">
        <v>656</v>
      </c>
      <c r="BG365" s="37">
        <v>75600</v>
      </c>
      <c r="BH365" s="29" t="str">
        <v>Requirement Not Met</v>
      </c>
      <c r="BK365" s="5" t="s">
        <v>786</v>
      </c>
      <c r="BL365" s="37">
        <v>32140</v>
      </c>
      <c r="BW365" s="14" t="s">
        <v>463</v>
      </c>
      <c r="BX365" s="15">
        <v>58850</v>
      </c>
      <c r="BY365" s="14" t="s">
        <v>1016</v>
      </c>
      <c r="BZ365" s="14" t="str">
        <f>VLOOKUP($BW365,'CLEANED DATA'!$A$1:$F$947,6,FALSE)</f>
        <v>Lagos</v>
      </c>
    </row>
    <row r="366" spans="54:78" x14ac:dyDescent="0.25">
      <c r="BB366" s="5" t="s">
        <v>418</v>
      </c>
      <c r="BC366" s="37">
        <v>43900</v>
      </c>
      <c r="BD366" s="7" t="str">
        <f t="shared" si="8"/>
        <v>Requirement Not Met</v>
      </c>
      <c r="BE366" s="7"/>
      <c r="BF366" s="5" t="s">
        <v>188</v>
      </c>
      <c r="BG366" s="37">
        <v>71330</v>
      </c>
      <c r="BH366" s="29" t="str">
        <v>Requirement Not Met</v>
      </c>
      <c r="BK366" s="5" t="s">
        <v>418</v>
      </c>
      <c r="BL366" s="37">
        <v>43900</v>
      </c>
      <c r="BW366" s="14" t="s">
        <v>443</v>
      </c>
      <c r="BX366" s="15">
        <v>47650</v>
      </c>
      <c r="BY366" s="14" t="s">
        <v>1008</v>
      </c>
      <c r="BZ366" s="14" t="str">
        <f>VLOOKUP($BW366,'CLEANED DATA'!$A$1:$F$947,6,FALSE)</f>
        <v>Abuja</v>
      </c>
    </row>
    <row r="367" spans="54:78" x14ac:dyDescent="0.25">
      <c r="BB367" s="5" t="s">
        <v>957</v>
      </c>
      <c r="BC367" s="37">
        <v>103610</v>
      </c>
      <c r="BD367" s="7" t="str">
        <f t="shared" si="8"/>
        <v>Meet Requirement</v>
      </c>
      <c r="BE367" s="7"/>
      <c r="BF367" s="5" t="s">
        <v>614</v>
      </c>
      <c r="BG367" s="37">
        <v>103160</v>
      </c>
      <c r="BH367" s="29" t="str">
        <v>Meet Requirement</v>
      </c>
      <c r="BK367" s="5" t="s">
        <v>957</v>
      </c>
      <c r="BL367" s="37">
        <v>103610</v>
      </c>
      <c r="BW367" s="14" t="s">
        <v>120</v>
      </c>
      <c r="BX367" s="15">
        <v>109760</v>
      </c>
      <c r="BY367" s="14" t="s">
        <v>1006</v>
      </c>
      <c r="BZ367" s="14" t="str">
        <f>VLOOKUP($BW367,'CLEANED DATA'!$A$1:$F$947,6,FALSE)</f>
        <v>Abuja</v>
      </c>
    </row>
    <row r="368" spans="54:78" x14ac:dyDescent="0.25">
      <c r="BB368" s="5" t="s">
        <v>433</v>
      </c>
      <c r="BC368" s="37">
        <v>70930</v>
      </c>
      <c r="BD368" s="7" t="str">
        <f t="shared" si="8"/>
        <v>Requirement Not Met</v>
      </c>
      <c r="BE368" s="7"/>
      <c r="BF368" s="5" t="s">
        <v>720</v>
      </c>
      <c r="BG368" s="37">
        <v>101220</v>
      </c>
      <c r="BH368" s="29" t="str">
        <v>Meet Requirement</v>
      </c>
      <c r="BK368" s="5" t="s">
        <v>433</v>
      </c>
      <c r="BL368" s="37">
        <v>70930</v>
      </c>
      <c r="BW368" s="14" t="s">
        <v>653</v>
      </c>
      <c r="BX368" s="15">
        <v>58370</v>
      </c>
      <c r="BY368" s="14" t="s">
        <v>1016</v>
      </c>
      <c r="BZ368" s="14" t="str">
        <f>VLOOKUP($BW368,'CLEANED DATA'!$A$1:$F$947,6,FALSE)</f>
        <v>Kaduna</v>
      </c>
    </row>
    <row r="369" spans="54:78" x14ac:dyDescent="0.25">
      <c r="BB369" s="5" t="s">
        <v>473</v>
      </c>
      <c r="BC369" s="37">
        <v>74800</v>
      </c>
      <c r="BD369" s="7" t="str">
        <f t="shared" si="8"/>
        <v>Requirement Not Met</v>
      </c>
      <c r="BE369" s="7"/>
      <c r="BF369" s="5" t="s">
        <v>526</v>
      </c>
      <c r="BG369" s="37">
        <v>70360</v>
      </c>
      <c r="BH369" s="29" t="str">
        <v>Requirement Not Met</v>
      </c>
      <c r="BK369" s="5" t="s">
        <v>473</v>
      </c>
      <c r="BL369" s="37">
        <v>74800</v>
      </c>
      <c r="BW369" s="14" t="s">
        <v>207</v>
      </c>
      <c r="BX369" s="15">
        <v>68890</v>
      </c>
      <c r="BY369" s="14" t="s">
        <v>1015</v>
      </c>
      <c r="BZ369" s="14" t="str">
        <f>VLOOKUP($BW369,'CLEANED DATA'!$A$1:$F$947,6,FALSE)</f>
        <v>Kaduna</v>
      </c>
    </row>
    <row r="370" spans="54:78" x14ac:dyDescent="0.25">
      <c r="BB370" s="5" t="s">
        <v>622</v>
      </c>
      <c r="BC370" s="37">
        <v>95980</v>
      </c>
      <c r="BD370" s="7" t="str">
        <f t="shared" si="8"/>
        <v>Meet Requirement</v>
      </c>
      <c r="BE370" s="7"/>
      <c r="BF370" s="5" t="s">
        <v>802</v>
      </c>
      <c r="BG370" s="37">
        <v>33840</v>
      </c>
      <c r="BH370" s="29" t="str">
        <v>Requirement Not Met</v>
      </c>
      <c r="BK370" s="5" t="s">
        <v>622</v>
      </c>
      <c r="BL370" s="37">
        <v>95980</v>
      </c>
      <c r="BW370" s="14" t="s">
        <v>670</v>
      </c>
      <c r="BX370" s="15">
        <v>77910</v>
      </c>
      <c r="BY370" s="14" t="s">
        <v>1007</v>
      </c>
      <c r="BZ370" s="14" t="str">
        <f>VLOOKUP($BW370,'CLEANED DATA'!$A$1:$F$947,6,FALSE)</f>
        <v>Kaduna</v>
      </c>
    </row>
    <row r="371" spans="54:78" x14ac:dyDescent="0.25">
      <c r="BB371" s="5" t="s">
        <v>892</v>
      </c>
      <c r="BC371" s="37">
        <v>107580</v>
      </c>
      <c r="BD371" s="7" t="str">
        <f t="shared" si="8"/>
        <v>Meet Requirement</v>
      </c>
      <c r="BE371" s="7"/>
      <c r="BF371" s="5" t="s">
        <v>29</v>
      </c>
      <c r="BG371" s="37">
        <v>109000</v>
      </c>
      <c r="BH371" s="29" t="str">
        <v>Meet Requirement</v>
      </c>
      <c r="BK371" s="5" t="s">
        <v>892</v>
      </c>
      <c r="BL371" s="37">
        <v>107580</v>
      </c>
      <c r="BW371" s="14" t="s">
        <v>317</v>
      </c>
      <c r="BX371" s="15">
        <v>69160</v>
      </c>
      <c r="BY371" s="14" t="s">
        <v>1015</v>
      </c>
      <c r="BZ371" s="14" t="str">
        <f>VLOOKUP($BW371,'CLEANED DATA'!$A$1:$F$947,6,FALSE)</f>
        <v>Kaduna</v>
      </c>
    </row>
    <row r="372" spans="54:78" x14ac:dyDescent="0.25">
      <c r="BB372" s="5" t="s">
        <v>785</v>
      </c>
      <c r="BC372" s="37">
        <v>58830</v>
      </c>
      <c r="BD372" s="7" t="str">
        <f t="shared" si="8"/>
        <v>Requirement Not Met</v>
      </c>
      <c r="BE372" s="7"/>
      <c r="BF372" s="5" t="s">
        <v>631</v>
      </c>
      <c r="BG372" s="37">
        <v>106890</v>
      </c>
      <c r="BH372" s="29" t="str">
        <v>Meet Requirement</v>
      </c>
      <c r="BK372" s="5" t="s">
        <v>785</v>
      </c>
      <c r="BL372" s="37">
        <v>58830</v>
      </c>
      <c r="BW372" s="14" t="s">
        <v>926</v>
      </c>
      <c r="BX372" s="15">
        <v>99460</v>
      </c>
      <c r="BY372" s="14" t="s">
        <v>1009</v>
      </c>
      <c r="BZ372" s="14" t="str">
        <f>VLOOKUP($BW372,'CLEANED DATA'!$A$1:$F$947,6,FALSE)</f>
        <v>Abuja</v>
      </c>
    </row>
    <row r="373" spans="54:78" x14ac:dyDescent="0.25">
      <c r="BB373" s="5" t="s">
        <v>242</v>
      </c>
      <c r="BC373" s="37">
        <v>105960</v>
      </c>
      <c r="BD373" s="7" t="str">
        <f t="shared" si="8"/>
        <v>Meet Requirement</v>
      </c>
      <c r="BE373" s="7"/>
      <c r="BF373" s="5" t="s">
        <v>827</v>
      </c>
      <c r="BG373" s="37">
        <v>87610</v>
      </c>
      <c r="BH373" s="29" t="str">
        <v>Requirement Not Met</v>
      </c>
      <c r="BK373" s="5" t="s">
        <v>242</v>
      </c>
      <c r="BL373" s="37">
        <v>105960</v>
      </c>
      <c r="BW373" s="14" t="s">
        <v>532</v>
      </c>
      <c r="BX373" s="15">
        <v>111190</v>
      </c>
      <c r="BY373" s="14" t="s">
        <v>1006</v>
      </c>
      <c r="BZ373" s="14" t="str">
        <f>VLOOKUP($BW373,'CLEANED DATA'!$A$1:$F$947,6,FALSE)</f>
        <v>Lagos</v>
      </c>
    </row>
    <row r="374" spans="54:78" x14ac:dyDescent="0.25">
      <c r="BB374" s="5" t="s">
        <v>166</v>
      </c>
      <c r="BC374" s="37">
        <v>68040</v>
      </c>
      <c r="BD374" s="7" t="str">
        <f t="shared" si="8"/>
        <v>Requirement Not Met</v>
      </c>
      <c r="BE374" s="7"/>
      <c r="BF374" s="5" t="s">
        <v>101</v>
      </c>
      <c r="BG374" s="37">
        <v>40770</v>
      </c>
      <c r="BH374" s="29" t="str">
        <v>Requirement Not Met</v>
      </c>
      <c r="BK374" s="5" t="s">
        <v>166</v>
      </c>
      <c r="BL374" s="37">
        <v>68040</v>
      </c>
      <c r="BW374" s="14" t="s">
        <v>663</v>
      </c>
      <c r="BX374" s="15">
        <v>78540</v>
      </c>
      <c r="BY374" s="14" t="s">
        <v>1007</v>
      </c>
      <c r="BZ374" s="14" t="str">
        <f>VLOOKUP($BW374,'CLEANED DATA'!$A$1:$F$947,6,FALSE)</f>
        <v>Kaduna</v>
      </c>
    </row>
    <row r="375" spans="54:78" x14ac:dyDescent="0.25">
      <c r="BB375" s="5" t="s">
        <v>254</v>
      </c>
      <c r="BC375" s="37">
        <v>78180</v>
      </c>
      <c r="BD375" s="7" t="str">
        <f t="shared" si="8"/>
        <v>Requirement Not Met</v>
      </c>
      <c r="BE375" s="7"/>
      <c r="BF375" s="5" t="s">
        <v>294</v>
      </c>
      <c r="BG375" s="37">
        <v>73360</v>
      </c>
      <c r="BH375" s="29" t="str">
        <v>Requirement Not Met</v>
      </c>
      <c r="BK375" s="5" t="s">
        <v>254</v>
      </c>
      <c r="BL375" s="37">
        <v>78180</v>
      </c>
      <c r="BW375" s="14" t="s">
        <v>715</v>
      </c>
      <c r="BX375" s="15">
        <v>33920</v>
      </c>
      <c r="BY375" s="14" t="s">
        <v>1017</v>
      </c>
      <c r="BZ375" s="14" t="str">
        <f>VLOOKUP($BW375,'CLEANED DATA'!$A$1:$F$947,6,FALSE)</f>
        <v>Kaduna</v>
      </c>
    </row>
    <row r="376" spans="54:78" x14ac:dyDescent="0.25">
      <c r="BB376" s="5" t="s">
        <v>530</v>
      </c>
      <c r="BC376" s="37">
        <v>33630</v>
      </c>
      <c r="BD376" s="7" t="str">
        <f t="shared" si="8"/>
        <v>Requirement Not Met</v>
      </c>
      <c r="BE376" s="7"/>
      <c r="BF376" s="5" t="s">
        <v>465</v>
      </c>
      <c r="BG376" s="37">
        <v>90130</v>
      </c>
      <c r="BH376" s="29" t="str">
        <v>Meet Requirement</v>
      </c>
      <c r="BK376" s="5" t="s">
        <v>530</v>
      </c>
      <c r="BL376" s="37">
        <v>33630</v>
      </c>
      <c r="BW376" s="14" t="s">
        <v>588</v>
      </c>
      <c r="BX376" s="15">
        <v>51800</v>
      </c>
      <c r="BY376" s="14" t="s">
        <v>1016</v>
      </c>
      <c r="BZ376" s="14" t="str">
        <f>VLOOKUP($BW376,'CLEANED DATA'!$A$1:$F$947,6,FALSE)</f>
        <v>Abuja</v>
      </c>
    </row>
    <row r="377" spans="54:78" x14ac:dyDescent="0.25">
      <c r="BB377" s="5" t="s">
        <v>541</v>
      </c>
      <c r="BC377" s="37">
        <v>87290</v>
      </c>
      <c r="BD377" s="7" t="str">
        <f t="shared" si="8"/>
        <v>Requirement Not Met</v>
      </c>
      <c r="BE377" s="7"/>
      <c r="BF377" s="5" t="s">
        <v>107</v>
      </c>
      <c r="BG377" s="37">
        <v>114900</v>
      </c>
      <c r="BH377" s="29" t="str">
        <v>Meet Requirement</v>
      </c>
      <c r="BK377" s="5" t="s">
        <v>541</v>
      </c>
      <c r="BL377" s="37">
        <v>87290</v>
      </c>
      <c r="BW377" s="14" t="s">
        <v>298</v>
      </c>
      <c r="BX377" s="15">
        <v>47670</v>
      </c>
      <c r="BY377" s="14" t="s">
        <v>1008</v>
      </c>
      <c r="BZ377" s="14" t="str">
        <f>VLOOKUP($BW377,'CLEANED DATA'!$A$1:$F$947,6,FALSE)</f>
        <v>Abuja</v>
      </c>
    </row>
    <row r="378" spans="54:78" x14ac:dyDescent="0.25">
      <c r="BB378" s="5" t="s">
        <v>965</v>
      </c>
      <c r="BC378" s="37">
        <v>100370</v>
      </c>
      <c r="BD378" s="7" t="str">
        <f t="shared" si="8"/>
        <v>Meet Requirement</v>
      </c>
      <c r="BE378" s="7"/>
      <c r="BF378" s="5" t="s">
        <v>110</v>
      </c>
      <c r="BG378" s="37">
        <v>103600</v>
      </c>
      <c r="BH378" s="29" t="str">
        <v>Meet Requirement</v>
      </c>
      <c r="BK378" s="5" t="s">
        <v>965</v>
      </c>
      <c r="BL378" s="37">
        <v>100370</v>
      </c>
      <c r="BW378" s="14" t="s">
        <v>104</v>
      </c>
      <c r="BX378" s="15">
        <v>74620</v>
      </c>
      <c r="BY378" s="14" t="s">
        <v>1007</v>
      </c>
      <c r="BZ378" s="14" t="str">
        <f>VLOOKUP($BW378,'CLEANED DATA'!$A$1:$F$947,6,FALSE)</f>
        <v>Kaduna</v>
      </c>
    </row>
    <row r="379" spans="54:78" x14ac:dyDescent="0.25">
      <c r="BB379" s="5" t="s">
        <v>735</v>
      </c>
      <c r="BC379" s="37">
        <v>40910</v>
      </c>
      <c r="BD379" s="7" t="str">
        <f t="shared" si="8"/>
        <v>Requirement Not Met</v>
      </c>
      <c r="BE379" s="7"/>
      <c r="BF379" s="5" t="s">
        <v>264</v>
      </c>
      <c r="BG379" s="37">
        <v>86560</v>
      </c>
      <c r="BH379" s="29" t="str">
        <v>Requirement Not Met</v>
      </c>
      <c r="BK379" s="5" t="s">
        <v>735</v>
      </c>
      <c r="BL379" s="37">
        <v>40910</v>
      </c>
      <c r="BW379" s="14" t="s">
        <v>915</v>
      </c>
      <c r="BX379" s="15">
        <v>48950</v>
      </c>
      <c r="BY379" s="14" t="s">
        <v>1008</v>
      </c>
      <c r="BZ379" s="14" t="str">
        <f>VLOOKUP($BW379,'CLEANED DATA'!$A$1:$F$947,6,FALSE)</f>
        <v>Abuja</v>
      </c>
    </row>
    <row r="380" spans="54:78" x14ac:dyDescent="0.25">
      <c r="BB380" s="5" t="s">
        <v>321</v>
      </c>
      <c r="BC380" s="37">
        <v>34470</v>
      </c>
      <c r="BD380" s="7" t="str">
        <f t="shared" si="8"/>
        <v>Requirement Not Met</v>
      </c>
      <c r="BE380" s="7"/>
      <c r="BF380" s="5" t="s">
        <v>837</v>
      </c>
      <c r="BG380" s="37">
        <v>115920</v>
      </c>
      <c r="BH380" s="29" t="str">
        <v>Meet Requirement</v>
      </c>
      <c r="BK380" s="5" t="s">
        <v>321</v>
      </c>
      <c r="BL380" s="37">
        <v>34470</v>
      </c>
      <c r="BW380" s="14" t="s">
        <v>920</v>
      </c>
      <c r="BX380" s="15">
        <v>105290</v>
      </c>
      <c r="BY380" s="14" t="s">
        <v>1006</v>
      </c>
      <c r="BZ380" s="14" t="str">
        <f>VLOOKUP($BW380,'CLEANED DATA'!$A$1:$F$947,6,FALSE)</f>
        <v>Kaduna</v>
      </c>
    </row>
    <row r="381" spans="54:78" x14ac:dyDescent="0.25">
      <c r="BB381" s="5" t="s">
        <v>124</v>
      </c>
      <c r="BC381" s="37">
        <v>87210</v>
      </c>
      <c r="BD381" s="7" t="str">
        <f t="shared" si="8"/>
        <v>Requirement Not Met</v>
      </c>
      <c r="BE381" s="7"/>
      <c r="BF381" s="5" t="s">
        <v>204</v>
      </c>
      <c r="BG381" s="37">
        <v>61430</v>
      </c>
      <c r="BH381" s="29" t="str">
        <v>Requirement Not Met</v>
      </c>
      <c r="BK381" s="5" t="s">
        <v>124</v>
      </c>
      <c r="BL381" s="37">
        <v>87210</v>
      </c>
      <c r="BW381" s="14" t="s">
        <v>701</v>
      </c>
      <c r="BX381" s="15">
        <v>61920</v>
      </c>
      <c r="BY381" s="14" t="s">
        <v>1015</v>
      </c>
      <c r="BZ381" s="14" t="str">
        <f>VLOOKUP($BW381,'CLEANED DATA'!$A$1:$F$947,6,FALSE)</f>
        <v>Kaduna</v>
      </c>
    </row>
    <row r="382" spans="54:78" x14ac:dyDescent="0.25">
      <c r="BB382" s="5" t="s">
        <v>818</v>
      </c>
      <c r="BC382" s="37">
        <v>86570</v>
      </c>
      <c r="BD382" s="7" t="str">
        <f t="shared" si="8"/>
        <v>Requirement Not Met</v>
      </c>
      <c r="BE382" s="7"/>
      <c r="BF382" s="5" t="s">
        <v>315</v>
      </c>
      <c r="BG382" s="37">
        <v>86360</v>
      </c>
      <c r="BH382" s="29" t="str">
        <v>Requirement Not Met</v>
      </c>
      <c r="BK382" s="5" t="s">
        <v>818</v>
      </c>
      <c r="BL382" s="37">
        <v>86570</v>
      </c>
      <c r="BW382" s="14" t="s">
        <v>316</v>
      </c>
      <c r="BX382" s="15">
        <v>65570</v>
      </c>
      <c r="BY382" s="14" t="s">
        <v>1015</v>
      </c>
      <c r="BZ382" s="14" t="str">
        <f>VLOOKUP($BW382,'CLEANED DATA'!$A$1:$F$947,6,FALSE)</f>
        <v>Kaduna</v>
      </c>
    </row>
    <row r="383" spans="54:78" x14ac:dyDescent="0.25">
      <c r="BB383" s="5" t="s">
        <v>769</v>
      </c>
      <c r="BC383" s="37">
        <v>122420</v>
      </c>
      <c r="BD383" s="7" t="str">
        <f t="shared" si="8"/>
        <v>Meet Requirement</v>
      </c>
      <c r="BE383" s="7"/>
      <c r="BF383" s="5" t="s">
        <v>328</v>
      </c>
      <c r="BG383" s="37">
        <v>108160</v>
      </c>
      <c r="BH383" s="29" t="str">
        <v>Meet Requirement</v>
      </c>
      <c r="BK383" s="5" t="s">
        <v>769</v>
      </c>
      <c r="BL383" s="37">
        <v>122420</v>
      </c>
      <c r="BW383" s="14" t="s">
        <v>196</v>
      </c>
      <c r="BX383" s="15">
        <v>112570</v>
      </c>
      <c r="BY383" s="14" t="s">
        <v>1006</v>
      </c>
      <c r="BZ383" s="14" t="str">
        <f>VLOOKUP($BW383,'CLEANED DATA'!$A$1:$F$947,6,FALSE)</f>
        <v>Abuja</v>
      </c>
    </row>
    <row r="384" spans="54:78" x14ac:dyDescent="0.25">
      <c r="BB384" s="5" t="s">
        <v>764</v>
      </c>
      <c r="BC384" s="37">
        <v>85670</v>
      </c>
      <c r="BD384" s="7" t="str">
        <f t="shared" si="8"/>
        <v>Requirement Not Met</v>
      </c>
      <c r="BE384" s="7"/>
      <c r="BF384" s="5" t="s">
        <v>155</v>
      </c>
      <c r="BG384" s="37">
        <v>86840</v>
      </c>
      <c r="BH384" s="29" t="str">
        <v>Requirement Not Met</v>
      </c>
      <c r="BK384" s="5" t="s">
        <v>764</v>
      </c>
      <c r="BL384" s="37">
        <v>85670</v>
      </c>
      <c r="BW384" s="14" t="s">
        <v>613</v>
      </c>
      <c r="BX384" s="15">
        <v>29530</v>
      </c>
      <c r="BY384" s="14" t="s">
        <v>1010</v>
      </c>
      <c r="BZ384" s="14" t="str">
        <f>VLOOKUP($BW384,'CLEANED DATA'!$A$1:$F$947,6,FALSE)</f>
        <v>Lagos</v>
      </c>
    </row>
    <row r="385" spans="54:78" x14ac:dyDescent="0.25">
      <c r="BB385" s="5" t="s">
        <v>816</v>
      </c>
      <c r="BC385" s="37">
        <v>86470</v>
      </c>
      <c r="BD385" s="7" t="str">
        <f t="shared" si="8"/>
        <v>Requirement Not Met</v>
      </c>
      <c r="BE385" s="7"/>
      <c r="BF385" s="5" t="s">
        <v>774</v>
      </c>
      <c r="BG385" s="37">
        <v>91310</v>
      </c>
      <c r="BH385" s="29" t="str">
        <v>Meet Requirement</v>
      </c>
      <c r="BK385" s="5" t="s">
        <v>816</v>
      </c>
      <c r="BL385" s="37">
        <v>86470</v>
      </c>
      <c r="BW385" s="14" t="s">
        <v>917</v>
      </c>
      <c r="BX385" s="15">
        <v>78560</v>
      </c>
      <c r="BY385" s="14" t="s">
        <v>1007</v>
      </c>
      <c r="BZ385" s="14" t="str">
        <f>VLOOKUP($BW385,'CLEANED DATA'!$A$1:$F$947,6,FALSE)</f>
        <v>Kaduna</v>
      </c>
    </row>
    <row r="386" spans="54:78" x14ac:dyDescent="0.25">
      <c r="BB386" s="5" t="s">
        <v>661</v>
      </c>
      <c r="BC386" s="37">
        <v>83180</v>
      </c>
      <c r="BD386" s="7" t="str">
        <f t="shared" si="8"/>
        <v>Requirement Not Met</v>
      </c>
      <c r="BE386" s="7"/>
      <c r="BF386" s="5" t="s">
        <v>705</v>
      </c>
      <c r="BG386" s="37">
        <v>28870</v>
      </c>
      <c r="BH386" s="29" t="str">
        <v>Requirement Not Met</v>
      </c>
      <c r="BK386" s="5" t="s">
        <v>661</v>
      </c>
      <c r="BL386" s="37">
        <v>83180</v>
      </c>
      <c r="BW386" s="14" t="s">
        <v>548</v>
      </c>
      <c r="BX386" s="15">
        <v>42730</v>
      </c>
      <c r="BY386" s="14" t="s">
        <v>1008</v>
      </c>
      <c r="BZ386" s="14" t="str">
        <f>VLOOKUP($BW386,'CLEANED DATA'!$A$1:$F$947,6,FALSE)</f>
        <v>Lagos</v>
      </c>
    </row>
    <row r="387" spans="54:78" x14ac:dyDescent="0.25">
      <c r="BB387" s="5" t="s">
        <v>395</v>
      </c>
      <c r="BC387" s="37">
        <v>39540</v>
      </c>
      <c r="BD387" s="7" t="str">
        <f t="shared" si="8"/>
        <v>Requirement Not Met</v>
      </c>
      <c r="BE387" s="7"/>
      <c r="BF387" s="5" t="s">
        <v>477</v>
      </c>
      <c r="BG387" s="37">
        <v>79570</v>
      </c>
      <c r="BH387" s="29" t="str">
        <v>Requirement Not Met</v>
      </c>
      <c r="BK387" s="5" t="s">
        <v>395</v>
      </c>
      <c r="BL387" s="37">
        <v>39540</v>
      </c>
      <c r="BW387" s="14" t="s">
        <v>425</v>
      </c>
      <c r="BX387" s="15">
        <v>112370</v>
      </c>
      <c r="BY387" s="14" t="s">
        <v>1006</v>
      </c>
      <c r="BZ387" s="14" t="str">
        <f>VLOOKUP($BW387,'CLEANED DATA'!$A$1:$F$947,6,FALSE)</f>
        <v>Kaduna</v>
      </c>
    </row>
    <row r="388" spans="54:78" x14ac:dyDescent="0.25">
      <c r="BB388" s="5" t="s">
        <v>378</v>
      </c>
      <c r="BC388" s="37">
        <v>29890</v>
      </c>
      <c r="BD388" s="7" t="str">
        <f t="shared" ref="BD388:BD427" si="9">IF(BC388&gt;=90000,"Meet Requirement","Requirement Not Met")</f>
        <v>Requirement Not Met</v>
      </c>
      <c r="BE388" s="7"/>
      <c r="BF388" s="5" t="s">
        <v>815</v>
      </c>
      <c r="BG388" s="37">
        <v>78710</v>
      </c>
      <c r="BH388" s="29" t="str">
        <v>Requirement Not Met</v>
      </c>
      <c r="BK388" s="5" t="s">
        <v>378</v>
      </c>
      <c r="BL388" s="37">
        <v>29890</v>
      </c>
      <c r="BW388" s="14" t="s">
        <v>370</v>
      </c>
      <c r="BX388" s="15">
        <v>116240</v>
      </c>
      <c r="BY388" s="14" t="s">
        <v>1006</v>
      </c>
      <c r="BZ388" s="14" t="str">
        <f>VLOOKUP($BW388,'CLEANED DATA'!$A$1:$F$947,6,FALSE)</f>
        <v>Kaduna</v>
      </c>
    </row>
    <row r="389" spans="54:78" x14ac:dyDescent="0.25">
      <c r="BB389" s="5" t="s">
        <v>112</v>
      </c>
      <c r="BC389" s="37">
        <v>98740</v>
      </c>
      <c r="BD389" s="7" t="str">
        <f t="shared" si="9"/>
        <v>Meet Requirement</v>
      </c>
      <c r="BE389" s="7"/>
      <c r="BF389" s="5" t="s">
        <v>427</v>
      </c>
      <c r="BG389" s="37">
        <v>43590</v>
      </c>
      <c r="BH389" s="29" t="str">
        <v>Requirement Not Met</v>
      </c>
      <c r="BK389" s="5" t="s">
        <v>112</v>
      </c>
      <c r="BL389" s="37">
        <v>98740</v>
      </c>
      <c r="BW389" s="14" t="s">
        <v>185</v>
      </c>
      <c r="BX389" s="15">
        <v>89120</v>
      </c>
      <c r="BY389" s="14" t="s">
        <v>1014</v>
      </c>
      <c r="BZ389" s="14" t="str">
        <f>VLOOKUP($BW389,'CLEANED DATA'!$A$1:$F$947,6,FALSE)</f>
        <v>Lagos</v>
      </c>
    </row>
    <row r="390" spans="54:78" x14ac:dyDescent="0.25">
      <c r="BB390" s="5" t="s">
        <v>806</v>
      </c>
      <c r="BC390" s="37">
        <v>91930</v>
      </c>
      <c r="BD390" s="7" t="str">
        <f t="shared" si="9"/>
        <v>Meet Requirement</v>
      </c>
      <c r="BE390" s="7"/>
      <c r="BF390" s="5" t="s">
        <v>625</v>
      </c>
      <c r="BG390" s="37">
        <v>60140</v>
      </c>
      <c r="BH390" s="29" t="str">
        <v>Requirement Not Met</v>
      </c>
      <c r="BK390" s="5" t="s">
        <v>806</v>
      </c>
      <c r="BL390" s="37">
        <v>91930</v>
      </c>
      <c r="BW390" s="14" t="s">
        <v>556</v>
      </c>
      <c r="BX390" s="15">
        <v>116970</v>
      </c>
      <c r="BY390" s="14" t="s">
        <v>1006</v>
      </c>
      <c r="BZ390" s="14" t="str">
        <f>VLOOKUP($BW390,'CLEANED DATA'!$A$1:$F$947,6,FALSE)</f>
        <v>Abuja</v>
      </c>
    </row>
    <row r="391" spans="54:78" x14ac:dyDescent="0.25">
      <c r="BB391" s="5" t="s">
        <v>224</v>
      </c>
      <c r="BC391" s="37">
        <v>61050</v>
      </c>
      <c r="BD391" s="7" t="str">
        <f t="shared" si="9"/>
        <v>Requirement Not Met</v>
      </c>
      <c r="BE391" s="7"/>
      <c r="BF391" s="5" t="s">
        <v>870</v>
      </c>
      <c r="BG391" s="37">
        <v>33410</v>
      </c>
      <c r="BH391" s="29" t="str">
        <v>Requirement Not Met</v>
      </c>
      <c r="BK391" s="5" t="s">
        <v>224</v>
      </c>
      <c r="BL391" s="37">
        <v>61050</v>
      </c>
      <c r="BW391" s="14" t="s">
        <v>687</v>
      </c>
      <c r="BX391" s="15">
        <v>33800</v>
      </c>
      <c r="BY391" s="14" t="s">
        <v>1017</v>
      </c>
      <c r="BZ391" s="14" t="str">
        <f>VLOOKUP($BW391,'CLEANED DATA'!$A$1:$F$947,6,FALSE)</f>
        <v>Abuja</v>
      </c>
    </row>
    <row r="392" spans="54:78" x14ac:dyDescent="0.25">
      <c r="BB392" s="5" t="s">
        <v>437</v>
      </c>
      <c r="BC392" s="37">
        <v>61690</v>
      </c>
      <c r="BD392" s="7" t="str">
        <f t="shared" si="9"/>
        <v>Requirement Not Met</v>
      </c>
      <c r="BE392" s="7"/>
      <c r="BF392" s="5" t="s">
        <v>136</v>
      </c>
      <c r="BG392" s="37">
        <v>35830</v>
      </c>
      <c r="BH392" s="29" t="str">
        <v>Requirement Not Met</v>
      </c>
      <c r="BK392" s="5" t="s">
        <v>437</v>
      </c>
      <c r="BL392" s="37">
        <v>61690</v>
      </c>
      <c r="BW392" s="14" t="s">
        <v>946</v>
      </c>
      <c r="BX392" s="15">
        <v>38250</v>
      </c>
      <c r="BY392" s="14" t="s">
        <v>1017</v>
      </c>
      <c r="BZ392" s="14" t="str">
        <f>VLOOKUP($BW392,'CLEANED DATA'!$A$1:$F$947,6,FALSE)</f>
        <v>Kaduna</v>
      </c>
    </row>
    <row r="393" spans="54:78" x14ac:dyDescent="0.25">
      <c r="BB393" s="5" t="s">
        <v>688</v>
      </c>
      <c r="BC393" s="37">
        <v>44820</v>
      </c>
      <c r="BD393" s="7" t="str">
        <f t="shared" si="9"/>
        <v>Requirement Not Met</v>
      </c>
      <c r="BE393" s="7"/>
      <c r="BF393" s="5" t="s">
        <v>19</v>
      </c>
      <c r="BG393" s="37">
        <v>112740</v>
      </c>
      <c r="BH393" s="29" t="str">
        <v>Meet Requirement</v>
      </c>
      <c r="BK393" s="5" t="s">
        <v>688</v>
      </c>
      <c r="BL393" s="37">
        <v>44820</v>
      </c>
      <c r="BW393" s="14" t="s">
        <v>348</v>
      </c>
      <c r="BX393" s="15">
        <v>103110</v>
      </c>
      <c r="BY393" s="14" t="s">
        <v>1006</v>
      </c>
      <c r="BZ393" s="14" t="str">
        <f>VLOOKUP($BW393,'CLEANED DATA'!$A$1:$F$947,6,FALSE)</f>
        <v>Kaduna</v>
      </c>
    </row>
    <row r="394" spans="54:78" x14ac:dyDescent="0.25">
      <c r="BB394" s="5" t="s">
        <v>949</v>
      </c>
      <c r="BC394" s="37">
        <v>86340</v>
      </c>
      <c r="BD394" s="7" t="str">
        <f t="shared" si="9"/>
        <v>Requirement Not Met</v>
      </c>
      <c r="BE394" s="7"/>
      <c r="BF394" s="5" t="s">
        <v>811</v>
      </c>
      <c r="BG394" s="37">
        <v>85330</v>
      </c>
      <c r="BH394" s="29" t="str">
        <v>Requirement Not Met</v>
      </c>
      <c r="BK394" s="5" t="s">
        <v>949</v>
      </c>
      <c r="BL394" s="37">
        <v>86340</v>
      </c>
      <c r="BW394" s="14" t="s">
        <v>696</v>
      </c>
      <c r="BX394" s="15">
        <v>70380</v>
      </c>
      <c r="BY394" s="14" t="s">
        <v>1007</v>
      </c>
      <c r="BZ394" s="14" t="str">
        <f>VLOOKUP($BW394,'CLEANED DATA'!$A$1:$F$947,6,FALSE)</f>
        <v>Lagos</v>
      </c>
    </row>
    <row r="395" spans="54:78" x14ac:dyDescent="0.25">
      <c r="BB395" s="5" t="s">
        <v>296</v>
      </c>
      <c r="BC395" s="37">
        <v>53240</v>
      </c>
      <c r="BD395" s="7" t="str">
        <f t="shared" si="9"/>
        <v>Requirement Not Met</v>
      </c>
      <c r="BE395" s="7"/>
      <c r="BF395" s="5" t="s">
        <v>33</v>
      </c>
      <c r="BG395" s="37">
        <v>37800</v>
      </c>
      <c r="BH395" s="29" t="str">
        <v>Requirement Not Met</v>
      </c>
      <c r="BK395" s="5" t="s">
        <v>296</v>
      </c>
      <c r="BL395" s="37">
        <v>53240</v>
      </c>
      <c r="BW395" s="14" t="s">
        <v>710</v>
      </c>
      <c r="BX395" s="15">
        <v>28310</v>
      </c>
      <c r="BY395" s="14" t="s">
        <v>1010</v>
      </c>
      <c r="BZ395" s="14" t="str">
        <f>VLOOKUP($BW395,'CLEANED DATA'!$A$1:$F$947,6,FALSE)</f>
        <v>Abuja</v>
      </c>
    </row>
    <row r="396" spans="54:78" x14ac:dyDescent="0.25">
      <c r="BB396" s="5" t="s">
        <v>654</v>
      </c>
      <c r="BC396" s="37">
        <v>106670</v>
      </c>
      <c r="BD396" s="7" t="str">
        <f t="shared" si="9"/>
        <v>Meet Requirement</v>
      </c>
      <c r="BE396" s="7"/>
      <c r="BF396" s="5" t="s">
        <v>203</v>
      </c>
      <c r="BG396" s="37">
        <v>43330</v>
      </c>
      <c r="BH396" s="29" t="str">
        <v>Requirement Not Met</v>
      </c>
      <c r="BK396" s="5" t="s">
        <v>654</v>
      </c>
      <c r="BL396" s="37">
        <v>106670</v>
      </c>
      <c r="BW396" s="14" t="s">
        <v>660</v>
      </c>
      <c r="BX396" s="15">
        <v>110830</v>
      </c>
      <c r="BY396" s="14" t="s">
        <v>1006</v>
      </c>
      <c r="BZ396" s="14" t="str">
        <f>VLOOKUP($BW396,'CLEANED DATA'!$A$1:$F$947,6,FALSE)</f>
        <v>Kaduna</v>
      </c>
    </row>
    <row r="397" spans="54:78" x14ac:dyDescent="0.25">
      <c r="BB397" s="5" t="s">
        <v>599</v>
      </c>
      <c r="BC397" s="37">
        <v>33030</v>
      </c>
      <c r="BD397" s="7" t="str">
        <f t="shared" si="9"/>
        <v>Requirement Not Met</v>
      </c>
      <c r="BE397" s="7"/>
      <c r="BF397" s="5" t="s">
        <v>803</v>
      </c>
      <c r="BG397" s="37">
        <v>75880</v>
      </c>
      <c r="BH397" s="29" t="str">
        <v>Requirement Not Met</v>
      </c>
      <c r="BK397" s="5" t="s">
        <v>599</v>
      </c>
      <c r="BL397" s="37">
        <v>33030</v>
      </c>
      <c r="BW397" s="14" t="s">
        <v>851</v>
      </c>
      <c r="BX397" s="15">
        <v>41220</v>
      </c>
      <c r="BY397" s="14" t="s">
        <v>1008</v>
      </c>
      <c r="BZ397" s="14" t="str">
        <f>VLOOKUP($BW397,'CLEANED DATA'!$A$1:$F$947,6,FALSE)</f>
        <v>Lagos</v>
      </c>
    </row>
    <row r="398" spans="54:78" x14ac:dyDescent="0.25">
      <c r="BB398" s="5" t="s">
        <v>48</v>
      </c>
      <c r="BC398" s="37">
        <v>119750</v>
      </c>
      <c r="BD398" s="7" t="str">
        <f t="shared" si="9"/>
        <v>Meet Requirement</v>
      </c>
      <c r="BE398" s="7"/>
      <c r="BF398" s="5" t="s">
        <v>345</v>
      </c>
      <c r="BG398" s="37">
        <v>192640</v>
      </c>
      <c r="BH398" s="29" t="str">
        <v>Meet Requirement</v>
      </c>
      <c r="BK398" s="5" t="s">
        <v>48</v>
      </c>
      <c r="BL398" s="37">
        <v>119750</v>
      </c>
      <c r="BW398" s="14" t="s">
        <v>525</v>
      </c>
      <c r="BX398" s="15">
        <v>104770</v>
      </c>
      <c r="BY398" s="14" t="s">
        <v>1006</v>
      </c>
      <c r="BZ398" s="14" t="str">
        <f>VLOOKUP($BW398,'CLEANED DATA'!$A$1:$F$947,6,FALSE)</f>
        <v>Kaduna</v>
      </c>
    </row>
    <row r="399" spans="54:78" x14ac:dyDescent="0.25">
      <c r="BB399" s="5" t="s">
        <v>405</v>
      </c>
      <c r="BC399" s="37">
        <v>98400</v>
      </c>
      <c r="BD399" s="7" t="str">
        <f t="shared" si="9"/>
        <v>Meet Requirement</v>
      </c>
      <c r="BE399" s="7"/>
      <c r="BF399" s="5" t="s">
        <v>178</v>
      </c>
      <c r="BG399" s="37">
        <v>104080</v>
      </c>
      <c r="BH399" s="29" t="str">
        <v>Meet Requirement</v>
      </c>
      <c r="BK399" s="5" t="s">
        <v>405</v>
      </c>
      <c r="BL399" s="37">
        <v>98400</v>
      </c>
      <c r="BW399" s="14" t="s">
        <v>791</v>
      </c>
      <c r="BX399" s="15">
        <v>92700</v>
      </c>
      <c r="BY399" s="14" t="s">
        <v>1009</v>
      </c>
      <c r="BZ399" s="14" t="str">
        <f>VLOOKUP($BW399,'CLEANED DATA'!$A$1:$F$947,6,FALSE)</f>
        <v>Kaduna</v>
      </c>
    </row>
    <row r="400" spans="54:78" x14ac:dyDescent="0.25">
      <c r="BB400" s="5" t="s">
        <v>217</v>
      </c>
      <c r="BC400" s="37">
        <v>96140</v>
      </c>
      <c r="BD400" s="7" t="str">
        <f t="shared" si="9"/>
        <v>Meet Requirement</v>
      </c>
      <c r="BE400" s="7"/>
      <c r="BF400" s="5" t="s">
        <v>895</v>
      </c>
      <c r="BG400" s="37">
        <v>35010</v>
      </c>
      <c r="BH400" s="29" t="str">
        <v>Requirement Not Met</v>
      </c>
      <c r="BK400" s="5" t="s">
        <v>217</v>
      </c>
      <c r="BL400" s="37">
        <v>96140</v>
      </c>
      <c r="BW400" s="14" t="s">
        <v>643</v>
      </c>
      <c r="BX400" s="15">
        <v>232180</v>
      </c>
      <c r="BY400" s="14" t="s">
        <v>1006</v>
      </c>
      <c r="BZ400" s="14" t="str">
        <f>VLOOKUP($BW400,'CLEANED DATA'!$A$1:$F$947,6,FALSE)</f>
        <v>Kaduna</v>
      </c>
    </row>
    <row r="401" spans="54:78" x14ac:dyDescent="0.25">
      <c r="BB401" s="5" t="s">
        <v>84</v>
      </c>
      <c r="BC401" s="37">
        <v>51200</v>
      </c>
      <c r="BD401" s="7" t="str">
        <f t="shared" si="9"/>
        <v>Requirement Not Met</v>
      </c>
      <c r="BE401" s="7"/>
      <c r="BF401" s="5" t="s">
        <v>889</v>
      </c>
      <c r="BG401" s="37">
        <v>72550</v>
      </c>
      <c r="BH401" s="29" t="str">
        <v>Requirement Not Met</v>
      </c>
      <c r="BK401" s="5" t="s">
        <v>84</v>
      </c>
      <c r="BL401" s="37">
        <v>51200</v>
      </c>
      <c r="BW401" s="14" t="s">
        <v>74</v>
      </c>
      <c r="BX401" s="15">
        <v>86920</v>
      </c>
      <c r="BY401" s="14" t="s">
        <v>1014</v>
      </c>
      <c r="BZ401" s="14" t="str">
        <f>VLOOKUP($BW401,'CLEANED DATA'!$A$1:$F$947,6,FALSE)</f>
        <v>Abuja</v>
      </c>
    </row>
    <row r="402" spans="54:78" x14ac:dyDescent="0.25">
      <c r="BB402" s="5" t="s">
        <v>891</v>
      </c>
      <c r="BC402" s="37">
        <v>114890</v>
      </c>
      <c r="BD402" s="7" t="str">
        <f t="shared" si="9"/>
        <v>Meet Requirement</v>
      </c>
      <c r="BE402" s="7"/>
      <c r="BF402" s="5" t="s">
        <v>388</v>
      </c>
      <c r="BG402" s="37">
        <v>56900</v>
      </c>
      <c r="BH402" s="29" t="str">
        <v>Requirement Not Met</v>
      </c>
      <c r="BK402" s="5" t="s">
        <v>891</v>
      </c>
      <c r="BL402" s="37">
        <v>114890</v>
      </c>
      <c r="BW402" s="14" t="s">
        <v>905</v>
      </c>
      <c r="BX402" s="15">
        <v>92940</v>
      </c>
      <c r="BY402" s="14" t="s">
        <v>1009</v>
      </c>
      <c r="BZ402" s="14" t="str">
        <f>VLOOKUP($BW402,'CLEANED DATA'!$A$1:$F$947,6,FALSE)</f>
        <v>Lagos</v>
      </c>
    </row>
    <row r="403" spans="54:78" x14ac:dyDescent="0.25">
      <c r="BB403" s="5" t="s">
        <v>890</v>
      </c>
      <c r="BC403" s="37">
        <v>72360</v>
      </c>
      <c r="BD403" s="7" t="str">
        <f t="shared" si="9"/>
        <v>Requirement Not Met</v>
      </c>
      <c r="BE403" s="7"/>
      <c r="BF403" s="5" t="s">
        <v>899</v>
      </c>
      <c r="BG403" s="37">
        <v>70270</v>
      </c>
      <c r="BH403" s="29" t="str">
        <v>Requirement Not Met</v>
      </c>
      <c r="BK403" s="5" t="s">
        <v>890</v>
      </c>
      <c r="BL403" s="37">
        <v>72360</v>
      </c>
      <c r="BW403" s="14" t="s">
        <v>810</v>
      </c>
      <c r="BX403" s="15">
        <v>114180</v>
      </c>
      <c r="BY403" s="14" t="s">
        <v>1006</v>
      </c>
      <c r="BZ403" s="14" t="str">
        <f>VLOOKUP($BW403,'CLEANED DATA'!$A$1:$F$947,6,FALSE)</f>
        <v>Lagos</v>
      </c>
    </row>
    <row r="404" spans="54:78" x14ac:dyDescent="0.25">
      <c r="BB404" s="5" t="s">
        <v>128</v>
      </c>
      <c r="BC404" s="37">
        <v>29080</v>
      </c>
      <c r="BD404" s="7" t="str">
        <f t="shared" si="9"/>
        <v>Requirement Not Met</v>
      </c>
      <c r="BE404" s="7"/>
      <c r="BF404" s="5" t="s">
        <v>875</v>
      </c>
      <c r="BG404" s="37">
        <v>82680</v>
      </c>
      <c r="BH404" s="29" t="str">
        <v>Requirement Not Met</v>
      </c>
      <c r="BK404" s="5" t="s">
        <v>128</v>
      </c>
      <c r="BL404" s="37">
        <v>29080</v>
      </c>
      <c r="BW404" s="14" t="s">
        <v>325</v>
      </c>
      <c r="BX404" s="15">
        <v>115640</v>
      </c>
      <c r="BY404" s="14" t="s">
        <v>1006</v>
      </c>
      <c r="BZ404" s="14" t="str">
        <f>VLOOKUP($BW404,'CLEANED DATA'!$A$1:$F$947,6,FALSE)</f>
        <v>Abuja</v>
      </c>
    </row>
    <row r="405" spans="54:78" x14ac:dyDescent="0.25">
      <c r="BB405" s="5" t="s">
        <v>636</v>
      </c>
      <c r="BC405" s="37">
        <v>43110</v>
      </c>
      <c r="BD405" s="7" t="str">
        <f t="shared" si="9"/>
        <v>Requirement Not Met</v>
      </c>
      <c r="BE405" s="7"/>
      <c r="BF405" s="5" t="s">
        <v>732</v>
      </c>
      <c r="BG405" s="37">
        <v>178320</v>
      </c>
      <c r="BH405" s="29" t="str">
        <v>Meet Requirement</v>
      </c>
      <c r="BK405" s="5" t="s">
        <v>636</v>
      </c>
      <c r="BL405" s="37">
        <v>43110</v>
      </c>
      <c r="BW405" s="14" t="s">
        <v>417</v>
      </c>
      <c r="BX405" s="15">
        <v>53540</v>
      </c>
      <c r="BY405" s="14" t="s">
        <v>1016</v>
      </c>
      <c r="BZ405" s="14" t="str">
        <f>VLOOKUP($BW405,'CLEANED DATA'!$A$1:$F$947,6,FALSE)</f>
        <v>Abuja</v>
      </c>
    </row>
    <row r="406" spans="54:78" x14ac:dyDescent="0.25">
      <c r="BB406" s="5" t="s">
        <v>799</v>
      </c>
      <c r="BC406" s="37">
        <v>96620</v>
      </c>
      <c r="BD406" s="7" t="str">
        <f t="shared" si="9"/>
        <v>Meet Requirement</v>
      </c>
      <c r="BE406" s="7"/>
      <c r="BF406" s="5" t="s">
        <v>95</v>
      </c>
      <c r="BG406" s="37">
        <v>93930</v>
      </c>
      <c r="BH406" s="29" t="str">
        <v>Meet Requirement</v>
      </c>
      <c r="BK406" s="5" t="s">
        <v>799</v>
      </c>
      <c r="BL406" s="37">
        <v>96620</v>
      </c>
      <c r="BW406" s="14" t="s">
        <v>964</v>
      </c>
      <c r="BX406" s="15">
        <v>67910</v>
      </c>
      <c r="BY406" s="14" t="s">
        <v>1015</v>
      </c>
      <c r="BZ406" s="14" t="str">
        <f>VLOOKUP($BW406,'CLEANED DATA'!$A$1:$F$947,6,FALSE)</f>
        <v>Kaduna</v>
      </c>
    </row>
    <row r="407" spans="54:78" x14ac:dyDescent="0.25">
      <c r="BB407" s="5" t="s">
        <v>199</v>
      </c>
      <c r="BC407" s="37">
        <v>42820</v>
      </c>
      <c r="BD407" s="7" t="str">
        <f t="shared" si="9"/>
        <v>Requirement Not Met</v>
      </c>
      <c r="BE407" s="7"/>
      <c r="BF407" s="5" t="s">
        <v>584</v>
      </c>
      <c r="BG407" s="37">
        <v>76390</v>
      </c>
      <c r="BH407" s="29" t="str">
        <v>Requirement Not Met</v>
      </c>
      <c r="BK407" s="5" t="s">
        <v>199</v>
      </c>
      <c r="BL407" s="37">
        <v>42820</v>
      </c>
      <c r="BW407" s="14" t="s">
        <v>739</v>
      </c>
      <c r="BX407" s="15">
        <v>68900</v>
      </c>
      <c r="BY407" s="14" t="s">
        <v>1015</v>
      </c>
      <c r="BZ407" s="14" t="str">
        <f>VLOOKUP($BW407,'CLEANED DATA'!$A$1:$F$947,6,FALSE)</f>
        <v>Abuja</v>
      </c>
    </row>
    <row r="408" spans="54:78" x14ac:dyDescent="0.25">
      <c r="BB408" s="5" t="s">
        <v>146</v>
      </c>
      <c r="BC408" s="37">
        <v>118100</v>
      </c>
      <c r="BD408" s="7" t="str">
        <f t="shared" si="9"/>
        <v>Meet Requirement</v>
      </c>
      <c r="BE408" s="7"/>
      <c r="BF408" s="5" t="s">
        <v>329</v>
      </c>
      <c r="BG408" s="37">
        <v>108360</v>
      </c>
      <c r="BH408" s="29" t="str">
        <v>Meet Requirement</v>
      </c>
      <c r="BK408" s="5" t="s">
        <v>146</v>
      </c>
      <c r="BL408" s="37">
        <v>118100</v>
      </c>
      <c r="BW408" s="14" t="s">
        <v>68</v>
      </c>
      <c r="BX408" s="15">
        <v>84760</v>
      </c>
      <c r="BY408" s="14" t="s">
        <v>1014</v>
      </c>
      <c r="BZ408" s="14" t="str">
        <f>VLOOKUP($BW408,'CLEANED DATA'!$A$1:$F$947,6,FALSE)</f>
        <v>Kaduna</v>
      </c>
    </row>
    <row r="409" spans="54:78" x14ac:dyDescent="0.25">
      <c r="BB409" s="5" t="s">
        <v>549</v>
      </c>
      <c r="BC409" s="37">
        <v>80610</v>
      </c>
      <c r="BD409" s="7" t="str">
        <f t="shared" si="9"/>
        <v>Requirement Not Met</v>
      </c>
      <c r="BE409" s="7"/>
      <c r="BF409" s="5" t="s">
        <v>82</v>
      </c>
      <c r="BG409" s="37">
        <v>114690</v>
      </c>
      <c r="BH409" s="29" t="str">
        <v>Meet Requirement</v>
      </c>
      <c r="BK409" s="5" t="s">
        <v>549</v>
      </c>
      <c r="BL409" s="37">
        <v>80610</v>
      </c>
      <c r="BW409" s="14" t="s">
        <v>823</v>
      </c>
      <c r="BX409" s="15">
        <v>110730</v>
      </c>
      <c r="BY409" s="14" t="s">
        <v>1006</v>
      </c>
      <c r="BZ409" s="14" t="str">
        <f>VLOOKUP($BW409,'CLEANED DATA'!$A$1:$F$947,6,FALSE)</f>
        <v>Abuja</v>
      </c>
    </row>
    <row r="410" spans="54:78" x14ac:dyDescent="0.25">
      <c r="BB410" s="5" t="s">
        <v>484</v>
      </c>
      <c r="BC410" s="37">
        <v>161400</v>
      </c>
      <c r="BD410" s="7" t="str">
        <f t="shared" si="9"/>
        <v>Meet Requirement</v>
      </c>
      <c r="BE410" s="7"/>
      <c r="BF410" s="5" t="s">
        <v>916</v>
      </c>
      <c r="BG410" s="37">
        <v>52810</v>
      </c>
      <c r="BH410" s="29" t="str">
        <v>Requirement Not Met</v>
      </c>
      <c r="BK410" s="5" t="s">
        <v>484</v>
      </c>
      <c r="BL410" s="37">
        <v>161400</v>
      </c>
      <c r="BW410" s="14" t="s">
        <v>456</v>
      </c>
      <c r="BX410" s="15">
        <v>113690</v>
      </c>
      <c r="BY410" s="14" t="s">
        <v>1006</v>
      </c>
      <c r="BZ410" s="14" t="str">
        <f>VLOOKUP($BW410,'CLEANED DATA'!$A$1:$F$947,6,FALSE)</f>
        <v>Kaduna</v>
      </c>
    </row>
    <row r="411" spans="54:78" x14ac:dyDescent="0.25">
      <c r="BB411" s="5" t="s">
        <v>255</v>
      </c>
      <c r="BC411" s="37">
        <v>84750</v>
      </c>
      <c r="BD411" s="7" t="str">
        <f t="shared" si="9"/>
        <v>Requirement Not Met</v>
      </c>
      <c r="BE411" s="7"/>
      <c r="BF411" s="5" t="s">
        <v>356</v>
      </c>
      <c r="BG411" s="37">
        <v>99750</v>
      </c>
      <c r="BH411" s="29" t="str">
        <v>Meet Requirement</v>
      </c>
      <c r="BK411" s="5" t="s">
        <v>255</v>
      </c>
      <c r="BL411" s="37">
        <v>84750</v>
      </c>
      <c r="BW411" s="14" t="s">
        <v>90</v>
      </c>
      <c r="BX411" s="15">
        <v>56960</v>
      </c>
      <c r="BY411" s="14" t="s">
        <v>1016</v>
      </c>
      <c r="BZ411" s="14" t="str">
        <f>VLOOKUP($BW411,'CLEANED DATA'!$A$1:$F$947,6,FALSE)</f>
        <v>Kaduna</v>
      </c>
    </row>
    <row r="412" spans="54:78" x14ac:dyDescent="0.25">
      <c r="BB412" s="5" t="s">
        <v>126</v>
      </c>
      <c r="BC412" s="37">
        <v>102930</v>
      </c>
      <c r="BD412" s="7" t="str">
        <f t="shared" si="9"/>
        <v>Meet Requirement</v>
      </c>
      <c r="BE412" s="7"/>
      <c r="BF412" s="5" t="s">
        <v>272</v>
      </c>
      <c r="BG412" s="37">
        <v>48530</v>
      </c>
      <c r="BH412" s="29" t="str">
        <v>Requirement Not Met</v>
      </c>
      <c r="BK412" s="5" t="s">
        <v>126</v>
      </c>
      <c r="BL412" s="37">
        <v>102930</v>
      </c>
      <c r="BW412" s="14" t="s">
        <v>550</v>
      </c>
      <c r="BX412" s="15">
        <v>69060</v>
      </c>
      <c r="BY412" s="14" t="s">
        <v>1015</v>
      </c>
      <c r="BZ412" s="14" t="str">
        <f>VLOOKUP($BW412,'CLEANED DATA'!$A$1:$F$947,6,FALSE)</f>
        <v>Lagos</v>
      </c>
    </row>
    <row r="413" spans="54:78" x14ac:dyDescent="0.25">
      <c r="BB413" s="5" t="s">
        <v>47</v>
      </c>
      <c r="BC413" s="37">
        <v>62780</v>
      </c>
      <c r="BD413" s="7" t="str">
        <f t="shared" si="9"/>
        <v>Requirement Not Met</v>
      </c>
      <c r="BE413" s="7"/>
      <c r="BF413" s="5" t="s">
        <v>35</v>
      </c>
      <c r="BG413" s="37">
        <v>88380</v>
      </c>
      <c r="BH413" s="29" t="str">
        <v>Requirement Not Met</v>
      </c>
      <c r="BK413" s="5" t="s">
        <v>47</v>
      </c>
      <c r="BL413" s="37">
        <v>62780</v>
      </c>
      <c r="BW413" s="14" t="s">
        <v>374</v>
      </c>
      <c r="BX413" s="15">
        <v>107110</v>
      </c>
      <c r="BY413" s="14" t="s">
        <v>1006</v>
      </c>
      <c r="BZ413" s="14" t="str">
        <f>VLOOKUP($BW413,'CLEANED DATA'!$A$1:$F$947,6,FALSE)</f>
        <v>Abuja</v>
      </c>
    </row>
    <row r="414" spans="54:78" x14ac:dyDescent="0.25">
      <c r="BB414" s="5" t="s">
        <v>954</v>
      </c>
      <c r="BC414" s="37">
        <v>76900</v>
      </c>
      <c r="BD414" s="7" t="str">
        <f t="shared" si="9"/>
        <v>Requirement Not Met</v>
      </c>
      <c r="BE414" s="7"/>
      <c r="BF414" s="5" t="s">
        <v>591</v>
      </c>
      <c r="BG414" s="37">
        <v>48290</v>
      </c>
      <c r="BH414" s="29" t="str">
        <v>Requirement Not Met</v>
      </c>
      <c r="BK414" s="5" t="s">
        <v>954</v>
      </c>
      <c r="BL414" s="37">
        <v>76900</v>
      </c>
      <c r="BW414" s="14" t="s">
        <v>689</v>
      </c>
      <c r="BX414" s="15">
        <v>168620</v>
      </c>
      <c r="BY414" s="14" t="s">
        <v>1006</v>
      </c>
      <c r="BZ414" s="14" t="str">
        <f>VLOOKUP($BW414,'CLEANED DATA'!$A$1:$F$947,6,FALSE)</f>
        <v>Lagos</v>
      </c>
    </row>
    <row r="415" spans="54:78" x14ac:dyDescent="0.25">
      <c r="BB415" s="5" t="s">
        <v>789</v>
      </c>
      <c r="BC415" s="37">
        <v>28970</v>
      </c>
      <c r="BD415" s="7" t="str">
        <f t="shared" si="9"/>
        <v>Requirement Not Met</v>
      </c>
      <c r="BE415" s="7"/>
      <c r="BF415" s="5" t="s">
        <v>137</v>
      </c>
      <c r="BG415" s="37">
        <v>37110</v>
      </c>
      <c r="BH415" s="29" t="str">
        <v>Requirement Not Met</v>
      </c>
      <c r="BK415" s="5" t="s">
        <v>789</v>
      </c>
      <c r="BL415" s="37">
        <v>28970</v>
      </c>
      <c r="BW415" s="14" t="s">
        <v>454</v>
      </c>
      <c r="BX415" s="15">
        <v>73240</v>
      </c>
      <c r="BY415" s="14" t="s">
        <v>1007</v>
      </c>
      <c r="BZ415" s="14" t="str">
        <f>VLOOKUP($BW415,'CLEANED DATA'!$A$1:$F$947,6,FALSE)</f>
        <v>Kaduna</v>
      </c>
    </row>
    <row r="416" spans="54:78" x14ac:dyDescent="0.25">
      <c r="BB416" s="5" t="s">
        <v>886</v>
      </c>
      <c r="BC416" s="37">
        <v>113760</v>
      </c>
      <c r="BD416" s="7" t="str">
        <f t="shared" si="9"/>
        <v>Meet Requirement</v>
      </c>
      <c r="BE416" s="7"/>
      <c r="BF416" s="5" t="s">
        <v>122</v>
      </c>
      <c r="BG416" s="37">
        <v>29880</v>
      </c>
      <c r="BH416" s="29" t="str">
        <v>Requirement Not Met</v>
      </c>
      <c r="BK416" s="5" t="s">
        <v>886</v>
      </c>
      <c r="BL416" s="37">
        <v>113760</v>
      </c>
      <c r="BW416" s="14" t="s">
        <v>518</v>
      </c>
      <c r="BX416" s="15">
        <v>29530</v>
      </c>
      <c r="BY416" s="14" t="s">
        <v>1010</v>
      </c>
      <c r="BZ416" s="14" t="str">
        <f>VLOOKUP($BW416,'CLEANED DATA'!$A$1:$F$947,6,FALSE)</f>
        <v>Kaduna</v>
      </c>
    </row>
    <row r="417" spans="54:78" x14ac:dyDescent="0.25">
      <c r="BB417" s="5" t="s">
        <v>32</v>
      </c>
      <c r="BC417" s="37">
        <v>43020</v>
      </c>
      <c r="BD417" s="7" t="str">
        <f t="shared" si="9"/>
        <v>Requirement Not Met</v>
      </c>
      <c r="BE417" s="7"/>
      <c r="BF417" s="5" t="s">
        <v>238</v>
      </c>
      <c r="BG417" s="37">
        <v>144080</v>
      </c>
      <c r="BH417" s="29" t="str">
        <v>Meet Requirement</v>
      </c>
      <c r="BK417" s="5" t="s">
        <v>32</v>
      </c>
      <c r="BL417" s="37">
        <v>43020</v>
      </c>
      <c r="BW417" s="14" t="s">
        <v>788</v>
      </c>
      <c r="BX417" s="15">
        <v>79590</v>
      </c>
      <c r="BY417" s="14" t="s">
        <v>1007</v>
      </c>
      <c r="BZ417" s="14" t="str">
        <f>VLOOKUP($BW417,'CLEANED DATA'!$A$1:$F$947,6,FALSE)</f>
        <v>Abuja</v>
      </c>
    </row>
    <row r="418" spans="54:78" x14ac:dyDescent="0.25">
      <c r="BB418" s="5" t="s">
        <v>762</v>
      </c>
      <c r="BC418" s="37">
        <v>114870</v>
      </c>
      <c r="BD418" s="7" t="str">
        <f t="shared" si="9"/>
        <v>Meet Requirement</v>
      </c>
      <c r="BE418" s="7"/>
      <c r="BF418" s="5" t="s">
        <v>244</v>
      </c>
      <c r="BG418" s="37">
        <v>99450</v>
      </c>
      <c r="BH418" s="29" t="str">
        <v>Meet Requirement</v>
      </c>
      <c r="BK418" s="5" t="s">
        <v>762</v>
      </c>
      <c r="BL418" s="37">
        <v>114870</v>
      </c>
      <c r="BW418" s="14" t="s">
        <v>792</v>
      </c>
      <c r="BX418" s="15">
        <v>36150</v>
      </c>
      <c r="BY418" s="14" t="s">
        <v>1017</v>
      </c>
      <c r="BZ418" s="14" t="str">
        <f>VLOOKUP($BW418,'CLEANED DATA'!$A$1:$F$947,6,FALSE)</f>
        <v>Kaduna</v>
      </c>
    </row>
    <row r="419" spans="54:78" x14ac:dyDescent="0.25">
      <c r="BB419" s="5" t="s">
        <v>311</v>
      </c>
      <c r="BC419" s="37">
        <v>99750</v>
      </c>
      <c r="BD419" s="7" t="str">
        <f t="shared" si="9"/>
        <v>Meet Requirement</v>
      </c>
      <c r="BE419" s="7"/>
      <c r="BF419" s="5" t="s">
        <v>877</v>
      </c>
      <c r="BG419" s="37">
        <v>83190</v>
      </c>
      <c r="BH419" s="29" t="str">
        <v>Requirement Not Met</v>
      </c>
      <c r="BK419" s="5" t="s">
        <v>311</v>
      </c>
      <c r="BL419" s="37">
        <v>99750</v>
      </c>
      <c r="BW419" s="14" t="s">
        <v>65</v>
      </c>
      <c r="BX419" s="15">
        <v>50950</v>
      </c>
      <c r="BY419" s="14" t="s">
        <v>1016</v>
      </c>
      <c r="BZ419" s="14" t="str">
        <f>VLOOKUP($BW419,'CLEANED DATA'!$A$1:$F$947,6,FALSE)</f>
        <v>Kaduna</v>
      </c>
    </row>
    <row r="420" spans="54:78" x14ac:dyDescent="0.25">
      <c r="BB420" s="5" t="s">
        <v>229</v>
      </c>
      <c r="BC420" s="37">
        <v>86400</v>
      </c>
      <c r="BD420" s="7" t="str">
        <f t="shared" si="9"/>
        <v>Requirement Not Met</v>
      </c>
      <c r="BE420" s="7"/>
      <c r="BF420" s="5" t="s">
        <v>514</v>
      </c>
      <c r="BG420" s="37">
        <v>47270</v>
      </c>
      <c r="BH420" s="29" t="str">
        <v>Requirement Not Met</v>
      </c>
      <c r="BK420" s="5" t="s">
        <v>229</v>
      </c>
      <c r="BL420" s="37">
        <v>86400</v>
      </c>
      <c r="BW420" s="14" t="s">
        <v>516</v>
      </c>
      <c r="BX420" s="15">
        <v>37360</v>
      </c>
      <c r="BY420" s="14" t="s">
        <v>1017</v>
      </c>
      <c r="BZ420" s="14" t="str">
        <f>VLOOKUP($BW420,'CLEANED DATA'!$A$1:$F$947,6,FALSE)</f>
        <v>Lagos</v>
      </c>
    </row>
    <row r="421" spans="54:78" x14ac:dyDescent="0.25">
      <c r="BB421" s="5" t="s">
        <v>478</v>
      </c>
      <c r="BC421" s="37">
        <v>94050</v>
      </c>
      <c r="BD421" s="7" t="str">
        <f t="shared" si="9"/>
        <v>Meet Requirement</v>
      </c>
      <c r="BE421" s="7"/>
      <c r="BF421" s="5" t="s">
        <v>476</v>
      </c>
      <c r="BG421" s="37">
        <v>118840</v>
      </c>
      <c r="BH421" s="29" t="str">
        <v>Meet Requirement</v>
      </c>
      <c r="BK421" s="5" t="s">
        <v>478</v>
      </c>
      <c r="BL421" s="37">
        <v>94050</v>
      </c>
      <c r="BW421" s="14" t="s">
        <v>223</v>
      </c>
      <c r="BX421" s="15">
        <v>78490</v>
      </c>
      <c r="BY421" s="14" t="s">
        <v>1007</v>
      </c>
      <c r="BZ421" s="14" t="str">
        <f>VLOOKUP($BW421,'CLEANED DATA'!$A$1:$F$947,6,FALSE)</f>
        <v>Abuja</v>
      </c>
    </row>
    <row r="422" spans="54:78" x14ac:dyDescent="0.25">
      <c r="BB422" s="5" t="s">
        <v>183</v>
      </c>
      <c r="BC422" s="37">
        <v>138380</v>
      </c>
      <c r="BD422" s="7" t="str">
        <f t="shared" si="9"/>
        <v>Meet Requirement</v>
      </c>
      <c r="BE422" s="7"/>
      <c r="BF422" s="5" t="s">
        <v>597</v>
      </c>
      <c r="BG422" s="37">
        <v>69760</v>
      </c>
      <c r="BH422" s="29" t="str">
        <v>Requirement Not Met</v>
      </c>
      <c r="BK422" s="5" t="s">
        <v>183</v>
      </c>
      <c r="BL422" s="37">
        <v>138380</v>
      </c>
      <c r="BW422" s="14" t="s">
        <v>931</v>
      </c>
      <c r="BX422" s="15">
        <v>43150</v>
      </c>
      <c r="BY422" s="14" t="s">
        <v>1008</v>
      </c>
      <c r="BZ422" s="14" t="str">
        <f>VLOOKUP($BW422,'CLEANED DATA'!$A$1:$F$947,6,FALSE)</f>
        <v>Abuja</v>
      </c>
    </row>
    <row r="423" spans="54:78" x14ac:dyDescent="0.25">
      <c r="BB423" s="5" t="s">
        <v>681</v>
      </c>
      <c r="BC423" s="37">
        <v>31050</v>
      </c>
      <c r="BD423" s="7" t="str">
        <f t="shared" si="9"/>
        <v>Requirement Not Met</v>
      </c>
      <c r="BE423" s="7"/>
      <c r="BF423" s="5" t="s">
        <v>563</v>
      </c>
      <c r="BG423" s="37">
        <v>110950</v>
      </c>
      <c r="BH423" s="29" t="str">
        <v>Meet Requirement</v>
      </c>
      <c r="BK423" s="5" t="s">
        <v>681</v>
      </c>
      <c r="BL423" s="37">
        <v>31050</v>
      </c>
      <c r="BW423" s="14" t="s">
        <v>866</v>
      </c>
      <c r="BX423" s="15">
        <v>107220</v>
      </c>
      <c r="BY423" s="14" t="s">
        <v>1006</v>
      </c>
      <c r="BZ423" s="14" t="str">
        <f>VLOOKUP($BW423,'CLEANED DATA'!$A$1:$F$947,6,FALSE)</f>
        <v>Lagos</v>
      </c>
    </row>
    <row r="424" spans="54:78" x14ac:dyDescent="0.25">
      <c r="BB424" s="5" t="s">
        <v>615</v>
      </c>
      <c r="BC424" s="37">
        <v>109790</v>
      </c>
      <c r="BD424" s="7" t="str">
        <f t="shared" si="9"/>
        <v>Meet Requirement</v>
      </c>
      <c r="BE424" s="7"/>
      <c r="BF424" s="5" t="s">
        <v>413</v>
      </c>
      <c r="BG424" s="37">
        <v>53950</v>
      </c>
      <c r="BH424" s="29" t="str">
        <v>Requirement Not Met</v>
      </c>
      <c r="BK424" s="5" t="s">
        <v>615</v>
      </c>
      <c r="BL424" s="37">
        <v>109790</v>
      </c>
      <c r="BW424" s="14" t="s">
        <v>804</v>
      </c>
      <c r="BX424" s="15">
        <v>81380</v>
      </c>
      <c r="BY424" s="14" t="s">
        <v>1014</v>
      </c>
      <c r="BZ424" s="14" t="str">
        <f>VLOOKUP($BW424,'CLEANED DATA'!$A$1:$F$947,6,FALSE)</f>
        <v>Lagos</v>
      </c>
    </row>
    <row r="425" spans="54:78" x14ac:dyDescent="0.25">
      <c r="BB425" s="5" t="s">
        <v>186</v>
      </c>
      <c r="BC425" s="37">
        <v>48140</v>
      </c>
      <c r="BD425" s="7" t="str">
        <f t="shared" si="9"/>
        <v>Requirement Not Met</v>
      </c>
      <c r="BE425" s="7"/>
      <c r="BF425" s="5" t="s">
        <v>40</v>
      </c>
      <c r="BG425" s="37">
        <v>68430</v>
      </c>
      <c r="BH425" s="29" t="str">
        <v>Requirement Not Met</v>
      </c>
      <c r="BK425" s="5" t="s">
        <v>186</v>
      </c>
      <c r="BL425" s="37">
        <v>48140</v>
      </c>
      <c r="BW425" s="14" t="s">
        <v>79</v>
      </c>
      <c r="BX425" s="15">
        <v>81720</v>
      </c>
      <c r="BY425" s="14" t="s">
        <v>1014</v>
      </c>
      <c r="BZ425" s="14" t="str">
        <f>VLOOKUP($BW425,'CLEANED DATA'!$A$1:$F$947,6,FALSE)</f>
        <v>Abuja</v>
      </c>
    </row>
    <row r="426" spans="54:78" x14ac:dyDescent="0.25">
      <c r="BB426" s="5" t="s">
        <v>651</v>
      </c>
      <c r="BC426" s="37">
        <v>51650</v>
      </c>
      <c r="BD426" s="7" t="str">
        <f t="shared" si="9"/>
        <v>Requirement Not Met</v>
      </c>
      <c r="BE426" s="7"/>
      <c r="BF426" s="5" t="s">
        <v>341</v>
      </c>
      <c r="BG426" s="37">
        <v>43700</v>
      </c>
      <c r="BH426" s="29" t="str">
        <v>Requirement Not Met</v>
      </c>
      <c r="BK426" s="5" t="s">
        <v>651</v>
      </c>
      <c r="BL426" s="37">
        <v>51650</v>
      </c>
      <c r="BW426" s="14" t="s">
        <v>248</v>
      </c>
      <c r="BX426" s="15">
        <v>84940</v>
      </c>
      <c r="BY426" s="14" t="s">
        <v>1014</v>
      </c>
      <c r="BZ426" s="14" t="str">
        <f>VLOOKUP($BW426,'CLEANED DATA'!$A$1:$F$947,6,FALSE)</f>
        <v>Kaduna</v>
      </c>
    </row>
    <row r="427" spans="54:78" x14ac:dyDescent="0.25">
      <c r="BB427" s="5" t="s">
        <v>66</v>
      </c>
      <c r="BC427" s="37">
        <v>75440</v>
      </c>
      <c r="BD427" s="7" t="str">
        <f t="shared" si="9"/>
        <v>Requirement Not Met</v>
      </c>
      <c r="BE427" s="7"/>
      <c r="BF427" s="5" t="s">
        <v>777</v>
      </c>
      <c r="BG427" s="37">
        <v>32980</v>
      </c>
      <c r="BH427" s="29" t="str">
        <v>Requirement Not Met</v>
      </c>
      <c r="BK427" s="5" t="s">
        <v>66</v>
      </c>
      <c r="BL427" s="37">
        <v>75440</v>
      </c>
      <c r="BW427" s="14" t="s">
        <v>817</v>
      </c>
      <c r="BX427" s="15">
        <v>77110</v>
      </c>
      <c r="BY427" s="14" t="s">
        <v>1007</v>
      </c>
      <c r="BZ427" s="14" t="str">
        <f>VLOOKUP($BW427,'CLEANED DATA'!$A$1:$F$947,6,FALSE)</f>
        <v>Abuja</v>
      </c>
    </row>
    <row r="428" spans="54:78" x14ac:dyDescent="0.25">
      <c r="BB428" s="30"/>
      <c r="BC428" s="38"/>
      <c r="BD428" s="31"/>
      <c r="BE428" s="31"/>
      <c r="BF428" s="32" t="s">
        <v>245</v>
      </c>
      <c r="BG428" s="42">
        <v>82670</v>
      </c>
      <c r="BH428" s="33" t="str">
        <v>Requirement Not Met</v>
      </c>
      <c r="BK428" s="5" t="s">
        <v>747</v>
      </c>
      <c r="BL428" s="37">
        <v>123240</v>
      </c>
      <c r="BW428" s="14" t="s">
        <v>89</v>
      </c>
      <c r="BX428" s="15">
        <v>108080</v>
      </c>
      <c r="BY428" s="14" t="s">
        <v>1006</v>
      </c>
      <c r="BZ428" s="14" t="str">
        <f>VLOOKUP($BW428,'CLEANED DATA'!$A$1:$F$947,6,FALSE)</f>
        <v>Abuja</v>
      </c>
    </row>
    <row r="429" spans="54:78" x14ac:dyDescent="0.25">
      <c r="BB429" s="27"/>
      <c r="BC429" s="39"/>
      <c r="BD429" s="12"/>
      <c r="BE429" s="12"/>
      <c r="BF429" s="5" t="s">
        <v>241</v>
      </c>
      <c r="BG429" s="37">
        <v>48630</v>
      </c>
      <c r="BH429" s="29" t="str">
        <v>Requirement Not Met</v>
      </c>
      <c r="BK429" s="5" t="s">
        <v>446</v>
      </c>
      <c r="BL429" s="37">
        <v>28130</v>
      </c>
      <c r="BW429" s="14" t="s">
        <v>824</v>
      </c>
      <c r="BX429" s="15">
        <v>86990</v>
      </c>
      <c r="BY429" s="14" t="s">
        <v>1014</v>
      </c>
      <c r="BZ429" s="14" t="str">
        <f>VLOOKUP($BW429,'CLEANED DATA'!$A$1:$F$947,6,FALSE)</f>
        <v>Abuja</v>
      </c>
    </row>
    <row r="430" spans="54:78" x14ac:dyDescent="0.25">
      <c r="BB430" s="27"/>
      <c r="BC430" s="39"/>
      <c r="BD430" s="12"/>
      <c r="BE430" s="12"/>
      <c r="BF430" s="5" t="s">
        <v>861</v>
      </c>
      <c r="BG430" s="37">
        <v>212800</v>
      </c>
      <c r="BH430" s="29" t="str">
        <v>Meet Requirement</v>
      </c>
      <c r="BK430" s="5" t="s">
        <v>449</v>
      </c>
      <c r="BL430" s="37">
        <v>66460</v>
      </c>
      <c r="BW430" s="14" t="s">
        <v>109</v>
      </c>
      <c r="BX430" s="15">
        <v>51320</v>
      </c>
      <c r="BY430" s="14" t="s">
        <v>1016</v>
      </c>
      <c r="BZ430" s="14" t="str">
        <f>VLOOKUP($BW430,'CLEANED DATA'!$A$1:$F$947,6,FALSE)</f>
        <v>Kaduna</v>
      </c>
    </row>
    <row r="431" spans="54:78" x14ac:dyDescent="0.25">
      <c r="BB431" s="27"/>
      <c r="BC431" s="39"/>
      <c r="BD431" s="12"/>
      <c r="BE431" s="12"/>
      <c r="BF431" s="5" t="s">
        <v>420</v>
      </c>
      <c r="BG431" s="37">
        <v>29420</v>
      </c>
      <c r="BH431" s="29" t="str">
        <v>Requirement Not Met</v>
      </c>
      <c r="BK431" s="5" t="s">
        <v>540</v>
      </c>
      <c r="BL431" s="37">
        <v>95020</v>
      </c>
      <c r="BW431" s="14" t="s">
        <v>445</v>
      </c>
      <c r="BX431" s="15">
        <v>39940</v>
      </c>
      <c r="BY431" s="14" t="s">
        <v>1017</v>
      </c>
      <c r="BZ431" s="14" t="str">
        <f>VLOOKUP($BW431,'CLEANED DATA'!$A$1:$F$947,6,FALSE)</f>
        <v>Lagos</v>
      </c>
    </row>
    <row r="432" spans="54:78" x14ac:dyDescent="0.25">
      <c r="BB432" s="27"/>
      <c r="BC432" s="39"/>
      <c r="BD432" s="12"/>
      <c r="BE432" s="12"/>
      <c r="BF432" s="5" t="s">
        <v>80</v>
      </c>
      <c r="BG432" s="37">
        <v>84470</v>
      </c>
      <c r="BH432" s="29" t="str">
        <v>Requirement Not Met</v>
      </c>
      <c r="BK432" s="5" t="s">
        <v>72</v>
      </c>
      <c r="BL432" s="37">
        <v>45510</v>
      </c>
      <c r="BW432" s="14" t="s">
        <v>114</v>
      </c>
      <c r="BX432" s="15">
        <v>51910</v>
      </c>
      <c r="BY432" s="14" t="s">
        <v>1016</v>
      </c>
      <c r="BZ432" s="14" t="str">
        <f>VLOOKUP($BW432,'CLEANED DATA'!$A$1:$F$947,6,FALSE)</f>
        <v>Kaduna</v>
      </c>
    </row>
    <row r="433" spans="54:78" x14ac:dyDescent="0.25">
      <c r="BB433" s="27"/>
      <c r="BC433" s="39"/>
      <c r="BD433" s="12"/>
      <c r="BE433" s="12"/>
      <c r="BF433" s="5" t="s">
        <v>195</v>
      </c>
      <c r="BG433" s="37">
        <v>108970</v>
      </c>
      <c r="BH433" s="29" t="str">
        <v>Meet Requirement</v>
      </c>
      <c r="BK433" s="5" t="s">
        <v>462</v>
      </c>
      <c r="BL433" s="37">
        <v>89960</v>
      </c>
      <c r="BW433" s="14" t="s">
        <v>744</v>
      </c>
      <c r="BX433" s="15">
        <v>35830</v>
      </c>
      <c r="BY433" s="14" t="s">
        <v>1017</v>
      </c>
      <c r="BZ433" s="14" t="str">
        <f>VLOOKUP($BW433,'CLEANED DATA'!$A$1:$F$947,6,FALSE)</f>
        <v>Kaduna</v>
      </c>
    </row>
    <row r="434" spans="54:78" x14ac:dyDescent="0.25">
      <c r="BB434" s="27"/>
      <c r="BC434" s="39"/>
      <c r="BD434" s="12"/>
      <c r="BE434" s="12"/>
      <c r="BF434" s="5" t="s">
        <v>350</v>
      </c>
      <c r="BG434" s="37">
        <v>66570</v>
      </c>
      <c r="BH434" s="29" t="str">
        <v>Requirement Not Met</v>
      </c>
      <c r="BK434" s="5" t="s">
        <v>332</v>
      </c>
      <c r="BL434" s="37">
        <v>85920</v>
      </c>
      <c r="BW434" s="14" t="s">
        <v>667</v>
      </c>
      <c r="BX434" s="15">
        <v>36550</v>
      </c>
      <c r="BY434" s="14" t="s">
        <v>1017</v>
      </c>
      <c r="BZ434" s="14" t="str">
        <f>VLOOKUP($BW434,'CLEANED DATA'!$A$1:$F$947,6,FALSE)</f>
        <v>Kaduna</v>
      </c>
    </row>
    <row r="435" spans="54:78" x14ac:dyDescent="0.25">
      <c r="BB435" s="27"/>
      <c r="BC435" s="39"/>
      <c r="BD435" s="12"/>
      <c r="BE435" s="12"/>
      <c r="BF435" s="5" t="s">
        <v>499</v>
      </c>
      <c r="BG435" s="37">
        <v>54140</v>
      </c>
      <c r="BH435" s="29" t="str">
        <v>Requirement Not Met</v>
      </c>
      <c r="BK435" s="5" t="s">
        <v>885</v>
      </c>
      <c r="BL435" s="37">
        <v>78440</v>
      </c>
      <c r="BW435" s="14" t="s">
        <v>379</v>
      </c>
      <c r="BX435" s="15">
        <v>48170</v>
      </c>
      <c r="BY435" s="14" t="s">
        <v>1008</v>
      </c>
      <c r="BZ435" s="14" t="str">
        <f>VLOOKUP($BW435,'CLEANED DATA'!$A$1:$F$947,6,FALSE)</f>
        <v>Abuja</v>
      </c>
    </row>
    <row r="436" spans="54:78" x14ac:dyDescent="0.25">
      <c r="BB436" s="27"/>
      <c r="BC436" s="39"/>
      <c r="BD436" s="12"/>
      <c r="BE436" s="12"/>
      <c r="BF436" s="5" t="s">
        <v>594</v>
      </c>
      <c r="BG436" s="37">
        <v>84500</v>
      </c>
      <c r="BH436" s="29" t="str">
        <v>Requirement Not Met</v>
      </c>
      <c r="BK436" s="5" t="s">
        <v>475</v>
      </c>
      <c r="BL436" s="37">
        <v>37550</v>
      </c>
      <c r="BW436" s="14" t="s">
        <v>402</v>
      </c>
      <c r="BX436" s="15">
        <v>33050</v>
      </c>
      <c r="BY436" s="14" t="s">
        <v>1017</v>
      </c>
      <c r="BZ436" s="14" t="str">
        <f>VLOOKUP($BW436,'CLEANED DATA'!$A$1:$F$947,6,FALSE)</f>
        <v>Abuja</v>
      </c>
    </row>
    <row r="437" spans="54:78" x14ac:dyDescent="0.25">
      <c r="BB437" s="27"/>
      <c r="BC437" s="39"/>
      <c r="BD437" s="12"/>
      <c r="BE437" s="12"/>
      <c r="BF437" s="5" t="s">
        <v>382</v>
      </c>
      <c r="BG437" s="37">
        <v>68970</v>
      </c>
      <c r="BH437" s="29" t="str">
        <v>Requirement Not Met</v>
      </c>
      <c r="BK437" s="5" t="s">
        <v>830</v>
      </c>
      <c r="BL437" s="37">
        <v>108290</v>
      </c>
      <c r="BW437" s="14" t="s">
        <v>558</v>
      </c>
      <c r="BX437" s="15">
        <v>81150</v>
      </c>
      <c r="BY437" s="14" t="s">
        <v>1014</v>
      </c>
      <c r="BZ437" s="14" t="str">
        <f>VLOOKUP($BW437,'CLEANED DATA'!$A$1:$F$947,6,FALSE)</f>
        <v>Abuja</v>
      </c>
    </row>
    <row r="438" spans="54:78" x14ac:dyDescent="0.25">
      <c r="BB438" s="27"/>
      <c r="BC438" s="39"/>
      <c r="BD438" s="12"/>
      <c r="BE438" s="12"/>
      <c r="BF438" s="5" t="s">
        <v>504</v>
      </c>
      <c r="BG438" s="37">
        <v>110890</v>
      </c>
      <c r="BH438" s="29" t="str">
        <v>Meet Requirement</v>
      </c>
      <c r="BK438" s="5" t="s">
        <v>509</v>
      </c>
      <c r="BL438" s="37">
        <v>87810</v>
      </c>
      <c r="BW438" s="14" t="s">
        <v>386</v>
      </c>
      <c r="BX438" s="15">
        <v>104770</v>
      </c>
      <c r="BY438" s="14" t="s">
        <v>1006</v>
      </c>
      <c r="BZ438" s="14" t="str">
        <f>VLOOKUP($BW438,'CLEANED DATA'!$A$1:$F$947,6,FALSE)</f>
        <v>Abuja</v>
      </c>
    </row>
    <row r="439" spans="54:78" x14ac:dyDescent="0.25">
      <c r="BB439" s="27"/>
      <c r="BC439" s="39"/>
      <c r="BD439" s="12"/>
      <c r="BE439" s="12"/>
      <c r="BF439" s="5" t="s">
        <v>239</v>
      </c>
      <c r="BG439" s="37">
        <v>77740</v>
      </c>
      <c r="BH439" s="29" t="str">
        <v>Requirement Not Met</v>
      </c>
      <c r="BK439" s="5" t="s">
        <v>600</v>
      </c>
      <c r="BL439" s="37">
        <v>80170</v>
      </c>
      <c r="BW439" s="14" t="s">
        <v>290</v>
      </c>
      <c r="BX439" s="15">
        <v>99680</v>
      </c>
      <c r="BY439" s="14" t="s">
        <v>1009</v>
      </c>
      <c r="BZ439" s="14" t="str">
        <f>VLOOKUP($BW439,'CLEANED DATA'!$A$1:$F$947,6,FALSE)</f>
        <v>Kaduna</v>
      </c>
    </row>
    <row r="440" spans="54:78" x14ac:dyDescent="0.25">
      <c r="BB440" s="27"/>
      <c r="BC440" s="39"/>
      <c r="BD440" s="12"/>
      <c r="BE440" s="12"/>
      <c r="BF440" s="5" t="s">
        <v>225</v>
      </c>
      <c r="BG440" s="37">
        <v>36370</v>
      </c>
      <c r="BH440" s="29" t="str">
        <v>Requirement Not Met</v>
      </c>
      <c r="BK440" s="5" t="s">
        <v>297</v>
      </c>
      <c r="BL440" s="37">
        <v>181760</v>
      </c>
      <c r="BW440" s="14" t="s">
        <v>603</v>
      </c>
      <c r="BX440" s="15">
        <v>47910</v>
      </c>
      <c r="BY440" s="14" t="s">
        <v>1008</v>
      </c>
      <c r="BZ440" s="14" t="str">
        <f>VLOOKUP($BW440,'CLEANED DATA'!$A$1:$F$947,6,FALSE)</f>
        <v>Kaduna</v>
      </c>
    </row>
    <row r="441" spans="54:78" x14ac:dyDescent="0.25">
      <c r="BB441" s="27"/>
      <c r="BC441" s="39"/>
      <c r="BD441" s="12"/>
      <c r="BE441" s="12"/>
      <c r="BF441" s="5" t="s">
        <v>320</v>
      </c>
      <c r="BG441" s="37">
        <v>67660</v>
      </c>
      <c r="BH441" s="29" t="str">
        <v>Requirement Not Met</v>
      </c>
      <c r="BK441" s="5" t="s">
        <v>511</v>
      </c>
      <c r="BL441" s="37">
        <v>60260</v>
      </c>
      <c r="BW441" s="14" t="s">
        <v>658</v>
      </c>
      <c r="BX441" s="15">
        <v>31200</v>
      </c>
      <c r="BY441" s="14" t="s">
        <v>1017</v>
      </c>
      <c r="BZ441" s="14" t="str">
        <f>VLOOKUP($BW441,'CLEANED DATA'!$A$1:$F$947,6,FALSE)</f>
        <v>Abuja</v>
      </c>
    </row>
    <row r="442" spans="54:78" x14ac:dyDescent="0.25">
      <c r="BB442" s="27"/>
      <c r="BC442" s="39"/>
      <c r="BD442" s="12"/>
      <c r="BE442" s="12"/>
      <c r="BF442" s="5" t="s">
        <v>624</v>
      </c>
      <c r="BG442" s="37">
        <v>113620</v>
      </c>
      <c r="BH442" s="29" t="str">
        <v>Meet Requirement</v>
      </c>
      <c r="BK442" s="5" t="s">
        <v>680</v>
      </c>
      <c r="BL442" s="37">
        <v>114470</v>
      </c>
      <c r="BW442" s="14" t="s">
        <v>49</v>
      </c>
      <c r="BX442" s="15">
        <v>116980</v>
      </c>
      <c r="BY442" s="14" t="s">
        <v>1006</v>
      </c>
      <c r="BZ442" s="14" t="str">
        <f>VLOOKUP($BW442,'CLEANED DATA'!$A$1:$F$947,6,FALSE)</f>
        <v>Kaduna</v>
      </c>
    </row>
    <row r="443" spans="54:78" x14ac:dyDescent="0.25">
      <c r="BB443" s="27"/>
      <c r="BC443" s="39"/>
      <c r="BD443" s="12"/>
      <c r="BE443" s="12"/>
      <c r="BF443" s="5" t="s">
        <v>767</v>
      </c>
      <c r="BG443" s="37">
        <v>66140</v>
      </c>
      <c r="BH443" s="29" t="str">
        <v>Requirement Not Met</v>
      </c>
      <c r="BK443" s="5" t="s">
        <v>447</v>
      </c>
      <c r="BL443" s="37">
        <v>69460</v>
      </c>
      <c r="BW443" s="14" t="s">
        <v>191</v>
      </c>
      <c r="BX443" s="15">
        <v>88600</v>
      </c>
      <c r="BY443" s="14" t="s">
        <v>1014</v>
      </c>
      <c r="BZ443" s="14" t="str">
        <f>VLOOKUP($BW443,'CLEANED DATA'!$A$1:$F$947,6,FALSE)</f>
        <v>Lagos</v>
      </c>
    </row>
    <row r="444" spans="54:78" x14ac:dyDescent="0.25">
      <c r="BB444" s="27"/>
      <c r="BC444" s="39"/>
      <c r="BD444" s="12"/>
      <c r="BE444" s="12"/>
      <c r="BF444" s="5" t="s">
        <v>531</v>
      </c>
      <c r="BG444" s="37">
        <v>107740</v>
      </c>
      <c r="BH444" s="29" t="str">
        <v>Meet Requirement</v>
      </c>
      <c r="BK444" s="5" t="s">
        <v>698</v>
      </c>
      <c r="BL444" s="37">
        <v>113750</v>
      </c>
      <c r="BW444" s="14" t="s">
        <v>853</v>
      </c>
      <c r="BX444" s="15">
        <v>94820</v>
      </c>
      <c r="BY444" s="14" t="s">
        <v>1009</v>
      </c>
      <c r="BZ444" s="14" t="str">
        <f>VLOOKUP($BW444,'CLEANED DATA'!$A$1:$F$947,6,FALSE)</f>
        <v>Abuja</v>
      </c>
    </row>
    <row r="445" spans="54:78" x14ac:dyDescent="0.25">
      <c r="BB445" s="27"/>
      <c r="BC445" s="39"/>
      <c r="BD445" s="12"/>
      <c r="BE445" s="12"/>
      <c r="BF445" s="5" t="s">
        <v>442</v>
      </c>
      <c r="BG445" s="37">
        <v>52590</v>
      </c>
      <c r="BH445" s="29" t="str">
        <v>Requirement Not Met</v>
      </c>
      <c r="BK445" s="5" t="s">
        <v>760</v>
      </c>
      <c r="BL445" s="37">
        <v>67630</v>
      </c>
      <c r="BW445" s="14" t="s">
        <v>593</v>
      </c>
      <c r="BX445" s="15">
        <v>63720</v>
      </c>
      <c r="BY445" s="14" t="s">
        <v>1015</v>
      </c>
      <c r="BZ445" s="14" t="str">
        <f>VLOOKUP($BW445,'CLEANED DATA'!$A$1:$F$947,6,FALSE)</f>
        <v>Kaduna</v>
      </c>
    </row>
    <row r="446" spans="54:78" x14ac:dyDescent="0.25">
      <c r="BB446" s="27"/>
      <c r="BC446" s="39"/>
      <c r="BD446" s="12"/>
      <c r="BE446" s="12"/>
      <c r="BF446" s="5" t="s">
        <v>686</v>
      </c>
      <c r="BG446" s="37">
        <v>76930</v>
      </c>
      <c r="BH446" s="29" t="str">
        <v>Requirement Not Met</v>
      </c>
      <c r="BK446" s="5" t="s">
        <v>108</v>
      </c>
      <c r="BL446" s="37">
        <v>139720</v>
      </c>
      <c r="BW446" s="14" t="s">
        <v>752</v>
      </c>
      <c r="BX446" s="15">
        <v>60130</v>
      </c>
      <c r="BY446" s="14" t="s">
        <v>1015</v>
      </c>
      <c r="BZ446" s="14" t="str">
        <f>VLOOKUP($BW446,'CLEANED DATA'!$A$1:$F$947,6,FALSE)</f>
        <v>Abuja</v>
      </c>
    </row>
    <row r="447" spans="54:78" x14ac:dyDescent="0.25">
      <c r="BB447" s="27"/>
      <c r="BC447" s="39"/>
      <c r="BD447" s="12"/>
      <c r="BE447" s="12"/>
      <c r="BF447" s="5" t="s">
        <v>933</v>
      </c>
      <c r="BG447" s="37">
        <v>29590</v>
      </c>
      <c r="BH447" s="29" t="str">
        <v>Requirement Not Met</v>
      </c>
      <c r="BK447" s="5" t="s">
        <v>922</v>
      </c>
      <c r="BL447" s="37">
        <v>101420</v>
      </c>
      <c r="BW447" s="14" t="s">
        <v>569</v>
      </c>
      <c r="BX447" s="15">
        <v>35440</v>
      </c>
      <c r="BY447" s="14" t="s">
        <v>1017</v>
      </c>
      <c r="BZ447" s="14" t="str">
        <f>VLOOKUP($BW447,'CLEANED DATA'!$A$1:$F$947,6,FALSE)</f>
        <v>Abuja</v>
      </c>
    </row>
    <row r="448" spans="54:78" x14ac:dyDescent="0.25">
      <c r="BB448" s="27"/>
      <c r="BC448" s="39"/>
      <c r="BD448" s="12"/>
      <c r="BE448" s="12"/>
      <c r="BF448" s="5" t="s">
        <v>589</v>
      </c>
      <c r="BG448" s="37">
        <v>57930</v>
      </c>
      <c r="BH448" s="29" t="str">
        <v>Requirement Not Met</v>
      </c>
      <c r="BK448" s="5" t="s">
        <v>212</v>
      </c>
      <c r="BL448" s="37">
        <v>41420</v>
      </c>
      <c r="BW448" s="14" t="s">
        <v>334</v>
      </c>
      <c r="BX448" s="15">
        <v>38520</v>
      </c>
      <c r="BY448" s="14" t="s">
        <v>1017</v>
      </c>
      <c r="BZ448" s="14" t="str">
        <f>VLOOKUP($BW448,'CLEANED DATA'!$A$1:$F$947,6,FALSE)</f>
        <v>Lagos</v>
      </c>
    </row>
    <row r="449" spans="54:78" x14ac:dyDescent="0.25">
      <c r="BB449" s="27"/>
      <c r="BC449" s="39"/>
      <c r="BD449" s="12"/>
      <c r="BE449" s="12"/>
      <c r="BF449" s="5" t="s">
        <v>822</v>
      </c>
      <c r="BG449" s="37">
        <v>76320</v>
      </c>
      <c r="BH449" s="29" t="str">
        <v>Requirement Not Met</v>
      </c>
      <c r="BK449" s="5" t="s">
        <v>554</v>
      </c>
      <c r="BL449" s="37">
        <v>54970</v>
      </c>
      <c r="BW449" s="14" t="s">
        <v>130</v>
      </c>
      <c r="BX449" s="15">
        <v>97120</v>
      </c>
      <c r="BY449" s="14" t="s">
        <v>1009</v>
      </c>
      <c r="BZ449" s="14" t="str">
        <f>VLOOKUP($BW449,'CLEANED DATA'!$A$1:$F$947,6,FALSE)</f>
        <v>Kaduna</v>
      </c>
    </row>
    <row r="450" spans="54:78" x14ac:dyDescent="0.25">
      <c r="BB450" s="27"/>
      <c r="BC450" s="39"/>
      <c r="BD450" s="12"/>
      <c r="BE450" s="12"/>
      <c r="BF450" s="5" t="s">
        <v>111</v>
      </c>
      <c r="BG450" s="37">
        <v>53540</v>
      </c>
      <c r="BH450" s="29" t="str">
        <v>Requirement Not Met</v>
      </c>
      <c r="BK450" s="5" t="s">
        <v>358</v>
      </c>
      <c r="BL450" s="37">
        <v>208680</v>
      </c>
      <c r="BW450" s="14" t="s">
        <v>431</v>
      </c>
      <c r="BX450" s="15">
        <v>66020</v>
      </c>
      <c r="BY450" s="14" t="s">
        <v>1015</v>
      </c>
      <c r="BZ450" s="14" t="str">
        <f>VLOOKUP($BW450,'CLEANED DATA'!$A$1:$F$947,6,FALSE)</f>
        <v>Lagos</v>
      </c>
    </row>
    <row r="451" spans="54:78" x14ac:dyDescent="0.25">
      <c r="BB451" s="27"/>
      <c r="BC451" s="39"/>
      <c r="BD451" s="12"/>
      <c r="BE451" s="12"/>
      <c r="BF451" s="5" t="s">
        <v>644</v>
      </c>
      <c r="BG451" s="37">
        <v>52140</v>
      </c>
      <c r="BH451" s="29" t="str">
        <v>Requirement Not Met</v>
      </c>
      <c r="BK451" s="5" t="s">
        <v>711</v>
      </c>
      <c r="BL451" s="37">
        <v>89840</v>
      </c>
      <c r="BW451" s="14" t="s">
        <v>422</v>
      </c>
      <c r="BX451" s="15">
        <v>67980</v>
      </c>
      <c r="BY451" s="14" t="s">
        <v>1015</v>
      </c>
      <c r="BZ451" s="14" t="str">
        <f>VLOOKUP($BW451,'CLEANED DATA'!$A$1:$F$947,6,FALSE)</f>
        <v>Lagos</v>
      </c>
    </row>
    <row r="452" spans="54:78" x14ac:dyDescent="0.25">
      <c r="BB452" s="10"/>
      <c r="BC452" s="40"/>
      <c r="BD452" s="11"/>
      <c r="BE452" s="11"/>
      <c r="BF452" s="28"/>
      <c r="BK452" s="5" t="s">
        <v>948</v>
      </c>
      <c r="BL452" s="37">
        <v>99630</v>
      </c>
      <c r="BW452" s="14" t="s">
        <v>793</v>
      </c>
      <c r="BX452" s="15">
        <v>52960</v>
      </c>
      <c r="BY452" s="14" t="s">
        <v>1016</v>
      </c>
      <c r="BZ452" s="14" t="str">
        <f>VLOOKUP($BW452,'CLEANED DATA'!$A$1:$F$947,6,FALSE)</f>
        <v>Lagos</v>
      </c>
    </row>
    <row r="453" spans="54:78" x14ac:dyDescent="0.25">
      <c r="BB453" s="10"/>
      <c r="BC453" s="40"/>
      <c r="BD453" s="11"/>
      <c r="BE453" s="11"/>
      <c r="BF453" s="11"/>
      <c r="BK453" s="5" t="s">
        <v>750</v>
      </c>
      <c r="BL453" s="37">
        <v>70610</v>
      </c>
      <c r="BW453" s="14" t="s">
        <v>836</v>
      </c>
      <c r="BX453" s="15">
        <v>91360</v>
      </c>
      <c r="BY453" s="14" t="s">
        <v>1009</v>
      </c>
      <c r="BZ453" s="14" t="str">
        <f>VLOOKUP($BW453,'CLEANED DATA'!$A$1:$F$947,6,FALSE)</f>
        <v>Kaduna</v>
      </c>
    </row>
    <row r="454" spans="54:78" x14ac:dyDescent="0.25">
      <c r="BB454" s="10"/>
      <c r="BC454" s="40"/>
      <c r="BD454" s="11"/>
      <c r="BE454" s="11"/>
      <c r="BF454" s="11"/>
      <c r="BK454" s="5" t="s">
        <v>344</v>
      </c>
      <c r="BL454" s="37">
        <v>70230</v>
      </c>
      <c r="BW454" s="14" t="s">
        <v>165</v>
      </c>
      <c r="BX454" s="15">
        <v>96790</v>
      </c>
      <c r="BY454" s="14" t="s">
        <v>1009</v>
      </c>
      <c r="BZ454" s="14" t="str">
        <f>VLOOKUP($BW454,'CLEANED DATA'!$A$1:$F$947,6,FALSE)</f>
        <v>Lagos</v>
      </c>
    </row>
    <row r="455" spans="54:78" x14ac:dyDescent="0.25">
      <c r="BB455" s="10"/>
      <c r="BC455" s="40"/>
      <c r="BD455" s="11"/>
      <c r="BE455" s="11"/>
      <c r="BF455" s="11"/>
      <c r="BK455" s="5" t="s">
        <v>657</v>
      </c>
      <c r="BL455" s="37">
        <v>138240</v>
      </c>
      <c r="BW455" s="14" t="s">
        <v>500</v>
      </c>
      <c r="BX455" s="15">
        <v>117520</v>
      </c>
      <c r="BY455" s="14" t="s">
        <v>1006</v>
      </c>
      <c r="BZ455" s="14" t="str">
        <f>VLOOKUP($BW455,'CLEANED DATA'!$A$1:$F$947,6,FALSE)</f>
        <v>Kaduna</v>
      </c>
    </row>
    <row r="456" spans="54:78" x14ac:dyDescent="0.25">
      <c r="BB456" s="10"/>
      <c r="BC456" s="40"/>
      <c r="BD456" s="11"/>
      <c r="BE456" s="11"/>
      <c r="BF456" s="11"/>
      <c r="BK456" s="5" t="s">
        <v>831</v>
      </c>
      <c r="BL456" s="37">
        <v>78640</v>
      </c>
      <c r="BW456" s="14" t="s">
        <v>271</v>
      </c>
      <c r="BX456" s="15">
        <v>105340</v>
      </c>
      <c r="BY456" s="14" t="s">
        <v>1006</v>
      </c>
      <c r="BZ456" s="14" t="str">
        <f>VLOOKUP($BW456,'CLEANED DATA'!$A$1:$F$947,6,FALSE)</f>
        <v>Kaduna</v>
      </c>
    </row>
    <row r="457" spans="54:78" x14ac:dyDescent="0.25">
      <c r="BB457" s="10"/>
      <c r="BC457" s="40"/>
      <c r="BD457" s="11"/>
      <c r="BE457" s="11"/>
      <c r="BF457" s="11"/>
      <c r="BK457" s="5" t="s">
        <v>871</v>
      </c>
      <c r="BL457" s="37">
        <v>239340</v>
      </c>
      <c r="BW457" s="14" t="s">
        <v>843</v>
      </c>
      <c r="BX457" s="15">
        <v>37900</v>
      </c>
      <c r="BY457" s="14" t="s">
        <v>1017</v>
      </c>
      <c r="BZ457" s="14" t="str">
        <f>VLOOKUP($BW457,'CLEANED DATA'!$A$1:$F$947,6,FALSE)</f>
        <v>Abuja</v>
      </c>
    </row>
    <row r="458" spans="54:78" x14ac:dyDescent="0.25">
      <c r="BB458" s="10"/>
      <c r="BC458" s="40"/>
      <c r="BD458" s="11"/>
      <c r="BE458" s="11"/>
      <c r="BF458" s="11"/>
      <c r="BK458" s="5" t="s">
        <v>675</v>
      </c>
      <c r="BL458" s="37">
        <v>103490</v>
      </c>
      <c r="BW458" s="14" t="s">
        <v>724</v>
      </c>
      <c r="BX458" s="15">
        <v>68860</v>
      </c>
      <c r="BY458" s="14" t="s">
        <v>1015</v>
      </c>
      <c r="BZ458" s="14" t="str">
        <f>VLOOKUP($BW458,'CLEANED DATA'!$A$1:$F$947,6,FALSE)</f>
        <v>Lagos</v>
      </c>
    </row>
    <row r="459" spans="54:78" x14ac:dyDescent="0.25">
      <c r="BB459" s="10"/>
      <c r="BC459" s="40"/>
      <c r="BD459" s="11"/>
      <c r="BE459" s="11"/>
      <c r="BF459" s="11"/>
      <c r="BK459" s="5" t="s">
        <v>436</v>
      </c>
      <c r="BL459" s="37">
        <v>110820</v>
      </c>
      <c r="BW459" s="14" t="s">
        <v>306</v>
      </c>
      <c r="BX459" s="15">
        <v>74010</v>
      </c>
      <c r="BY459" s="14" t="s">
        <v>1007</v>
      </c>
      <c r="BZ459" s="14" t="str">
        <f>VLOOKUP($BW459,'CLEANED DATA'!$A$1:$F$947,6,FALSE)</f>
        <v>Kaduna</v>
      </c>
    </row>
    <row r="460" spans="54:78" x14ac:dyDescent="0.25">
      <c r="BB460" s="10"/>
      <c r="BC460" s="40"/>
      <c r="BD460" s="11"/>
      <c r="BE460" s="11"/>
      <c r="BF460" s="11"/>
      <c r="BK460" s="5" t="s">
        <v>719</v>
      </c>
      <c r="BL460" s="37">
        <v>96750</v>
      </c>
      <c r="BW460" s="14" t="s">
        <v>673</v>
      </c>
      <c r="BX460" s="15">
        <v>39340</v>
      </c>
      <c r="BY460" s="14" t="s">
        <v>1017</v>
      </c>
      <c r="BZ460" s="14" t="str">
        <f>VLOOKUP($BW460,'CLEANED DATA'!$A$1:$F$947,6,FALSE)</f>
        <v>Kaduna</v>
      </c>
    </row>
    <row r="461" spans="54:78" x14ac:dyDescent="0.25">
      <c r="BB461" s="10"/>
      <c r="BC461" s="40"/>
      <c r="BD461" s="11"/>
      <c r="BE461" s="11"/>
      <c r="BF461" s="11"/>
      <c r="BK461" s="5" t="s">
        <v>467</v>
      </c>
      <c r="BL461" s="37">
        <v>132740</v>
      </c>
      <c r="BW461" s="14" t="s">
        <v>58</v>
      </c>
      <c r="BX461" s="15">
        <v>152420</v>
      </c>
      <c r="BY461" s="14" t="s">
        <v>1006</v>
      </c>
      <c r="BZ461" s="14" t="str">
        <f>VLOOKUP($BW461,'CLEANED DATA'!$A$1:$F$947,6,FALSE)</f>
        <v>Abuja</v>
      </c>
    </row>
    <row r="462" spans="54:78" x14ac:dyDescent="0.25">
      <c r="BB462" s="10"/>
      <c r="BC462" s="40"/>
      <c r="BD462" s="11"/>
      <c r="BE462" s="11"/>
      <c r="BF462" s="11"/>
      <c r="BK462" s="5" t="s">
        <v>143</v>
      </c>
      <c r="BL462" s="37">
        <v>40270</v>
      </c>
      <c r="BW462" s="14" t="s">
        <v>633</v>
      </c>
      <c r="BX462" s="15">
        <v>107440</v>
      </c>
      <c r="BY462" s="14" t="s">
        <v>1006</v>
      </c>
      <c r="BZ462" s="14" t="str">
        <f>VLOOKUP($BW462,'CLEANED DATA'!$A$1:$F$947,6,FALSE)</f>
        <v>Kaduna</v>
      </c>
    </row>
    <row r="463" spans="54:78" x14ac:dyDescent="0.25">
      <c r="BB463" s="10"/>
      <c r="BC463" s="40"/>
      <c r="BD463" s="11"/>
      <c r="BE463" s="11"/>
      <c r="BF463" s="11"/>
      <c r="BK463" s="5" t="s">
        <v>721</v>
      </c>
      <c r="BL463" s="37">
        <v>63020</v>
      </c>
      <c r="BW463" s="14" t="s">
        <v>430</v>
      </c>
      <c r="BX463" s="15">
        <v>77100</v>
      </c>
      <c r="BY463" s="14" t="s">
        <v>1007</v>
      </c>
      <c r="BZ463" s="14" t="str">
        <f>VLOOKUP($BW463,'CLEANED DATA'!$A$1:$F$947,6,FALSE)</f>
        <v>Kaduna</v>
      </c>
    </row>
    <row r="464" spans="54:78" x14ac:dyDescent="0.25">
      <c r="BB464" s="10"/>
      <c r="BC464" s="40"/>
      <c r="BD464" s="11"/>
      <c r="BE464" s="11"/>
      <c r="BF464" s="11"/>
      <c r="BK464" s="5" t="s">
        <v>800</v>
      </c>
      <c r="BL464" s="37">
        <v>40400</v>
      </c>
      <c r="BW464" s="14" t="s">
        <v>331</v>
      </c>
      <c r="BX464" s="15">
        <v>85180</v>
      </c>
      <c r="BY464" s="14" t="s">
        <v>1014</v>
      </c>
      <c r="BZ464" s="14" t="str">
        <f>VLOOKUP($BW464,'CLEANED DATA'!$A$1:$F$947,6,FALSE)</f>
        <v>Kaduna</v>
      </c>
    </row>
    <row r="465" spans="54:78" x14ac:dyDescent="0.25">
      <c r="BB465" s="10"/>
      <c r="BC465" s="40"/>
      <c r="BD465" s="11"/>
      <c r="BE465" s="11"/>
      <c r="BF465" s="11"/>
      <c r="BK465" s="5" t="s">
        <v>690</v>
      </c>
      <c r="BL465" s="37">
        <v>108600</v>
      </c>
      <c r="BW465" s="14" t="s">
        <v>756</v>
      </c>
      <c r="BX465" s="15">
        <v>70020</v>
      </c>
      <c r="BY465" s="14" t="s">
        <v>1007</v>
      </c>
      <c r="BZ465" s="14" t="str">
        <f>VLOOKUP($BW465,'CLEANED DATA'!$A$1:$F$947,6,FALSE)</f>
        <v>Abuja</v>
      </c>
    </row>
    <row r="466" spans="54:78" x14ac:dyDescent="0.25">
      <c r="BB466" s="10"/>
      <c r="BC466" s="40"/>
      <c r="BD466" s="11"/>
      <c r="BE466" s="11"/>
      <c r="BF466" s="11"/>
      <c r="BK466" s="5" t="s">
        <v>273</v>
      </c>
      <c r="BL466" s="37">
        <v>105470</v>
      </c>
      <c r="BW466" s="14" t="s">
        <v>967</v>
      </c>
      <c r="BX466" s="15">
        <v>75870</v>
      </c>
      <c r="BY466" s="14" t="s">
        <v>1007</v>
      </c>
      <c r="BZ466" s="14" t="str">
        <f>VLOOKUP($BW466,'CLEANED DATA'!$A$1:$F$947,6,FALSE)</f>
        <v>Kaduna</v>
      </c>
    </row>
    <row r="467" spans="54:78" x14ac:dyDescent="0.25">
      <c r="BB467" s="10"/>
      <c r="BC467" s="40"/>
      <c r="BD467" s="11"/>
      <c r="BE467" s="11"/>
      <c r="BF467" s="11"/>
      <c r="BK467" s="5" t="s">
        <v>131</v>
      </c>
      <c r="BL467" s="37">
        <v>58840</v>
      </c>
      <c r="BW467" s="14" t="s">
        <v>87</v>
      </c>
      <c r="BX467" s="15">
        <v>107660</v>
      </c>
      <c r="BY467" s="14" t="s">
        <v>1006</v>
      </c>
      <c r="BZ467" s="14" t="str">
        <f>VLOOKUP($BW467,'CLEANED DATA'!$A$1:$F$947,6,FALSE)</f>
        <v>Abuja</v>
      </c>
    </row>
    <row r="468" spans="54:78" x14ac:dyDescent="0.25">
      <c r="BB468" s="10"/>
      <c r="BC468" s="40"/>
      <c r="BD468" s="11"/>
      <c r="BE468" s="11"/>
      <c r="BF468" s="11"/>
      <c r="BK468" s="5" t="s">
        <v>407</v>
      </c>
      <c r="BL468" s="37">
        <v>71210</v>
      </c>
      <c r="BW468" s="14" t="s">
        <v>694</v>
      </c>
      <c r="BX468" s="15">
        <v>64270</v>
      </c>
      <c r="BY468" s="14" t="s">
        <v>1015</v>
      </c>
      <c r="BZ468" s="14" t="str">
        <f>VLOOKUP($BW468,'CLEANED DATA'!$A$1:$F$947,6,FALSE)</f>
        <v>Abuja</v>
      </c>
    </row>
    <row r="469" spans="54:78" x14ac:dyDescent="0.25">
      <c r="BB469" s="10"/>
      <c r="BC469" s="40"/>
      <c r="BD469" s="11"/>
      <c r="BE469" s="11"/>
      <c r="BF469" s="11"/>
      <c r="BK469" s="5" t="s">
        <v>39</v>
      </c>
      <c r="BL469" s="37">
        <v>110780</v>
      </c>
      <c r="BW469" s="14" t="s">
        <v>152</v>
      </c>
      <c r="BX469" s="15">
        <v>42990</v>
      </c>
      <c r="BY469" s="14" t="s">
        <v>1008</v>
      </c>
      <c r="BZ469" s="14" t="str">
        <f>VLOOKUP($BW469,'CLEANED DATA'!$A$1:$F$947,6,FALSE)</f>
        <v>Kaduna</v>
      </c>
    </row>
    <row r="470" spans="54:78" x14ac:dyDescent="0.25">
      <c r="BB470" s="10"/>
      <c r="BC470" s="40"/>
      <c r="BD470" s="11"/>
      <c r="BE470" s="11"/>
      <c r="BF470" s="11"/>
      <c r="BK470" s="5" t="s">
        <v>102</v>
      </c>
      <c r="BL470" s="37">
        <v>106780</v>
      </c>
      <c r="BW470" s="14" t="s">
        <v>617</v>
      </c>
      <c r="BX470" s="15">
        <v>36740</v>
      </c>
      <c r="BY470" s="14" t="s">
        <v>1017</v>
      </c>
      <c r="BZ470" s="14" t="str">
        <f>VLOOKUP($BW470,'CLEANED DATA'!$A$1:$F$947,6,FALSE)</f>
        <v>Kaduna</v>
      </c>
    </row>
    <row r="471" spans="54:78" x14ac:dyDescent="0.25">
      <c r="BB471" s="10"/>
      <c r="BC471" s="40"/>
      <c r="BD471" s="11"/>
      <c r="BE471" s="11"/>
      <c r="BF471" s="11"/>
      <c r="BK471" s="5" t="s">
        <v>392</v>
      </c>
      <c r="BL471" s="37">
        <v>118800</v>
      </c>
      <c r="BW471" s="14" t="s">
        <v>733</v>
      </c>
      <c r="BX471" s="15">
        <v>74110</v>
      </c>
      <c r="BY471" s="14" t="s">
        <v>1007</v>
      </c>
      <c r="BZ471" s="14" t="str">
        <f>VLOOKUP($BW471,'CLEANED DATA'!$A$1:$F$947,6,FALSE)</f>
        <v>Kaduna</v>
      </c>
    </row>
    <row r="472" spans="54:78" x14ac:dyDescent="0.25">
      <c r="BB472" s="10"/>
      <c r="BC472" s="40"/>
      <c r="BD472" s="11"/>
      <c r="BE472" s="11"/>
      <c r="BF472" s="11"/>
      <c r="BK472" s="5" t="s">
        <v>283</v>
      </c>
      <c r="BL472" s="37">
        <v>77130</v>
      </c>
      <c r="BW472" s="14" t="s">
        <v>483</v>
      </c>
      <c r="BX472" s="15">
        <v>202780</v>
      </c>
      <c r="BY472" s="14" t="s">
        <v>1006</v>
      </c>
      <c r="BZ472" s="14" t="str">
        <f>VLOOKUP($BW472,'CLEANED DATA'!$A$1:$F$947,6,FALSE)</f>
        <v>Kaduna</v>
      </c>
    </row>
    <row r="473" spans="54:78" x14ac:dyDescent="0.25">
      <c r="BB473" s="10"/>
      <c r="BC473" s="40"/>
      <c r="BD473" s="11"/>
      <c r="BE473" s="11"/>
      <c r="BF473" s="11"/>
      <c r="BK473" s="5" t="s">
        <v>452</v>
      </c>
      <c r="BL473" s="37">
        <v>114510</v>
      </c>
      <c r="BW473" s="14" t="s">
        <v>464</v>
      </c>
      <c r="BX473" s="15">
        <v>68200</v>
      </c>
      <c r="BY473" s="14" t="s">
        <v>1015</v>
      </c>
      <c r="BZ473" s="14" t="str">
        <f>VLOOKUP($BW473,'CLEANED DATA'!$A$1:$F$947,6,FALSE)</f>
        <v>Lagos</v>
      </c>
    </row>
    <row r="474" spans="54:78" x14ac:dyDescent="0.25">
      <c r="BB474" s="10"/>
      <c r="BC474" s="40"/>
      <c r="BD474" s="11"/>
      <c r="BE474" s="11"/>
      <c r="BF474" s="11"/>
      <c r="BK474" s="5" t="s">
        <v>434</v>
      </c>
      <c r="BL474" s="37">
        <v>40980</v>
      </c>
      <c r="BW474" s="14" t="s">
        <v>923</v>
      </c>
      <c r="BX474" s="15">
        <v>54780</v>
      </c>
      <c r="BY474" s="14" t="s">
        <v>1016</v>
      </c>
      <c r="BZ474" s="14" t="str">
        <f>VLOOKUP($BW474,'CLEANED DATA'!$A$1:$F$947,6,FALSE)</f>
        <v>Kaduna</v>
      </c>
    </row>
    <row r="475" spans="54:78" x14ac:dyDescent="0.25">
      <c r="BB475" s="10"/>
      <c r="BC475" s="40"/>
      <c r="BD475" s="11"/>
      <c r="BE475" s="11"/>
      <c r="BF475" s="11"/>
      <c r="BK475" s="5" t="s">
        <v>383</v>
      </c>
      <c r="BL475" s="37">
        <v>89090</v>
      </c>
      <c r="BW475" s="14" t="s">
        <v>557</v>
      </c>
      <c r="BX475" s="15">
        <v>86390</v>
      </c>
      <c r="BY475" s="14" t="s">
        <v>1014</v>
      </c>
      <c r="BZ475" s="14" t="str">
        <f>VLOOKUP($BW475,'CLEANED DATA'!$A$1:$F$947,6,FALSE)</f>
        <v>Abuja</v>
      </c>
    </row>
    <row r="476" spans="54:78" x14ac:dyDescent="0.25">
      <c r="BB476" s="10"/>
      <c r="BC476" s="40"/>
      <c r="BD476" s="11"/>
      <c r="BE476" s="11"/>
      <c r="BF476" s="11"/>
      <c r="BK476" s="5" t="s">
        <v>343</v>
      </c>
      <c r="BL476" s="37">
        <v>31820</v>
      </c>
      <c r="BW476" s="14" t="s">
        <v>160</v>
      </c>
      <c r="BX476" s="15">
        <v>117150</v>
      </c>
      <c r="BY476" s="14" t="s">
        <v>1006</v>
      </c>
      <c r="BZ476" s="14" t="str">
        <f>VLOOKUP($BW476,'CLEANED DATA'!$A$1:$F$947,6,FALSE)</f>
        <v>Abuja</v>
      </c>
    </row>
    <row r="477" spans="54:78" x14ac:dyDescent="0.25">
      <c r="BB477" s="10"/>
      <c r="BC477" s="40"/>
      <c r="BD477" s="11"/>
      <c r="BE477" s="11"/>
      <c r="BF477" s="11"/>
      <c r="BK477" s="5" t="s">
        <v>897</v>
      </c>
      <c r="BL477" s="37">
        <v>115790</v>
      </c>
      <c r="BW477" s="14" t="s">
        <v>163</v>
      </c>
      <c r="BX477" s="15">
        <v>34830</v>
      </c>
      <c r="BY477" s="14" t="s">
        <v>1017</v>
      </c>
      <c r="BZ477" s="14" t="str">
        <f>VLOOKUP($BW477,'CLEANED DATA'!$A$1:$F$947,6,FALSE)</f>
        <v>Kaduna</v>
      </c>
    </row>
    <row r="478" spans="54:78" x14ac:dyDescent="0.25">
      <c r="BB478" s="10"/>
      <c r="BC478" s="40"/>
      <c r="BD478" s="11"/>
      <c r="BE478" s="11"/>
      <c r="BF478" s="11"/>
      <c r="BK478" s="5" t="s">
        <v>714</v>
      </c>
      <c r="BL478" s="37">
        <v>115440</v>
      </c>
      <c r="BW478" s="14" t="s">
        <v>677</v>
      </c>
      <c r="BX478" s="15">
        <v>113980</v>
      </c>
      <c r="BY478" s="14" t="s">
        <v>1006</v>
      </c>
      <c r="BZ478" s="14" t="str">
        <f>VLOOKUP($BW478,'CLEANED DATA'!$A$1:$F$947,6,FALSE)</f>
        <v>Lagos</v>
      </c>
    </row>
    <row r="479" spans="54:78" x14ac:dyDescent="0.25">
      <c r="BB479" s="10"/>
      <c r="BC479" s="40"/>
      <c r="BD479" s="11"/>
      <c r="BE479" s="11"/>
      <c r="BF479" s="11"/>
      <c r="BK479" s="5" t="s">
        <v>641</v>
      </c>
      <c r="BL479" s="37">
        <v>69730</v>
      </c>
      <c r="BW479" s="14" t="s">
        <v>763</v>
      </c>
      <c r="BX479" s="15">
        <v>71030</v>
      </c>
      <c r="BY479" s="14" t="s">
        <v>1007</v>
      </c>
      <c r="BZ479" s="14" t="str">
        <f>VLOOKUP($BW479,'CLEANED DATA'!$A$1:$F$947,6,FALSE)</f>
        <v>Lagos</v>
      </c>
    </row>
    <row r="480" spans="54:78" x14ac:dyDescent="0.25">
      <c r="BB480" s="10"/>
      <c r="BC480" s="40"/>
      <c r="BD480" s="11"/>
      <c r="BE480" s="11"/>
      <c r="BF480" s="11"/>
      <c r="BK480" s="5" t="s">
        <v>251</v>
      </c>
      <c r="BL480" s="37">
        <v>56710</v>
      </c>
      <c r="BW480" s="14" t="s">
        <v>852</v>
      </c>
      <c r="BX480" s="15">
        <v>119930</v>
      </c>
      <c r="BY480" s="14" t="s">
        <v>1006</v>
      </c>
      <c r="BZ480" s="14" t="str">
        <f>VLOOKUP($BW480,'CLEANED DATA'!$A$1:$F$947,6,FALSE)</f>
        <v>Lagos</v>
      </c>
    </row>
    <row r="481" spans="54:78" x14ac:dyDescent="0.25">
      <c r="BB481" s="10"/>
      <c r="BC481" s="40"/>
      <c r="BD481" s="11"/>
      <c r="BE481" s="11"/>
      <c r="BF481" s="11"/>
      <c r="BK481" s="5" t="s">
        <v>753</v>
      </c>
      <c r="BL481" s="37">
        <v>72040</v>
      </c>
      <c r="BW481" s="14" t="s">
        <v>881</v>
      </c>
      <c r="BX481" s="15">
        <v>107700</v>
      </c>
      <c r="BY481" s="14" t="s">
        <v>1006</v>
      </c>
      <c r="BZ481" s="14" t="str">
        <f>VLOOKUP($BW481,'CLEANED DATA'!$A$1:$F$947,6,FALSE)</f>
        <v>Abuja</v>
      </c>
    </row>
    <row r="482" spans="54:78" x14ac:dyDescent="0.25">
      <c r="BB482" s="10"/>
      <c r="BC482" s="40"/>
      <c r="BD482" s="11"/>
      <c r="BE482" s="11"/>
      <c r="BF482" s="11"/>
      <c r="BK482" s="5" t="s">
        <v>180</v>
      </c>
      <c r="BL482" s="37">
        <v>59540</v>
      </c>
      <c r="BW482" s="14" t="s">
        <v>161</v>
      </c>
      <c r="BX482" s="15">
        <v>97020</v>
      </c>
      <c r="BY482" s="14" t="s">
        <v>1009</v>
      </c>
      <c r="BZ482" s="14" t="str">
        <f>VLOOKUP($BW482,'CLEANED DATA'!$A$1:$F$947,6,FALSE)</f>
        <v>Kaduna</v>
      </c>
    </row>
    <row r="483" spans="54:78" x14ac:dyDescent="0.25">
      <c r="BB483" s="10"/>
      <c r="BC483" s="40"/>
      <c r="BD483" s="11"/>
      <c r="BE483" s="11"/>
      <c r="BF483" s="11"/>
      <c r="BK483" s="5" t="s">
        <v>582</v>
      </c>
      <c r="BL483" s="37">
        <v>93500</v>
      </c>
      <c r="BW483" s="14" t="s">
        <v>761</v>
      </c>
      <c r="BX483" s="15">
        <v>82300</v>
      </c>
      <c r="BY483" s="14" t="s">
        <v>1014</v>
      </c>
      <c r="BZ483" s="14" t="str">
        <f>VLOOKUP($BW483,'CLEANED DATA'!$A$1:$F$947,6,FALSE)</f>
        <v>Kaduna</v>
      </c>
    </row>
    <row r="484" spans="54:78" x14ac:dyDescent="0.25">
      <c r="BB484" s="10"/>
      <c r="BC484" s="40"/>
      <c r="BD484" s="11"/>
      <c r="BE484" s="11"/>
      <c r="BF484" s="11"/>
      <c r="BK484" s="5" t="s">
        <v>960</v>
      </c>
      <c r="BL484" s="37">
        <v>112110</v>
      </c>
      <c r="BW484" s="14" t="s">
        <v>723</v>
      </c>
      <c r="BX484" s="15">
        <v>93080</v>
      </c>
      <c r="BY484" s="14" t="s">
        <v>1009</v>
      </c>
      <c r="BZ484" s="14" t="str">
        <f>VLOOKUP($BW484,'CLEANED DATA'!$A$1:$F$947,6,FALSE)</f>
        <v>Lagos</v>
      </c>
    </row>
    <row r="485" spans="54:78" x14ac:dyDescent="0.25">
      <c r="BB485" s="10"/>
      <c r="BC485" s="40"/>
      <c r="BD485" s="11"/>
      <c r="BE485" s="11"/>
      <c r="BF485" s="11"/>
      <c r="BK485" s="5" t="s">
        <v>893</v>
      </c>
      <c r="BL485" s="37">
        <v>36040</v>
      </c>
      <c r="BW485" s="14" t="s">
        <v>86</v>
      </c>
      <c r="BX485" s="15">
        <v>71230</v>
      </c>
      <c r="BY485" s="14" t="s">
        <v>1007</v>
      </c>
      <c r="BZ485" s="14" t="str">
        <f>VLOOKUP($BW485,'CLEANED DATA'!$A$1:$F$947,6,FALSE)</f>
        <v>Kaduna</v>
      </c>
    </row>
    <row r="486" spans="54:78" x14ac:dyDescent="0.25">
      <c r="BB486" s="10"/>
      <c r="BC486" s="40"/>
      <c r="BD486" s="11"/>
      <c r="BE486" s="11"/>
      <c r="BF486" s="11"/>
      <c r="BK486" s="5" t="s">
        <v>766</v>
      </c>
      <c r="BL486" s="37">
        <v>61700</v>
      </c>
      <c r="BW486" s="14" t="s">
        <v>544</v>
      </c>
      <c r="BX486" s="15">
        <v>112120</v>
      </c>
      <c r="BY486" s="14" t="s">
        <v>1006</v>
      </c>
      <c r="BZ486" s="14" t="str">
        <f>VLOOKUP($BW486,'CLEANED DATA'!$A$1:$F$947,6,FALSE)</f>
        <v>Lagos</v>
      </c>
    </row>
    <row r="487" spans="54:78" x14ac:dyDescent="0.25">
      <c r="BB487" s="10"/>
      <c r="BC487" s="40"/>
      <c r="BD487" s="11"/>
      <c r="BE487" s="11"/>
      <c r="BF487" s="11"/>
      <c r="BK487" s="5" t="s">
        <v>814</v>
      </c>
      <c r="BL487" s="37">
        <v>116890</v>
      </c>
      <c r="BW487" s="14" t="s">
        <v>607</v>
      </c>
      <c r="BX487" s="15">
        <v>36540</v>
      </c>
      <c r="BY487" s="14" t="s">
        <v>1017</v>
      </c>
      <c r="BZ487" s="14" t="str">
        <f>VLOOKUP($BW487,'CLEANED DATA'!$A$1:$F$947,6,FALSE)</f>
        <v>Kaduna</v>
      </c>
    </row>
    <row r="488" spans="54:78" x14ac:dyDescent="0.25">
      <c r="BB488" s="10"/>
      <c r="BC488" s="40"/>
      <c r="BD488" s="11"/>
      <c r="BE488" s="11"/>
      <c r="BF488" s="11"/>
      <c r="BK488" s="5" t="s">
        <v>460</v>
      </c>
      <c r="BL488" s="37">
        <v>212340</v>
      </c>
      <c r="BW488" s="14" t="s">
        <v>113</v>
      </c>
      <c r="BX488" s="15">
        <v>115090</v>
      </c>
      <c r="BY488" s="14" t="s">
        <v>1006</v>
      </c>
      <c r="BZ488" s="14" t="str">
        <f>VLOOKUP($BW488,'CLEANED DATA'!$A$1:$F$947,6,FALSE)</f>
        <v>Kaduna</v>
      </c>
    </row>
    <row r="489" spans="54:78" x14ac:dyDescent="0.25">
      <c r="BB489" s="10"/>
      <c r="BC489" s="40"/>
      <c r="BD489" s="11"/>
      <c r="BE489" s="11"/>
      <c r="BF489" s="11"/>
      <c r="BK489" s="5" t="s">
        <v>854</v>
      </c>
      <c r="BL489" s="37">
        <v>38830</v>
      </c>
      <c r="BW489" s="14" t="s">
        <v>941</v>
      </c>
      <c r="BX489" s="15">
        <v>92010</v>
      </c>
      <c r="BY489" s="14" t="s">
        <v>1009</v>
      </c>
      <c r="BZ489" s="14" t="str">
        <f>VLOOKUP($BW489,'CLEANED DATA'!$A$1:$F$947,6,FALSE)</f>
        <v>Abuja</v>
      </c>
    </row>
    <row r="490" spans="54:78" x14ac:dyDescent="0.25">
      <c r="BB490" s="10"/>
      <c r="BC490" s="40"/>
      <c r="BD490" s="11"/>
      <c r="BE490" s="11"/>
      <c r="BF490" s="11"/>
      <c r="BK490" s="5" t="s">
        <v>278</v>
      </c>
      <c r="BL490" s="37">
        <v>74710</v>
      </c>
      <c r="BW490" s="14" t="s">
        <v>538</v>
      </c>
      <c r="BX490" s="15">
        <v>65700</v>
      </c>
      <c r="BY490" s="14" t="s">
        <v>1015</v>
      </c>
      <c r="BZ490" s="14" t="str">
        <f>VLOOKUP($BW490,'CLEANED DATA'!$A$1:$F$947,6,FALSE)</f>
        <v>Abuja</v>
      </c>
    </row>
    <row r="491" spans="54:78" x14ac:dyDescent="0.25">
      <c r="BB491" s="10"/>
      <c r="BC491" s="40"/>
      <c r="BD491" s="11"/>
      <c r="BE491" s="11"/>
      <c r="BF491" s="11"/>
      <c r="BK491" s="5" t="s">
        <v>357</v>
      </c>
      <c r="BL491" s="37">
        <v>108250</v>
      </c>
      <c r="BW491" s="14" t="s">
        <v>167</v>
      </c>
      <c r="BX491" s="15">
        <v>177020</v>
      </c>
      <c r="BY491" s="14" t="s">
        <v>1006</v>
      </c>
      <c r="BZ491" s="14" t="str">
        <f>VLOOKUP($BW491,'CLEANED DATA'!$A$1:$F$947,6,FALSE)</f>
        <v>Lagos</v>
      </c>
    </row>
    <row r="492" spans="54:78" x14ac:dyDescent="0.25">
      <c r="BB492" s="10"/>
      <c r="BC492" s="40"/>
      <c r="BD492" s="11"/>
      <c r="BE492" s="11"/>
      <c r="BF492" s="11"/>
      <c r="BK492" s="5" t="s">
        <v>56</v>
      </c>
      <c r="BL492" s="37">
        <v>75540</v>
      </c>
      <c r="BW492" s="14" t="s">
        <v>898</v>
      </c>
      <c r="BX492" s="15">
        <v>38330</v>
      </c>
      <c r="BY492" s="14" t="s">
        <v>1017</v>
      </c>
      <c r="BZ492" s="14" t="str">
        <f>VLOOKUP($BW492,'CLEANED DATA'!$A$1:$F$947,6,FALSE)</f>
        <v>Lagos</v>
      </c>
    </row>
    <row r="493" spans="54:78" x14ac:dyDescent="0.25">
      <c r="BB493" s="10"/>
      <c r="BC493" s="40"/>
      <c r="BD493" s="11"/>
      <c r="BE493" s="11"/>
      <c r="BF493" s="11"/>
      <c r="BK493" s="5" t="s">
        <v>819</v>
      </c>
      <c r="BL493" s="37">
        <v>117850</v>
      </c>
      <c r="BW493" s="14" t="s">
        <v>276</v>
      </c>
      <c r="BX493" s="15">
        <v>52610</v>
      </c>
      <c r="BY493" s="14" t="s">
        <v>1016</v>
      </c>
      <c r="BZ493" s="14" t="str">
        <f>VLOOKUP($BW493,'CLEANED DATA'!$A$1:$F$947,6,FALSE)</f>
        <v>Lagos</v>
      </c>
    </row>
    <row r="494" spans="54:78" x14ac:dyDescent="0.25">
      <c r="BB494" s="10"/>
      <c r="BC494" s="40"/>
      <c r="BD494" s="11"/>
      <c r="BE494" s="11"/>
      <c r="BF494" s="11"/>
      <c r="BK494" s="5" t="s">
        <v>833</v>
      </c>
      <c r="BL494" s="37">
        <v>55280</v>
      </c>
      <c r="BW494" s="14" t="s">
        <v>201</v>
      </c>
      <c r="BX494" s="15">
        <v>101670</v>
      </c>
      <c r="BY494" s="14" t="s">
        <v>1006</v>
      </c>
      <c r="BZ494" s="14" t="str">
        <f>VLOOKUP($BW494,'CLEANED DATA'!$A$1:$F$947,6,FALSE)</f>
        <v>Kaduna</v>
      </c>
    </row>
    <row r="495" spans="54:78" x14ac:dyDescent="0.25">
      <c r="BB495" s="10"/>
      <c r="BC495" s="40"/>
      <c r="BD495" s="11"/>
      <c r="BE495" s="11"/>
      <c r="BF495" s="11"/>
      <c r="BK495" s="5" t="s">
        <v>773</v>
      </c>
      <c r="BL495" s="37">
        <v>53760</v>
      </c>
      <c r="BW495" s="14" t="s">
        <v>459</v>
      </c>
      <c r="BX495" s="15">
        <v>57090</v>
      </c>
      <c r="BY495" s="14" t="s">
        <v>1016</v>
      </c>
      <c r="BZ495" s="14" t="str">
        <f>VLOOKUP($BW495,'CLEANED DATA'!$A$1:$F$947,6,FALSE)</f>
        <v>Kaduna</v>
      </c>
    </row>
    <row r="496" spans="54:78" x14ac:dyDescent="0.25">
      <c r="BB496" s="10"/>
      <c r="BC496" s="40"/>
      <c r="BD496" s="11"/>
      <c r="BE496" s="11"/>
      <c r="BF496" s="11"/>
      <c r="BK496" s="5" t="s">
        <v>716</v>
      </c>
      <c r="BL496" s="37">
        <v>46280</v>
      </c>
      <c r="BW496" s="14" t="s">
        <v>943</v>
      </c>
      <c r="BX496" s="15">
        <v>114810</v>
      </c>
      <c r="BY496" s="14" t="s">
        <v>1006</v>
      </c>
      <c r="BZ496" s="14" t="str">
        <f>VLOOKUP($BW496,'CLEANED DATA'!$A$1:$F$947,6,FALSE)</f>
        <v>Kaduna</v>
      </c>
    </row>
    <row r="497" spans="54:78" x14ac:dyDescent="0.25">
      <c r="BB497" s="10"/>
      <c r="BC497" s="40"/>
      <c r="BD497" s="11"/>
      <c r="BE497" s="11"/>
      <c r="BF497" s="11"/>
      <c r="BK497" s="5" t="s">
        <v>119</v>
      </c>
      <c r="BL497" s="37">
        <v>179220</v>
      </c>
      <c r="BW497" s="14" t="s">
        <v>372</v>
      </c>
      <c r="BX497" s="15">
        <v>79570</v>
      </c>
      <c r="BY497" s="14" t="s">
        <v>1007</v>
      </c>
      <c r="BZ497" s="14" t="str">
        <f>VLOOKUP($BW497,'CLEANED DATA'!$A$1:$F$947,6,FALSE)</f>
        <v>Kaduna</v>
      </c>
    </row>
    <row r="498" spans="54:78" x14ac:dyDescent="0.25">
      <c r="BB498" s="10"/>
      <c r="BC498" s="40"/>
      <c r="BD498" s="11"/>
      <c r="BE498" s="11"/>
      <c r="BF498" s="11"/>
      <c r="BK498" s="5" t="s">
        <v>470</v>
      </c>
      <c r="BL498" s="37">
        <v>59260</v>
      </c>
      <c r="BW498" s="14" t="s">
        <v>85</v>
      </c>
      <c r="BX498" s="15">
        <v>85260</v>
      </c>
      <c r="BY498" s="14" t="s">
        <v>1014</v>
      </c>
      <c r="BZ498" s="14" t="str">
        <f>VLOOKUP($BW498,'CLEANED DATA'!$A$1:$F$947,6,FALSE)</f>
        <v>Lagos</v>
      </c>
    </row>
    <row r="499" spans="54:78" x14ac:dyDescent="0.25">
      <c r="BB499" s="10"/>
      <c r="BC499" s="40"/>
      <c r="BD499" s="11"/>
      <c r="BE499" s="11"/>
      <c r="BF499" s="11"/>
      <c r="BK499" s="5" t="s">
        <v>579</v>
      </c>
      <c r="BL499" s="37">
        <v>54010</v>
      </c>
      <c r="BW499" s="14" t="s">
        <v>925</v>
      </c>
      <c r="BX499" s="15">
        <v>68480</v>
      </c>
      <c r="BY499" s="14" t="s">
        <v>1015</v>
      </c>
      <c r="BZ499" s="14" t="str">
        <f>VLOOKUP($BW499,'CLEANED DATA'!$A$1:$F$947,6,FALSE)</f>
        <v>Lagos</v>
      </c>
    </row>
    <row r="500" spans="54:78" x14ac:dyDescent="0.25">
      <c r="BB500" s="10"/>
      <c r="BC500" s="40"/>
      <c r="BD500" s="11"/>
      <c r="BE500" s="11"/>
      <c r="BF500" s="11"/>
      <c r="BK500" s="5" t="s">
        <v>310</v>
      </c>
      <c r="BL500" s="37">
        <v>110040</v>
      </c>
      <c r="BW500" s="14" t="s">
        <v>211</v>
      </c>
      <c r="BX500" s="15">
        <v>91120</v>
      </c>
      <c r="BY500" s="14" t="s">
        <v>1009</v>
      </c>
      <c r="BZ500" s="14" t="str">
        <f>VLOOKUP($BW500,'CLEANED DATA'!$A$1:$F$947,6,FALSE)</f>
        <v>Kaduna</v>
      </c>
    </row>
    <row r="501" spans="54:78" x14ac:dyDescent="0.25">
      <c r="BB501" s="10"/>
      <c r="BC501" s="40"/>
      <c r="BD501" s="11"/>
      <c r="BE501" s="11"/>
      <c r="BF501" s="11"/>
      <c r="BK501" s="5" t="s">
        <v>908</v>
      </c>
      <c r="BL501" s="37">
        <v>77470</v>
      </c>
      <c r="BW501" s="14" t="s">
        <v>610</v>
      </c>
      <c r="BX501" s="15">
        <v>34620</v>
      </c>
      <c r="BY501" s="14" t="s">
        <v>1017</v>
      </c>
      <c r="BZ501" s="14" t="str">
        <f>VLOOKUP($BW501,'CLEANED DATA'!$A$1:$F$947,6,FALSE)</f>
        <v>Kaduna</v>
      </c>
    </row>
    <row r="502" spans="54:78" x14ac:dyDescent="0.25">
      <c r="BB502" s="10"/>
      <c r="BC502" s="40"/>
      <c r="BD502" s="11"/>
      <c r="BE502" s="11"/>
      <c r="BF502" s="11"/>
      <c r="BK502" s="5" t="s">
        <v>426</v>
      </c>
      <c r="BL502" s="37">
        <v>28580</v>
      </c>
      <c r="BW502" s="14" t="s">
        <v>552</v>
      </c>
      <c r="BX502" s="15">
        <v>96610</v>
      </c>
      <c r="BY502" s="14" t="s">
        <v>1009</v>
      </c>
      <c r="BZ502" s="14" t="str">
        <f>VLOOKUP($BW502,'CLEANED DATA'!$A$1:$F$947,6,FALSE)</f>
        <v>Kaduna</v>
      </c>
    </row>
    <row r="503" spans="54:78" x14ac:dyDescent="0.25">
      <c r="BB503" s="10"/>
      <c r="BC503" s="40"/>
      <c r="BD503" s="11"/>
      <c r="BE503" s="11"/>
      <c r="BF503" s="11"/>
      <c r="BK503" s="5" t="s">
        <v>415</v>
      </c>
      <c r="BL503" s="37">
        <v>49920</v>
      </c>
      <c r="BW503" s="14" t="s">
        <v>645</v>
      </c>
      <c r="BX503" s="15">
        <v>32810</v>
      </c>
      <c r="BY503" s="14" t="s">
        <v>1017</v>
      </c>
      <c r="BZ503" s="14" t="str">
        <f>VLOOKUP($BW503,'CLEANED DATA'!$A$1:$F$947,6,FALSE)</f>
        <v>Kaduna</v>
      </c>
    </row>
    <row r="504" spans="54:78" x14ac:dyDescent="0.25">
      <c r="BB504" s="10"/>
      <c r="BC504" s="40"/>
      <c r="BD504" s="11"/>
      <c r="BE504" s="11"/>
      <c r="BF504" s="11"/>
      <c r="BK504" s="5" t="s">
        <v>488</v>
      </c>
      <c r="BL504" s="37">
        <v>223820</v>
      </c>
      <c r="BW504" s="14" t="s">
        <v>397</v>
      </c>
      <c r="BX504" s="15">
        <v>212920</v>
      </c>
      <c r="BY504" s="14" t="s">
        <v>1006</v>
      </c>
      <c r="BZ504" s="14" t="str">
        <f>VLOOKUP($BW504,'CLEANED DATA'!$A$1:$F$947,6,FALSE)</f>
        <v>Lagos</v>
      </c>
    </row>
    <row r="505" spans="54:78" x14ac:dyDescent="0.25">
      <c r="BB505" s="10"/>
      <c r="BC505" s="40"/>
      <c r="BD505" s="11"/>
      <c r="BE505" s="11"/>
      <c r="BF505" s="11"/>
      <c r="BK505" s="5" t="s">
        <v>314</v>
      </c>
      <c r="BL505" s="37">
        <v>41790</v>
      </c>
      <c r="BW505" s="14" t="s">
        <v>652</v>
      </c>
      <c r="BX505" s="15">
        <v>115980</v>
      </c>
      <c r="BY505" s="14" t="s">
        <v>1006</v>
      </c>
      <c r="BZ505" s="14" t="str">
        <f>VLOOKUP($BW505,'CLEANED DATA'!$A$1:$F$947,6,FALSE)</f>
        <v>Abuja</v>
      </c>
    </row>
    <row r="506" spans="54:78" x14ac:dyDescent="0.25">
      <c r="BB506" s="10"/>
      <c r="BC506" s="40"/>
      <c r="BD506" s="11"/>
      <c r="BE506" s="11"/>
      <c r="BF506" s="11"/>
      <c r="BK506" s="5" t="s">
        <v>846</v>
      </c>
      <c r="BL506" s="37">
        <v>44120</v>
      </c>
      <c r="BW506" s="14" t="s">
        <v>929</v>
      </c>
      <c r="BX506" s="15">
        <v>56250</v>
      </c>
      <c r="BY506" s="14" t="s">
        <v>1016</v>
      </c>
      <c r="BZ506" s="14" t="str">
        <f>VLOOKUP($BW506,'CLEANED DATA'!$A$1:$F$947,6,FALSE)</f>
        <v>Abuja</v>
      </c>
    </row>
    <row r="507" spans="54:78" x14ac:dyDescent="0.25">
      <c r="BB507" s="10"/>
      <c r="BC507" s="40"/>
      <c r="BD507" s="11"/>
      <c r="BE507" s="11"/>
      <c r="BF507" s="11"/>
      <c r="BK507" s="5" t="s">
        <v>502</v>
      </c>
      <c r="BL507" s="37">
        <v>93210</v>
      </c>
      <c r="BW507" s="14" t="s">
        <v>125</v>
      </c>
      <c r="BX507" s="15">
        <v>90800</v>
      </c>
      <c r="BY507" s="14" t="s">
        <v>1009</v>
      </c>
      <c r="BZ507" s="14" t="str">
        <f>VLOOKUP($BW507,'CLEANED DATA'!$A$1:$F$947,6,FALSE)</f>
        <v>Abuja</v>
      </c>
    </row>
    <row r="508" spans="54:78" x14ac:dyDescent="0.25">
      <c r="BB508" s="10"/>
      <c r="BC508" s="40"/>
      <c r="BD508" s="11"/>
      <c r="BE508" s="11"/>
      <c r="BF508" s="11"/>
      <c r="BK508" s="5" t="s">
        <v>353</v>
      </c>
      <c r="BL508" s="37">
        <v>109710</v>
      </c>
      <c r="BW508" s="14" t="s">
        <v>256</v>
      </c>
      <c r="BX508" s="15">
        <v>98970</v>
      </c>
      <c r="BY508" s="14" t="s">
        <v>1009</v>
      </c>
      <c r="BZ508" s="14" t="str">
        <f>VLOOKUP($BW508,'CLEANED DATA'!$A$1:$F$947,6,FALSE)</f>
        <v>Lagos</v>
      </c>
    </row>
    <row r="509" spans="54:78" x14ac:dyDescent="0.25">
      <c r="BB509" s="10"/>
      <c r="BC509" s="40"/>
      <c r="BD509" s="11"/>
      <c r="BE509" s="11"/>
      <c r="BF509" s="11"/>
      <c r="BK509" s="5" t="s">
        <v>913</v>
      </c>
      <c r="BL509" s="37">
        <v>92870</v>
      </c>
      <c r="BW509" s="14" t="s">
        <v>214</v>
      </c>
      <c r="BX509" s="15">
        <v>30080</v>
      </c>
      <c r="BY509" s="14" t="s">
        <v>1017</v>
      </c>
      <c r="BZ509" s="14" t="str">
        <f>VLOOKUP($BW509,'CLEANED DATA'!$A$1:$F$947,6,FALSE)</f>
        <v>Abuja</v>
      </c>
    </row>
    <row r="510" spans="54:78" x14ac:dyDescent="0.25">
      <c r="BB510" s="10"/>
      <c r="BC510" s="40"/>
      <c r="BD510" s="11"/>
      <c r="BE510" s="11"/>
      <c r="BF510" s="11"/>
      <c r="BK510" s="5" t="s">
        <v>515</v>
      </c>
      <c r="BL510" s="37">
        <v>118060</v>
      </c>
      <c r="BW510" s="14" t="s">
        <v>590</v>
      </c>
      <c r="BX510" s="15">
        <v>40530</v>
      </c>
      <c r="BY510" s="14" t="s">
        <v>1008</v>
      </c>
      <c r="BZ510" s="14" t="str">
        <f>VLOOKUP($BW510,'CLEANED DATA'!$A$1:$F$947,6,FALSE)</f>
        <v>Lagos</v>
      </c>
    </row>
    <row r="511" spans="54:78" x14ac:dyDescent="0.25">
      <c r="BB511" s="10"/>
      <c r="BC511" s="40"/>
      <c r="BD511" s="11"/>
      <c r="BE511" s="11"/>
      <c r="BF511" s="11"/>
      <c r="BK511" s="5" t="s">
        <v>398</v>
      </c>
      <c r="BL511" s="37">
        <v>94530</v>
      </c>
      <c r="BW511" s="14" t="s">
        <v>187</v>
      </c>
      <c r="BX511" s="15">
        <v>69340</v>
      </c>
      <c r="BY511" s="14" t="s">
        <v>1015</v>
      </c>
      <c r="BZ511" s="14" t="str">
        <f>VLOOKUP($BW511,'CLEANED DATA'!$A$1:$F$947,6,FALSE)</f>
        <v>Lagos</v>
      </c>
    </row>
    <row r="512" spans="54:78" x14ac:dyDescent="0.25">
      <c r="BB512" s="10"/>
      <c r="BC512" s="40"/>
      <c r="BD512" s="11"/>
      <c r="BE512" s="11"/>
      <c r="BF512" s="11"/>
      <c r="BK512" s="5" t="s">
        <v>197</v>
      </c>
      <c r="BL512" s="37">
        <v>56810</v>
      </c>
      <c r="BW512" s="14" t="s">
        <v>664</v>
      </c>
      <c r="BX512" s="15">
        <v>213860</v>
      </c>
      <c r="BY512" s="14" t="s">
        <v>1006</v>
      </c>
      <c r="BZ512" s="14" t="str">
        <f>VLOOKUP($BW512,'CLEANED DATA'!$A$1:$F$947,6,FALSE)</f>
        <v>Abuja</v>
      </c>
    </row>
    <row r="513" spans="54:78" x14ac:dyDescent="0.25">
      <c r="BB513" s="10"/>
      <c r="BC513" s="40"/>
      <c r="BD513" s="11"/>
      <c r="BE513" s="11"/>
      <c r="BF513" s="11"/>
      <c r="BK513" s="5" t="s">
        <v>951</v>
      </c>
      <c r="BL513" s="37">
        <v>61100</v>
      </c>
      <c r="BW513" s="14" t="s">
        <v>287</v>
      </c>
      <c r="BX513" s="15">
        <v>83200</v>
      </c>
      <c r="BY513" s="14" t="s">
        <v>1014</v>
      </c>
      <c r="BZ513" s="14" t="str">
        <f>VLOOKUP($BW513,'CLEANED DATA'!$A$1:$F$947,6,FALSE)</f>
        <v>Abuja</v>
      </c>
    </row>
    <row r="514" spans="54:78" x14ac:dyDescent="0.25">
      <c r="BB514" s="10"/>
      <c r="BC514" s="40"/>
      <c r="BD514" s="11"/>
      <c r="BE514" s="11"/>
      <c r="BF514" s="11"/>
      <c r="BK514" s="5" t="s">
        <v>604</v>
      </c>
      <c r="BL514" s="37">
        <v>35740</v>
      </c>
      <c r="BW514" s="14" t="s">
        <v>301</v>
      </c>
      <c r="BX514" s="15">
        <v>47650</v>
      </c>
      <c r="BY514" s="14" t="s">
        <v>1008</v>
      </c>
      <c r="BZ514" s="14" t="str">
        <f>VLOOKUP($BW514,'CLEANED DATA'!$A$1:$F$947,6,FALSE)</f>
        <v>Abuja</v>
      </c>
    </row>
    <row r="515" spans="54:78" x14ac:dyDescent="0.25">
      <c r="BB515" s="10"/>
      <c r="BC515" s="40"/>
      <c r="BD515" s="11"/>
      <c r="BE515" s="11"/>
      <c r="BF515" s="11"/>
      <c r="BK515" s="5" t="s">
        <v>6</v>
      </c>
      <c r="BL515" s="37">
        <v>88050</v>
      </c>
      <c r="BW515" s="14" t="s">
        <v>555</v>
      </c>
      <c r="BX515" s="15">
        <v>41910</v>
      </c>
      <c r="BY515" s="14" t="s">
        <v>1008</v>
      </c>
      <c r="BZ515" s="14" t="str">
        <f>VLOOKUP($BW515,'CLEANED DATA'!$A$1:$F$947,6,FALSE)</f>
        <v>Lagos</v>
      </c>
    </row>
    <row r="516" spans="54:78" x14ac:dyDescent="0.25">
      <c r="BB516" s="10"/>
      <c r="BC516" s="40"/>
      <c r="BD516" s="11"/>
      <c r="BE516" s="11"/>
      <c r="BF516" s="11"/>
      <c r="BK516" s="5" t="s">
        <v>98</v>
      </c>
      <c r="BL516" s="37">
        <v>55310</v>
      </c>
      <c r="BW516" s="14" t="s">
        <v>520</v>
      </c>
      <c r="BX516" s="15">
        <v>90530</v>
      </c>
      <c r="BY516" s="14" t="s">
        <v>1009</v>
      </c>
      <c r="BZ516" s="14" t="str">
        <f>VLOOKUP($BW516,'CLEANED DATA'!$A$1:$F$947,6,FALSE)</f>
        <v>Lagos</v>
      </c>
    </row>
    <row r="517" spans="54:78" x14ac:dyDescent="0.25">
      <c r="BB517" s="10"/>
      <c r="BC517" s="40"/>
      <c r="BD517" s="11"/>
      <c r="BE517" s="11"/>
      <c r="BF517" s="11"/>
      <c r="BK517" s="5" t="s">
        <v>883</v>
      </c>
      <c r="BL517" s="37">
        <v>74360</v>
      </c>
      <c r="BW517" s="14" t="s">
        <v>313</v>
      </c>
      <c r="BX517" s="15">
        <v>109980</v>
      </c>
      <c r="BY517" s="14" t="s">
        <v>1006</v>
      </c>
      <c r="BZ517" s="14" t="str">
        <f>VLOOKUP($BW517,'CLEANED DATA'!$A$1:$F$947,6,FALSE)</f>
        <v>Kaduna</v>
      </c>
    </row>
    <row r="518" spans="54:78" x14ac:dyDescent="0.25">
      <c r="BB518" s="10"/>
      <c r="BC518" s="40"/>
      <c r="BD518" s="11"/>
      <c r="BE518" s="11"/>
      <c r="BF518" s="11"/>
      <c r="BK518" s="5" t="s">
        <v>78</v>
      </c>
      <c r="BL518" s="37">
        <v>54130</v>
      </c>
      <c r="BW518" s="14" t="s">
        <v>83</v>
      </c>
      <c r="BX518" s="15">
        <v>57350</v>
      </c>
      <c r="BY518" s="14" t="s">
        <v>1016</v>
      </c>
      <c r="BZ518" s="14" t="str">
        <f>VLOOKUP($BW518,'CLEANED DATA'!$A$1:$F$947,6,FALSE)</f>
        <v>Kaduna</v>
      </c>
    </row>
    <row r="519" spans="54:78" x14ac:dyDescent="0.25">
      <c r="BB519" s="10"/>
      <c r="BC519" s="40"/>
      <c r="BD519" s="11"/>
      <c r="BE519" s="11"/>
      <c r="BF519" s="11"/>
      <c r="BK519" s="5" t="s">
        <v>493</v>
      </c>
      <c r="BL519" s="37">
        <v>115240</v>
      </c>
      <c r="BW519" s="14" t="s">
        <v>527</v>
      </c>
      <c r="BX519" s="15">
        <v>45110</v>
      </c>
      <c r="BY519" s="14" t="s">
        <v>1008</v>
      </c>
      <c r="BZ519" s="14" t="str">
        <f>VLOOKUP($BW519,'CLEANED DATA'!$A$1:$F$947,6,FALSE)</f>
        <v>Abuja</v>
      </c>
    </row>
    <row r="520" spans="54:78" x14ac:dyDescent="0.25">
      <c r="BB520" s="10"/>
      <c r="BC520" s="40"/>
      <c r="BD520" s="11"/>
      <c r="BE520" s="11"/>
      <c r="BF520" s="11"/>
      <c r="BK520" s="5" t="s">
        <v>510</v>
      </c>
      <c r="BL520" s="37">
        <v>51520</v>
      </c>
      <c r="BW520" s="14" t="s">
        <v>164</v>
      </c>
      <c r="BX520" s="15">
        <v>38730</v>
      </c>
      <c r="BY520" s="14" t="s">
        <v>1017</v>
      </c>
      <c r="BZ520" s="14" t="str">
        <f>VLOOKUP($BW520,'CLEANED DATA'!$A$1:$F$947,6,FALSE)</f>
        <v>Abuja</v>
      </c>
    </row>
    <row r="521" spans="54:78" x14ac:dyDescent="0.25">
      <c r="BB521" s="10"/>
      <c r="BC521" s="40"/>
      <c r="BD521" s="11"/>
      <c r="BE521" s="11"/>
      <c r="BF521" s="11"/>
      <c r="BK521" s="5" t="s">
        <v>880</v>
      </c>
      <c r="BL521" s="37">
        <v>83590</v>
      </c>
      <c r="BW521" s="14" t="s">
        <v>939</v>
      </c>
      <c r="BX521" s="15">
        <v>62280</v>
      </c>
      <c r="BY521" s="14" t="s">
        <v>1015</v>
      </c>
      <c r="BZ521" s="14" t="str">
        <f>VLOOKUP($BW521,'CLEANED DATA'!$A$1:$F$947,6,FALSE)</f>
        <v>Kaduna</v>
      </c>
    </row>
    <row r="522" spans="54:78" x14ac:dyDescent="0.25">
      <c r="BB522" s="10"/>
      <c r="BC522" s="40"/>
      <c r="BD522" s="11"/>
      <c r="BE522" s="11"/>
      <c r="BF522" s="11"/>
      <c r="BK522" s="5" t="s">
        <v>457</v>
      </c>
      <c r="BL522" s="37">
        <v>101790</v>
      </c>
      <c r="BW522" s="14" t="s">
        <v>578</v>
      </c>
      <c r="BX522" s="15">
        <v>85780</v>
      </c>
      <c r="BY522" s="14" t="s">
        <v>1014</v>
      </c>
      <c r="BZ522" s="14" t="str">
        <f>VLOOKUP($BW522,'CLEANED DATA'!$A$1:$F$947,6,FALSE)</f>
        <v>Abuja</v>
      </c>
    </row>
    <row r="523" spans="54:78" x14ac:dyDescent="0.25">
      <c r="BB523" s="10"/>
      <c r="BC523" s="40"/>
      <c r="BD523" s="11"/>
      <c r="BE523" s="11"/>
      <c r="BF523" s="11"/>
      <c r="BK523" s="5" t="s">
        <v>725</v>
      </c>
      <c r="BL523" s="37">
        <v>118980</v>
      </c>
      <c r="BW523" s="14" t="s">
        <v>99</v>
      </c>
      <c r="BX523" s="15">
        <v>99340</v>
      </c>
      <c r="BY523" s="14" t="s">
        <v>1009</v>
      </c>
      <c r="BZ523" s="14" t="str">
        <f>VLOOKUP($BW523,'CLEANED DATA'!$A$1:$F$947,6,FALSE)</f>
        <v>Abuja</v>
      </c>
    </row>
    <row r="524" spans="54:78" x14ac:dyDescent="0.25">
      <c r="BB524" s="10"/>
      <c r="BC524" s="40"/>
      <c r="BD524" s="11"/>
      <c r="BE524" s="11"/>
      <c r="BF524" s="11"/>
      <c r="BK524" s="5" t="s">
        <v>927</v>
      </c>
      <c r="BL524" s="37">
        <v>100420</v>
      </c>
      <c r="BW524" s="14" t="s">
        <v>410</v>
      </c>
      <c r="BX524" s="15">
        <v>58400</v>
      </c>
      <c r="BY524" s="14" t="s">
        <v>1016</v>
      </c>
      <c r="BZ524" s="14" t="str">
        <f>VLOOKUP($BW524,'CLEANED DATA'!$A$1:$F$947,6,FALSE)</f>
        <v>Lagos</v>
      </c>
    </row>
    <row r="525" spans="54:78" x14ac:dyDescent="0.25">
      <c r="BB525" s="10"/>
      <c r="BC525" s="40"/>
      <c r="BD525" s="11"/>
      <c r="BE525" s="11"/>
      <c r="BF525" s="11"/>
      <c r="BK525" s="5" t="s">
        <v>826</v>
      </c>
      <c r="BL525" s="37">
        <v>74410</v>
      </c>
      <c r="BW525" s="14" t="s">
        <v>76</v>
      </c>
      <c r="BX525" s="15">
        <v>36860</v>
      </c>
      <c r="BY525" s="14" t="s">
        <v>1017</v>
      </c>
      <c r="BZ525" s="14" t="str">
        <f>VLOOKUP($BW525,'CLEANED DATA'!$A$1:$F$947,6,FALSE)</f>
        <v>Lagos</v>
      </c>
    </row>
    <row r="526" spans="54:78" x14ac:dyDescent="0.25">
      <c r="BB526" s="10"/>
      <c r="BC526" s="40"/>
      <c r="BD526" s="11"/>
      <c r="BE526" s="11"/>
      <c r="BF526" s="11"/>
      <c r="BK526" s="5" t="s">
        <v>215</v>
      </c>
      <c r="BL526" s="37">
        <v>96800</v>
      </c>
      <c r="BW526" s="14" t="s">
        <v>105</v>
      </c>
      <c r="BX526" s="15">
        <v>40450</v>
      </c>
      <c r="BY526" s="14" t="s">
        <v>1008</v>
      </c>
      <c r="BZ526" s="14" t="str">
        <f>VLOOKUP($BW526,'CLEANED DATA'!$A$1:$F$947,6,FALSE)</f>
        <v>Kaduna</v>
      </c>
    </row>
    <row r="527" spans="54:78" x14ac:dyDescent="0.25">
      <c r="BB527" s="10"/>
      <c r="BC527" s="40"/>
      <c r="BD527" s="11"/>
      <c r="BE527" s="11"/>
      <c r="BF527" s="11"/>
      <c r="BK527" s="5" t="s">
        <v>375</v>
      </c>
      <c r="BL527" s="37">
        <v>66100</v>
      </c>
      <c r="BW527" s="14" t="s">
        <v>945</v>
      </c>
      <c r="BX527" s="15">
        <v>113790</v>
      </c>
      <c r="BY527" s="14" t="s">
        <v>1006</v>
      </c>
      <c r="BZ527" s="14" t="str">
        <f>VLOOKUP($BW527,'CLEANED DATA'!$A$1:$F$947,6,FALSE)</f>
        <v>Kaduna</v>
      </c>
    </row>
    <row r="528" spans="54:78" x14ac:dyDescent="0.25">
      <c r="BB528" s="10"/>
      <c r="BC528" s="40"/>
      <c r="BD528" s="11"/>
      <c r="BE528" s="11"/>
      <c r="BF528" s="11"/>
      <c r="BK528" s="5" t="s">
        <v>873</v>
      </c>
      <c r="BL528" s="37">
        <v>75010</v>
      </c>
      <c r="BW528" s="14" t="s">
        <v>737</v>
      </c>
      <c r="BX528" s="15">
        <v>73490</v>
      </c>
      <c r="BY528" s="14" t="s">
        <v>1007</v>
      </c>
      <c r="BZ528" s="14" t="str">
        <f>VLOOKUP($BW528,'CLEANED DATA'!$A$1:$F$947,6,FALSE)</f>
        <v>Kaduna</v>
      </c>
    </row>
    <row r="529" spans="54:78" x14ac:dyDescent="0.25">
      <c r="BB529" s="10"/>
      <c r="BC529" s="40"/>
      <c r="BD529" s="11"/>
      <c r="BE529" s="11"/>
      <c r="BF529" s="11"/>
      <c r="BK529" s="5" t="s">
        <v>147</v>
      </c>
      <c r="BL529" s="37">
        <v>43600</v>
      </c>
      <c r="BW529" s="14" t="s">
        <v>693</v>
      </c>
      <c r="BX529" s="15">
        <v>90340</v>
      </c>
      <c r="BY529" s="14" t="s">
        <v>1009</v>
      </c>
      <c r="BZ529" s="14" t="str">
        <f>VLOOKUP($BW529,'CLEANED DATA'!$A$1:$F$947,6,FALSE)</f>
        <v>Kaduna</v>
      </c>
    </row>
    <row r="530" spans="54:78" x14ac:dyDescent="0.25">
      <c r="BB530" s="10"/>
      <c r="BC530" s="40"/>
      <c r="BD530" s="11"/>
      <c r="BE530" s="11"/>
      <c r="BF530" s="11"/>
      <c r="BK530" s="5" t="s">
        <v>952</v>
      </c>
      <c r="BL530" s="37">
        <v>71240</v>
      </c>
      <c r="BW530" s="14" t="s">
        <v>896</v>
      </c>
      <c r="BX530" s="15">
        <v>74280</v>
      </c>
      <c r="BY530" s="14" t="s">
        <v>1007</v>
      </c>
      <c r="BZ530" s="14" t="str">
        <f>VLOOKUP($BW530,'CLEANED DATA'!$A$1:$F$947,6,FALSE)</f>
        <v>Lagos</v>
      </c>
    </row>
    <row r="531" spans="54:78" x14ac:dyDescent="0.25">
      <c r="BB531" s="10"/>
      <c r="BC531" s="40"/>
      <c r="BD531" s="11"/>
      <c r="BE531" s="11"/>
      <c r="BF531" s="11"/>
      <c r="BK531" s="5" t="s">
        <v>159</v>
      </c>
      <c r="BL531" s="37">
        <v>145760</v>
      </c>
      <c r="BW531" s="14" t="s">
        <v>626</v>
      </c>
      <c r="BX531" s="15">
        <v>92450</v>
      </c>
      <c r="BY531" s="14" t="s">
        <v>1009</v>
      </c>
      <c r="BZ531" s="14" t="str">
        <f>VLOOKUP($BW531,'CLEANED DATA'!$A$1:$F$947,6,FALSE)</f>
        <v>Kaduna</v>
      </c>
    </row>
    <row r="532" spans="54:78" x14ac:dyDescent="0.25">
      <c r="BB532" s="10"/>
      <c r="BC532" s="40"/>
      <c r="BD532" s="11"/>
      <c r="BE532" s="11"/>
      <c r="BF532" s="11"/>
      <c r="BK532" s="5" t="s">
        <v>123</v>
      </c>
      <c r="BL532" s="37">
        <v>68090</v>
      </c>
      <c r="BW532" s="14" t="s">
        <v>751</v>
      </c>
      <c r="BX532" s="15">
        <v>51860</v>
      </c>
      <c r="BY532" s="14" t="s">
        <v>1016</v>
      </c>
      <c r="BZ532" s="14" t="str">
        <f>VLOOKUP($BW532,'CLEANED DATA'!$A$1:$F$947,6,FALSE)</f>
        <v>Abuja</v>
      </c>
    </row>
    <row r="533" spans="54:78" x14ac:dyDescent="0.25">
      <c r="BB533" s="10"/>
      <c r="BC533" s="40"/>
      <c r="BD533" s="11"/>
      <c r="BE533" s="11"/>
      <c r="BF533" s="11"/>
      <c r="BK533" s="5" t="s">
        <v>692</v>
      </c>
      <c r="BL533" s="37">
        <v>119620</v>
      </c>
      <c r="BW533" s="14" t="s">
        <v>876</v>
      </c>
      <c r="BX533" s="15">
        <v>52250</v>
      </c>
      <c r="BY533" s="14" t="s">
        <v>1016</v>
      </c>
      <c r="BZ533" s="14" t="str">
        <f>VLOOKUP($BW533,'CLEANED DATA'!$A$1:$F$947,6,FALSE)</f>
        <v>Kaduna</v>
      </c>
    </row>
    <row r="534" spans="54:78" x14ac:dyDescent="0.25">
      <c r="BB534" s="10"/>
      <c r="BC534" s="40"/>
      <c r="BD534" s="11"/>
      <c r="BE534" s="11"/>
      <c r="BF534" s="11"/>
      <c r="BK534" s="5" t="s">
        <v>637</v>
      </c>
      <c r="BL534" s="37">
        <v>52630</v>
      </c>
      <c r="BW534" s="14" t="s">
        <v>695</v>
      </c>
      <c r="BX534" s="15">
        <v>103990</v>
      </c>
      <c r="BY534" s="14" t="s">
        <v>1006</v>
      </c>
      <c r="BZ534" s="14" t="str">
        <f>VLOOKUP($BW534,'CLEANED DATA'!$A$1:$F$947,6,FALSE)</f>
        <v>Kaduna</v>
      </c>
    </row>
    <row r="535" spans="54:78" x14ac:dyDescent="0.25">
      <c r="BB535" s="10"/>
      <c r="BC535" s="40"/>
      <c r="BD535" s="11"/>
      <c r="BE535" s="11"/>
      <c r="BF535" s="11"/>
      <c r="BK535" s="5" t="s">
        <v>914</v>
      </c>
      <c r="BL535" s="37">
        <v>100360</v>
      </c>
      <c r="BW535" s="14" t="s">
        <v>828</v>
      </c>
      <c r="BX535" s="15">
        <v>103340</v>
      </c>
      <c r="BY535" s="14" t="s">
        <v>1006</v>
      </c>
      <c r="BZ535" s="14" t="str">
        <f>VLOOKUP($BW535,'CLEANED DATA'!$A$1:$F$947,6,FALSE)</f>
        <v>Abuja</v>
      </c>
    </row>
    <row r="536" spans="54:78" x14ac:dyDescent="0.25">
      <c r="BB536" s="10"/>
      <c r="BC536" s="40"/>
      <c r="BD536" s="11"/>
      <c r="BE536" s="11"/>
      <c r="BF536" s="11"/>
      <c r="BK536" s="5" t="s">
        <v>611</v>
      </c>
      <c r="BL536" s="37">
        <v>62690</v>
      </c>
      <c r="BW536" s="14" t="s">
        <v>261</v>
      </c>
      <c r="BX536" s="15">
        <v>84600</v>
      </c>
      <c r="BY536" s="14" t="s">
        <v>1014</v>
      </c>
      <c r="BZ536" s="14" t="str">
        <f>VLOOKUP($BW536,'CLEANED DATA'!$A$1:$F$947,6,FALSE)</f>
        <v>Abuja</v>
      </c>
    </row>
    <row r="537" spans="54:78" x14ac:dyDescent="0.25">
      <c r="BB537" s="10"/>
      <c r="BC537" s="40"/>
      <c r="BD537" s="11"/>
      <c r="BE537" s="11"/>
      <c r="BF537" s="11"/>
      <c r="BK537" s="5" t="s">
        <v>835</v>
      </c>
      <c r="BL537" s="37">
        <v>50310</v>
      </c>
      <c r="BW537" s="14" t="s">
        <v>471</v>
      </c>
      <c r="BX537" s="15">
        <v>61790</v>
      </c>
      <c r="BY537" s="14" t="s">
        <v>1015</v>
      </c>
      <c r="BZ537" s="14" t="str">
        <f>VLOOKUP($BW537,'CLEANED DATA'!$A$1:$F$947,6,FALSE)</f>
        <v>Abuja</v>
      </c>
    </row>
    <row r="538" spans="54:78" x14ac:dyDescent="0.25">
      <c r="BB538" s="10"/>
      <c r="BC538" s="40"/>
      <c r="BD538" s="11"/>
      <c r="BE538" s="11"/>
      <c r="BF538" s="11"/>
      <c r="BK538" s="5" t="s">
        <v>958</v>
      </c>
      <c r="BL538" s="37">
        <v>98110</v>
      </c>
      <c r="BW538" s="14" t="s">
        <v>713</v>
      </c>
      <c r="BX538" s="15">
        <v>112460</v>
      </c>
      <c r="BY538" s="14" t="s">
        <v>1006</v>
      </c>
      <c r="BZ538" s="14" t="str">
        <f>VLOOKUP($BW538,'CLEANED DATA'!$A$1:$F$947,6,FALSE)</f>
        <v>Kaduna</v>
      </c>
    </row>
    <row r="539" spans="54:78" x14ac:dyDescent="0.25">
      <c r="BB539" s="10"/>
      <c r="BC539" s="40"/>
      <c r="BD539" s="11"/>
      <c r="BE539" s="11"/>
      <c r="BF539" s="11"/>
      <c r="BK539" s="5" t="s">
        <v>54</v>
      </c>
      <c r="BL539" s="37">
        <v>109040</v>
      </c>
      <c r="BW539" s="14" t="s">
        <v>363</v>
      </c>
      <c r="BX539" s="15">
        <v>77260</v>
      </c>
      <c r="BY539" s="14" t="s">
        <v>1007</v>
      </c>
      <c r="BZ539" s="14" t="str">
        <f>VLOOKUP($BW539,'CLEANED DATA'!$A$1:$F$947,6,FALSE)</f>
        <v>Abuja</v>
      </c>
    </row>
    <row r="540" spans="54:78" x14ac:dyDescent="0.25">
      <c r="BB540" s="10"/>
      <c r="BC540" s="40"/>
      <c r="BD540" s="11"/>
      <c r="BE540" s="11"/>
      <c r="BF540" s="11"/>
      <c r="BK540" s="5" t="s">
        <v>860</v>
      </c>
      <c r="BL540" s="37">
        <v>63370</v>
      </c>
      <c r="BW540" s="14" t="s">
        <v>682</v>
      </c>
      <c r="BX540" s="15">
        <v>76620</v>
      </c>
      <c r="BY540" s="14" t="s">
        <v>1007</v>
      </c>
      <c r="BZ540" s="14" t="str">
        <f>VLOOKUP($BW540,'CLEANED DATA'!$A$1:$F$947,6,FALSE)</f>
        <v>Abuja</v>
      </c>
    </row>
    <row r="541" spans="54:78" x14ac:dyDescent="0.25">
      <c r="BB541" s="10"/>
      <c r="BC541" s="40"/>
      <c r="BD541" s="11"/>
      <c r="BE541" s="11"/>
      <c r="BF541" s="11"/>
      <c r="BK541" s="5" t="s">
        <v>671</v>
      </c>
      <c r="BL541" s="37">
        <v>116670</v>
      </c>
      <c r="BW541" s="14" t="s">
        <v>722</v>
      </c>
      <c r="BX541" s="15">
        <v>75920</v>
      </c>
      <c r="BY541" s="14" t="s">
        <v>1007</v>
      </c>
      <c r="BZ541" s="14" t="str">
        <f>VLOOKUP($BW541,'CLEANED DATA'!$A$1:$F$947,6,FALSE)</f>
        <v>Kaduna</v>
      </c>
    </row>
    <row r="542" spans="54:78" x14ac:dyDescent="0.25">
      <c r="BB542" s="10"/>
      <c r="BC542" s="40"/>
      <c r="BD542" s="11"/>
      <c r="BE542" s="11"/>
      <c r="BF542" s="11"/>
      <c r="BK542" s="5" t="s">
        <v>841</v>
      </c>
      <c r="BL542" s="37">
        <v>39780</v>
      </c>
      <c r="BW542" s="14" t="s">
        <v>842</v>
      </c>
      <c r="BX542" s="15">
        <v>58960</v>
      </c>
      <c r="BY542" s="14" t="s">
        <v>1016</v>
      </c>
      <c r="BZ542" s="14" t="str">
        <f>VLOOKUP($BW542,'CLEANED DATA'!$A$1:$F$947,6,FALSE)</f>
        <v>Lagos</v>
      </c>
    </row>
    <row r="543" spans="54:78" x14ac:dyDescent="0.25">
      <c r="BB543" s="10"/>
      <c r="BC543" s="40"/>
      <c r="BD543" s="11"/>
      <c r="BE543" s="11"/>
      <c r="BF543" s="11"/>
      <c r="BK543" s="5" t="s">
        <v>649</v>
      </c>
      <c r="BL543" s="37">
        <v>33890</v>
      </c>
      <c r="BW543" s="14" t="s">
        <v>924</v>
      </c>
      <c r="BX543" s="15">
        <v>63560</v>
      </c>
      <c r="BY543" s="14" t="s">
        <v>1015</v>
      </c>
      <c r="BZ543" s="14" t="str">
        <f>VLOOKUP($BW543,'CLEANED DATA'!$A$1:$F$947,6,FALSE)</f>
        <v>Abuja</v>
      </c>
    </row>
    <row r="544" spans="54:78" x14ac:dyDescent="0.25">
      <c r="BB544" s="10"/>
      <c r="BC544" s="40"/>
      <c r="BD544" s="11"/>
      <c r="BE544" s="11"/>
      <c r="BF544" s="11"/>
      <c r="BK544" s="5" t="s">
        <v>778</v>
      </c>
      <c r="BL544" s="37">
        <v>47360</v>
      </c>
      <c r="BW544" s="14" t="s">
        <v>627</v>
      </c>
      <c r="BX544" s="15">
        <v>34650</v>
      </c>
      <c r="BY544" s="14" t="s">
        <v>1017</v>
      </c>
      <c r="BZ544" s="14" t="str">
        <f>VLOOKUP($BW544,'CLEANED DATA'!$A$1:$F$947,6,FALSE)</f>
        <v>Abuja</v>
      </c>
    </row>
    <row r="545" spans="54:78" x14ac:dyDescent="0.25">
      <c r="BB545" s="10"/>
      <c r="BC545" s="40"/>
      <c r="BD545" s="11"/>
      <c r="BE545" s="11"/>
      <c r="BF545" s="11"/>
      <c r="BK545" s="5" t="s">
        <v>801</v>
      </c>
      <c r="BL545" s="37">
        <v>81220</v>
      </c>
      <c r="BW545" s="14" t="s">
        <v>206</v>
      </c>
      <c r="BX545" s="15">
        <v>99470</v>
      </c>
      <c r="BY545" s="14" t="s">
        <v>1009</v>
      </c>
      <c r="BZ545" s="14" t="str">
        <f>VLOOKUP($BW545,'CLEANED DATA'!$A$1:$F$947,6,FALSE)</f>
        <v>Kaduna</v>
      </c>
    </row>
    <row r="546" spans="54:78" x14ac:dyDescent="0.25">
      <c r="BB546" s="10"/>
      <c r="BC546" s="40"/>
      <c r="BD546" s="11"/>
      <c r="BE546" s="11"/>
      <c r="BF546" s="11"/>
      <c r="BK546" s="5" t="s">
        <v>346</v>
      </c>
      <c r="BL546" s="37">
        <v>90700</v>
      </c>
      <c r="BW546" s="14" t="s">
        <v>138</v>
      </c>
      <c r="BX546" s="15">
        <v>112780</v>
      </c>
      <c r="BY546" s="14" t="s">
        <v>1006</v>
      </c>
      <c r="BZ546" s="14" t="str">
        <f>VLOOKUP($BW546,'CLEANED DATA'!$A$1:$F$947,6,FALSE)</f>
        <v>Abuja</v>
      </c>
    </row>
    <row r="547" spans="54:78" x14ac:dyDescent="0.25">
      <c r="BB547" s="10"/>
      <c r="BC547" s="40"/>
      <c r="BD547" s="11"/>
      <c r="BE547" s="11"/>
      <c r="BF547" s="11"/>
      <c r="BK547" s="5" t="s">
        <v>565</v>
      </c>
      <c r="BL547" s="37">
        <v>39970</v>
      </c>
      <c r="BW547" s="14" t="s">
        <v>387</v>
      </c>
      <c r="BX547" s="15">
        <v>70440</v>
      </c>
      <c r="BY547" s="14" t="s">
        <v>1007</v>
      </c>
      <c r="BZ547" s="14" t="str">
        <f>VLOOKUP($BW547,'CLEANED DATA'!$A$1:$F$947,6,FALSE)</f>
        <v>Abuja</v>
      </c>
    </row>
    <row r="548" spans="54:78" x14ac:dyDescent="0.25">
      <c r="BB548" s="10"/>
      <c r="BC548" s="40"/>
      <c r="BD548" s="11"/>
      <c r="BE548" s="11"/>
      <c r="BF548" s="11"/>
      <c r="BK548" s="5" t="s">
        <v>782</v>
      </c>
      <c r="BL548" s="37">
        <v>78020</v>
      </c>
      <c r="BW548" s="14" t="s">
        <v>46</v>
      </c>
      <c r="BX548" s="15">
        <v>63710</v>
      </c>
      <c r="BY548" s="14" t="s">
        <v>1015</v>
      </c>
      <c r="BZ548" s="14" t="str">
        <f>VLOOKUP($BW548,'CLEANED DATA'!$A$1:$F$947,6,FALSE)</f>
        <v>Lagos</v>
      </c>
    </row>
    <row r="549" spans="54:78" x14ac:dyDescent="0.25">
      <c r="BB549" s="10"/>
      <c r="BC549" s="40"/>
      <c r="BD549" s="11"/>
      <c r="BE549" s="11"/>
      <c r="BF549" s="11"/>
      <c r="BK549" s="5" t="s">
        <v>567</v>
      </c>
      <c r="BL549" s="37">
        <v>52120</v>
      </c>
      <c r="BW549" s="14" t="s">
        <v>775</v>
      </c>
      <c r="BX549" s="15">
        <v>117840</v>
      </c>
      <c r="BY549" s="14" t="s">
        <v>1006</v>
      </c>
      <c r="BZ549" s="14" t="str">
        <f>VLOOKUP($BW549,'CLEANED DATA'!$A$1:$F$947,6,FALSE)</f>
        <v>Kaduna</v>
      </c>
    </row>
    <row r="550" spans="54:78" x14ac:dyDescent="0.25">
      <c r="BB550" s="10"/>
      <c r="BC550" s="40"/>
      <c r="BD550" s="11"/>
      <c r="BE550" s="11"/>
      <c r="BF550" s="11"/>
      <c r="BK550" s="5" t="s">
        <v>709</v>
      </c>
      <c r="BL550" s="37">
        <v>101610</v>
      </c>
      <c r="BW550" s="14" t="s">
        <v>832</v>
      </c>
      <c r="BX550" s="15">
        <v>75990</v>
      </c>
      <c r="BY550" s="14" t="s">
        <v>1007</v>
      </c>
      <c r="BZ550" s="14" t="str">
        <f>VLOOKUP($BW550,'CLEANED DATA'!$A$1:$F$947,6,FALSE)</f>
        <v>Kaduna</v>
      </c>
    </row>
    <row r="551" spans="54:78" x14ac:dyDescent="0.25">
      <c r="BB551" s="10"/>
      <c r="BC551" s="40"/>
      <c r="BD551" s="11"/>
      <c r="BE551" s="11"/>
      <c r="BF551" s="11"/>
      <c r="BK551" s="5" t="s">
        <v>486</v>
      </c>
      <c r="BL551" s="37">
        <v>115490</v>
      </c>
      <c r="BW551" s="14" t="s">
        <v>453</v>
      </c>
      <c r="BX551" s="15">
        <v>86230</v>
      </c>
      <c r="BY551" s="14" t="s">
        <v>1014</v>
      </c>
      <c r="BZ551" s="14" t="str">
        <f>VLOOKUP($BW551,'CLEANED DATA'!$A$1:$F$947,6,FALSE)</f>
        <v>Abuja</v>
      </c>
    </row>
    <row r="552" spans="54:78" x14ac:dyDescent="0.25">
      <c r="BB552" s="10"/>
      <c r="BC552" s="40"/>
      <c r="BD552" s="11"/>
      <c r="BE552" s="11"/>
      <c r="BF552" s="11"/>
      <c r="BK552" s="5" t="s">
        <v>601</v>
      </c>
      <c r="BL552" s="37">
        <v>43510</v>
      </c>
      <c r="BW552" s="14" t="s">
        <v>537</v>
      </c>
      <c r="BX552" s="15">
        <v>71960</v>
      </c>
      <c r="BY552" s="14" t="s">
        <v>1007</v>
      </c>
      <c r="BZ552" s="14" t="str">
        <f>VLOOKUP($BW552,'CLEANED DATA'!$A$1:$F$947,6,FALSE)</f>
        <v>Lagos</v>
      </c>
    </row>
    <row r="553" spans="54:78" x14ac:dyDescent="0.25">
      <c r="BB553" s="10"/>
      <c r="BC553" s="40"/>
      <c r="BD553" s="11"/>
      <c r="BE553" s="11"/>
      <c r="BF553" s="11"/>
      <c r="BK553" s="5" t="s">
        <v>280</v>
      </c>
      <c r="BL553" s="37">
        <v>61010</v>
      </c>
      <c r="BW553" s="14" t="s">
        <v>399</v>
      </c>
      <c r="BX553" s="15">
        <v>71590</v>
      </c>
      <c r="BY553" s="14" t="s">
        <v>1007</v>
      </c>
      <c r="BZ553" s="14" t="str">
        <f>VLOOKUP($BW553,'CLEANED DATA'!$A$1:$F$947,6,FALSE)</f>
        <v>Lagos</v>
      </c>
    </row>
    <row r="554" spans="54:78" x14ac:dyDescent="0.25">
      <c r="BB554" s="10"/>
      <c r="BC554" s="40"/>
      <c r="BD554" s="11"/>
      <c r="BE554" s="11"/>
      <c r="BF554" s="11"/>
      <c r="BK554" s="5" t="s">
        <v>240</v>
      </c>
      <c r="BL554" s="37">
        <v>102140</v>
      </c>
      <c r="BW554" s="14" t="s">
        <v>376</v>
      </c>
      <c r="BX554" s="15">
        <v>39960</v>
      </c>
      <c r="BY554" s="14" t="s">
        <v>1017</v>
      </c>
      <c r="BZ554" s="14" t="str">
        <f>VLOOKUP($BW554,'CLEANED DATA'!$A$1:$F$947,6,FALSE)</f>
        <v>Abuja</v>
      </c>
    </row>
    <row r="555" spans="54:78" x14ac:dyDescent="0.25">
      <c r="BB555" s="10"/>
      <c r="BC555" s="40"/>
      <c r="BD555" s="11"/>
      <c r="BE555" s="11"/>
      <c r="BF555" s="11"/>
      <c r="BK555" s="5" t="s">
        <v>43</v>
      </c>
      <c r="BL555" s="37">
        <v>113800</v>
      </c>
      <c r="BW555" s="14" t="s">
        <v>440</v>
      </c>
      <c r="BX555" s="15">
        <v>56280</v>
      </c>
      <c r="BY555" s="14" t="s">
        <v>1016</v>
      </c>
      <c r="BZ555" s="14" t="str">
        <f>VLOOKUP($BW555,'CLEANED DATA'!$A$1:$F$947,6,FALSE)</f>
        <v>Kaduna</v>
      </c>
    </row>
    <row r="556" spans="54:78" x14ac:dyDescent="0.25">
      <c r="BB556" s="10"/>
      <c r="BC556" s="40"/>
      <c r="BD556" s="11"/>
      <c r="BE556" s="11"/>
      <c r="BF556" s="11"/>
      <c r="BK556" s="5" t="s">
        <v>93</v>
      </c>
      <c r="BL556" s="37">
        <v>103550</v>
      </c>
      <c r="BW556" s="14" t="s">
        <v>139</v>
      </c>
      <c r="BX556" s="15">
        <v>96000</v>
      </c>
      <c r="BY556" s="14" t="s">
        <v>1009</v>
      </c>
      <c r="BZ556" s="14" t="str">
        <f>VLOOKUP($BW556,'CLEANED DATA'!$A$1:$F$947,6,FALSE)</f>
        <v>Kaduna</v>
      </c>
    </row>
    <row r="557" spans="54:78" x14ac:dyDescent="0.25">
      <c r="BB557" s="10"/>
      <c r="BC557" s="40"/>
      <c r="BD557" s="11"/>
      <c r="BE557" s="11"/>
      <c r="BF557" s="11"/>
      <c r="BK557" s="5" t="s">
        <v>521</v>
      </c>
      <c r="BL557" s="37">
        <v>67950</v>
      </c>
      <c r="BW557" s="14" t="s">
        <v>547</v>
      </c>
      <c r="BX557" s="15">
        <v>93270</v>
      </c>
      <c r="BY557" s="14" t="s">
        <v>1009</v>
      </c>
      <c r="BZ557" s="14" t="str">
        <f>VLOOKUP($BW557,'CLEANED DATA'!$A$1:$F$947,6,FALSE)</f>
        <v>Lagos</v>
      </c>
    </row>
    <row r="558" spans="54:78" x14ac:dyDescent="0.25">
      <c r="BB558" s="10"/>
      <c r="BC558" s="40"/>
      <c r="BD558" s="11"/>
      <c r="BE558" s="11"/>
      <c r="BF558" s="11"/>
      <c r="BK558" s="5" t="s">
        <v>904</v>
      </c>
      <c r="BL558" s="37">
        <v>119020</v>
      </c>
      <c r="BW558" s="14" t="s">
        <v>293</v>
      </c>
      <c r="BX558" s="15">
        <v>83860</v>
      </c>
      <c r="BY558" s="14" t="s">
        <v>1014</v>
      </c>
      <c r="BZ558" s="14" t="str">
        <f>VLOOKUP($BW558,'CLEANED DATA'!$A$1:$F$947,6,FALSE)</f>
        <v>Lagos</v>
      </c>
    </row>
    <row r="559" spans="54:78" x14ac:dyDescent="0.25">
      <c r="BB559" s="10"/>
      <c r="BC559" s="40"/>
      <c r="BD559" s="11"/>
      <c r="BE559" s="11"/>
      <c r="BF559" s="11"/>
      <c r="BK559" s="5" t="s">
        <v>300</v>
      </c>
      <c r="BL559" s="37">
        <v>47760</v>
      </c>
      <c r="BW559" s="14" t="s">
        <v>408</v>
      </c>
      <c r="BX559" s="15">
        <v>53180</v>
      </c>
      <c r="BY559" s="14" t="s">
        <v>1016</v>
      </c>
      <c r="BZ559" s="14" t="str">
        <f>VLOOKUP($BW559,'CLEANED DATA'!$A$1:$F$947,6,FALSE)</f>
        <v>Kaduna</v>
      </c>
    </row>
    <row r="560" spans="54:78" x14ac:dyDescent="0.25">
      <c r="BB560" s="10"/>
      <c r="BC560" s="40"/>
      <c r="BD560" s="11"/>
      <c r="BE560" s="11"/>
      <c r="BF560" s="11"/>
      <c r="BK560" s="5" t="s">
        <v>608</v>
      </c>
      <c r="BL560" s="37">
        <v>87290</v>
      </c>
      <c r="BW560" s="14" t="s">
        <v>472</v>
      </c>
      <c r="BX560" s="15">
        <v>48180</v>
      </c>
      <c r="BY560" s="14" t="s">
        <v>1008</v>
      </c>
      <c r="BZ560" s="14" t="str">
        <f>VLOOKUP($BW560,'CLEANED DATA'!$A$1:$F$947,6,FALSE)</f>
        <v>Abuja</v>
      </c>
    </row>
    <row r="561" spans="54:78" x14ac:dyDescent="0.25">
      <c r="BB561" s="10"/>
      <c r="BC561" s="40"/>
      <c r="BD561" s="11"/>
      <c r="BE561" s="11"/>
      <c r="BF561" s="11"/>
      <c r="BK561" s="5" t="s">
        <v>545</v>
      </c>
      <c r="BL561" s="37">
        <v>28160</v>
      </c>
      <c r="BW561" s="14" t="s">
        <v>347</v>
      </c>
      <c r="BX561" s="15">
        <v>67960</v>
      </c>
      <c r="BY561" s="14" t="s">
        <v>1015</v>
      </c>
      <c r="BZ561" s="14" t="str">
        <f>VLOOKUP($BW561,'CLEANED DATA'!$A$1:$F$947,6,FALSE)</f>
        <v>Kaduna</v>
      </c>
    </row>
    <row r="562" spans="54:78" x14ac:dyDescent="0.25">
      <c r="BB562" s="10"/>
      <c r="BC562" s="40"/>
      <c r="BD562" s="11"/>
      <c r="BE562" s="11"/>
      <c r="BF562" s="11"/>
      <c r="BK562" s="5" t="s">
        <v>568</v>
      </c>
      <c r="BL562" s="37">
        <v>60010</v>
      </c>
      <c r="BW562" s="14" t="s">
        <v>906</v>
      </c>
      <c r="BX562" s="15">
        <v>59670</v>
      </c>
      <c r="BY562" s="14" t="s">
        <v>1016</v>
      </c>
      <c r="BZ562" s="14" t="str">
        <f>VLOOKUP($BW562,'CLEANED DATA'!$A$1:$F$947,6,FALSE)</f>
        <v>Kaduna</v>
      </c>
    </row>
    <row r="563" spans="54:78" x14ac:dyDescent="0.25">
      <c r="BB563" s="10"/>
      <c r="BC563" s="40"/>
      <c r="BD563" s="11"/>
      <c r="BE563" s="11"/>
      <c r="BF563" s="11"/>
      <c r="BK563" s="5" t="s">
        <v>277</v>
      </c>
      <c r="BL563" s="37">
        <v>63450</v>
      </c>
      <c r="BW563" s="14" t="s">
        <v>618</v>
      </c>
      <c r="BX563" s="15">
        <v>31240</v>
      </c>
      <c r="BY563" s="14" t="s">
        <v>1017</v>
      </c>
      <c r="BZ563" s="14" t="str">
        <f>VLOOKUP($BW563,'CLEANED DATA'!$A$1:$F$947,6,FALSE)</f>
        <v>Abuja</v>
      </c>
    </row>
    <row r="564" spans="54:78" x14ac:dyDescent="0.25">
      <c r="BB564" s="10"/>
      <c r="BC564" s="40"/>
      <c r="BD564" s="11"/>
      <c r="BE564" s="11"/>
      <c r="BF564" s="11"/>
      <c r="BK564" s="5" t="s">
        <v>371</v>
      </c>
      <c r="BL564" s="37">
        <v>115190</v>
      </c>
      <c r="BW564" s="14" t="s">
        <v>57</v>
      </c>
      <c r="BX564" s="15">
        <v>30000</v>
      </c>
      <c r="BY564" s="14" t="s">
        <v>1017</v>
      </c>
      <c r="BZ564" s="14" t="str">
        <f>VLOOKUP($BW564,'CLEANED DATA'!$A$1:$F$947,6,FALSE)</f>
        <v>Kaduna</v>
      </c>
    </row>
    <row r="565" spans="54:78" x14ac:dyDescent="0.25">
      <c r="BB565" s="10"/>
      <c r="BC565" s="40"/>
      <c r="BD565" s="11"/>
      <c r="BE565" s="11"/>
      <c r="BF565" s="11"/>
      <c r="BK565" s="5" t="s">
        <v>647</v>
      </c>
      <c r="BL565" s="37">
        <v>46990</v>
      </c>
      <c r="BW565" s="14" t="s">
        <v>749</v>
      </c>
      <c r="BX565" s="15">
        <v>57000</v>
      </c>
      <c r="BY565" s="14" t="s">
        <v>1016</v>
      </c>
      <c r="BZ565" s="14" t="str">
        <f>VLOOKUP($BW565,'CLEANED DATA'!$A$1:$F$947,6,FALSE)</f>
        <v>Abuja</v>
      </c>
    </row>
    <row r="566" spans="54:78" x14ac:dyDescent="0.25">
      <c r="BB566" s="10"/>
      <c r="BC566" s="40"/>
      <c r="BD566" s="11"/>
      <c r="BE566" s="11"/>
      <c r="BF566" s="11"/>
      <c r="BK566" s="5" t="s">
        <v>697</v>
      </c>
      <c r="BL566" s="37">
        <v>89020</v>
      </c>
      <c r="BW566" s="14" t="s">
        <v>118</v>
      </c>
      <c r="BX566" s="15">
        <v>109190</v>
      </c>
      <c r="BY566" s="14" t="s">
        <v>1006</v>
      </c>
      <c r="BZ566" s="14" t="str">
        <f>VLOOKUP($BW566,'CLEANED DATA'!$A$1:$F$947,6,FALSE)</f>
        <v>Abuja</v>
      </c>
    </row>
    <row r="567" spans="54:78" x14ac:dyDescent="0.25">
      <c r="BB567" s="10"/>
      <c r="BC567" s="40"/>
      <c r="BD567" s="11"/>
      <c r="BE567" s="11"/>
      <c r="BF567" s="11"/>
      <c r="BK567" s="5" t="s">
        <v>551</v>
      </c>
      <c r="BL567" s="37">
        <v>31280</v>
      </c>
      <c r="BW567" s="14" t="s">
        <v>961</v>
      </c>
      <c r="BX567" s="15">
        <v>91310</v>
      </c>
      <c r="BY567" s="14" t="s">
        <v>1009</v>
      </c>
      <c r="BZ567" s="14" t="str">
        <f>VLOOKUP($BW567,'CLEANED DATA'!$A$1:$F$947,6,FALSE)</f>
        <v>Kaduna</v>
      </c>
    </row>
    <row r="568" spans="54:78" x14ac:dyDescent="0.25">
      <c r="BB568" s="10"/>
      <c r="BC568" s="40"/>
      <c r="BD568" s="11"/>
      <c r="BE568" s="11"/>
      <c r="BF568" s="11"/>
      <c r="BK568" s="5" t="s">
        <v>850</v>
      </c>
      <c r="BL568" s="37">
        <v>94070</v>
      </c>
      <c r="BW568" s="14" t="s">
        <v>605</v>
      </c>
      <c r="BX568" s="15">
        <v>42240</v>
      </c>
      <c r="BY568" s="14" t="s">
        <v>1008</v>
      </c>
      <c r="BZ568" s="14" t="str">
        <f>VLOOKUP($BW568,'CLEANED DATA'!$A$1:$F$947,6,FALSE)</f>
        <v>Abuja</v>
      </c>
    </row>
    <row r="569" spans="54:78" x14ac:dyDescent="0.25">
      <c r="BB569" s="10"/>
      <c r="BC569" s="40"/>
      <c r="BD569" s="11"/>
      <c r="BE569" s="11"/>
      <c r="BF569" s="11"/>
      <c r="BK569" s="5" t="s">
        <v>448</v>
      </c>
      <c r="BL569" s="37">
        <v>109030</v>
      </c>
      <c r="BW569" s="14" t="s">
        <v>458</v>
      </c>
      <c r="BX569" s="15">
        <v>38930</v>
      </c>
      <c r="BY569" s="14" t="s">
        <v>1017</v>
      </c>
      <c r="BZ569" s="14" t="str">
        <f>VLOOKUP($BW569,'CLEANED DATA'!$A$1:$F$947,6,FALSE)</f>
        <v>Abuja</v>
      </c>
    </row>
    <row r="570" spans="54:78" x14ac:dyDescent="0.25">
      <c r="BB570" s="10"/>
      <c r="BC570" s="40"/>
      <c r="BD570" s="11"/>
      <c r="BE570" s="11"/>
      <c r="BF570" s="11"/>
      <c r="BK570" s="5" t="s">
        <v>303</v>
      </c>
      <c r="BL570" s="37">
        <v>97060</v>
      </c>
      <c r="BW570" s="14" t="s">
        <v>921</v>
      </c>
      <c r="BX570" s="15">
        <v>108340</v>
      </c>
      <c r="BY570" s="14" t="s">
        <v>1006</v>
      </c>
      <c r="BZ570" s="14" t="str">
        <f>VLOOKUP($BW570,'CLEANED DATA'!$A$1:$F$947,6,FALSE)</f>
        <v>Kaduna</v>
      </c>
    </row>
    <row r="571" spans="54:78" x14ac:dyDescent="0.25">
      <c r="BB571" s="10"/>
      <c r="BC571" s="40"/>
      <c r="BD571" s="11"/>
      <c r="BE571" s="11"/>
      <c r="BF571" s="11"/>
      <c r="BK571" s="5" t="s">
        <v>435</v>
      </c>
      <c r="BL571" s="37">
        <v>48980</v>
      </c>
      <c r="BW571" s="14" t="s">
        <v>884</v>
      </c>
      <c r="BX571" s="15">
        <v>42310</v>
      </c>
      <c r="BY571" s="14" t="s">
        <v>1008</v>
      </c>
      <c r="BZ571" s="14" t="str">
        <f>VLOOKUP($BW571,'CLEANED DATA'!$A$1:$F$947,6,FALSE)</f>
        <v>Abuja</v>
      </c>
    </row>
    <row r="572" spans="54:78" x14ac:dyDescent="0.25">
      <c r="BB572" s="10"/>
      <c r="BC572" s="40"/>
      <c r="BD572" s="11"/>
      <c r="BE572" s="11"/>
      <c r="BF572" s="11"/>
      <c r="BK572" s="5" t="s">
        <v>736</v>
      </c>
      <c r="BL572" s="37">
        <v>32190</v>
      </c>
      <c r="BW572" s="14" t="s">
        <v>572</v>
      </c>
      <c r="BX572" s="15">
        <v>113280</v>
      </c>
      <c r="BY572" s="14" t="s">
        <v>1006</v>
      </c>
      <c r="BZ572" s="14" t="str">
        <f>VLOOKUP($BW572,'CLEANED DATA'!$A$1:$F$947,6,FALSE)</f>
        <v>Abuja</v>
      </c>
    </row>
    <row r="573" spans="54:78" x14ac:dyDescent="0.25">
      <c r="BB573" s="10"/>
      <c r="BC573" s="40"/>
      <c r="BD573" s="11"/>
      <c r="BE573" s="11"/>
      <c r="BF573" s="11"/>
      <c r="BK573" s="5" t="s">
        <v>205</v>
      </c>
      <c r="BL573" s="37">
        <v>105800</v>
      </c>
      <c r="BW573" s="14" t="s">
        <v>706</v>
      </c>
      <c r="BX573" s="15">
        <v>71210</v>
      </c>
      <c r="BY573" s="14" t="s">
        <v>1007</v>
      </c>
      <c r="BZ573" s="14" t="str">
        <f>VLOOKUP($BW573,'CLEANED DATA'!$A$1:$F$947,6,FALSE)</f>
        <v>Abuja</v>
      </c>
    </row>
    <row r="574" spans="54:78" x14ac:dyDescent="0.25">
      <c r="BB574" s="10"/>
      <c r="BC574" s="40"/>
      <c r="BD574" s="11"/>
      <c r="BE574" s="11"/>
      <c r="BF574" s="11"/>
      <c r="BK574" s="5" t="s">
        <v>384</v>
      </c>
      <c r="BL574" s="37">
        <v>118450</v>
      </c>
      <c r="BW574" s="14" t="s">
        <v>270</v>
      </c>
      <c r="BX574" s="15">
        <v>29490</v>
      </c>
      <c r="BY574" s="14" t="s">
        <v>1010</v>
      </c>
      <c r="BZ574" s="14" t="str">
        <f>VLOOKUP($BW574,'CLEANED DATA'!$A$1:$F$947,6,FALSE)</f>
        <v>Abuja</v>
      </c>
    </row>
    <row r="575" spans="54:78" x14ac:dyDescent="0.25">
      <c r="BB575" s="10"/>
      <c r="BC575" s="40"/>
      <c r="BD575" s="11"/>
      <c r="BE575" s="11"/>
      <c r="BF575" s="11"/>
      <c r="BK575" s="5" t="s">
        <v>512</v>
      </c>
      <c r="BL575" s="37">
        <v>61210</v>
      </c>
      <c r="BW575" s="14" t="s">
        <v>523</v>
      </c>
      <c r="BX575" s="15">
        <v>60570</v>
      </c>
      <c r="BY575" s="14" t="s">
        <v>1015</v>
      </c>
      <c r="BZ575" s="14" t="str">
        <f>VLOOKUP($BW575,'CLEANED DATA'!$A$1:$F$947,6,FALSE)</f>
        <v>Lagos</v>
      </c>
    </row>
    <row r="576" spans="54:78" x14ac:dyDescent="0.25">
      <c r="BB576" s="10"/>
      <c r="BC576" s="40"/>
      <c r="BD576" s="11"/>
      <c r="BE576" s="11"/>
      <c r="BF576" s="11"/>
      <c r="BK576" s="5" t="s">
        <v>911</v>
      </c>
      <c r="BL576" s="37">
        <v>36880</v>
      </c>
      <c r="BW576" s="14" t="s">
        <v>336</v>
      </c>
      <c r="BX576" s="15">
        <v>29610</v>
      </c>
      <c r="BY576" s="14" t="s">
        <v>1010</v>
      </c>
      <c r="BZ576" s="14" t="str">
        <f>VLOOKUP($BW576,'CLEANED DATA'!$A$1:$F$947,6,FALSE)</f>
        <v>Abuja</v>
      </c>
    </row>
    <row r="577" spans="54:78" x14ac:dyDescent="0.25">
      <c r="BB577" s="10"/>
      <c r="BC577" s="40"/>
      <c r="BD577" s="11"/>
      <c r="BE577" s="11"/>
      <c r="BF577" s="11"/>
      <c r="BK577" s="5" t="s">
        <v>134</v>
      </c>
      <c r="BL577" s="37">
        <v>90080</v>
      </c>
      <c r="BW577" s="14" t="s">
        <v>968</v>
      </c>
      <c r="BX577" s="15">
        <v>58740</v>
      </c>
      <c r="BY577" s="14" t="s">
        <v>1016</v>
      </c>
      <c r="BZ577" s="14" t="str">
        <f>VLOOKUP($BW577,'CLEANED DATA'!$A$1:$F$947,6,FALSE)</f>
        <v>Kaduna</v>
      </c>
    </row>
    <row r="578" spans="54:78" x14ac:dyDescent="0.25">
      <c r="BB578" s="10"/>
      <c r="BC578" s="40"/>
      <c r="BD578" s="11"/>
      <c r="BE578" s="11"/>
      <c r="BF578" s="11"/>
      <c r="BK578" s="5" t="s">
        <v>938</v>
      </c>
      <c r="BL578" s="37">
        <v>41670</v>
      </c>
      <c r="BW578" s="14" t="s">
        <v>441</v>
      </c>
      <c r="BX578" s="15">
        <v>88380</v>
      </c>
      <c r="BY578" s="14" t="s">
        <v>1014</v>
      </c>
      <c r="BZ578" s="14" t="str">
        <f>VLOOKUP($BW578,'CLEANED DATA'!$A$1:$F$947,6,FALSE)</f>
        <v>Kaduna</v>
      </c>
    </row>
    <row r="579" spans="54:78" x14ac:dyDescent="0.25">
      <c r="BB579" s="10"/>
      <c r="BC579" s="40"/>
      <c r="BD579" s="11"/>
      <c r="BE579" s="11"/>
      <c r="BF579" s="11"/>
      <c r="BK579" s="5" t="s">
        <v>953</v>
      </c>
      <c r="BL579" s="37">
        <v>114650</v>
      </c>
      <c r="BW579" s="14" t="s">
        <v>94</v>
      </c>
      <c r="BX579" s="15">
        <v>78500</v>
      </c>
      <c r="BY579" s="14" t="s">
        <v>1007</v>
      </c>
      <c r="BZ579" s="14" t="str">
        <f>VLOOKUP($BW579,'CLEANED DATA'!$A$1:$F$947,6,FALSE)</f>
        <v>Kaduna</v>
      </c>
    </row>
    <row r="580" spans="54:78" x14ac:dyDescent="0.25">
      <c r="BB580" s="10"/>
      <c r="BC580" s="40"/>
      <c r="BD580" s="11"/>
      <c r="BE580" s="11"/>
      <c r="BF580" s="11"/>
      <c r="BK580" s="5" t="s">
        <v>950</v>
      </c>
      <c r="BL580" s="37">
        <v>88590</v>
      </c>
      <c r="BW580" s="14" t="s">
        <v>219</v>
      </c>
      <c r="BX580" s="15">
        <v>71510</v>
      </c>
      <c r="BY580" s="14" t="s">
        <v>1007</v>
      </c>
      <c r="BZ580" s="14" t="str">
        <f>VLOOKUP($BW580,'CLEANED DATA'!$A$1:$F$947,6,FALSE)</f>
        <v>Lagos</v>
      </c>
    </row>
    <row r="581" spans="54:78" x14ac:dyDescent="0.25">
      <c r="BB581" s="10"/>
      <c r="BC581" s="40"/>
      <c r="BD581" s="11"/>
      <c r="BE581" s="11"/>
      <c r="BF581" s="11"/>
      <c r="BK581" s="5" t="s">
        <v>668</v>
      </c>
      <c r="BL581" s="37">
        <v>95950</v>
      </c>
      <c r="BW581" s="14" t="s">
        <v>412</v>
      </c>
      <c r="BX581" s="15">
        <v>85530</v>
      </c>
      <c r="BY581" s="14" t="s">
        <v>1014</v>
      </c>
      <c r="BZ581" s="14" t="str">
        <f>VLOOKUP($BW581,'CLEANED DATA'!$A$1:$F$947,6,FALSE)</f>
        <v>Kaduna</v>
      </c>
    </row>
    <row r="582" spans="54:78" x14ac:dyDescent="0.25">
      <c r="BB582" s="10"/>
      <c r="BC582" s="40"/>
      <c r="BD582" s="11"/>
      <c r="BE582" s="11"/>
      <c r="BF582" s="11"/>
      <c r="BK582" s="5" t="s">
        <v>210</v>
      </c>
      <c r="BL582" s="37">
        <v>118120</v>
      </c>
      <c r="BW582" s="14" t="s">
        <v>730</v>
      </c>
      <c r="BX582" s="15">
        <v>89360</v>
      </c>
      <c r="BY582" s="14" t="s">
        <v>1014</v>
      </c>
      <c r="BZ582" s="14" t="str">
        <f>VLOOKUP($BW582,'CLEANED DATA'!$A$1:$F$947,6,FALSE)</f>
        <v>Abuja</v>
      </c>
    </row>
    <row r="583" spans="54:78" x14ac:dyDescent="0.25">
      <c r="BB583" s="10"/>
      <c r="BC583" s="40"/>
      <c r="BD583" s="11"/>
      <c r="BE583" s="11"/>
      <c r="BF583" s="11"/>
      <c r="BK583" s="5" t="s">
        <v>586</v>
      </c>
      <c r="BL583" s="37">
        <v>58030</v>
      </c>
      <c r="BW583" s="14" t="s">
        <v>741</v>
      </c>
      <c r="BX583" s="15">
        <v>110970</v>
      </c>
      <c r="BY583" s="14" t="s">
        <v>1006</v>
      </c>
      <c r="BZ583" s="14" t="str">
        <f>VLOOKUP($BW583,'CLEANED DATA'!$A$1:$F$947,6,FALSE)</f>
        <v>Kaduna</v>
      </c>
    </row>
    <row r="584" spans="54:78" x14ac:dyDescent="0.25">
      <c r="BB584" s="10"/>
      <c r="BC584" s="40"/>
      <c r="BD584" s="11"/>
      <c r="BE584" s="11"/>
      <c r="BF584" s="11"/>
      <c r="BK584" s="5" t="s">
        <v>666</v>
      </c>
      <c r="BL584" s="37">
        <v>74920</v>
      </c>
      <c r="BW584" s="14" t="s">
        <v>868</v>
      </c>
      <c r="BX584" s="15">
        <v>94020</v>
      </c>
      <c r="BY584" s="14" t="s">
        <v>1009</v>
      </c>
      <c r="BZ584" s="14" t="str">
        <f>VLOOKUP($BW584,'CLEANED DATA'!$A$1:$F$947,6,FALSE)</f>
        <v>Abuja</v>
      </c>
    </row>
    <row r="585" spans="54:78" x14ac:dyDescent="0.25">
      <c r="BB585" s="10"/>
      <c r="BC585" s="40"/>
      <c r="BD585" s="11"/>
      <c r="BE585" s="11"/>
      <c r="BF585" s="11"/>
      <c r="BK585" s="5" t="s">
        <v>171</v>
      </c>
      <c r="BL585" s="37">
        <v>92500</v>
      </c>
      <c r="BW585" s="14" t="s">
        <v>284</v>
      </c>
      <c r="BX585" s="15">
        <v>106930</v>
      </c>
      <c r="BY585" s="14" t="s">
        <v>1006</v>
      </c>
      <c r="BZ585" s="14" t="str">
        <f>VLOOKUP($BW585,'CLEANED DATA'!$A$1:$F$947,6,FALSE)</f>
        <v>Lagos</v>
      </c>
    </row>
    <row r="586" spans="54:78" x14ac:dyDescent="0.25">
      <c r="BB586" s="10"/>
      <c r="BC586" s="40"/>
      <c r="BD586" s="11"/>
      <c r="BE586" s="11"/>
      <c r="BF586" s="11"/>
      <c r="BK586" s="5" t="s">
        <v>305</v>
      </c>
      <c r="BL586" s="37">
        <v>60800</v>
      </c>
      <c r="BW586" s="14" t="s">
        <v>574</v>
      </c>
      <c r="BX586" s="15">
        <v>103670</v>
      </c>
      <c r="BY586" s="14" t="s">
        <v>1006</v>
      </c>
      <c r="BZ586" s="14" t="str">
        <f>VLOOKUP($BW586,'CLEANED DATA'!$A$1:$F$947,6,FALSE)</f>
        <v>Lagos</v>
      </c>
    </row>
    <row r="587" spans="54:78" x14ac:dyDescent="0.25">
      <c r="BB587" s="10"/>
      <c r="BC587" s="40"/>
      <c r="BD587" s="11"/>
      <c r="BE587" s="11"/>
      <c r="BF587" s="11"/>
      <c r="BK587" s="5" t="s">
        <v>707</v>
      </c>
      <c r="BL587" s="37">
        <v>63450</v>
      </c>
      <c r="BW587" s="14" t="s">
        <v>237</v>
      </c>
      <c r="BX587" s="15">
        <v>32620</v>
      </c>
      <c r="BY587" s="14" t="s">
        <v>1017</v>
      </c>
      <c r="BZ587" s="14" t="str">
        <f>VLOOKUP($BW587,'CLEANED DATA'!$A$1:$F$947,6,FALSE)</f>
        <v>Kaduna</v>
      </c>
    </row>
    <row r="588" spans="54:78" x14ac:dyDescent="0.25">
      <c r="BB588" s="10"/>
      <c r="BC588" s="40"/>
      <c r="BD588" s="11"/>
      <c r="BE588" s="11"/>
      <c r="BF588" s="11"/>
      <c r="BK588" s="5" t="s">
        <v>368</v>
      </c>
      <c r="BL588" s="37">
        <v>96370</v>
      </c>
      <c r="BW588" s="14" t="s">
        <v>536</v>
      </c>
      <c r="BX588" s="15">
        <v>199060</v>
      </c>
      <c r="BY588" s="14" t="s">
        <v>1006</v>
      </c>
      <c r="BZ588" s="14" t="str">
        <f>VLOOKUP($BW588,'CLEANED DATA'!$A$1:$F$947,6,FALSE)</f>
        <v>Abuja</v>
      </c>
    </row>
    <row r="589" spans="54:78" x14ac:dyDescent="0.25">
      <c r="BB589" s="10"/>
      <c r="BC589" s="40"/>
      <c r="BD589" s="11"/>
      <c r="BE589" s="11"/>
      <c r="BF589" s="11"/>
      <c r="BK589" s="5" t="s">
        <v>640</v>
      </c>
      <c r="BL589" s="37">
        <v>108170</v>
      </c>
      <c r="BW589" s="14" t="s">
        <v>428</v>
      </c>
      <c r="BX589" s="15">
        <v>78840</v>
      </c>
      <c r="BY589" s="14" t="s">
        <v>1007</v>
      </c>
      <c r="BZ589" s="14" t="str">
        <f>VLOOKUP($BW589,'CLEANED DATA'!$A$1:$F$947,6,FALSE)</f>
        <v>Lagos</v>
      </c>
    </row>
    <row r="590" spans="54:78" x14ac:dyDescent="0.25">
      <c r="BB590" s="10"/>
      <c r="BC590" s="40"/>
      <c r="BD590" s="11"/>
      <c r="BE590" s="11"/>
      <c r="BF590" s="11"/>
      <c r="BK590" s="5" t="s">
        <v>900</v>
      </c>
      <c r="BL590" s="37">
        <v>37060</v>
      </c>
      <c r="BW590" s="14" t="s">
        <v>513</v>
      </c>
      <c r="BX590" s="15">
        <v>105500</v>
      </c>
      <c r="BY590" s="14" t="s">
        <v>1006</v>
      </c>
      <c r="BZ590" s="14" t="str">
        <f>VLOOKUP($BW590,'CLEANED DATA'!$A$1:$F$947,6,FALSE)</f>
        <v>Kaduna</v>
      </c>
    </row>
    <row r="591" spans="54:78" x14ac:dyDescent="0.25">
      <c r="BB591" s="10"/>
      <c r="BC591" s="40"/>
      <c r="BD591" s="11"/>
      <c r="BE591" s="11"/>
      <c r="BF591" s="11"/>
      <c r="BK591" s="5" t="s">
        <v>385</v>
      </c>
      <c r="BL591" s="37">
        <v>80360</v>
      </c>
      <c r="BW591" s="14" t="s">
        <v>172</v>
      </c>
      <c r="BX591" s="15">
        <v>80770</v>
      </c>
      <c r="BY591" s="14" t="s">
        <v>1014</v>
      </c>
      <c r="BZ591" s="14" t="str">
        <f>VLOOKUP($BW591,'CLEANED DATA'!$A$1:$F$947,6,FALSE)</f>
        <v>Abuja</v>
      </c>
    </row>
    <row r="592" spans="54:78" x14ac:dyDescent="0.25">
      <c r="BB592" s="10"/>
      <c r="BC592" s="40"/>
      <c r="BD592" s="11"/>
      <c r="BE592" s="11"/>
      <c r="BF592" s="11"/>
      <c r="BK592" s="5" t="s">
        <v>226</v>
      </c>
      <c r="BL592" s="37">
        <v>47290</v>
      </c>
      <c r="BW592" s="14" t="s">
        <v>25</v>
      </c>
      <c r="BX592" s="15">
        <v>108450</v>
      </c>
      <c r="BY592" s="14" t="s">
        <v>1006</v>
      </c>
      <c r="BZ592" s="14" t="str">
        <f>VLOOKUP($BW592,'CLEANED DATA'!$A$1:$F$947,6,FALSE)</f>
        <v>Abuja</v>
      </c>
    </row>
    <row r="593" spans="54:78" x14ac:dyDescent="0.25">
      <c r="BB593" s="10"/>
      <c r="BC593" s="40"/>
      <c r="BD593" s="11"/>
      <c r="BE593" s="11"/>
      <c r="BF593" s="11"/>
      <c r="BK593" s="5" t="s">
        <v>338</v>
      </c>
      <c r="BL593" s="37">
        <v>184380</v>
      </c>
      <c r="BW593" s="14" t="s">
        <v>381</v>
      </c>
      <c r="BX593" s="15">
        <v>72840</v>
      </c>
      <c r="BY593" s="14" t="s">
        <v>1007</v>
      </c>
      <c r="BZ593" s="14" t="str">
        <f>VLOOKUP($BW593,'CLEANED DATA'!$A$1:$F$947,6,FALSE)</f>
        <v>Abuja</v>
      </c>
    </row>
    <row r="594" spans="54:78" x14ac:dyDescent="0.25">
      <c r="BB594" s="10"/>
      <c r="BC594" s="40"/>
      <c r="BD594" s="11"/>
      <c r="BE594" s="11"/>
      <c r="BF594" s="11"/>
      <c r="BK594" s="5" t="s">
        <v>638</v>
      </c>
      <c r="BL594" s="37">
        <v>46350</v>
      </c>
      <c r="BW594" s="14" t="s">
        <v>106</v>
      </c>
      <c r="BX594" s="15">
        <v>60560</v>
      </c>
      <c r="BY594" s="14" t="s">
        <v>1015</v>
      </c>
      <c r="BZ594" s="14" t="str">
        <f>VLOOKUP($BW594,'CLEANED DATA'!$A$1:$F$947,6,FALSE)</f>
        <v>Abuja</v>
      </c>
    </row>
    <row r="595" spans="54:78" x14ac:dyDescent="0.25">
      <c r="BB595" s="10"/>
      <c r="BC595" s="40"/>
      <c r="BD595" s="11"/>
      <c r="BE595" s="11"/>
      <c r="BF595" s="11"/>
      <c r="BK595" s="5" t="s">
        <v>962</v>
      </c>
      <c r="BL595" s="37">
        <v>71370</v>
      </c>
      <c r="BW595" s="14" t="s">
        <v>323</v>
      </c>
      <c r="BX595" s="15">
        <v>78380</v>
      </c>
      <c r="BY595" s="14" t="s">
        <v>1007</v>
      </c>
      <c r="BZ595" s="14" t="str">
        <f>VLOOKUP($BW595,'CLEANED DATA'!$A$1:$F$947,6,FALSE)</f>
        <v>Abuja</v>
      </c>
    </row>
    <row r="596" spans="54:78" x14ac:dyDescent="0.25">
      <c r="BB596" s="10"/>
      <c r="BC596" s="40"/>
      <c r="BD596" s="11"/>
      <c r="BE596" s="11"/>
      <c r="BF596" s="11"/>
      <c r="BK596" s="5" t="s">
        <v>947</v>
      </c>
      <c r="BL596" s="37">
        <v>48090</v>
      </c>
      <c r="BW596" s="14" t="s">
        <v>623</v>
      </c>
      <c r="BX596" s="15">
        <v>65920</v>
      </c>
      <c r="BY596" s="14" t="s">
        <v>1015</v>
      </c>
      <c r="BZ596" s="14" t="str">
        <f>VLOOKUP($BW596,'CLEANED DATA'!$A$1:$F$947,6,FALSE)</f>
        <v>Kaduna</v>
      </c>
    </row>
    <row r="597" spans="54:78" x14ac:dyDescent="0.25">
      <c r="BB597" s="10"/>
      <c r="BC597" s="40"/>
      <c r="BD597" s="11"/>
      <c r="BE597" s="11"/>
      <c r="BF597" s="11"/>
      <c r="BK597" s="5" t="s">
        <v>116</v>
      </c>
      <c r="BL597" s="37">
        <v>177380</v>
      </c>
      <c r="BW597" s="14" t="s">
        <v>621</v>
      </c>
      <c r="BX597" s="15">
        <v>84200</v>
      </c>
      <c r="BY597" s="14" t="s">
        <v>1014</v>
      </c>
      <c r="BZ597" s="14" t="str">
        <f>VLOOKUP($BW597,'CLEANED DATA'!$A$1:$F$947,6,FALSE)</f>
        <v>Abuja</v>
      </c>
    </row>
    <row r="598" spans="54:78" x14ac:dyDescent="0.25">
      <c r="BB598" s="10"/>
      <c r="BC598" s="40"/>
      <c r="BD598" s="11"/>
      <c r="BE598" s="11"/>
      <c r="BF598" s="11"/>
      <c r="BK598" s="5" t="s">
        <v>534</v>
      </c>
      <c r="BL598" s="37">
        <v>64960</v>
      </c>
      <c r="BW598" s="14" t="s">
        <v>566</v>
      </c>
      <c r="BX598" s="15">
        <v>79520</v>
      </c>
      <c r="BY598" s="14" t="s">
        <v>1007</v>
      </c>
      <c r="BZ598" s="14" t="str">
        <f>VLOOKUP($BW598,'CLEANED DATA'!$A$1:$F$947,6,FALSE)</f>
        <v>Kaduna</v>
      </c>
    </row>
    <row r="599" spans="54:78" x14ac:dyDescent="0.25">
      <c r="BB599" s="10"/>
      <c r="BC599" s="40"/>
      <c r="BD599" s="11"/>
      <c r="BE599" s="11"/>
      <c r="BF599" s="11"/>
      <c r="BK599" s="5" t="s">
        <v>285</v>
      </c>
      <c r="BL599" s="37">
        <v>62090</v>
      </c>
      <c r="BW599" s="14" t="s">
        <v>401</v>
      </c>
      <c r="BX599" s="15">
        <v>81790</v>
      </c>
      <c r="BY599" s="14" t="s">
        <v>1014</v>
      </c>
      <c r="BZ599" s="14" t="str">
        <f>VLOOKUP($BW599,'CLEANED DATA'!$A$1:$F$947,6,FALSE)</f>
        <v>Lagos</v>
      </c>
    </row>
    <row r="600" spans="54:78" x14ac:dyDescent="0.25">
      <c r="BB600" s="10"/>
      <c r="BC600" s="40"/>
      <c r="BD600" s="11"/>
      <c r="BE600" s="11"/>
      <c r="BF600" s="11"/>
      <c r="BK600" s="5" t="s">
        <v>423</v>
      </c>
      <c r="BL600" s="37">
        <v>49760</v>
      </c>
      <c r="BW600" s="14" t="s">
        <v>787</v>
      </c>
      <c r="BX600" s="15">
        <v>102520</v>
      </c>
      <c r="BY600" s="14" t="s">
        <v>1006</v>
      </c>
      <c r="BZ600" s="14" t="str">
        <f>VLOOKUP($BW600,'CLEANED DATA'!$A$1:$F$947,6,FALSE)</f>
        <v>Abuja</v>
      </c>
    </row>
    <row r="601" spans="54:78" x14ac:dyDescent="0.25">
      <c r="BB601" s="10"/>
      <c r="BC601" s="40"/>
      <c r="BD601" s="11"/>
      <c r="BE601" s="11"/>
      <c r="BF601" s="11"/>
      <c r="BK601" s="5" t="s">
        <v>228</v>
      </c>
      <c r="BL601" s="37">
        <v>119660</v>
      </c>
      <c r="BW601" s="14" t="s">
        <v>466</v>
      </c>
      <c r="BX601" s="15">
        <v>90120</v>
      </c>
      <c r="BY601" s="14" t="s">
        <v>1009</v>
      </c>
      <c r="BZ601" s="14" t="str">
        <f>VLOOKUP($BW601,'CLEANED DATA'!$A$1:$F$947,6,FALSE)</f>
        <v>Kaduna</v>
      </c>
    </row>
    <row r="602" spans="54:78" x14ac:dyDescent="0.25">
      <c r="BB602" s="10"/>
      <c r="BC602" s="40"/>
      <c r="BD602" s="11"/>
      <c r="BE602" s="11"/>
      <c r="BF602" s="11"/>
      <c r="BK602" s="5" t="s">
        <v>227</v>
      </c>
      <c r="BL602" s="37">
        <v>79650</v>
      </c>
      <c r="BW602" s="14" t="s">
        <v>560</v>
      </c>
      <c r="BX602" s="15">
        <v>85460</v>
      </c>
      <c r="BY602" s="14" t="s">
        <v>1014</v>
      </c>
      <c r="BZ602" s="14" t="str">
        <f>VLOOKUP($BW602,'CLEANED DATA'!$A$1:$F$947,6,FALSE)</f>
        <v>Kaduna</v>
      </c>
    </row>
    <row r="603" spans="54:78" x14ac:dyDescent="0.25">
      <c r="BB603" s="10"/>
      <c r="BC603" s="40"/>
      <c r="BD603" s="11"/>
      <c r="BE603" s="11"/>
      <c r="BF603" s="11"/>
      <c r="BK603" s="5" t="s">
        <v>309</v>
      </c>
      <c r="BL603" s="37">
        <v>32500</v>
      </c>
      <c r="BW603" s="14" t="s">
        <v>162</v>
      </c>
      <c r="BX603" s="15">
        <v>67510</v>
      </c>
      <c r="BY603" s="14" t="s">
        <v>1015</v>
      </c>
      <c r="BZ603" s="14" t="str">
        <f>VLOOKUP($BW603,'CLEANED DATA'!$A$1:$F$947,6,FALSE)</f>
        <v>Kaduna</v>
      </c>
    </row>
    <row r="604" spans="54:78" x14ac:dyDescent="0.25">
      <c r="BB604" s="10"/>
      <c r="BC604" s="40"/>
      <c r="BD604" s="11"/>
      <c r="BE604" s="11"/>
      <c r="BF604" s="11"/>
      <c r="BK604" s="5" t="s">
        <v>153</v>
      </c>
      <c r="BL604" s="37">
        <v>117810</v>
      </c>
      <c r="BW604" s="14" t="s">
        <v>553</v>
      </c>
      <c r="BX604" s="15">
        <v>37020</v>
      </c>
      <c r="BY604" s="14" t="s">
        <v>1017</v>
      </c>
      <c r="BZ604" s="14" t="str">
        <f>VLOOKUP($BW604,'CLEANED DATA'!$A$1:$F$947,6,FALSE)</f>
        <v>Kaduna</v>
      </c>
    </row>
    <row r="605" spans="54:78" x14ac:dyDescent="0.25">
      <c r="BB605" s="10"/>
      <c r="BC605" s="40"/>
      <c r="BD605" s="11"/>
      <c r="BE605" s="11"/>
      <c r="BF605" s="11"/>
      <c r="BK605" s="5" t="s">
        <v>872</v>
      </c>
      <c r="BL605" s="37">
        <v>115380</v>
      </c>
      <c r="BW605" s="14" t="s">
        <v>712</v>
      </c>
      <c r="BX605" s="15">
        <v>96250</v>
      </c>
      <c r="BY605" s="14" t="s">
        <v>1009</v>
      </c>
      <c r="BZ605" s="14" t="str">
        <f>VLOOKUP($BW605,'CLEANED DATA'!$A$1:$F$947,6,FALSE)</f>
        <v>Lagos</v>
      </c>
    </row>
    <row r="606" spans="54:78" x14ac:dyDescent="0.25">
      <c r="BB606" s="10"/>
      <c r="BC606" s="40"/>
      <c r="BD606" s="11"/>
      <c r="BE606" s="11"/>
      <c r="BF606" s="11"/>
      <c r="BK606" s="5" t="s">
        <v>52</v>
      </c>
      <c r="BL606" s="37">
        <v>35940</v>
      </c>
      <c r="BW606" s="14" t="s">
        <v>683</v>
      </c>
      <c r="BX606" s="15">
        <v>76190</v>
      </c>
      <c r="BY606" s="14" t="s">
        <v>1007</v>
      </c>
      <c r="BZ606" s="14" t="str">
        <f>VLOOKUP($BW606,'CLEANED DATA'!$A$1:$F$947,6,FALSE)</f>
        <v>Abuja</v>
      </c>
    </row>
    <row r="607" spans="54:78" x14ac:dyDescent="0.25">
      <c r="BB607" s="10"/>
      <c r="BC607" s="40"/>
      <c r="BD607" s="11"/>
      <c r="BE607" s="11"/>
      <c r="BF607" s="11"/>
      <c r="BK607" s="5" t="s">
        <v>275</v>
      </c>
      <c r="BL607" s="37">
        <v>106190</v>
      </c>
      <c r="BW607" s="14" t="s">
        <v>213</v>
      </c>
      <c r="BX607" s="15">
        <v>86010</v>
      </c>
      <c r="BY607" s="14" t="s">
        <v>1014</v>
      </c>
      <c r="BZ607" s="14" t="str">
        <f>VLOOKUP($BW607,'CLEANED DATA'!$A$1:$F$947,6,FALSE)</f>
        <v>Kaduna</v>
      </c>
    </row>
    <row r="608" spans="54:78" x14ac:dyDescent="0.25">
      <c r="BB608" s="10"/>
      <c r="BC608" s="40"/>
      <c r="BD608" s="11"/>
      <c r="BE608" s="11"/>
      <c r="BF608" s="11"/>
      <c r="BK608" s="5" t="s">
        <v>304</v>
      </c>
      <c r="BL608" s="37">
        <v>72160</v>
      </c>
      <c r="BW608" s="14" t="s">
        <v>596</v>
      </c>
      <c r="BX608" s="15">
        <v>109120</v>
      </c>
      <c r="BY608" s="14" t="s">
        <v>1006</v>
      </c>
      <c r="BZ608" s="14" t="str">
        <f>VLOOKUP($BW608,'CLEANED DATA'!$A$1:$F$947,6,FALSE)</f>
        <v>Kaduna</v>
      </c>
    </row>
    <row r="609" spans="54:78" x14ac:dyDescent="0.25">
      <c r="BB609" s="10"/>
      <c r="BC609" s="40"/>
      <c r="BD609" s="11"/>
      <c r="BE609" s="11"/>
      <c r="BF609" s="11"/>
      <c r="BK609" s="5" t="s">
        <v>141</v>
      </c>
      <c r="BL609" s="37">
        <v>176660</v>
      </c>
      <c r="BW609" s="14" t="s">
        <v>781</v>
      </c>
      <c r="BX609" s="15">
        <v>75090</v>
      </c>
      <c r="BY609" s="14" t="s">
        <v>1007</v>
      </c>
      <c r="BZ609" s="14" t="str">
        <f>VLOOKUP($BW609,'CLEANED DATA'!$A$1:$F$947,6,FALSE)</f>
        <v>Lagos</v>
      </c>
    </row>
    <row r="610" spans="54:78" x14ac:dyDescent="0.25">
      <c r="BB610" s="10"/>
      <c r="BC610" s="40"/>
      <c r="BD610" s="11"/>
      <c r="BE610" s="11"/>
      <c r="BF610" s="11"/>
      <c r="BK610" s="5" t="s">
        <v>755</v>
      </c>
      <c r="BL610" s="37">
        <v>58260</v>
      </c>
      <c r="BW610" s="14" t="s">
        <v>262</v>
      </c>
      <c r="BX610" s="15">
        <v>68800</v>
      </c>
      <c r="BY610" s="14" t="s">
        <v>1015</v>
      </c>
      <c r="BZ610" s="14" t="str">
        <f>VLOOKUP($BW610,'CLEANED DATA'!$A$1:$F$947,6,FALSE)</f>
        <v>Lagos</v>
      </c>
    </row>
    <row r="611" spans="54:78" x14ac:dyDescent="0.25">
      <c r="BB611" s="10"/>
      <c r="BC611" s="40"/>
      <c r="BD611" s="11"/>
      <c r="BE611" s="11"/>
      <c r="BF611" s="11"/>
      <c r="BK611" s="5" t="s">
        <v>587</v>
      </c>
      <c r="BL611" s="37">
        <v>59300</v>
      </c>
      <c r="BW611" s="14" t="s">
        <v>70</v>
      </c>
      <c r="BX611" s="15">
        <v>28330</v>
      </c>
      <c r="BY611" s="14" t="s">
        <v>1010</v>
      </c>
      <c r="BZ611" s="14" t="str">
        <f>VLOOKUP($BW611,'CLEANED DATA'!$A$1:$F$947,6,FALSE)</f>
        <v>Lagos</v>
      </c>
    </row>
    <row r="612" spans="54:78" x14ac:dyDescent="0.25">
      <c r="BB612" s="10"/>
      <c r="BC612" s="40"/>
      <c r="BD612" s="11"/>
      <c r="BE612" s="11"/>
      <c r="BF612" s="11"/>
      <c r="BK612" s="5" t="s">
        <v>642</v>
      </c>
      <c r="BL612" s="37">
        <v>110200</v>
      </c>
      <c r="BW612" s="14" t="s">
        <v>496</v>
      </c>
      <c r="BX612" s="15">
        <v>115840</v>
      </c>
      <c r="BY612" s="14" t="s">
        <v>1006</v>
      </c>
      <c r="BZ612" s="14" t="str">
        <f>VLOOKUP($BW612,'CLEANED DATA'!$A$1:$F$947,6,FALSE)</f>
        <v>Lagos</v>
      </c>
    </row>
    <row r="613" spans="54:78" x14ac:dyDescent="0.25">
      <c r="BB613" s="10"/>
      <c r="BC613" s="40"/>
      <c r="BD613" s="11"/>
      <c r="BE613" s="11"/>
      <c r="BF613" s="11"/>
      <c r="BK613" s="5" t="s">
        <v>507</v>
      </c>
      <c r="BL613" s="37">
        <v>118360</v>
      </c>
      <c r="BW613" s="14" t="s">
        <v>327</v>
      </c>
      <c r="BX613" s="15">
        <v>82120</v>
      </c>
      <c r="BY613" s="14" t="s">
        <v>1014</v>
      </c>
      <c r="BZ613" s="14" t="str">
        <f>VLOOKUP($BW613,'CLEANED DATA'!$A$1:$F$947,6,FALSE)</f>
        <v>Lagos</v>
      </c>
    </row>
    <row r="614" spans="54:78" x14ac:dyDescent="0.25">
      <c r="BB614" s="10"/>
      <c r="BC614" s="40"/>
      <c r="BD614" s="11"/>
      <c r="BE614" s="11"/>
      <c r="BF614" s="11"/>
      <c r="BK614" s="5" t="s">
        <v>308</v>
      </c>
      <c r="BL614" s="37">
        <v>74550</v>
      </c>
      <c r="BW614" s="14" t="s">
        <v>576</v>
      </c>
      <c r="BX614" s="15">
        <v>175240</v>
      </c>
      <c r="BY614" s="14" t="s">
        <v>1006</v>
      </c>
      <c r="BZ614" s="14" t="str">
        <f>VLOOKUP($BW614,'CLEANED DATA'!$A$1:$F$947,6,FALSE)</f>
        <v>Abuja</v>
      </c>
    </row>
    <row r="615" spans="54:78" x14ac:dyDescent="0.25">
      <c r="BB615" s="10"/>
      <c r="BC615" s="40"/>
      <c r="BD615" s="11"/>
      <c r="BE615" s="11"/>
      <c r="BF615" s="11"/>
      <c r="BK615" s="5" t="s">
        <v>443</v>
      </c>
      <c r="BL615" s="37">
        <v>47650</v>
      </c>
      <c r="BW615" s="14" t="s">
        <v>132</v>
      </c>
      <c r="BX615" s="15">
        <v>77060</v>
      </c>
      <c r="BY615" s="14" t="s">
        <v>1007</v>
      </c>
      <c r="BZ615" s="14" t="str">
        <f>VLOOKUP($BW615,'CLEANED DATA'!$A$1:$F$947,6,FALSE)</f>
        <v>Kaduna</v>
      </c>
    </row>
    <row r="616" spans="54:78" x14ac:dyDescent="0.25">
      <c r="BB616" s="10"/>
      <c r="BC616" s="40"/>
      <c r="BD616" s="11"/>
      <c r="BE616" s="11"/>
      <c r="BF616" s="11"/>
      <c r="BK616" s="5" t="s">
        <v>670</v>
      </c>
      <c r="BL616" s="37">
        <v>77910</v>
      </c>
      <c r="BW616" s="14" t="s">
        <v>479</v>
      </c>
      <c r="BX616" s="15">
        <v>81260</v>
      </c>
      <c r="BY616" s="14" t="s">
        <v>1014</v>
      </c>
      <c r="BZ616" s="14" t="str">
        <f>VLOOKUP($BW616,'CLEANED DATA'!$A$1:$F$947,6,FALSE)</f>
        <v>Abuja</v>
      </c>
    </row>
    <row r="617" spans="54:78" x14ac:dyDescent="0.25">
      <c r="BB617" s="10"/>
      <c r="BC617" s="40"/>
      <c r="BD617" s="11"/>
      <c r="BE617" s="11"/>
      <c r="BF617" s="11"/>
      <c r="BK617" s="5" t="s">
        <v>926</v>
      </c>
      <c r="BL617" s="37">
        <v>99460</v>
      </c>
      <c r="BW617" s="14" t="s">
        <v>249</v>
      </c>
      <c r="BX617" s="15">
        <v>95340</v>
      </c>
      <c r="BY617" s="14" t="s">
        <v>1009</v>
      </c>
      <c r="BZ617" s="14" t="str">
        <f>VLOOKUP($BW617,'CLEANED DATA'!$A$1:$F$947,6,FALSE)</f>
        <v>Lagos</v>
      </c>
    </row>
    <row r="618" spans="54:78" x14ac:dyDescent="0.25">
      <c r="BB618" s="10"/>
      <c r="BC618" s="40"/>
      <c r="BD618" s="11"/>
      <c r="BE618" s="11"/>
      <c r="BF618" s="11"/>
      <c r="BK618" s="5" t="s">
        <v>298</v>
      </c>
      <c r="BL618" s="37">
        <v>47670</v>
      </c>
      <c r="BW618" s="14" t="s">
        <v>268</v>
      </c>
      <c r="BX618" s="15">
        <v>75320</v>
      </c>
      <c r="BY618" s="14" t="s">
        <v>1007</v>
      </c>
      <c r="BZ618" s="14" t="str">
        <f>VLOOKUP($BW618,'CLEANED DATA'!$A$1:$F$947,6,FALSE)</f>
        <v>Lagos</v>
      </c>
    </row>
    <row r="619" spans="54:78" x14ac:dyDescent="0.25">
      <c r="BB619" s="10"/>
      <c r="BC619" s="40"/>
      <c r="BD619" s="11"/>
      <c r="BE619" s="11"/>
      <c r="BF619" s="11"/>
      <c r="BK619" s="5" t="s">
        <v>104</v>
      </c>
      <c r="BL619" s="37">
        <v>74620</v>
      </c>
      <c r="BW619" s="14" t="s">
        <v>912</v>
      </c>
      <c r="BX619" s="15">
        <v>111820</v>
      </c>
      <c r="BY619" s="14" t="s">
        <v>1006</v>
      </c>
      <c r="BZ619" s="14" t="str">
        <f>VLOOKUP($BW619,'CLEANED DATA'!$A$1:$F$947,6,FALSE)</f>
        <v>Lagos</v>
      </c>
    </row>
    <row r="620" spans="54:78" x14ac:dyDescent="0.25">
      <c r="BB620" s="10"/>
      <c r="BC620" s="40"/>
      <c r="BD620" s="11"/>
      <c r="BE620" s="11"/>
      <c r="BF620" s="11"/>
      <c r="BK620" s="5" t="s">
        <v>915</v>
      </c>
      <c r="BL620" s="37">
        <v>48950</v>
      </c>
      <c r="BW620" s="14" t="s">
        <v>468</v>
      </c>
      <c r="BX620" s="15">
        <v>85880</v>
      </c>
      <c r="BY620" s="14" t="s">
        <v>1014</v>
      </c>
      <c r="BZ620" s="14" t="str">
        <f>VLOOKUP($BW620,'CLEANED DATA'!$A$1:$F$947,6,FALSE)</f>
        <v>Abuja</v>
      </c>
    </row>
    <row r="621" spans="54:78" x14ac:dyDescent="0.25">
      <c r="BB621" s="10"/>
      <c r="BC621" s="40"/>
      <c r="BD621" s="11"/>
      <c r="BE621" s="11"/>
      <c r="BF621" s="11"/>
      <c r="BK621" s="5" t="s">
        <v>701</v>
      </c>
      <c r="BL621" s="37">
        <v>61920</v>
      </c>
      <c r="BW621" s="14" t="s">
        <v>243</v>
      </c>
      <c r="BX621" s="15">
        <v>97400</v>
      </c>
      <c r="BY621" s="14" t="s">
        <v>1009</v>
      </c>
      <c r="BZ621" s="14" t="str">
        <f>VLOOKUP($BW621,'CLEANED DATA'!$A$1:$F$947,6,FALSE)</f>
        <v>Lagos</v>
      </c>
    </row>
    <row r="622" spans="54:78" x14ac:dyDescent="0.25">
      <c r="BB622" s="10"/>
      <c r="BC622" s="40"/>
      <c r="BD622" s="11"/>
      <c r="BE622" s="11"/>
      <c r="BF622" s="11"/>
      <c r="BK622" s="5" t="s">
        <v>316</v>
      </c>
      <c r="BL622" s="37">
        <v>65570</v>
      </c>
      <c r="BW622" s="14" t="s">
        <v>635</v>
      </c>
      <c r="BX622" s="15">
        <v>105330</v>
      </c>
      <c r="BY622" s="14" t="s">
        <v>1006</v>
      </c>
      <c r="BZ622" s="14" t="str">
        <f>VLOOKUP($BW622,'CLEANED DATA'!$A$1:$F$947,6,FALSE)</f>
        <v>Lagos</v>
      </c>
    </row>
    <row r="623" spans="54:78" x14ac:dyDescent="0.25">
      <c r="BB623" s="10"/>
      <c r="BC623" s="40"/>
      <c r="BD623" s="11"/>
      <c r="BE623" s="11"/>
      <c r="BF623" s="11"/>
      <c r="BK623" s="5" t="s">
        <v>613</v>
      </c>
      <c r="BL623" s="37">
        <v>29530</v>
      </c>
      <c r="BW623" s="14" t="s">
        <v>340</v>
      </c>
      <c r="BX623" s="15">
        <v>87850</v>
      </c>
      <c r="BY623" s="14" t="s">
        <v>1014</v>
      </c>
      <c r="BZ623" s="14" t="str">
        <f>VLOOKUP($BW623,'CLEANED DATA'!$A$1:$F$947,6,FALSE)</f>
        <v>Kaduna</v>
      </c>
    </row>
    <row r="624" spans="54:78" x14ac:dyDescent="0.25">
      <c r="BB624" s="10"/>
      <c r="BC624" s="40"/>
      <c r="BD624" s="11"/>
      <c r="BE624" s="11"/>
      <c r="BF624" s="11"/>
      <c r="BK624" s="5" t="s">
        <v>917</v>
      </c>
      <c r="BL624" s="37">
        <v>78560</v>
      </c>
      <c r="BW624" s="14" t="s">
        <v>620</v>
      </c>
      <c r="BX624" s="15">
        <v>50860</v>
      </c>
      <c r="BY624" s="14" t="s">
        <v>1016</v>
      </c>
      <c r="BZ624" s="14" t="str">
        <f>VLOOKUP($BW624,'CLEANED DATA'!$A$1:$F$947,6,FALSE)</f>
        <v>Abuja</v>
      </c>
    </row>
    <row r="625" spans="54:78" x14ac:dyDescent="0.25">
      <c r="BB625" s="10"/>
      <c r="BC625" s="40"/>
      <c r="BD625" s="11"/>
      <c r="BE625" s="11"/>
      <c r="BF625" s="11"/>
      <c r="BK625" s="5" t="s">
        <v>425</v>
      </c>
      <c r="BL625" s="37">
        <v>112370</v>
      </c>
      <c r="BW625" s="14" t="s">
        <v>650</v>
      </c>
      <c r="BX625" s="15">
        <v>51740</v>
      </c>
      <c r="BY625" s="14" t="s">
        <v>1016</v>
      </c>
      <c r="BZ625" s="14" t="str">
        <f>VLOOKUP($BW625,'CLEANED DATA'!$A$1:$F$947,6,FALSE)</f>
        <v>Kaduna</v>
      </c>
    </row>
    <row r="626" spans="54:78" x14ac:dyDescent="0.25">
      <c r="BB626" s="10"/>
      <c r="BC626" s="40"/>
      <c r="BD626" s="11"/>
      <c r="BE626" s="11"/>
      <c r="BF626" s="11"/>
      <c r="BK626" s="5" t="s">
        <v>185</v>
      </c>
      <c r="BL626" s="37">
        <v>89120</v>
      </c>
      <c r="BW626" s="14" t="s">
        <v>257</v>
      </c>
      <c r="BX626" s="15">
        <v>76560</v>
      </c>
      <c r="BY626" s="14" t="s">
        <v>1007</v>
      </c>
      <c r="BZ626" s="14" t="str">
        <f>VLOOKUP($BW626,'CLEANED DATA'!$A$1:$F$947,6,FALSE)</f>
        <v>Kaduna</v>
      </c>
    </row>
    <row r="627" spans="54:78" x14ac:dyDescent="0.25">
      <c r="BB627" s="10"/>
      <c r="BC627" s="40"/>
      <c r="BD627" s="11"/>
      <c r="BE627" s="11"/>
      <c r="BF627" s="11"/>
      <c r="BK627" s="5" t="s">
        <v>556</v>
      </c>
      <c r="BL627" s="37">
        <v>116970</v>
      </c>
      <c r="BW627" s="14" t="s">
        <v>200</v>
      </c>
      <c r="BX627" s="15">
        <v>57080</v>
      </c>
      <c r="BY627" s="14" t="s">
        <v>1016</v>
      </c>
      <c r="BZ627" s="14" t="str">
        <f>VLOOKUP($BW627,'CLEANED DATA'!$A$1:$F$947,6,FALSE)</f>
        <v>Kaduna</v>
      </c>
    </row>
    <row r="628" spans="54:78" x14ac:dyDescent="0.25">
      <c r="BB628" s="10"/>
      <c r="BC628" s="40"/>
      <c r="BD628" s="11"/>
      <c r="BE628" s="11"/>
      <c r="BF628" s="11"/>
      <c r="BK628" s="5" t="s">
        <v>348</v>
      </c>
      <c r="BL628" s="37">
        <v>103110</v>
      </c>
      <c r="BW628" s="14" t="s">
        <v>829</v>
      </c>
      <c r="BX628" s="15">
        <v>46470</v>
      </c>
      <c r="BY628" s="14" t="s">
        <v>1008</v>
      </c>
      <c r="BZ628" s="14" t="str">
        <f>VLOOKUP($BW628,'CLEANED DATA'!$A$1:$F$947,6,FALSE)</f>
        <v>Kaduna</v>
      </c>
    </row>
    <row r="629" spans="54:78" x14ac:dyDescent="0.25">
      <c r="BB629" s="10"/>
      <c r="BC629" s="40"/>
      <c r="BD629" s="11"/>
      <c r="BE629" s="11"/>
      <c r="BF629" s="11"/>
      <c r="BK629" s="5" t="s">
        <v>696</v>
      </c>
      <c r="BL629" s="37">
        <v>70380</v>
      </c>
      <c r="BW629" s="14" t="s">
        <v>73</v>
      </c>
      <c r="BX629" s="15">
        <v>221540</v>
      </c>
      <c r="BY629" s="14" t="s">
        <v>1006</v>
      </c>
      <c r="BZ629" s="14" t="str">
        <f>VLOOKUP($BW629,'CLEANED DATA'!$A$1:$F$947,6,FALSE)</f>
        <v>Abuja</v>
      </c>
    </row>
    <row r="630" spans="54:78" x14ac:dyDescent="0.25">
      <c r="BB630" s="10"/>
      <c r="BC630" s="40"/>
      <c r="BD630" s="11"/>
      <c r="BE630" s="11"/>
      <c r="BF630" s="11"/>
      <c r="BK630" s="5" t="s">
        <v>660</v>
      </c>
      <c r="BL630" s="37">
        <v>110830</v>
      </c>
      <c r="BW630" s="14" t="s">
        <v>41</v>
      </c>
      <c r="BX630" s="15">
        <v>105370</v>
      </c>
      <c r="BY630" s="14" t="s">
        <v>1006</v>
      </c>
      <c r="BZ630" s="14" t="str">
        <f>VLOOKUP($BW630,'CLEANED DATA'!$A$1:$F$947,6,FALSE)</f>
        <v>Kaduna</v>
      </c>
    </row>
    <row r="631" spans="54:78" x14ac:dyDescent="0.25">
      <c r="BB631" s="10"/>
      <c r="BC631" s="40"/>
      <c r="BD631" s="11"/>
      <c r="BE631" s="11"/>
      <c r="BF631" s="11"/>
      <c r="BK631" s="5" t="s">
        <v>525</v>
      </c>
      <c r="BL631" s="37">
        <v>104770</v>
      </c>
      <c r="BW631" s="14" t="s">
        <v>533</v>
      </c>
      <c r="BX631" s="15">
        <v>29970</v>
      </c>
      <c r="BY631" s="14" t="s">
        <v>1010</v>
      </c>
      <c r="BZ631" s="14" t="str">
        <f>VLOOKUP($BW631,'CLEANED DATA'!$A$1:$F$947,6,FALSE)</f>
        <v>Kaduna</v>
      </c>
    </row>
    <row r="632" spans="54:78" x14ac:dyDescent="0.25">
      <c r="BB632" s="10"/>
      <c r="BC632" s="40"/>
      <c r="BD632" s="11"/>
      <c r="BE632" s="11"/>
      <c r="BF632" s="11"/>
      <c r="BK632" s="5" t="s">
        <v>643</v>
      </c>
      <c r="BL632" s="37">
        <v>232180</v>
      </c>
      <c r="BW632" s="14" t="s">
        <v>115</v>
      </c>
      <c r="BX632" s="15">
        <v>34080</v>
      </c>
      <c r="BY632" s="14" t="s">
        <v>1017</v>
      </c>
      <c r="BZ632" s="14" t="str">
        <f>VLOOKUP($BW632,'CLEANED DATA'!$A$1:$F$947,6,FALSE)</f>
        <v>Kaduna</v>
      </c>
    </row>
    <row r="633" spans="54:78" x14ac:dyDescent="0.25">
      <c r="BB633" s="10"/>
      <c r="BC633" s="40"/>
      <c r="BD633" s="11"/>
      <c r="BE633" s="11"/>
      <c r="BF633" s="11"/>
      <c r="BK633" s="5" t="s">
        <v>905</v>
      </c>
      <c r="BL633" s="37">
        <v>92940</v>
      </c>
      <c r="BW633" s="14" t="s">
        <v>928</v>
      </c>
      <c r="BX633" s="15">
        <v>39650</v>
      </c>
      <c r="BY633" s="14" t="s">
        <v>1017</v>
      </c>
      <c r="BZ633" s="14" t="str">
        <f>VLOOKUP($BW633,'CLEANED DATA'!$A$1:$F$947,6,FALSE)</f>
        <v>Abuja</v>
      </c>
    </row>
    <row r="634" spans="54:78" x14ac:dyDescent="0.25">
      <c r="BB634" s="10"/>
      <c r="BC634" s="40"/>
      <c r="BD634" s="11"/>
      <c r="BE634" s="11"/>
      <c r="BF634" s="11"/>
      <c r="BK634" s="5" t="s">
        <v>417</v>
      </c>
      <c r="BL634" s="37">
        <v>53540</v>
      </c>
      <c r="BW634" s="14" t="s">
        <v>335</v>
      </c>
      <c r="BX634" s="15">
        <v>49530</v>
      </c>
      <c r="BY634" s="14" t="s">
        <v>1008</v>
      </c>
      <c r="BZ634" s="14" t="str">
        <f>VLOOKUP($BW634,'CLEANED DATA'!$A$1:$F$947,6,FALSE)</f>
        <v>Lagos</v>
      </c>
    </row>
    <row r="635" spans="54:78" x14ac:dyDescent="0.25">
      <c r="BB635" s="10"/>
      <c r="BC635" s="40"/>
      <c r="BD635" s="11"/>
      <c r="BE635" s="11"/>
      <c r="BF635" s="11"/>
      <c r="BK635" s="5" t="s">
        <v>823</v>
      </c>
      <c r="BL635" s="37">
        <v>110730</v>
      </c>
      <c r="BW635" s="14" t="s">
        <v>571</v>
      </c>
      <c r="BX635" s="15">
        <v>105610</v>
      </c>
      <c r="BY635" s="14" t="s">
        <v>1006</v>
      </c>
      <c r="BZ635" s="14" t="str">
        <f>VLOOKUP($BW635,'CLEANED DATA'!$A$1:$F$947,6,FALSE)</f>
        <v>Lagos</v>
      </c>
    </row>
    <row r="636" spans="54:78" x14ac:dyDescent="0.25">
      <c r="BB636" s="10"/>
      <c r="BC636" s="40"/>
      <c r="BD636" s="11"/>
      <c r="BE636" s="11"/>
      <c r="BF636" s="11"/>
      <c r="BK636" s="5" t="s">
        <v>90</v>
      </c>
      <c r="BL636" s="37">
        <v>56960</v>
      </c>
      <c r="BW636" s="14" t="s">
        <v>269</v>
      </c>
      <c r="BX636" s="15">
        <v>57910</v>
      </c>
      <c r="BY636" s="14" t="s">
        <v>1016</v>
      </c>
      <c r="BZ636" s="14" t="str">
        <f>VLOOKUP($BW636,'CLEANED DATA'!$A$1:$F$947,6,FALSE)</f>
        <v>Kaduna</v>
      </c>
    </row>
    <row r="637" spans="54:78" x14ac:dyDescent="0.25">
      <c r="BB637" s="10"/>
      <c r="BC637" s="40"/>
      <c r="BD637" s="11"/>
      <c r="BE637" s="11"/>
      <c r="BF637" s="11"/>
      <c r="BK637" s="5" t="s">
        <v>374</v>
      </c>
      <c r="BL637" s="37">
        <v>107110</v>
      </c>
      <c r="BW637" s="14" t="s">
        <v>247</v>
      </c>
      <c r="BX637" s="15">
        <v>111480</v>
      </c>
      <c r="BY637" s="14" t="s">
        <v>1006</v>
      </c>
      <c r="BZ637" s="14" t="str">
        <f>VLOOKUP($BW637,'CLEANED DATA'!$A$1:$F$947,6,FALSE)</f>
        <v>Kaduna</v>
      </c>
    </row>
    <row r="638" spans="54:78" x14ac:dyDescent="0.25">
      <c r="BB638" s="10"/>
      <c r="BC638" s="40"/>
      <c r="BD638" s="11"/>
      <c r="BE638" s="11"/>
      <c r="BF638" s="11"/>
      <c r="BK638" s="5" t="s">
        <v>454</v>
      </c>
      <c r="BL638" s="37">
        <v>73240</v>
      </c>
      <c r="BW638" s="14" t="s">
        <v>324</v>
      </c>
      <c r="BX638" s="15">
        <v>145000</v>
      </c>
      <c r="BY638" s="14" t="s">
        <v>1006</v>
      </c>
      <c r="BZ638" s="14" t="str">
        <f>VLOOKUP($BW638,'CLEANED DATA'!$A$1:$F$947,6,FALSE)</f>
        <v>Lagos</v>
      </c>
    </row>
    <row r="639" spans="54:78" x14ac:dyDescent="0.25">
      <c r="BB639" s="10"/>
      <c r="BC639" s="40"/>
      <c r="BD639" s="11"/>
      <c r="BE639" s="11"/>
      <c r="BF639" s="11"/>
      <c r="BK639" s="5" t="s">
        <v>788</v>
      </c>
      <c r="BL639" s="37">
        <v>79590</v>
      </c>
      <c r="BW639" s="14" t="s">
        <v>61</v>
      </c>
      <c r="BX639" s="15">
        <v>138140</v>
      </c>
      <c r="BY639" s="14" t="s">
        <v>1006</v>
      </c>
      <c r="BZ639" s="14" t="str">
        <f>VLOOKUP($BW639,'CLEANED DATA'!$A$1:$F$947,6,FALSE)</f>
        <v>Kaduna</v>
      </c>
    </row>
    <row r="640" spans="54:78" x14ac:dyDescent="0.25">
      <c r="BB640" s="10"/>
      <c r="BC640" s="40"/>
      <c r="BD640" s="11"/>
      <c r="BE640" s="11"/>
      <c r="BF640" s="11"/>
      <c r="BK640" s="5" t="s">
        <v>516</v>
      </c>
      <c r="BL640" s="37">
        <v>37360</v>
      </c>
      <c r="BW640" s="14" t="s">
        <v>646</v>
      </c>
      <c r="BX640" s="15">
        <v>59430</v>
      </c>
      <c r="BY640" s="14" t="s">
        <v>1016</v>
      </c>
      <c r="BZ640" s="14" t="str">
        <f>VLOOKUP($BW640,'CLEANED DATA'!$A$1:$F$947,6,FALSE)</f>
        <v>Lagos</v>
      </c>
    </row>
    <row r="641" spans="54:78" x14ac:dyDescent="0.25">
      <c r="BB641" s="10"/>
      <c r="BC641" s="40"/>
      <c r="BD641" s="11"/>
      <c r="BE641" s="11"/>
      <c r="BF641" s="11"/>
      <c r="BK641" s="5" t="s">
        <v>223</v>
      </c>
      <c r="BL641" s="37">
        <v>78490</v>
      </c>
      <c r="BW641" s="14" t="s">
        <v>491</v>
      </c>
      <c r="BX641" s="15">
        <v>69710</v>
      </c>
      <c r="BY641" s="14" t="s">
        <v>1015</v>
      </c>
      <c r="BZ641" s="14" t="str">
        <f>VLOOKUP($BW641,'CLEANED DATA'!$A$1:$F$947,6,FALSE)</f>
        <v>Kaduna</v>
      </c>
    </row>
    <row r="642" spans="54:78" x14ac:dyDescent="0.25">
      <c r="BB642" s="10"/>
      <c r="BC642" s="40"/>
      <c r="BD642" s="11"/>
      <c r="BE642" s="11"/>
      <c r="BF642" s="11"/>
      <c r="BK642" s="5" t="s">
        <v>931</v>
      </c>
      <c r="BL642" s="37">
        <v>43150</v>
      </c>
      <c r="BW642" s="14" t="s">
        <v>506</v>
      </c>
      <c r="BX642" s="15">
        <v>96660</v>
      </c>
      <c r="BY642" s="14" t="s">
        <v>1009</v>
      </c>
      <c r="BZ642" s="14" t="str">
        <f>VLOOKUP($BW642,'CLEANED DATA'!$A$1:$F$947,6,FALSE)</f>
        <v>Kaduna</v>
      </c>
    </row>
    <row r="643" spans="54:78" x14ac:dyDescent="0.25">
      <c r="BB643" s="10"/>
      <c r="BC643" s="40"/>
      <c r="BD643" s="11"/>
      <c r="BE643" s="11"/>
      <c r="BF643" s="11"/>
      <c r="BK643" s="5" t="s">
        <v>866</v>
      </c>
      <c r="BL643" s="37">
        <v>107220</v>
      </c>
      <c r="BW643" s="14" t="s">
        <v>151</v>
      </c>
      <c r="BX643" s="15">
        <v>62200</v>
      </c>
      <c r="BY643" s="14" t="s">
        <v>1015</v>
      </c>
      <c r="BZ643" s="14" t="str">
        <f>VLOOKUP($BW643,'CLEANED DATA'!$A$1:$F$947,6,FALSE)</f>
        <v>Kaduna</v>
      </c>
    </row>
    <row r="644" spans="54:78" x14ac:dyDescent="0.25">
      <c r="BB644" s="10"/>
      <c r="BC644" s="40"/>
      <c r="BD644" s="11"/>
      <c r="BE644" s="11"/>
      <c r="BF644" s="11"/>
      <c r="BK644" s="5" t="s">
        <v>804</v>
      </c>
      <c r="BL644" s="37">
        <v>81380</v>
      </c>
      <c r="BW644" s="14" t="s">
        <v>439</v>
      </c>
      <c r="BX644" s="15">
        <v>104800</v>
      </c>
      <c r="BY644" s="14" t="s">
        <v>1006</v>
      </c>
      <c r="BZ644" s="14" t="str">
        <f>VLOOKUP($BW644,'CLEANED DATA'!$A$1:$F$947,6,FALSE)</f>
        <v>Lagos</v>
      </c>
    </row>
    <row r="645" spans="54:78" x14ac:dyDescent="0.25">
      <c r="BB645" s="10"/>
      <c r="BC645" s="40"/>
      <c r="BD645" s="11"/>
      <c r="BE645" s="11"/>
      <c r="BF645" s="11"/>
      <c r="BK645" s="5" t="s">
        <v>248</v>
      </c>
      <c r="BL645" s="37">
        <v>84940</v>
      </c>
      <c r="BW645" s="14" t="s">
        <v>691</v>
      </c>
      <c r="BX645" s="15">
        <v>47000</v>
      </c>
      <c r="BY645" s="14" t="s">
        <v>1008</v>
      </c>
      <c r="BZ645" s="14" t="str">
        <f>VLOOKUP($BW645,'CLEANED DATA'!$A$1:$F$947,6,FALSE)</f>
        <v>Abuja</v>
      </c>
    </row>
    <row r="646" spans="54:78" x14ac:dyDescent="0.25">
      <c r="BB646" s="10"/>
      <c r="BC646" s="40"/>
      <c r="BD646" s="11"/>
      <c r="BE646" s="11"/>
      <c r="BF646" s="11"/>
      <c r="BK646" s="5" t="s">
        <v>114</v>
      </c>
      <c r="BL646" s="37">
        <v>51910</v>
      </c>
      <c r="BW646" s="14" t="s">
        <v>288</v>
      </c>
      <c r="BX646" s="15">
        <v>105870</v>
      </c>
      <c r="BY646" s="14" t="s">
        <v>1006</v>
      </c>
      <c r="BZ646" s="14" t="str">
        <f>VLOOKUP($BW646,'CLEANED DATA'!$A$1:$F$947,6,FALSE)</f>
        <v>Abuja</v>
      </c>
    </row>
    <row r="647" spans="54:78" x14ac:dyDescent="0.25">
      <c r="BB647" s="10"/>
      <c r="BC647" s="40"/>
      <c r="BD647" s="11"/>
      <c r="BE647" s="11"/>
      <c r="BF647" s="11"/>
      <c r="BK647" s="5" t="s">
        <v>667</v>
      </c>
      <c r="BL647" s="37">
        <v>36550</v>
      </c>
      <c r="BW647" s="14" t="s">
        <v>858</v>
      </c>
      <c r="BX647" s="15">
        <v>71540</v>
      </c>
      <c r="BY647" s="14" t="s">
        <v>1007</v>
      </c>
      <c r="BZ647" s="14" t="str">
        <f>VLOOKUP($BW647,'CLEANED DATA'!$A$1:$F$947,6,FALSE)</f>
        <v>Kaduna</v>
      </c>
    </row>
    <row r="648" spans="54:78" x14ac:dyDescent="0.25">
      <c r="BB648" s="10"/>
      <c r="BC648" s="40"/>
      <c r="BD648" s="11"/>
      <c r="BE648" s="11"/>
      <c r="BF648" s="11"/>
      <c r="BK648" s="5" t="s">
        <v>379</v>
      </c>
      <c r="BL648" s="37">
        <v>48170</v>
      </c>
      <c r="BW648" s="14" t="s">
        <v>535</v>
      </c>
      <c r="BX648" s="15">
        <v>111230</v>
      </c>
      <c r="BY648" s="14" t="s">
        <v>1006</v>
      </c>
      <c r="BZ648" s="14" t="str">
        <f>VLOOKUP($BW648,'CLEANED DATA'!$A$1:$F$947,6,FALSE)</f>
        <v>Abuja</v>
      </c>
    </row>
    <row r="649" spans="54:78" x14ac:dyDescent="0.25">
      <c r="BB649" s="10"/>
      <c r="BC649" s="40"/>
      <c r="BD649" s="11"/>
      <c r="BE649" s="11"/>
      <c r="BF649" s="11"/>
      <c r="BK649" s="5" t="s">
        <v>558</v>
      </c>
      <c r="BL649" s="37">
        <v>81150</v>
      </c>
      <c r="BW649" s="14" t="s">
        <v>522</v>
      </c>
      <c r="BX649" s="15">
        <v>105120</v>
      </c>
      <c r="BY649" s="14" t="s">
        <v>1006</v>
      </c>
      <c r="BZ649" s="14" t="str">
        <f>VLOOKUP($BW649,'CLEANED DATA'!$A$1:$F$947,6,FALSE)</f>
        <v>Kaduna</v>
      </c>
    </row>
    <row r="650" spans="54:78" x14ac:dyDescent="0.25">
      <c r="BB650" s="10"/>
      <c r="BC650" s="40"/>
      <c r="BD650" s="11"/>
      <c r="BE650" s="11"/>
      <c r="BF650" s="11"/>
      <c r="BK650" s="5" t="s">
        <v>49</v>
      </c>
      <c r="BL650" s="37">
        <v>116980</v>
      </c>
      <c r="BW650" s="14" t="s">
        <v>746</v>
      </c>
      <c r="BX650" s="15">
        <v>109870</v>
      </c>
      <c r="BY650" s="14" t="s">
        <v>1006</v>
      </c>
      <c r="BZ650" s="14" t="str">
        <f>VLOOKUP($BW650,'CLEANED DATA'!$A$1:$F$947,6,FALSE)</f>
        <v>Kaduna</v>
      </c>
    </row>
    <row r="651" spans="54:78" x14ac:dyDescent="0.25">
      <c r="BB651" s="10"/>
      <c r="BC651" s="40"/>
      <c r="BD651" s="11"/>
      <c r="BE651" s="11"/>
      <c r="BF651" s="11"/>
      <c r="BK651" s="5" t="s">
        <v>593</v>
      </c>
      <c r="BL651" s="37">
        <v>63720</v>
      </c>
      <c r="BW651" s="14" t="s">
        <v>337</v>
      </c>
      <c r="BX651" s="15">
        <v>168340</v>
      </c>
      <c r="BY651" s="14" t="s">
        <v>1006</v>
      </c>
      <c r="BZ651" s="14" t="str">
        <f>VLOOKUP($BW651,'CLEANED DATA'!$A$1:$F$947,6,FALSE)</f>
        <v>Abuja</v>
      </c>
    </row>
    <row r="652" spans="54:78" x14ac:dyDescent="0.25">
      <c r="BB652" s="10"/>
      <c r="BC652" s="40"/>
      <c r="BD652" s="11"/>
      <c r="BE652" s="11"/>
      <c r="BF652" s="11"/>
      <c r="BK652" s="5" t="s">
        <v>334</v>
      </c>
      <c r="BL652" s="37">
        <v>38520</v>
      </c>
      <c r="BW652" s="14" t="s">
        <v>595</v>
      </c>
      <c r="BX652" s="15">
        <v>67430</v>
      </c>
      <c r="BY652" s="14" t="s">
        <v>1015</v>
      </c>
      <c r="BZ652" s="14" t="str">
        <f>VLOOKUP($BW652,'CLEANED DATA'!$A$1:$F$947,6,FALSE)</f>
        <v>Kaduna</v>
      </c>
    </row>
    <row r="653" spans="54:78" x14ac:dyDescent="0.25">
      <c r="BB653" s="10"/>
      <c r="BC653" s="40"/>
      <c r="BD653" s="11"/>
      <c r="BE653" s="11"/>
      <c r="BF653" s="11"/>
      <c r="BK653" s="5" t="s">
        <v>793</v>
      </c>
      <c r="BL653" s="37">
        <v>52960</v>
      </c>
      <c r="BW653" s="14" t="s">
        <v>175</v>
      </c>
      <c r="BX653" s="15">
        <v>56830</v>
      </c>
      <c r="BY653" s="14" t="s">
        <v>1016</v>
      </c>
      <c r="BZ653" s="14" t="str">
        <f>VLOOKUP($BW653,'CLEANED DATA'!$A$1:$F$947,6,FALSE)</f>
        <v>Kaduna</v>
      </c>
    </row>
    <row r="654" spans="54:78" x14ac:dyDescent="0.25">
      <c r="BB654" s="10"/>
      <c r="BC654" s="40"/>
      <c r="BD654" s="11"/>
      <c r="BE654" s="11"/>
      <c r="BF654" s="11"/>
      <c r="BK654" s="5" t="s">
        <v>836</v>
      </c>
      <c r="BL654" s="37">
        <v>91360</v>
      </c>
      <c r="BW654" s="14" t="s">
        <v>154</v>
      </c>
      <c r="BX654" s="15">
        <v>58130</v>
      </c>
      <c r="BY654" s="14" t="s">
        <v>1016</v>
      </c>
      <c r="BZ654" s="14" t="str">
        <f>VLOOKUP($BW654,'CLEANED DATA'!$A$1:$F$947,6,FALSE)</f>
        <v>Kaduna</v>
      </c>
    </row>
    <row r="655" spans="54:78" x14ac:dyDescent="0.25">
      <c r="BB655" s="10"/>
      <c r="BC655" s="40"/>
      <c r="BD655" s="11"/>
      <c r="BE655" s="11"/>
      <c r="BF655" s="11"/>
      <c r="BK655" s="5" t="s">
        <v>165</v>
      </c>
      <c r="BL655" s="37">
        <v>96790</v>
      </c>
      <c r="BW655" s="14" t="s">
        <v>362</v>
      </c>
      <c r="BX655" s="15">
        <v>34980</v>
      </c>
      <c r="BY655" s="14" t="s">
        <v>1017</v>
      </c>
      <c r="BZ655" s="14" t="str">
        <f>VLOOKUP($BW655,'CLEANED DATA'!$A$1:$F$947,6,FALSE)</f>
        <v>Lagos</v>
      </c>
    </row>
    <row r="656" spans="54:78" x14ac:dyDescent="0.25">
      <c r="BB656" s="10"/>
      <c r="BC656" s="40"/>
      <c r="BD656" s="11"/>
      <c r="BE656" s="11"/>
      <c r="BF656" s="11"/>
      <c r="BK656" s="5" t="s">
        <v>271</v>
      </c>
      <c r="BL656" s="37">
        <v>105340</v>
      </c>
      <c r="BW656" s="14" t="s">
        <v>354</v>
      </c>
      <c r="BX656" s="15">
        <v>110910</v>
      </c>
      <c r="BY656" s="14" t="s">
        <v>1006</v>
      </c>
      <c r="BZ656" s="14" t="str">
        <f>VLOOKUP($BW656,'CLEANED DATA'!$A$1:$F$947,6,FALSE)</f>
        <v>Lagos</v>
      </c>
    </row>
    <row r="657" spans="54:78" x14ac:dyDescent="0.25">
      <c r="BB657" s="10"/>
      <c r="BC657" s="40"/>
      <c r="BD657" s="11"/>
      <c r="BE657" s="11"/>
      <c r="BF657" s="11"/>
      <c r="BK657" s="5" t="s">
        <v>724</v>
      </c>
      <c r="BL657" s="37">
        <v>68860</v>
      </c>
      <c r="BW657" s="14" t="s">
        <v>194</v>
      </c>
      <c r="BX657" s="15">
        <v>39750</v>
      </c>
      <c r="BY657" s="14" t="s">
        <v>1017</v>
      </c>
      <c r="BZ657" s="14" t="str">
        <f>VLOOKUP($BW657,'CLEANED DATA'!$A$1:$F$947,6,FALSE)</f>
        <v>Kaduna</v>
      </c>
    </row>
    <row r="658" spans="54:78" x14ac:dyDescent="0.25">
      <c r="BB658" s="10"/>
      <c r="BC658" s="40"/>
      <c r="BD658" s="11"/>
      <c r="BE658" s="11"/>
      <c r="BF658" s="11"/>
      <c r="BK658" s="5" t="s">
        <v>430</v>
      </c>
      <c r="BL658" s="37">
        <v>77100</v>
      </c>
      <c r="BW658" s="14" t="s">
        <v>864</v>
      </c>
      <c r="BX658" s="15">
        <v>93740</v>
      </c>
      <c r="BY658" s="14" t="s">
        <v>1009</v>
      </c>
      <c r="BZ658" s="14" t="str">
        <f>VLOOKUP($BW658,'CLEANED DATA'!$A$1:$F$947,6,FALSE)</f>
        <v>Kaduna</v>
      </c>
    </row>
    <row r="659" spans="54:78" x14ac:dyDescent="0.25">
      <c r="BB659" s="10"/>
      <c r="BC659" s="40"/>
      <c r="BD659" s="11"/>
      <c r="BE659" s="11"/>
      <c r="BF659" s="11"/>
      <c r="BK659" s="5" t="s">
        <v>694</v>
      </c>
      <c r="BL659" s="37">
        <v>64270</v>
      </c>
      <c r="BW659" s="14" t="s">
        <v>942</v>
      </c>
      <c r="BX659" s="15">
        <v>59560</v>
      </c>
      <c r="BY659" s="14" t="s">
        <v>1016</v>
      </c>
      <c r="BZ659" s="14" t="str">
        <f>VLOOKUP($BW659,'CLEANED DATA'!$A$1:$F$947,6,FALSE)</f>
        <v>Kaduna</v>
      </c>
    </row>
    <row r="660" spans="54:78" x14ac:dyDescent="0.25">
      <c r="BB660" s="10"/>
      <c r="BC660" s="40"/>
      <c r="BD660" s="11"/>
      <c r="BE660" s="11"/>
      <c r="BF660" s="11"/>
      <c r="BK660" s="5" t="s">
        <v>152</v>
      </c>
      <c r="BL660" s="37">
        <v>42990</v>
      </c>
      <c r="BW660" s="14" t="s">
        <v>909</v>
      </c>
      <c r="BX660" s="15">
        <v>45650</v>
      </c>
      <c r="BY660" s="14" t="s">
        <v>1008</v>
      </c>
      <c r="BZ660" s="14" t="str">
        <f>VLOOKUP($BW660,'CLEANED DATA'!$A$1:$F$947,6,FALSE)</f>
        <v>Lagos</v>
      </c>
    </row>
    <row r="661" spans="54:78" x14ac:dyDescent="0.25">
      <c r="BB661" s="10"/>
      <c r="BC661" s="40"/>
      <c r="BD661" s="11"/>
      <c r="BE661" s="11"/>
      <c r="BF661" s="11"/>
      <c r="BK661" s="5" t="s">
        <v>483</v>
      </c>
      <c r="BL661" s="37">
        <v>202780</v>
      </c>
      <c r="BW661" s="14" t="s">
        <v>910</v>
      </c>
      <c r="BX661" s="15">
        <v>88430</v>
      </c>
      <c r="BY661" s="14" t="s">
        <v>1014</v>
      </c>
      <c r="BZ661" s="14" t="str">
        <f>VLOOKUP($BW661,'CLEANED DATA'!$A$1:$F$947,6,FALSE)</f>
        <v>Lagos</v>
      </c>
    </row>
    <row r="662" spans="54:78" x14ac:dyDescent="0.25">
      <c r="BB662" s="10"/>
      <c r="BC662" s="40"/>
      <c r="BD662" s="11"/>
      <c r="BE662" s="11"/>
      <c r="BF662" s="11"/>
      <c r="BK662" s="5" t="s">
        <v>160</v>
      </c>
      <c r="BL662" s="37">
        <v>117150</v>
      </c>
      <c r="BW662" s="14" t="s">
        <v>406</v>
      </c>
      <c r="BX662" s="15">
        <v>50020</v>
      </c>
      <c r="BY662" s="14" t="s">
        <v>1016</v>
      </c>
      <c r="BZ662" s="14" t="str">
        <f>VLOOKUP($BW662,'CLEANED DATA'!$A$1:$F$947,6,FALSE)</f>
        <v>Abuja</v>
      </c>
    </row>
    <row r="663" spans="54:78" x14ac:dyDescent="0.25">
      <c r="BB663" s="10"/>
      <c r="BC663" s="40"/>
      <c r="BD663" s="11"/>
      <c r="BE663" s="11"/>
      <c r="BF663" s="11"/>
      <c r="BK663" s="5" t="s">
        <v>763</v>
      </c>
      <c r="BL663" s="37">
        <v>71030</v>
      </c>
      <c r="BW663" s="14" t="s">
        <v>480</v>
      </c>
      <c r="BX663" s="15">
        <v>36710</v>
      </c>
      <c r="BY663" s="14" t="s">
        <v>1017</v>
      </c>
      <c r="BZ663" s="14" t="str">
        <f>VLOOKUP($BW663,'CLEANED DATA'!$A$1:$F$947,6,FALSE)</f>
        <v>Abuja</v>
      </c>
    </row>
    <row r="664" spans="54:78" x14ac:dyDescent="0.25">
      <c r="BB664" s="10"/>
      <c r="BC664" s="40"/>
      <c r="BD664" s="11"/>
      <c r="BE664" s="11"/>
      <c r="BF664" s="11"/>
      <c r="BK664" s="5" t="s">
        <v>881</v>
      </c>
      <c r="BL664" s="37">
        <v>107700</v>
      </c>
      <c r="BW664" s="14" t="s">
        <v>490</v>
      </c>
      <c r="BX664" s="15">
        <v>109380</v>
      </c>
      <c r="BY664" s="14" t="s">
        <v>1006</v>
      </c>
      <c r="BZ664" s="14" t="str">
        <f>VLOOKUP($BW664,'CLEANED DATA'!$A$1:$F$947,6,FALSE)</f>
        <v>Kaduna</v>
      </c>
    </row>
    <row r="665" spans="54:78" x14ac:dyDescent="0.25">
      <c r="BB665" s="10"/>
      <c r="BC665" s="40"/>
      <c r="BD665" s="11"/>
      <c r="BE665" s="11"/>
      <c r="BF665" s="11"/>
      <c r="BK665" s="5" t="s">
        <v>161</v>
      </c>
      <c r="BL665" s="37">
        <v>97020</v>
      </c>
      <c r="BW665" s="14" t="s">
        <v>805</v>
      </c>
      <c r="BX665" s="15">
        <v>71490</v>
      </c>
      <c r="BY665" s="14" t="s">
        <v>1007</v>
      </c>
      <c r="BZ665" s="14" t="str">
        <f>VLOOKUP($BW665,'CLEANED DATA'!$A$1:$F$947,6,FALSE)</f>
        <v>Abuja</v>
      </c>
    </row>
    <row r="666" spans="54:78" x14ac:dyDescent="0.25">
      <c r="BB666" s="10"/>
      <c r="BC666" s="40"/>
      <c r="BD666" s="11"/>
      <c r="BE666" s="11"/>
      <c r="BF666" s="11"/>
      <c r="BK666" s="5" t="s">
        <v>723</v>
      </c>
      <c r="BL666" s="37">
        <v>93080</v>
      </c>
      <c r="BW666" s="14" t="s">
        <v>69</v>
      </c>
      <c r="BX666" s="15">
        <v>82240</v>
      </c>
      <c r="BY666" s="14" t="s">
        <v>1014</v>
      </c>
      <c r="BZ666" s="14" t="str">
        <f>VLOOKUP($BW666,'CLEANED DATA'!$A$1:$F$947,6,FALSE)</f>
        <v>Kaduna</v>
      </c>
    </row>
    <row r="667" spans="54:78" x14ac:dyDescent="0.25">
      <c r="BB667" s="10"/>
      <c r="BC667" s="40"/>
      <c r="BD667" s="11"/>
      <c r="BE667" s="11"/>
      <c r="BF667" s="11"/>
      <c r="BK667" s="5" t="s">
        <v>544</v>
      </c>
      <c r="BL667" s="37">
        <v>112120</v>
      </c>
      <c r="BW667" s="14" t="s">
        <v>198</v>
      </c>
      <c r="BX667" s="15">
        <v>42950</v>
      </c>
      <c r="BY667" s="14" t="s">
        <v>1008</v>
      </c>
      <c r="BZ667" s="14" t="str">
        <f>VLOOKUP($BW667,'CLEANED DATA'!$A$1:$F$947,6,FALSE)</f>
        <v>Abuja</v>
      </c>
    </row>
    <row r="668" spans="54:78" x14ac:dyDescent="0.25">
      <c r="BB668" s="10"/>
      <c r="BC668" s="40"/>
      <c r="BD668" s="11"/>
      <c r="BE668" s="11"/>
      <c r="BF668" s="11"/>
      <c r="BK668" s="5" t="s">
        <v>607</v>
      </c>
      <c r="BL668" s="37">
        <v>36540</v>
      </c>
      <c r="BW668" s="14" t="s">
        <v>400</v>
      </c>
      <c r="BX668" s="15">
        <v>104900</v>
      </c>
      <c r="BY668" s="14" t="s">
        <v>1006</v>
      </c>
      <c r="BZ668" s="14" t="str">
        <f>VLOOKUP($BW668,'CLEANED DATA'!$A$1:$F$947,6,FALSE)</f>
        <v>Abuja</v>
      </c>
    </row>
    <row r="669" spans="54:78" x14ac:dyDescent="0.25">
      <c r="BB669" s="10"/>
      <c r="BC669" s="40"/>
      <c r="BD669" s="11"/>
      <c r="BE669" s="11"/>
      <c r="BF669" s="11"/>
      <c r="BK669" s="5" t="s">
        <v>113</v>
      </c>
      <c r="BL669" s="37">
        <v>115090</v>
      </c>
      <c r="BW669" s="14" t="s">
        <v>289</v>
      </c>
      <c r="BX669" s="15">
        <v>118300</v>
      </c>
      <c r="BY669" s="14" t="s">
        <v>1006</v>
      </c>
      <c r="BZ669" s="14" t="str">
        <f>VLOOKUP($BW669,'CLEANED DATA'!$A$1:$F$947,6,FALSE)</f>
        <v>Kaduna</v>
      </c>
    </row>
    <row r="670" spans="54:78" x14ac:dyDescent="0.25">
      <c r="BB670" s="10"/>
      <c r="BC670" s="40"/>
      <c r="BD670" s="11"/>
      <c r="BE670" s="11"/>
      <c r="BF670" s="11"/>
      <c r="BK670" s="5" t="s">
        <v>941</v>
      </c>
      <c r="BL670" s="37">
        <v>92010</v>
      </c>
      <c r="BW670" s="14" t="s">
        <v>840</v>
      </c>
      <c r="BX670" s="15">
        <v>52270</v>
      </c>
      <c r="BY670" s="14" t="s">
        <v>1016</v>
      </c>
      <c r="BZ670" s="14" t="str">
        <f>VLOOKUP($BW670,'CLEANED DATA'!$A$1:$F$947,6,FALSE)</f>
        <v>Kaduna</v>
      </c>
    </row>
    <row r="671" spans="54:78" x14ac:dyDescent="0.25">
      <c r="BB671" s="10"/>
      <c r="BC671" s="40"/>
      <c r="BD671" s="11"/>
      <c r="BE671" s="11"/>
      <c r="BF671" s="11"/>
      <c r="BK671" s="5" t="s">
        <v>538</v>
      </c>
      <c r="BL671" s="37">
        <v>65700</v>
      </c>
      <c r="BW671" s="14" t="s">
        <v>859</v>
      </c>
      <c r="BX671" s="15">
        <v>104680</v>
      </c>
      <c r="BY671" s="14" t="s">
        <v>1006</v>
      </c>
      <c r="BZ671" s="14" t="str">
        <f>VLOOKUP($BW671,'CLEANED DATA'!$A$1:$F$947,6,FALSE)</f>
        <v>Lagos</v>
      </c>
    </row>
    <row r="672" spans="54:78" x14ac:dyDescent="0.25">
      <c r="BB672" s="10"/>
      <c r="BC672" s="40"/>
      <c r="BD672" s="11"/>
      <c r="BE672" s="11"/>
      <c r="BF672" s="11"/>
      <c r="BK672" s="5" t="s">
        <v>167</v>
      </c>
      <c r="BL672" s="37">
        <v>177020</v>
      </c>
      <c r="BW672" s="14" t="s">
        <v>60</v>
      </c>
      <c r="BX672" s="15">
        <v>108460</v>
      </c>
      <c r="BY672" s="14" t="s">
        <v>1006</v>
      </c>
      <c r="BZ672" s="14" t="str">
        <f>VLOOKUP($BW672,'CLEANED DATA'!$A$1:$F$947,6,FALSE)</f>
        <v>Kaduna</v>
      </c>
    </row>
    <row r="673" spans="54:78" x14ac:dyDescent="0.25">
      <c r="BB673" s="10"/>
      <c r="BC673" s="40"/>
      <c r="BD673" s="11"/>
      <c r="BE673" s="11"/>
      <c r="BF673" s="11"/>
      <c r="BK673" s="5" t="s">
        <v>898</v>
      </c>
      <c r="BL673" s="37">
        <v>38330</v>
      </c>
      <c r="BW673" s="14" t="s">
        <v>717</v>
      </c>
      <c r="BX673" s="15">
        <v>117880</v>
      </c>
      <c r="BY673" s="14" t="s">
        <v>1006</v>
      </c>
      <c r="BZ673" s="14" t="str">
        <f>VLOOKUP($BW673,'CLEANED DATA'!$A$1:$F$947,6,FALSE)</f>
        <v>Kaduna</v>
      </c>
    </row>
    <row r="674" spans="54:78" x14ac:dyDescent="0.25">
      <c r="BB674" s="10"/>
      <c r="BC674" s="40"/>
      <c r="BD674" s="11"/>
      <c r="BE674" s="11"/>
      <c r="BF674" s="11"/>
      <c r="BK674" s="5" t="s">
        <v>276</v>
      </c>
      <c r="BL674" s="37">
        <v>52610</v>
      </c>
      <c r="BW674" s="14" t="s">
        <v>869</v>
      </c>
      <c r="BX674" s="15">
        <v>42970</v>
      </c>
      <c r="BY674" s="14" t="s">
        <v>1008</v>
      </c>
      <c r="BZ674" s="14" t="str">
        <f>VLOOKUP($BW674,'CLEANED DATA'!$A$1:$F$947,6,FALSE)</f>
        <v>Lagos</v>
      </c>
    </row>
    <row r="675" spans="54:78" x14ac:dyDescent="0.25">
      <c r="BB675" s="10"/>
      <c r="BC675" s="40"/>
      <c r="BD675" s="11"/>
      <c r="BE675" s="11"/>
      <c r="BF675" s="11"/>
      <c r="BK675" s="5" t="s">
        <v>459</v>
      </c>
      <c r="BL675" s="37">
        <v>57090</v>
      </c>
      <c r="BW675" s="14" t="s">
        <v>181</v>
      </c>
      <c r="BX675" s="15">
        <v>48690</v>
      </c>
      <c r="BY675" s="14" t="s">
        <v>1008</v>
      </c>
      <c r="BZ675" s="14" t="str">
        <f>VLOOKUP($BW675,'CLEANED DATA'!$A$1:$F$947,6,FALSE)</f>
        <v>Lagos</v>
      </c>
    </row>
    <row r="676" spans="54:78" x14ac:dyDescent="0.25">
      <c r="BB676" s="10"/>
      <c r="BC676" s="40"/>
      <c r="BD676" s="11"/>
      <c r="BE676" s="11"/>
      <c r="BF676" s="11"/>
      <c r="BK676" s="5" t="s">
        <v>372</v>
      </c>
      <c r="BL676" s="37">
        <v>79570</v>
      </c>
      <c r="BW676" s="14" t="s">
        <v>807</v>
      </c>
      <c r="BX676" s="15">
        <v>107790</v>
      </c>
      <c r="BY676" s="14" t="s">
        <v>1006</v>
      </c>
      <c r="BZ676" s="14" t="str">
        <f>VLOOKUP($BW676,'CLEANED DATA'!$A$1:$F$947,6,FALSE)</f>
        <v>Kaduna</v>
      </c>
    </row>
    <row r="677" spans="54:78" x14ac:dyDescent="0.25">
      <c r="BB677" s="10"/>
      <c r="BC677" s="40"/>
      <c r="BD677" s="11"/>
      <c r="BE677" s="11"/>
      <c r="BF677" s="11"/>
      <c r="BK677" s="5" t="s">
        <v>925</v>
      </c>
      <c r="BL677" s="37">
        <v>68480</v>
      </c>
      <c r="BW677" s="14" t="s">
        <v>738</v>
      </c>
      <c r="BX677" s="15">
        <v>52220</v>
      </c>
      <c r="BY677" s="14" t="s">
        <v>1016</v>
      </c>
      <c r="BZ677" s="14" t="str">
        <f>VLOOKUP($BW677,'CLEANED DATA'!$A$1:$F$947,6,FALSE)</f>
        <v>Kaduna</v>
      </c>
    </row>
    <row r="678" spans="54:78" x14ac:dyDescent="0.25">
      <c r="BB678" s="10"/>
      <c r="BC678" s="40"/>
      <c r="BD678" s="11"/>
      <c r="BE678" s="11"/>
      <c r="BF678" s="11"/>
      <c r="BK678" s="5" t="s">
        <v>211</v>
      </c>
      <c r="BL678" s="37">
        <v>91120</v>
      </c>
      <c r="BW678" s="14" t="s">
        <v>629</v>
      </c>
      <c r="BX678" s="15">
        <v>88360</v>
      </c>
      <c r="BY678" s="14" t="s">
        <v>1014</v>
      </c>
      <c r="BZ678" s="14" t="str">
        <f>VLOOKUP($BW678,'CLEANED DATA'!$A$1:$F$947,6,FALSE)</f>
        <v>Lagos</v>
      </c>
    </row>
    <row r="679" spans="54:78" x14ac:dyDescent="0.25">
      <c r="BB679" s="10"/>
      <c r="BC679" s="40"/>
      <c r="BD679" s="11"/>
      <c r="BE679" s="11"/>
      <c r="BF679" s="11"/>
      <c r="BK679" s="5" t="s">
        <v>552</v>
      </c>
      <c r="BL679" s="37">
        <v>96610</v>
      </c>
      <c r="BW679" s="14" t="s">
        <v>838</v>
      </c>
      <c r="BX679" s="15">
        <v>56870</v>
      </c>
      <c r="BY679" s="14" t="s">
        <v>1016</v>
      </c>
      <c r="BZ679" s="14" t="str">
        <f>VLOOKUP($BW679,'CLEANED DATA'!$A$1:$F$947,6,FALSE)</f>
        <v>Lagos</v>
      </c>
    </row>
    <row r="680" spans="54:78" x14ac:dyDescent="0.25">
      <c r="BB680" s="10"/>
      <c r="BC680" s="40"/>
      <c r="BD680" s="11"/>
      <c r="BE680" s="11"/>
      <c r="BF680" s="11"/>
      <c r="BK680" s="5" t="s">
        <v>645</v>
      </c>
      <c r="BL680" s="37">
        <v>32810</v>
      </c>
      <c r="BW680" s="14" t="s">
        <v>797</v>
      </c>
      <c r="BX680" s="15">
        <v>40750</v>
      </c>
      <c r="BY680" s="14" t="s">
        <v>1008</v>
      </c>
      <c r="BZ680" s="14" t="str">
        <f>VLOOKUP($BW680,'CLEANED DATA'!$A$1:$F$947,6,FALSE)</f>
        <v>Lagos</v>
      </c>
    </row>
    <row r="681" spans="54:78" x14ac:dyDescent="0.25">
      <c r="BB681" s="10"/>
      <c r="BC681" s="40"/>
      <c r="BD681" s="11"/>
      <c r="BE681" s="11"/>
      <c r="BF681" s="11"/>
      <c r="BK681" s="5" t="s">
        <v>397</v>
      </c>
      <c r="BL681" s="37">
        <v>212920</v>
      </c>
      <c r="BW681" s="14" t="s">
        <v>419</v>
      </c>
      <c r="BX681" s="15">
        <v>72700</v>
      </c>
      <c r="BY681" s="14" t="s">
        <v>1007</v>
      </c>
      <c r="BZ681" s="14" t="str">
        <f>VLOOKUP($BW681,'CLEANED DATA'!$A$1:$F$947,6,FALSE)</f>
        <v>Lagos</v>
      </c>
    </row>
    <row r="682" spans="54:78" x14ac:dyDescent="0.25">
      <c r="BB682" s="10"/>
      <c r="BC682" s="40"/>
      <c r="BD682" s="11"/>
      <c r="BE682" s="11"/>
      <c r="BF682" s="11"/>
      <c r="BK682" s="5" t="s">
        <v>125</v>
      </c>
      <c r="BL682" s="37">
        <v>90800</v>
      </c>
      <c r="BW682" s="14" t="s">
        <v>184</v>
      </c>
      <c r="BX682" s="15">
        <v>75840</v>
      </c>
      <c r="BY682" s="14" t="s">
        <v>1007</v>
      </c>
      <c r="BZ682" s="14" t="str">
        <f>VLOOKUP($BW682,'CLEANED DATA'!$A$1:$F$947,6,FALSE)</f>
        <v>Abuja</v>
      </c>
    </row>
    <row r="683" spans="54:78" x14ac:dyDescent="0.25">
      <c r="BB683" s="10"/>
      <c r="BC683" s="40"/>
      <c r="BD683" s="11"/>
      <c r="BE683" s="11"/>
      <c r="BF683" s="11"/>
      <c r="BK683" s="5" t="s">
        <v>214</v>
      </c>
      <c r="BL683" s="37">
        <v>30080</v>
      </c>
      <c r="BW683" s="14" t="s">
        <v>703</v>
      </c>
      <c r="BX683" s="15">
        <v>38030</v>
      </c>
      <c r="BY683" s="14" t="s">
        <v>1017</v>
      </c>
      <c r="BZ683" s="14" t="str">
        <f>VLOOKUP($BW683,'CLEANED DATA'!$A$1:$F$947,6,FALSE)</f>
        <v>Abuja</v>
      </c>
    </row>
    <row r="684" spans="54:78" x14ac:dyDescent="0.25">
      <c r="BB684" s="10"/>
      <c r="BC684" s="40"/>
      <c r="BD684" s="11"/>
      <c r="BE684" s="11"/>
      <c r="BF684" s="11"/>
      <c r="BK684" s="5" t="s">
        <v>590</v>
      </c>
      <c r="BL684" s="37">
        <v>40530</v>
      </c>
      <c r="BW684" s="14" t="s">
        <v>391</v>
      </c>
      <c r="BX684" s="15">
        <v>34500</v>
      </c>
      <c r="BY684" s="14" t="s">
        <v>1017</v>
      </c>
      <c r="BZ684" s="14" t="str">
        <f>VLOOKUP($BW684,'CLEANED DATA'!$A$1:$F$947,6,FALSE)</f>
        <v>Abuja</v>
      </c>
    </row>
    <row r="685" spans="54:78" x14ac:dyDescent="0.25">
      <c r="BB685" s="10"/>
      <c r="BC685" s="40"/>
      <c r="BD685" s="11"/>
      <c r="BE685" s="11"/>
      <c r="BF685" s="11"/>
      <c r="BK685" s="5" t="s">
        <v>187</v>
      </c>
      <c r="BL685" s="37">
        <v>69340</v>
      </c>
      <c r="BW685" s="14" t="s">
        <v>768</v>
      </c>
      <c r="BX685" s="15">
        <v>51860</v>
      </c>
      <c r="BY685" s="14" t="s">
        <v>1016</v>
      </c>
      <c r="BZ685" s="14" t="str">
        <f>VLOOKUP($BW685,'CLEANED DATA'!$A$1:$F$947,6,FALSE)</f>
        <v>Kaduna</v>
      </c>
    </row>
    <row r="686" spans="54:78" x14ac:dyDescent="0.25">
      <c r="BB686" s="10"/>
      <c r="BC686" s="40"/>
      <c r="BD686" s="11"/>
      <c r="BE686" s="11"/>
      <c r="BF686" s="11"/>
      <c r="BK686" s="5" t="s">
        <v>664</v>
      </c>
      <c r="BL686" s="37">
        <v>213860</v>
      </c>
      <c r="BW686" s="14" t="s">
        <v>903</v>
      </c>
      <c r="BX686" s="15">
        <v>99780</v>
      </c>
      <c r="BY686" s="14" t="s">
        <v>1009</v>
      </c>
      <c r="BZ686" s="14" t="str">
        <f>VLOOKUP($BW686,'CLEANED DATA'!$A$1:$F$947,6,FALSE)</f>
        <v>Kaduna</v>
      </c>
    </row>
    <row r="687" spans="54:78" x14ac:dyDescent="0.25">
      <c r="BB687" s="10"/>
      <c r="BC687" s="40"/>
      <c r="BD687" s="11"/>
      <c r="BE687" s="11"/>
      <c r="BF687" s="11"/>
      <c r="BK687" s="5" t="s">
        <v>301</v>
      </c>
      <c r="BL687" s="37">
        <v>47650</v>
      </c>
      <c r="BW687" s="14" t="s">
        <v>669</v>
      </c>
      <c r="BX687" s="15">
        <v>85880</v>
      </c>
      <c r="BY687" s="14" t="s">
        <v>1014</v>
      </c>
      <c r="BZ687" s="14" t="str">
        <f>VLOOKUP($BW687,'CLEANED DATA'!$A$1:$F$947,6,FALSE)</f>
        <v>Lagos</v>
      </c>
    </row>
    <row r="688" spans="54:78" x14ac:dyDescent="0.25">
      <c r="BB688" s="10"/>
      <c r="BC688" s="40"/>
      <c r="BD688" s="11"/>
      <c r="BE688" s="11"/>
      <c r="BF688" s="11"/>
      <c r="BK688" s="5" t="s">
        <v>555</v>
      </c>
      <c r="BL688" s="37">
        <v>41910</v>
      </c>
      <c r="BW688" s="14" t="s">
        <v>742</v>
      </c>
      <c r="BX688" s="15">
        <v>49520</v>
      </c>
      <c r="BY688" s="14" t="s">
        <v>1008</v>
      </c>
      <c r="BZ688" s="14" t="str">
        <f>VLOOKUP($BW688,'CLEANED DATA'!$A$1:$F$947,6,FALSE)</f>
        <v>Abuja</v>
      </c>
    </row>
    <row r="689" spans="54:78" x14ac:dyDescent="0.25">
      <c r="BB689" s="10"/>
      <c r="BC689" s="40"/>
      <c r="BD689" s="11"/>
      <c r="BE689" s="11"/>
      <c r="BF689" s="11"/>
      <c r="BK689" s="5" t="s">
        <v>520</v>
      </c>
      <c r="BL689" s="37">
        <v>90530</v>
      </c>
      <c r="BW689" s="14" t="s">
        <v>231</v>
      </c>
      <c r="BX689" s="15">
        <v>91500</v>
      </c>
      <c r="BY689" s="14" t="s">
        <v>1009</v>
      </c>
      <c r="BZ689" s="14" t="str">
        <f>VLOOKUP($BW689,'CLEANED DATA'!$A$1:$F$947,6,FALSE)</f>
        <v>Lagos</v>
      </c>
    </row>
    <row r="690" spans="54:78" x14ac:dyDescent="0.25">
      <c r="BB690" s="10"/>
      <c r="BC690" s="40"/>
      <c r="BD690" s="11"/>
      <c r="BE690" s="11"/>
      <c r="BF690" s="11"/>
      <c r="BK690" s="5" t="s">
        <v>83</v>
      </c>
      <c r="BL690" s="37">
        <v>57350</v>
      </c>
      <c r="BW690" s="14" t="s">
        <v>628</v>
      </c>
      <c r="BX690" s="15">
        <v>84740</v>
      </c>
      <c r="BY690" s="14" t="s">
        <v>1014</v>
      </c>
      <c r="BZ690" s="14" t="str">
        <f>VLOOKUP($BW690,'CLEANED DATA'!$A$1:$F$947,6,FALSE)</f>
        <v>Lagos</v>
      </c>
    </row>
    <row r="691" spans="54:78" x14ac:dyDescent="0.25">
      <c r="BB691" s="10"/>
      <c r="BC691" s="40"/>
      <c r="BD691" s="11"/>
      <c r="BE691" s="11"/>
      <c r="BF691" s="11"/>
      <c r="BK691" s="5" t="s">
        <v>164</v>
      </c>
      <c r="BL691" s="37">
        <v>38730</v>
      </c>
      <c r="BW691" s="14" t="s">
        <v>648</v>
      </c>
      <c r="BX691" s="15">
        <v>33560</v>
      </c>
      <c r="BY691" s="14" t="s">
        <v>1017</v>
      </c>
      <c r="BZ691" s="14" t="str">
        <f>VLOOKUP($BW691,'CLEANED DATA'!$A$1:$F$947,6,FALSE)</f>
        <v>Kaduna</v>
      </c>
    </row>
    <row r="692" spans="54:78" x14ac:dyDescent="0.25">
      <c r="BB692" s="10"/>
      <c r="BC692" s="40"/>
      <c r="BD692" s="11"/>
      <c r="BE692" s="11"/>
      <c r="BF692" s="11"/>
      <c r="BK692" s="5" t="s">
        <v>939</v>
      </c>
      <c r="BL692" s="37">
        <v>62280</v>
      </c>
      <c r="BW692" s="14" t="s">
        <v>282</v>
      </c>
      <c r="BX692" s="15">
        <v>117020</v>
      </c>
      <c r="BY692" s="14" t="s">
        <v>1006</v>
      </c>
      <c r="BZ692" s="14" t="str">
        <f>VLOOKUP($BW692,'CLEANED DATA'!$A$1:$F$947,6,FALSE)</f>
        <v>Kaduna</v>
      </c>
    </row>
    <row r="693" spans="54:78" x14ac:dyDescent="0.25">
      <c r="BB693" s="10"/>
      <c r="BC693" s="40"/>
      <c r="BD693" s="11"/>
      <c r="BE693" s="11"/>
      <c r="BF693" s="11"/>
      <c r="BK693" s="5" t="s">
        <v>578</v>
      </c>
      <c r="BL693" s="37">
        <v>85780</v>
      </c>
      <c r="BW693" s="14" t="s">
        <v>424</v>
      </c>
      <c r="BX693" s="15">
        <v>69910</v>
      </c>
      <c r="BY693" s="14" t="s">
        <v>1015</v>
      </c>
      <c r="BZ693" s="14" t="str">
        <f>VLOOKUP($BW693,'CLEANED DATA'!$A$1:$F$947,6,FALSE)</f>
        <v>Kaduna</v>
      </c>
    </row>
    <row r="694" spans="54:78" x14ac:dyDescent="0.25">
      <c r="BB694" s="10"/>
      <c r="BC694" s="40"/>
      <c r="BD694" s="11"/>
      <c r="BE694" s="11"/>
      <c r="BF694" s="11"/>
      <c r="BK694" s="5" t="s">
        <v>99</v>
      </c>
      <c r="BL694" s="37">
        <v>99340</v>
      </c>
      <c r="BW694" s="14" t="s">
        <v>414</v>
      </c>
      <c r="BX694" s="15">
        <v>41140</v>
      </c>
      <c r="BY694" s="14" t="s">
        <v>1008</v>
      </c>
      <c r="BZ694" s="14" t="str">
        <f>VLOOKUP($BW694,'CLEANED DATA'!$A$1:$F$947,6,FALSE)</f>
        <v>Lagos</v>
      </c>
    </row>
    <row r="695" spans="54:78" x14ac:dyDescent="0.25">
      <c r="BB695" s="10"/>
      <c r="BC695" s="40"/>
      <c r="BD695" s="11"/>
      <c r="BE695" s="11"/>
      <c r="BF695" s="11"/>
      <c r="BK695" s="5" t="s">
        <v>105</v>
      </c>
      <c r="BL695" s="37">
        <v>40450</v>
      </c>
      <c r="BW695" s="14" t="s">
        <v>91</v>
      </c>
      <c r="BX695" s="15">
        <v>56620</v>
      </c>
      <c r="BY695" s="14" t="s">
        <v>1016</v>
      </c>
      <c r="BZ695" s="14" t="str">
        <f>VLOOKUP($BW695,'CLEANED DATA'!$A$1:$F$947,6,FALSE)</f>
        <v>Abuja</v>
      </c>
    </row>
    <row r="696" spans="54:78" x14ac:dyDescent="0.25">
      <c r="BB696" s="10"/>
      <c r="BC696" s="40"/>
      <c r="BD696" s="11"/>
      <c r="BE696" s="11"/>
      <c r="BF696" s="11"/>
      <c r="BK696" s="5" t="s">
        <v>945</v>
      </c>
      <c r="BL696" s="37">
        <v>113790</v>
      </c>
      <c r="BW696" s="14" t="s">
        <v>461</v>
      </c>
      <c r="BX696" s="15">
        <v>59550</v>
      </c>
      <c r="BY696" s="14" t="s">
        <v>1016</v>
      </c>
      <c r="BZ696" s="14" t="str">
        <f>VLOOKUP($BW696,'CLEANED DATA'!$A$1:$F$947,6,FALSE)</f>
        <v>Abuja</v>
      </c>
    </row>
    <row r="697" spans="54:78" x14ac:dyDescent="0.25">
      <c r="BB697" s="10"/>
      <c r="BC697" s="40"/>
      <c r="BD697" s="11"/>
      <c r="BE697" s="11"/>
      <c r="BF697" s="11"/>
      <c r="BK697" s="5" t="s">
        <v>693</v>
      </c>
      <c r="BL697" s="37">
        <v>90340</v>
      </c>
      <c r="BW697" s="14" t="s">
        <v>685</v>
      </c>
      <c r="BX697" s="15">
        <v>29330</v>
      </c>
      <c r="BY697" s="14" t="s">
        <v>1010</v>
      </c>
      <c r="BZ697" s="14" t="str">
        <f>VLOOKUP($BW697,'CLEANED DATA'!$A$1:$F$947,6,FALSE)</f>
        <v>Kaduna</v>
      </c>
    </row>
    <row r="698" spans="54:78" x14ac:dyDescent="0.25">
      <c r="BB698" s="10"/>
      <c r="BC698" s="40"/>
      <c r="BD698" s="11"/>
      <c r="BE698" s="11"/>
      <c r="BF698" s="11"/>
      <c r="BK698" s="5" t="s">
        <v>896</v>
      </c>
      <c r="BL698" s="37">
        <v>74280</v>
      </c>
      <c r="BW698" s="14" t="s">
        <v>503</v>
      </c>
      <c r="BX698" s="15">
        <v>104470</v>
      </c>
      <c r="BY698" s="14" t="s">
        <v>1006</v>
      </c>
      <c r="BZ698" s="14" t="str">
        <f>VLOOKUP($BW698,'CLEANED DATA'!$A$1:$F$947,6,FALSE)</f>
        <v>Lagos</v>
      </c>
    </row>
    <row r="699" spans="54:78" x14ac:dyDescent="0.25">
      <c r="BB699" s="10"/>
      <c r="BC699" s="40"/>
      <c r="BD699" s="11"/>
      <c r="BE699" s="11"/>
      <c r="BF699" s="11"/>
      <c r="BK699" s="5" t="s">
        <v>876</v>
      </c>
      <c r="BL699" s="37">
        <v>52250</v>
      </c>
      <c r="BW699" s="14" t="s">
        <v>221</v>
      </c>
      <c r="BX699" s="15">
        <v>103240</v>
      </c>
      <c r="BY699" s="14" t="s">
        <v>1006</v>
      </c>
      <c r="BZ699" s="14" t="str">
        <f>VLOOKUP($BW699,'CLEANED DATA'!$A$1:$F$947,6,FALSE)</f>
        <v>Kaduna</v>
      </c>
    </row>
    <row r="700" spans="54:78" x14ac:dyDescent="0.25">
      <c r="BB700" s="10"/>
      <c r="BC700" s="40"/>
      <c r="BD700" s="11"/>
      <c r="BE700" s="11"/>
      <c r="BF700" s="11"/>
      <c r="BK700" s="5" t="s">
        <v>471</v>
      </c>
      <c r="BL700" s="37">
        <v>61790</v>
      </c>
      <c r="BW700" s="14" t="s">
        <v>734</v>
      </c>
      <c r="BX700" s="15">
        <v>31630</v>
      </c>
      <c r="BY700" s="14" t="s">
        <v>1017</v>
      </c>
      <c r="BZ700" s="14" t="str">
        <f>VLOOKUP($BW700,'CLEANED DATA'!$A$1:$F$947,6,FALSE)</f>
        <v>Kaduna</v>
      </c>
    </row>
    <row r="701" spans="54:78" x14ac:dyDescent="0.25">
      <c r="BB701" s="10"/>
      <c r="BC701" s="40"/>
      <c r="BD701" s="11"/>
      <c r="BE701" s="11"/>
      <c r="BF701" s="11"/>
      <c r="BK701" s="5" t="s">
        <v>713</v>
      </c>
      <c r="BL701" s="37">
        <v>112460</v>
      </c>
      <c r="BW701" s="14" t="s">
        <v>656</v>
      </c>
      <c r="BX701" s="15">
        <v>75600</v>
      </c>
      <c r="BY701" s="14" t="s">
        <v>1007</v>
      </c>
      <c r="BZ701" s="14" t="str">
        <f>VLOOKUP($BW701,'CLEANED DATA'!$A$1:$F$947,6,FALSE)</f>
        <v>Abuja</v>
      </c>
    </row>
    <row r="702" spans="54:78" x14ac:dyDescent="0.25">
      <c r="BB702" s="10"/>
      <c r="BC702" s="40"/>
      <c r="BD702" s="11"/>
      <c r="BE702" s="11"/>
      <c r="BF702" s="11"/>
      <c r="BK702" s="5" t="s">
        <v>722</v>
      </c>
      <c r="BL702" s="37">
        <v>75920</v>
      </c>
      <c r="BW702" s="14" t="s">
        <v>170</v>
      </c>
      <c r="BX702" s="15">
        <v>85740</v>
      </c>
      <c r="BY702" s="14" t="s">
        <v>1014</v>
      </c>
      <c r="BZ702" s="14" t="str">
        <f>VLOOKUP($BW702,'CLEANED DATA'!$A$1:$F$947,6,FALSE)</f>
        <v>Lagos</v>
      </c>
    </row>
    <row r="703" spans="54:78" x14ac:dyDescent="0.25">
      <c r="BB703" s="10"/>
      <c r="BC703" s="40"/>
      <c r="BD703" s="11"/>
      <c r="BE703" s="11"/>
      <c r="BF703" s="11"/>
      <c r="BK703" s="5" t="s">
        <v>842</v>
      </c>
      <c r="BL703" s="37">
        <v>58960</v>
      </c>
      <c r="BW703" s="14" t="s">
        <v>188</v>
      </c>
      <c r="BX703" s="15">
        <v>71330</v>
      </c>
      <c r="BY703" s="14" t="s">
        <v>1007</v>
      </c>
      <c r="BZ703" s="14" t="str">
        <f>VLOOKUP($BW703,'CLEANED DATA'!$A$1:$F$947,6,FALSE)</f>
        <v>Kaduna</v>
      </c>
    </row>
    <row r="704" spans="54:78" x14ac:dyDescent="0.25">
      <c r="BB704" s="10"/>
      <c r="BC704" s="40"/>
      <c r="BD704" s="11"/>
      <c r="BE704" s="11"/>
      <c r="BF704" s="11"/>
      <c r="BK704" s="5" t="s">
        <v>627</v>
      </c>
      <c r="BL704" s="37">
        <v>34650</v>
      </c>
      <c r="BW704" s="14" t="s">
        <v>36</v>
      </c>
      <c r="BX704" s="15">
        <v>84420</v>
      </c>
      <c r="BY704" s="14" t="s">
        <v>1014</v>
      </c>
      <c r="BZ704" s="14" t="str">
        <f>VLOOKUP($BW704,'CLEANED DATA'!$A$1:$F$947,6,FALSE)</f>
        <v>Abuja</v>
      </c>
    </row>
    <row r="705" spans="54:78" x14ac:dyDescent="0.25">
      <c r="BB705" s="10"/>
      <c r="BC705" s="40"/>
      <c r="BD705" s="11"/>
      <c r="BE705" s="11"/>
      <c r="BF705" s="11"/>
      <c r="BK705" s="5" t="s">
        <v>206</v>
      </c>
      <c r="BL705" s="37">
        <v>99470</v>
      </c>
      <c r="BW705" s="14" t="s">
        <v>614</v>
      </c>
      <c r="BX705" s="15">
        <v>103160</v>
      </c>
      <c r="BY705" s="14" t="s">
        <v>1006</v>
      </c>
      <c r="BZ705" s="14" t="str">
        <f>VLOOKUP($BW705,'CLEANED DATA'!$A$1:$F$947,6,FALSE)</f>
        <v>Kaduna</v>
      </c>
    </row>
    <row r="706" spans="54:78" x14ac:dyDescent="0.25">
      <c r="BB706" s="10"/>
      <c r="BC706" s="40"/>
      <c r="BD706" s="11"/>
      <c r="BE706" s="11"/>
      <c r="BF706" s="11"/>
      <c r="BK706" s="5" t="s">
        <v>138</v>
      </c>
      <c r="BL706" s="37">
        <v>112780</v>
      </c>
      <c r="BW706" s="14" t="s">
        <v>333</v>
      </c>
      <c r="BX706" s="15">
        <v>106490</v>
      </c>
      <c r="BY706" s="14" t="s">
        <v>1006</v>
      </c>
      <c r="BZ706" s="14" t="str">
        <f>VLOOKUP($BW706,'CLEANED DATA'!$A$1:$F$947,6,FALSE)</f>
        <v>Kaduna</v>
      </c>
    </row>
    <row r="707" spans="54:78" x14ac:dyDescent="0.25">
      <c r="BB707" s="10"/>
      <c r="BC707" s="40"/>
      <c r="BD707" s="11"/>
      <c r="BE707" s="11"/>
      <c r="BF707" s="11"/>
      <c r="BK707" s="5" t="s">
        <v>775</v>
      </c>
      <c r="BL707" s="37">
        <v>117840</v>
      </c>
      <c r="BW707" s="14" t="s">
        <v>655</v>
      </c>
      <c r="BX707" s="15">
        <v>44850</v>
      </c>
      <c r="BY707" s="14" t="s">
        <v>1008</v>
      </c>
      <c r="BZ707" s="14" t="str">
        <f>VLOOKUP($BW707,'CLEANED DATA'!$A$1:$F$947,6,FALSE)</f>
        <v>Kaduna</v>
      </c>
    </row>
    <row r="708" spans="54:78" x14ac:dyDescent="0.25">
      <c r="BB708" s="10"/>
      <c r="BC708" s="40"/>
      <c r="BD708" s="11"/>
      <c r="BE708" s="11"/>
      <c r="BF708" s="11"/>
      <c r="BK708" s="5" t="s">
        <v>376</v>
      </c>
      <c r="BL708" s="37">
        <v>39960</v>
      </c>
      <c r="BW708" s="14" t="s">
        <v>474</v>
      </c>
      <c r="BX708" s="15">
        <v>31020</v>
      </c>
      <c r="BY708" s="14" t="s">
        <v>1017</v>
      </c>
      <c r="BZ708" s="14" t="str">
        <f>VLOOKUP($BW708,'CLEANED DATA'!$A$1:$F$947,6,FALSE)</f>
        <v>Lagos</v>
      </c>
    </row>
    <row r="709" spans="54:78" x14ac:dyDescent="0.25">
      <c r="BB709" s="10"/>
      <c r="BC709" s="40"/>
      <c r="BD709" s="11"/>
      <c r="BE709" s="11"/>
      <c r="BF709" s="11"/>
      <c r="BK709" s="5" t="s">
        <v>440</v>
      </c>
      <c r="BL709" s="37">
        <v>56280</v>
      </c>
      <c r="BW709" s="14" t="s">
        <v>720</v>
      </c>
      <c r="BX709" s="15">
        <v>101220</v>
      </c>
      <c r="BY709" s="14" t="s">
        <v>1006</v>
      </c>
      <c r="BZ709" s="14" t="str">
        <f>VLOOKUP($BW709,'CLEANED DATA'!$A$1:$F$947,6,FALSE)</f>
        <v>Kaduna</v>
      </c>
    </row>
    <row r="710" spans="54:78" x14ac:dyDescent="0.25">
      <c r="BB710" s="10"/>
      <c r="BC710" s="40"/>
      <c r="BD710" s="11"/>
      <c r="BE710" s="11"/>
      <c r="BF710" s="11"/>
      <c r="BK710" s="5" t="s">
        <v>408</v>
      </c>
      <c r="BL710" s="37">
        <v>53180</v>
      </c>
      <c r="BW710" s="14" t="s">
        <v>526</v>
      </c>
      <c r="BX710" s="15">
        <v>70360</v>
      </c>
      <c r="BY710" s="14" t="s">
        <v>1007</v>
      </c>
      <c r="BZ710" s="14" t="str">
        <f>VLOOKUP($BW710,'CLEANED DATA'!$A$1:$F$947,6,FALSE)</f>
        <v>Lagos</v>
      </c>
    </row>
    <row r="711" spans="54:78" x14ac:dyDescent="0.25">
      <c r="BB711" s="10"/>
      <c r="BC711" s="40"/>
      <c r="BD711" s="11"/>
      <c r="BE711" s="11"/>
      <c r="BF711" s="11"/>
      <c r="BK711" s="5" t="s">
        <v>472</v>
      </c>
      <c r="BL711" s="37">
        <v>48180</v>
      </c>
      <c r="BW711" s="14" t="s">
        <v>802</v>
      </c>
      <c r="BX711" s="15">
        <v>33840</v>
      </c>
      <c r="BY711" s="14" t="s">
        <v>1017</v>
      </c>
      <c r="BZ711" s="14" t="str">
        <f>VLOOKUP($BW711,'CLEANED DATA'!$A$1:$F$947,6,FALSE)</f>
        <v>Lagos</v>
      </c>
    </row>
    <row r="712" spans="54:78" x14ac:dyDescent="0.25">
      <c r="BB712" s="10"/>
      <c r="BC712" s="40"/>
      <c r="BD712" s="11"/>
      <c r="BE712" s="11"/>
      <c r="BF712" s="11"/>
      <c r="BK712" s="5" t="s">
        <v>906</v>
      </c>
      <c r="BL712" s="37">
        <v>59670</v>
      </c>
      <c r="BW712" s="14" t="s">
        <v>411</v>
      </c>
      <c r="BX712" s="15">
        <v>49000</v>
      </c>
      <c r="BY712" s="14" t="s">
        <v>1008</v>
      </c>
      <c r="BZ712" s="14" t="str">
        <f>VLOOKUP($BW712,'CLEANED DATA'!$A$1:$F$947,6,FALSE)</f>
        <v>Abuja</v>
      </c>
    </row>
    <row r="713" spans="54:78" x14ac:dyDescent="0.25">
      <c r="BB713" s="10"/>
      <c r="BC713" s="40"/>
      <c r="BD713" s="11"/>
      <c r="BE713" s="11"/>
      <c r="BF713" s="11"/>
      <c r="BK713" s="5" t="s">
        <v>618</v>
      </c>
      <c r="BL713" s="37">
        <v>31240</v>
      </c>
      <c r="BW713" s="14" t="s">
        <v>220</v>
      </c>
      <c r="BX713" s="15">
        <v>86490</v>
      </c>
      <c r="BY713" s="14" t="s">
        <v>1014</v>
      </c>
      <c r="BZ713" s="14" t="str">
        <f>VLOOKUP($BW713,'CLEANED DATA'!$A$1:$F$947,6,FALSE)</f>
        <v>Kaduna</v>
      </c>
    </row>
    <row r="714" spans="54:78" x14ac:dyDescent="0.25">
      <c r="BB714" s="10"/>
      <c r="BC714" s="40"/>
      <c r="BD714" s="11"/>
      <c r="BE714" s="11"/>
      <c r="BF714" s="11"/>
      <c r="BK714" s="5" t="s">
        <v>118</v>
      </c>
      <c r="BL714" s="37">
        <v>109190</v>
      </c>
      <c r="BW714" s="14" t="s">
        <v>307</v>
      </c>
      <c r="BX714" s="15">
        <v>60760</v>
      </c>
      <c r="BY714" s="14" t="s">
        <v>1015</v>
      </c>
      <c r="BZ714" s="14" t="str">
        <f>VLOOKUP($BW714,'CLEANED DATA'!$A$1:$F$947,6,FALSE)</f>
        <v>Lagos</v>
      </c>
    </row>
    <row r="715" spans="54:78" x14ac:dyDescent="0.25">
      <c r="BB715" s="10"/>
      <c r="BC715" s="40"/>
      <c r="BD715" s="11"/>
      <c r="BE715" s="11"/>
      <c r="BF715" s="11"/>
      <c r="BK715" s="5" t="s">
        <v>605</v>
      </c>
      <c r="BL715" s="37">
        <v>42240</v>
      </c>
      <c r="BW715" s="14" t="s">
        <v>55</v>
      </c>
      <c r="BX715" s="15">
        <v>109160</v>
      </c>
      <c r="BY715" s="14" t="s">
        <v>1006</v>
      </c>
      <c r="BZ715" s="14" t="str">
        <f>VLOOKUP($BW715,'CLEANED DATA'!$A$1:$F$947,6,FALSE)</f>
        <v>Kaduna</v>
      </c>
    </row>
    <row r="716" spans="54:78" x14ac:dyDescent="0.25">
      <c r="BB716" s="10"/>
      <c r="BC716" s="40"/>
      <c r="BD716" s="11"/>
      <c r="BE716" s="11"/>
      <c r="BF716" s="11"/>
      <c r="BK716" s="5" t="s">
        <v>921</v>
      </c>
      <c r="BL716" s="37">
        <v>108340</v>
      </c>
      <c r="BW716" s="14" t="s">
        <v>959</v>
      </c>
      <c r="BX716" s="15">
        <v>33960</v>
      </c>
      <c r="BY716" s="14" t="s">
        <v>1017</v>
      </c>
      <c r="BZ716" s="14" t="str">
        <f>VLOOKUP($BW716,'CLEANED DATA'!$A$1:$F$947,6,FALSE)</f>
        <v>Lagos</v>
      </c>
    </row>
    <row r="717" spans="54:78" x14ac:dyDescent="0.25">
      <c r="BB717" s="10"/>
      <c r="BC717" s="40"/>
      <c r="BD717" s="11"/>
      <c r="BE717" s="11"/>
      <c r="BF717" s="11"/>
      <c r="BK717" s="5" t="s">
        <v>572</v>
      </c>
      <c r="BL717" s="37">
        <v>113280</v>
      </c>
      <c r="BW717" s="14" t="s">
        <v>29</v>
      </c>
      <c r="BX717" s="15">
        <v>109000</v>
      </c>
      <c r="BY717" s="14" t="s">
        <v>1006</v>
      </c>
      <c r="BZ717" s="14" t="str">
        <f>VLOOKUP($BW717,'CLEANED DATA'!$A$1:$F$947,6,FALSE)</f>
        <v>Abuja</v>
      </c>
    </row>
    <row r="718" spans="54:78" x14ac:dyDescent="0.25">
      <c r="BB718" s="10"/>
      <c r="BC718" s="40"/>
      <c r="BD718" s="11"/>
      <c r="BE718" s="11"/>
      <c r="BF718" s="11"/>
      <c r="BK718" s="5" t="s">
        <v>523</v>
      </c>
      <c r="BL718" s="37">
        <v>60570</v>
      </c>
      <c r="BW718" s="14" t="s">
        <v>202</v>
      </c>
      <c r="BX718" s="15">
        <v>104750</v>
      </c>
      <c r="BY718" s="14" t="s">
        <v>1006</v>
      </c>
      <c r="BZ718" s="14" t="str">
        <f>VLOOKUP($BW718,'CLEANED DATA'!$A$1:$F$947,6,FALSE)</f>
        <v>Kaduna</v>
      </c>
    </row>
    <row r="719" spans="54:78" x14ac:dyDescent="0.25">
      <c r="BB719" s="10"/>
      <c r="BC719" s="40"/>
      <c r="BD719" s="11"/>
      <c r="BE719" s="11"/>
      <c r="BF719" s="11"/>
      <c r="BK719" s="5" t="s">
        <v>336</v>
      </c>
      <c r="BL719" s="37">
        <v>29610</v>
      </c>
      <c r="BW719" s="14" t="s">
        <v>631</v>
      </c>
      <c r="BX719" s="15">
        <v>106890</v>
      </c>
      <c r="BY719" s="14" t="s">
        <v>1006</v>
      </c>
      <c r="BZ719" s="14" t="str">
        <f>VLOOKUP($BW719,'CLEANED DATA'!$A$1:$F$947,6,FALSE)</f>
        <v>Kaduna</v>
      </c>
    </row>
    <row r="720" spans="54:78" x14ac:dyDescent="0.25">
      <c r="BB720" s="10"/>
      <c r="BC720" s="40"/>
      <c r="BD720" s="11"/>
      <c r="BE720" s="11"/>
      <c r="BF720" s="11"/>
      <c r="BK720" s="5" t="s">
        <v>441</v>
      </c>
      <c r="BL720" s="37">
        <v>88380</v>
      </c>
      <c r="BW720" s="14" t="s">
        <v>827</v>
      </c>
      <c r="BX720" s="15">
        <v>87610</v>
      </c>
      <c r="BY720" s="14" t="s">
        <v>1014</v>
      </c>
      <c r="BZ720" s="14" t="str">
        <f>VLOOKUP($BW720,'CLEANED DATA'!$A$1:$F$947,6,FALSE)</f>
        <v>Lagos</v>
      </c>
    </row>
    <row r="721" spans="54:78" x14ac:dyDescent="0.25">
      <c r="BB721" s="10"/>
      <c r="BC721" s="40"/>
      <c r="BD721" s="11"/>
      <c r="BE721" s="11"/>
      <c r="BF721" s="11"/>
      <c r="BK721" s="5" t="s">
        <v>741</v>
      </c>
      <c r="BL721" s="37">
        <v>110970</v>
      </c>
      <c r="BW721" s="14" t="s">
        <v>101</v>
      </c>
      <c r="BX721" s="15">
        <v>40770</v>
      </c>
      <c r="BY721" s="14" t="s">
        <v>1008</v>
      </c>
      <c r="BZ721" s="14" t="str">
        <f>VLOOKUP($BW721,'CLEANED DATA'!$A$1:$F$947,6,FALSE)</f>
        <v>Abuja</v>
      </c>
    </row>
    <row r="722" spans="54:78" x14ac:dyDescent="0.25">
      <c r="BB722" s="10"/>
      <c r="BC722" s="40"/>
      <c r="BD722" s="11"/>
      <c r="BE722" s="11"/>
      <c r="BF722" s="11"/>
      <c r="BK722" s="5" t="s">
        <v>868</v>
      </c>
      <c r="BL722" s="37">
        <v>94020</v>
      </c>
      <c r="BW722" s="14" t="s">
        <v>856</v>
      </c>
      <c r="BX722" s="15">
        <v>28870</v>
      </c>
      <c r="BY722" s="14" t="s">
        <v>1010</v>
      </c>
      <c r="BZ722" s="14" t="str">
        <f>VLOOKUP($BW722,'CLEANED DATA'!$A$1:$F$947,6,FALSE)</f>
        <v>Abuja</v>
      </c>
    </row>
    <row r="723" spans="54:78" x14ac:dyDescent="0.25">
      <c r="BB723" s="10"/>
      <c r="BC723" s="40"/>
      <c r="BD723" s="11"/>
      <c r="BE723" s="11"/>
      <c r="BF723" s="11"/>
      <c r="BK723" s="5" t="s">
        <v>574</v>
      </c>
      <c r="BL723" s="37">
        <v>103670</v>
      </c>
      <c r="BW723" s="14" t="s">
        <v>294</v>
      </c>
      <c r="BX723" s="15">
        <v>73360</v>
      </c>
      <c r="BY723" s="14" t="s">
        <v>1007</v>
      </c>
      <c r="BZ723" s="14" t="str">
        <f>VLOOKUP($BW723,'CLEANED DATA'!$A$1:$F$947,6,FALSE)</f>
        <v>Kaduna</v>
      </c>
    </row>
    <row r="724" spans="54:78" x14ac:dyDescent="0.25">
      <c r="BB724" s="10"/>
      <c r="BC724" s="40"/>
      <c r="BD724" s="11"/>
      <c r="BE724" s="11"/>
      <c r="BF724" s="11"/>
      <c r="BK724" s="5" t="s">
        <v>237</v>
      </c>
      <c r="BL724" s="37">
        <v>32620</v>
      </c>
      <c r="BW724" s="14" t="s">
        <v>465</v>
      </c>
      <c r="BX724" s="15">
        <v>90130</v>
      </c>
      <c r="BY724" s="14" t="s">
        <v>1009</v>
      </c>
      <c r="BZ724" s="14" t="str">
        <f>VLOOKUP($BW724,'CLEANED DATA'!$A$1:$F$947,6,FALSE)</f>
        <v>Kaduna</v>
      </c>
    </row>
    <row r="725" spans="54:78" x14ac:dyDescent="0.25">
      <c r="BB725" s="10"/>
      <c r="BC725" s="40"/>
      <c r="BD725" s="11"/>
      <c r="BE725" s="11"/>
      <c r="BF725" s="11"/>
      <c r="BK725" s="5" t="s">
        <v>513</v>
      </c>
      <c r="BL725" s="37">
        <v>105500</v>
      </c>
      <c r="BW725" s="14" t="s">
        <v>865</v>
      </c>
      <c r="BX725" s="15">
        <v>93960</v>
      </c>
      <c r="BY725" s="14" t="s">
        <v>1009</v>
      </c>
      <c r="BZ725" s="14" t="str">
        <f>VLOOKUP($BW725,'CLEANED DATA'!$A$1:$F$947,6,FALSE)</f>
        <v>Kaduna</v>
      </c>
    </row>
    <row r="726" spans="54:78" x14ac:dyDescent="0.25">
      <c r="BB726" s="10"/>
      <c r="BC726" s="40"/>
      <c r="BD726" s="11"/>
      <c r="BE726" s="11"/>
      <c r="BF726" s="11"/>
      <c r="BK726" s="5" t="s">
        <v>172</v>
      </c>
      <c r="BL726" s="37">
        <v>80770</v>
      </c>
      <c r="BW726" s="14" t="s">
        <v>543</v>
      </c>
      <c r="BX726" s="15">
        <v>118860</v>
      </c>
      <c r="BY726" s="14" t="s">
        <v>1006</v>
      </c>
      <c r="BZ726" s="14" t="str">
        <f>VLOOKUP($BW726,'CLEANED DATA'!$A$1:$F$947,6,FALSE)</f>
        <v>Lagos</v>
      </c>
    </row>
    <row r="727" spans="54:78" x14ac:dyDescent="0.25">
      <c r="BB727" s="10"/>
      <c r="BC727" s="40"/>
      <c r="BD727" s="11"/>
      <c r="BE727" s="11"/>
      <c r="BF727" s="11"/>
      <c r="BK727" s="5" t="s">
        <v>25</v>
      </c>
      <c r="BL727" s="37">
        <v>108450</v>
      </c>
      <c r="BW727" s="14" t="s">
        <v>107</v>
      </c>
      <c r="BX727" s="15">
        <v>114900</v>
      </c>
      <c r="BY727" s="14" t="s">
        <v>1006</v>
      </c>
      <c r="BZ727" s="14" t="str">
        <f>VLOOKUP($BW727,'CLEANED DATA'!$A$1:$F$947,6,FALSE)</f>
        <v>Kaduna</v>
      </c>
    </row>
    <row r="728" spans="54:78" x14ac:dyDescent="0.25">
      <c r="BB728" s="10"/>
      <c r="BC728" s="40"/>
      <c r="BD728" s="11"/>
      <c r="BE728" s="11"/>
      <c r="BF728" s="11"/>
      <c r="BK728" s="5" t="s">
        <v>381</v>
      </c>
      <c r="BL728" s="37">
        <v>72840</v>
      </c>
      <c r="BW728" s="14" t="s">
        <v>110</v>
      </c>
      <c r="BX728" s="15">
        <v>103600</v>
      </c>
      <c r="BY728" s="14" t="s">
        <v>1006</v>
      </c>
      <c r="BZ728" s="14" t="str">
        <f>VLOOKUP($BW728,'CLEANED DATA'!$A$1:$F$947,6,FALSE)</f>
        <v>Lagos</v>
      </c>
    </row>
    <row r="729" spans="54:78" x14ac:dyDescent="0.25">
      <c r="BB729" s="10"/>
      <c r="BC729" s="40"/>
      <c r="BD729" s="11"/>
      <c r="BE729" s="11"/>
      <c r="BF729" s="11"/>
      <c r="BK729" s="5" t="s">
        <v>106</v>
      </c>
      <c r="BL729" s="37">
        <v>60560</v>
      </c>
      <c r="BW729" s="14" t="s">
        <v>264</v>
      </c>
      <c r="BX729" s="15">
        <v>86560</v>
      </c>
      <c r="BY729" s="14" t="s">
        <v>1014</v>
      </c>
      <c r="BZ729" s="14" t="str">
        <f>VLOOKUP($BW729,'CLEANED DATA'!$A$1:$F$947,6,FALSE)</f>
        <v>Abuja</v>
      </c>
    </row>
    <row r="730" spans="54:78" x14ac:dyDescent="0.25">
      <c r="BB730" s="10"/>
      <c r="BC730" s="40"/>
      <c r="BD730" s="11"/>
      <c r="BE730" s="11"/>
      <c r="BF730" s="11"/>
      <c r="BK730" s="5" t="s">
        <v>566</v>
      </c>
      <c r="BL730" s="37">
        <v>79520</v>
      </c>
      <c r="BW730" s="14" t="s">
        <v>230</v>
      </c>
      <c r="BX730" s="15">
        <v>89830</v>
      </c>
      <c r="BY730" s="14" t="s">
        <v>1014</v>
      </c>
      <c r="BZ730" s="14" t="str">
        <f>VLOOKUP($BW730,'CLEANED DATA'!$A$1:$F$947,6,FALSE)</f>
        <v>Kaduna</v>
      </c>
    </row>
    <row r="731" spans="54:78" x14ac:dyDescent="0.25">
      <c r="BB731" s="10"/>
      <c r="BC731" s="40"/>
      <c r="BD731" s="11"/>
      <c r="BE731" s="11"/>
      <c r="BF731" s="11"/>
      <c r="BK731" s="5" t="s">
        <v>401</v>
      </c>
      <c r="BL731" s="37">
        <v>81790</v>
      </c>
      <c r="BW731" s="14" t="s">
        <v>564</v>
      </c>
      <c r="BX731" s="15">
        <v>35990</v>
      </c>
      <c r="BY731" s="14" t="s">
        <v>1017</v>
      </c>
      <c r="BZ731" s="14" t="str">
        <f>VLOOKUP($BW731,'CLEANED DATA'!$A$1:$F$947,6,FALSE)</f>
        <v>Abuja</v>
      </c>
    </row>
    <row r="732" spans="54:78" x14ac:dyDescent="0.25">
      <c r="BB732" s="10"/>
      <c r="BC732" s="40"/>
      <c r="BD732" s="11"/>
      <c r="BE732" s="11"/>
      <c r="BF732" s="11"/>
      <c r="BK732" s="5" t="s">
        <v>787</v>
      </c>
      <c r="BL732" s="37">
        <v>102520</v>
      </c>
      <c r="BW732" s="14" t="s">
        <v>798</v>
      </c>
      <c r="BX732" s="15">
        <v>98020</v>
      </c>
      <c r="BY732" s="14" t="s">
        <v>1009</v>
      </c>
      <c r="BZ732" s="14" t="str">
        <f>VLOOKUP($BW732,'CLEANED DATA'!$A$1:$F$947,6,FALSE)</f>
        <v>Abuja</v>
      </c>
    </row>
    <row r="733" spans="54:78" x14ac:dyDescent="0.25">
      <c r="BB733" s="10"/>
      <c r="BC733" s="40"/>
      <c r="BD733" s="11"/>
      <c r="BE733" s="11"/>
      <c r="BF733" s="11"/>
      <c r="BK733" s="5" t="s">
        <v>560</v>
      </c>
      <c r="BL733" s="37">
        <v>85460</v>
      </c>
      <c r="BW733" s="14" t="s">
        <v>103</v>
      </c>
      <c r="BX733" s="15">
        <v>100730</v>
      </c>
      <c r="BY733" s="14" t="s">
        <v>1006</v>
      </c>
      <c r="BZ733" s="14" t="str">
        <f>VLOOKUP($BW733,'CLEANED DATA'!$A$1:$F$947,6,FALSE)</f>
        <v>Kaduna</v>
      </c>
    </row>
    <row r="734" spans="54:78" x14ac:dyDescent="0.25">
      <c r="BB734" s="10"/>
      <c r="BC734" s="40"/>
      <c r="BD734" s="11"/>
      <c r="BE734" s="11"/>
      <c r="BF734" s="11"/>
      <c r="BK734" s="5" t="s">
        <v>162</v>
      </c>
      <c r="BL734" s="37">
        <v>67510</v>
      </c>
      <c r="BW734" s="14" t="s">
        <v>837</v>
      </c>
      <c r="BX734" s="15">
        <v>115920</v>
      </c>
      <c r="BY734" s="14" t="s">
        <v>1006</v>
      </c>
      <c r="BZ734" s="14" t="str">
        <f>VLOOKUP($BW734,'CLEANED DATA'!$A$1:$F$947,6,FALSE)</f>
        <v>Abuja</v>
      </c>
    </row>
    <row r="735" spans="54:78" x14ac:dyDescent="0.25">
      <c r="BB735" s="10"/>
      <c r="BC735" s="40"/>
      <c r="BD735" s="11"/>
      <c r="BE735" s="11"/>
      <c r="BF735" s="11"/>
      <c r="BK735" s="5" t="s">
        <v>712</v>
      </c>
      <c r="BL735" s="37">
        <v>96250</v>
      </c>
      <c r="BW735" s="14" t="s">
        <v>729</v>
      </c>
      <c r="BX735" s="15">
        <v>77050</v>
      </c>
      <c r="BY735" s="14" t="s">
        <v>1007</v>
      </c>
      <c r="BZ735" s="14" t="str">
        <f>VLOOKUP($BW735,'CLEANED DATA'!$A$1:$F$947,6,FALSE)</f>
        <v>Abuja</v>
      </c>
    </row>
    <row r="736" spans="54:78" x14ac:dyDescent="0.25">
      <c r="BB736" s="10"/>
      <c r="BC736" s="40"/>
      <c r="BD736" s="11"/>
      <c r="BE736" s="11"/>
      <c r="BF736" s="11"/>
      <c r="BK736" s="5" t="s">
        <v>683</v>
      </c>
      <c r="BL736" s="37">
        <v>76190</v>
      </c>
      <c r="BW736" s="14" t="s">
        <v>364</v>
      </c>
      <c r="BX736" s="15">
        <v>117940</v>
      </c>
      <c r="BY736" s="14" t="s">
        <v>1006</v>
      </c>
      <c r="BZ736" s="14" t="str">
        <f>VLOOKUP($BW736,'CLEANED DATA'!$A$1:$F$947,6,FALSE)</f>
        <v>Lagos</v>
      </c>
    </row>
    <row r="737" spans="54:78" x14ac:dyDescent="0.25">
      <c r="BB737" s="10"/>
      <c r="BC737" s="40"/>
      <c r="BD737" s="11"/>
      <c r="BE737" s="11"/>
      <c r="BF737" s="11"/>
      <c r="BK737" s="5" t="s">
        <v>596</v>
      </c>
      <c r="BL737" s="37">
        <v>109120</v>
      </c>
      <c r="BW737" s="14" t="s">
        <v>561</v>
      </c>
      <c r="BX737" s="15">
        <v>91190</v>
      </c>
      <c r="BY737" s="14" t="s">
        <v>1009</v>
      </c>
      <c r="BZ737" s="14" t="str">
        <f>VLOOKUP($BW737,'CLEANED DATA'!$A$1:$F$947,6,FALSE)</f>
        <v>Lagos</v>
      </c>
    </row>
    <row r="738" spans="54:78" x14ac:dyDescent="0.25">
      <c r="BB738" s="10"/>
      <c r="BC738" s="40"/>
      <c r="BD738" s="11"/>
      <c r="BE738" s="11"/>
      <c r="BF738" s="11"/>
      <c r="BK738" s="5" t="s">
        <v>70</v>
      </c>
      <c r="BL738" s="37">
        <v>28330</v>
      </c>
      <c r="BW738" s="14" t="s">
        <v>204</v>
      </c>
      <c r="BX738" s="15">
        <v>61430</v>
      </c>
      <c r="BY738" s="14" t="s">
        <v>1015</v>
      </c>
      <c r="BZ738" s="14" t="str">
        <f>VLOOKUP($BW738,'CLEANED DATA'!$A$1:$F$947,6,FALSE)</f>
        <v>Kaduna</v>
      </c>
    </row>
    <row r="739" spans="54:78" x14ac:dyDescent="0.25">
      <c r="BB739" s="10"/>
      <c r="BC739" s="40"/>
      <c r="BD739" s="11"/>
      <c r="BE739" s="11"/>
      <c r="BF739" s="11"/>
      <c r="BK739" s="5" t="s">
        <v>496</v>
      </c>
      <c r="BL739" s="37">
        <v>115840</v>
      </c>
      <c r="BW739" s="14" t="s">
        <v>577</v>
      </c>
      <c r="BX739" s="15">
        <v>48250</v>
      </c>
      <c r="BY739" s="14" t="s">
        <v>1008</v>
      </c>
      <c r="BZ739" s="14" t="str">
        <f>VLOOKUP($BW739,'CLEANED DATA'!$A$1:$F$947,6,FALSE)</f>
        <v>Kaduna</v>
      </c>
    </row>
    <row r="740" spans="54:78" x14ac:dyDescent="0.25">
      <c r="BB740" s="10"/>
      <c r="BC740" s="40"/>
      <c r="BD740" s="11"/>
      <c r="BE740" s="11"/>
      <c r="BF740" s="11"/>
      <c r="BK740" s="5" t="s">
        <v>479</v>
      </c>
      <c r="BL740" s="37">
        <v>81260</v>
      </c>
      <c r="BW740" s="14" t="s">
        <v>342</v>
      </c>
      <c r="BX740" s="15">
        <v>88690</v>
      </c>
      <c r="BY740" s="14" t="s">
        <v>1014</v>
      </c>
      <c r="BZ740" s="14" t="str">
        <f>VLOOKUP($BW740,'CLEANED DATA'!$A$1:$F$947,6,FALSE)</f>
        <v>Lagos</v>
      </c>
    </row>
    <row r="741" spans="54:78" x14ac:dyDescent="0.25">
      <c r="BB741" s="10"/>
      <c r="BC741" s="40"/>
      <c r="BD741" s="11"/>
      <c r="BE741" s="11"/>
      <c r="BF741" s="11"/>
      <c r="BK741" s="5" t="s">
        <v>268</v>
      </c>
      <c r="BL741" s="37">
        <v>75320</v>
      </c>
      <c r="BW741" s="14" t="s">
        <v>315</v>
      </c>
      <c r="BX741" s="15">
        <v>86360</v>
      </c>
      <c r="BY741" s="14" t="s">
        <v>1014</v>
      </c>
      <c r="BZ741" s="14" t="str">
        <f>VLOOKUP($BW741,'CLEANED DATA'!$A$1:$F$947,6,FALSE)</f>
        <v>Kaduna</v>
      </c>
    </row>
    <row r="742" spans="54:78" x14ac:dyDescent="0.25">
      <c r="BB742" s="10"/>
      <c r="BC742" s="40"/>
      <c r="BD742" s="11"/>
      <c r="BE742" s="11"/>
      <c r="BF742" s="11"/>
      <c r="BK742" s="5" t="s">
        <v>912</v>
      </c>
      <c r="BL742" s="37">
        <v>111820</v>
      </c>
      <c r="BW742" s="14" t="s">
        <v>38</v>
      </c>
      <c r="BX742" s="15">
        <v>101760</v>
      </c>
      <c r="BY742" s="14" t="s">
        <v>1006</v>
      </c>
      <c r="BZ742" s="14" t="str">
        <f>VLOOKUP($BW742,'CLEANED DATA'!$A$1:$F$947,6,FALSE)</f>
        <v>Abuja</v>
      </c>
    </row>
    <row r="743" spans="54:78" x14ac:dyDescent="0.25">
      <c r="BB743" s="10"/>
      <c r="BC743" s="40"/>
      <c r="BD743" s="11"/>
      <c r="BE743" s="11"/>
      <c r="BF743" s="11"/>
      <c r="BK743" s="5" t="s">
        <v>635</v>
      </c>
      <c r="BL743" s="37">
        <v>105330</v>
      </c>
      <c r="BW743" s="14" t="s">
        <v>498</v>
      </c>
      <c r="BX743" s="15">
        <v>45450</v>
      </c>
      <c r="BY743" s="14" t="s">
        <v>1008</v>
      </c>
      <c r="BZ743" s="14" t="str">
        <f>VLOOKUP($BW743,'CLEANED DATA'!$A$1:$F$947,6,FALSE)</f>
        <v>Kaduna</v>
      </c>
    </row>
    <row r="744" spans="54:78" x14ac:dyDescent="0.25">
      <c r="BB744" s="10"/>
      <c r="BC744" s="40"/>
      <c r="BD744" s="11"/>
      <c r="BE744" s="11"/>
      <c r="BF744" s="11"/>
      <c r="BK744" s="5" t="s">
        <v>340</v>
      </c>
      <c r="BL744" s="37">
        <v>87850</v>
      </c>
      <c r="BW744" s="14" t="s">
        <v>813</v>
      </c>
      <c r="BX744" s="15">
        <v>36820</v>
      </c>
      <c r="BY744" s="14" t="s">
        <v>1017</v>
      </c>
      <c r="BZ744" s="14" t="str">
        <f>VLOOKUP($BW744,'CLEANED DATA'!$A$1:$F$947,6,FALSE)</f>
        <v>Abuja</v>
      </c>
    </row>
    <row r="745" spans="54:78" x14ac:dyDescent="0.25">
      <c r="BB745" s="10"/>
      <c r="BC745" s="40"/>
      <c r="BD745" s="11"/>
      <c r="BE745" s="11"/>
      <c r="BF745" s="11"/>
      <c r="BK745" s="5" t="s">
        <v>620</v>
      </c>
      <c r="BL745" s="37">
        <v>50860</v>
      </c>
      <c r="BW745" s="14" t="s">
        <v>328</v>
      </c>
      <c r="BX745" s="15">
        <v>108160</v>
      </c>
      <c r="BY745" s="14" t="s">
        <v>1006</v>
      </c>
      <c r="BZ745" s="14" t="str">
        <f>VLOOKUP($BW745,'CLEANED DATA'!$A$1:$F$947,6,FALSE)</f>
        <v>Lagos</v>
      </c>
    </row>
    <row r="746" spans="54:78" x14ac:dyDescent="0.25">
      <c r="BB746" s="10"/>
      <c r="BC746" s="40"/>
      <c r="BD746" s="11"/>
      <c r="BE746" s="11"/>
      <c r="BF746" s="11"/>
      <c r="BK746" s="5" t="s">
        <v>650</v>
      </c>
      <c r="BL746" s="37">
        <v>51740</v>
      </c>
      <c r="BW746" s="14" t="s">
        <v>155</v>
      </c>
      <c r="BX746" s="15">
        <v>86840</v>
      </c>
      <c r="BY746" s="14" t="s">
        <v>1014</v>
      </c>
      <c r="BZ746" s="14" t="str">
        <f>VLOOKUP($BW746,'CLEANED DATA'!$A$1:$F$947,6,FALSE)</f>
        <v>Abuja</v>
      </c>
    </row>
    <row r="747" spans="54:78" x14ac:dyDescent="0.25">
      <c r="BB747" s="10"/>
      <c r="BC747" s="40"/>
      <c r="BD747" s="11"/>
      <c r="BE747" s="11"/>
      <c r="BF747" s="11"/>
      <c r="BK747" s="5" t="s">
        <v>257</v>
      </c>
      <c r="BL747" s="37">
        <v>76560</v>
      </c>
      <c r="BW747" s="14" t="s">
        <v>786</v>
      </c>
      <c r="BX747" s="15">
        <v>32140</v>
      </c>
      <c r="BY747" s="14" t="s">
        <v>1017</v>
      </c>
      <c r="BZ747" s="14" t="str">
        <f>VLOOKUP($BW747,'CLEANED DATA'!$A$1:$F$947,6,FALSE)</f>
        <v>Kaduna</v>
      </c>
    </row>
    <row r="748" spans="54:78" x14ac:dyDescent="0.25">
      <c r="BB748" s="10"/>
      <c r="BC748" s="40"/>
      <c r="BD748" s="11"/>
      <c r="BE748" s="11"/>
      <c r="BF748" s="11"/>
      <c r="BK748" s="5" t="s">
        <v>115</v>
      </c>
      <c r="BL748" s="37">
        <v>34080</v>
      </c>
      <c r="BW748" s="14" t="s">
        <v>774</v>
      </c>
      <c r="BX748" s="15">
        <v>91310</v>
      </c>
      <c r="BY748" s="14" t="s">
        <v>1009</v>
      </c>
      <c r="BZ748" s="14" t="str">
        <f>VLOOKUP($BW748,'CLEANED DATA'!$A$1:$F$947,6,FALSE)</f>
        <v>Abuja</v>
      </c>
    </row>
    <row r="749" spans="54:78" x14ac:dyDescent="0.25">
      <c r="BB749" s="10"/>
      <c r="BC749" s="40"/>
      <c r="BD749" s="11"/>
      <c r="BE749" s="11"/>
      <c r="BF749" s="11"/>
      <c r="BK749" s="5" t="s">
        <v>269</v>
      </c>
      <c r="BL749" s="37">
        <v>57910</v>
      </c>
      <c r="BW749" s="14" t="s">
        <v>705</v>
      </c>
      <c r="BX749" s="15">
        <v>28870</v>
      </c>
      <c r="BY749" s="14" t="s">
        <v>1010</v>
      </c>
      <c r="BZ749" s="14" t="str">
        <f>VLOOKUP($BW749,'CLEANED DATA'!$A$1:$F$947,6,FALSE)</f>
        <v>Kaduna</v>
      </c>
    </row>
    <row r="750" spans="54:78" x14ac:dyDescent="0.25">
      <c r="BB750" s="10"/>
      <c r="BC750" s="40"/>
      <c r="BD750" s="11"/>
      <c r="BE750" s="11"/>
      <c r="BF750" s="11"/>
      <c r="BK750" s="5" t="s">
        <v>247</v>
      </c>
      <c r="BL750" s="37">
        <v>111480</v>
      </c>
      <c r="BW750" s="14" t="s">
        <v>477</v>
      </c>
      <c r="BX750" s="15">
        <v>79570</v>
      </c>
      <c r="BY750" s="14" t="s">
        <v>1007</v>
      </c>
      <c r="BZ750" s="14" t="str">
        <f>VLOOKUP($BW750,'CLEANED DATA'!$A$1:$F$947,6,FALSE)</f>
        <v>Kaduna</v>
      </c>
    </row>
    <row r="751" spans="54:78" x14ac:dyDescent="0.25">
      <c r="BB751" s="10"/>
      <c r="BC751" s="40"/>
      <c r="BD751" s="11"/>
      <c r="BE751" s="11"/>
      <c r="BF751" s="11"/>
      <c r="BK751" s="5" t="s">
        <v>61</v>
      </c>
      <c r="BL751" s="37">
        <v>138140</v>
      </c>
      <c r="BW751" s="14" t="s">
        <v>815</v>
      </c>
      <c r="BX751" s="15">
        <v>78710</v>
      </c>
      <c r="BY751" s="14" t="s">
        <v>1007</v>
      </c>
      <c r="BZ751" s="14" t="str">
        <f>VLOOKUP($BW751,'CLEANED DATA'!$A$1:$F$947,6,FALSE)</f>
        <v>Kaduna</v>
      </c>
    </row>
    <row r="752" spans="54:78" x14ac:dyDescent="0.25">
      <c r="BB752" s="10"/>
      <c r="BC752" s="40"/>
      <c r="BD752" s="11"/>
      <c r="BE752" s="11"/>
      <c r="BF752" s="11"/>
      <c r="BK752" s="5" t="s">
        <v>646</v>
      </c>
      <c r="BL752" s="37">
        <v>59430</v>
      </c>
      <c r="BW752" s="14" t="s">
        <v>418</v>
      </c>
      <c r="BX752" s="15">
        <v>43900</v>
      </c>
      <c r="BY752" s="14" t="s">
        <v>1008</v>
      </c>
      <c r="BZ752" s="14" t="str">
        <f>VLOOKUP($BW752,'CLEANED DATA'!$A$1:$F$947,6,FALSE)</f>
        <v>Kaduna</v>
      </c>
    </row>
    <row r="753" spans="54:78" x14ac:dyDescent="0.25">
      <c r="BB753" s="10"/>
      <c r="BC753" s="40"/>
      <c r="BD753" s="11"/>
      <c r="BE753" s="11"/>
      <c r="BF753" s="11"/>
      <c r="BK753" s="5" t="s">
        <v>491</v>
      </c>
      <c r="BL753" s="37">
        <v>69710</v>
      </c>
      <c r="BW753" s="14" t="s">
        <v>957</v>
      </c>
      <c r="BX753" s="15">
        <v>103610</v>
      </c>
      <c r="BY753" s="14" t="s">
        <v>1006</v>
      </c>
      <c r="BZ753" s="14" t="str">
        <f>VLOOKUP($BW753,'CLEANED DATA'!$A$1:$F$947,6,FALSE)</f>
        <v>Kaduna</v>
      </c>
    </row>
    <row r="754" spans="54:78" x14ac:dyDescent="0.25">
      <c r="BB754" s="10"/>
      <c r="BC754" s="40"/>
      <c r="BD754" s="11"/>
      <c r="BE754" s="11"/>
      <c r="BF754" s="11"/>
      <c r="BK754" s="5" t="s">
        <v>151</v>
      </c>
      <c r="BL754" s="37">
        <v>62200</v>
      </c>
      <c r="BW754" s="14" t="s">
        <v>427</v>
      </c>
      <c r="BX754" s="15">
        <v>43590</v>
      </c>
      <c r="BY754" s="14" t="s">
        <v>1008</v>
      </c>
      <c r="BZ754" s="14" t="str">
        <f>VLOOKUP($BW754,'CLEANED DATA'!$A$1:$F$947,6,FALSE)</f>
        <v>Abuja</v>
      </c>
    </row>
    <row r="755" spans="54:78" x14ac:dyDescent="0.25">
      <c r="BB755" s="10"/>
      <c r="BC755" s="40"/>
      <c r="BD755" s="11"/>
      <c r="BE755" s="11"/>
      <c r="BF755" s="11"/>
      <c r="BK755" s="5" t="s">
        <v>691</v>
      </c>
      <c r="BL755" s="37">
        <v>47000</v>
      </c>
      <c r="BW755" s="14" t="s">
        <v>433</v>
      </c>
      <c r="BX755" s="15">
        <v>70930</v>
      </c>
      <c r="BY755" s="14" t="s">
        <v>1007</v>
      </c>
      <c r="BZ755" s="14" t="str">
        <f>VLOOKUP($BW755,'CLEANED DATA'!$A$1:$F$947,6,FALSE)</f>
        <v>Kaduna</v>
      </c>
    </row>
    <row r="756" spans="54:78" x14ac:dyDescent="0.25">
      <c r="BB756" s="10"/>
      <c r="BC756" s="40"/>
      <c r="BD756" s="11"/>
      <c r="BE756" s="11"/>
      <c r="BF756" s="11"/>
      <c r="BK756" s="5" t="s">
        <v>858</v>
      </c>
      <c r="BL756" s="37">
        <v>71540</v>
      </c>
      <c r="BW756" s="14" t="s">
        <v>473</v>
      </c>
      <c r="BX756" s="15">
        <v>74800</v>
      </c>
      <c r="BY756" s="14" t="s">
        <v>1007</v>
      </c>
      <c r="BZ756" s="14" t="str">
        <f>VLOOKUP($BW756,'CLEANED DATA'!$A$1:$F$947,6,FALSE)</f>
        <v>Lagos</v>
      </c>
    </row>
    <row r="757" spans="54:78" x14ac:dyDescent="0.25">
      <c r="BB757" s="10"/>
      <c r="BC757" s="40"/>
      <c r="BD757" s="11"/>
      <c r="BE757" s="11"/>
      <c r="BF757" s="11"/>
      <c r="BK757" s="5" t="s">
        <v>535</v>
      </c>
      <c r="BL757" s="37">
        <v>111230</v>
      </c>
      <c r="BW757" s="14" t="s">
        <v>625</v>
      </c>
      <c r="BX757" s="15">
        <v>60140</v>
      </c>
      <c r="BY757" s="14" t="s">
        <v>1015</v>
      </c>
      <c r="BZ757" s="14" t="str">
        <f>VLOOKUP($BW757,'CLEANED DATA'!$A$1:$F$947,6,FALSE)</f>
        <v>Abuja</v>
      </c>
    </row>
    <row r="758" spans="54:78" x14ac:dyDescent="0.25">
      <c r="BB758" s="10"/>
      <c r="BC758" s="40"/>
      <c r="BD758" s="11"/>
      <c r="BE758" s="11"/>
      <c r="BF758" s="11"/>
      <c r="BK758" s="5" t="s">
        <v>522</v>
      </c>
      <c r="BL758" s="37">
        <v>105120</v>
      </c>
      <c r="BW758" s="14" t="s">
        <v>870</v>
      </c>
      <c r="BX758" s="15">
        <v>33410</v>
      </c>
      <c r="BY758" s="14" t="s">
        <v>1017</v>
      </c>
      <c r="BZ758" s="14" t="str">
        <f>VLOOKUP($BW758,'CLEANED DATA'!$A$1:$F$947,6,FALSE)</f>
        <v>Kaduna</v>
      </c>
    </row>
    <row r="759" spans="54:78" x14ac:dyDescent="0.25">
      <c r="BB759" s="10"/>
      <c r="BC759" s="40"/>
      <c r="BD759" s="11"/>
      <c r="BE759" s="11"/>
      <c r="BF759" s="11"/>
      <c r="BK759" s="5" t="s">
        <v>337</v>
      </c>
      <c r="BL759" s="37">
        <v>168340</v>
      </c>
      <c r="BW759" s="14" t="s">
        <v>622</v>
      </c>
      <c r="BX759" s="15">
        <v>95980</v>
      </c>
      <c r="BY759" s="14" t="s">
        <v>1009</v>
      </c>
      <c r="BZ759" s="14" t="str">
        <f>VLOOKUP($BW759,'CLEANED DATA'!$A$1:$F$947,6,FALSE)</f>
        <v>Lagos</v>
      </c>
    </row>
    <row r="760" spans="54:78" x14ac:dyDescent="0.25">
      <c r="BB760" s="10"/>
      <c r="BC760" s="40"/>
      <c r="BD760" s="11"/>
      <c r="BE760" s="11"/>
      <c r="BF760" s="11"/>
      <c r="BK760" s="5" t="s">
        <v>595</v>
      </c>
      <c r="BL760" s="37">
        <v>67430</v>
      </c>
      <c r="BW760" s="14" t="s">
        <v>892</v>
      </c>
      <c r="BX760" s="15">
        <v>107580</v>
      </c>
      <c r="BY760" s="14" t="s">
        <v>1006</v>
      </c>
      <c r="BZ760" s="14" t="str">
        <f>VLOOKUP($BW760,'CLEANED DATA'!$A$1:$F$947,6,FALSE)</f>
        <v>Abuja</v>
      </c>
    </row>
    <row r="761" spans="54:78" x14ac:dyDescent="0.25">
      <c r="BB761" s="10"/>
      <c r="BC761" s="40"/>
      <c r="BD761" s="11"/>
      <c r="BE761" s="11"/>
      <c r="BF761" s="11"/>
      <c r="BK761" s="5" t="s">
        <v>175</v>
      </c>
      <c r="BL761" s="37">
        <v>56830</v>
      </c>
      <c r="BW761" s="14" t="s">
        <v>785</v>
      </c>
      <c r="BX761" s="15">
        <v>58830</v>
      </c>
      <c r="BY761" s="14" t="s">
        <v>1016</v>
      </c>
      <c r="BZ761" s="14" t="str">
        <f>VLOOKUP($BW761,'CLEANED DATA'!$A$1:$F$947,6,FALSE)</f>
        <v>Abuja</v>
      </c>
    </row>
    <row r="762" spans="54:78" x14ac:dyDescent="0.25">
      <c r="BB762" s="10"/>
      <c r="BC762" s="40"/>
      <c r="BD762" s="11"/>
      <c r="BE762" s="11"/>
      <c r="BF762" s="11"/>
      <c r="BK762" s="5" t="s">
        <v>154</v>
      </c>
      <c r="BL762" s="37">
        <v>58130</v>
      </c>
      <c r="BW762" s="14" t="s">
        <v>136</v>
      </c>
      <c r="BX762" s="15">
        <v>35830</v>
      </c>
      <c r="BY762" s="14" t="s">
        <v>1017</v>
      </c>
      <c r="BZ762" s="14" t="str">
        <f>VLOOKUP($BW762,'CLEANED DATA'!$A$1:$F$947,6,FALSE)</f>
        <v>Kaduna</v>
      </c>
    </row>
    <row r="763" spans="54:78" x14ac:dyDescent="0.25">
      <c r="BB763" s="10"/>
      <c r="BC763" s="40"/>
      <c r="BD763" s="11"/>
      <c r="BE763" s="11"/>
      <c r="BF763" s="11"/>
      <c r="BK763" s="5" t="s">
        <v>909</v>
      </c>
      <c r="BL763" s="37">
        <v>45650</v>
      </c>
      <c r="BW763" s="14" t="s">
        <v>19</v>
      </c>
      <c r="BX763" s="15">
        <v>112740</v>
      </c>
      <c r="BY763" s="14" t="s">
        <v>1006</v>
      </c>
      <c r="BZ763" s="14" t="str">
        <f>VLOOKUP($BW763,'CLEANED DATA'!$A$1:$F$947,6,FALSE)</f>
        <v>Kaduna</v>
      </c>
    </row>
    <row r="764" spans="54:78" x14ac:dyDescent="0.25">
      <c r="BB764" s="10"/>
      <c r="BC764" s="40"/>
      <c r="BD764" s="11"/>
      <c r="BE764" s="11"/>
      <c r="BF764" s="11"/>
      <c r="BK764" s="5" t="s">
        <v>480</v>
      </c>
      <c r="BL764" s="37">
        <v>36710</v>
      </c>
      <c r="BW764" s="14" t="s">
        <v>811</v>
      </c>
      <c r="BX764" s="15">
        <v>85330</v>
      </c>
      <c r="BY764" s="14" t="s">
        <v>1014</v>
      </c>
      <c r="BZ764" s="14" t="str">
        <f>VLOOKUP($BW764,'CLEANED DATA'!$A$1:$F$947,6,FALSE)</f>
        <v>Abuja</v>
      </c>
    </row>
    <row r="765" spans="54:78" x14ac:dyDescent="0.25">
      <c r="BB765" s="10"/>
      <c r="BC765" s="40"/>
      <c r="BD765" s="11"/>
      <c r="BE765" s="11"/>
      <c r="BF765" s="11"/>
      <c r="BK765" s="5" t="s">
        <v>490</v>
      </c>
      <c r="BL765" s="37">
        <v>109380</v>
      </c>
      <c r="BW765" s="14" t="s">
        <v>33</v>
      </c>
      <c r="BX765" s="15">
        <v>37800</v>
      </c>
      <c r="BY765" s="14" t="s">
        <v>1017</v>
      </c>
      <c r="BZ765" s="14" t="str">
        <f>VLOOKUP($BW765,'CLEANED DATA'!$A$1:$F$947,6,FALSE)</f>
        <v>Lagos</v>
      </c>
    </row>
    <row r="766" spans="54:78" x14ac:dyDescent="0.25">
      <c r="BB766" s="10"/>
      <c r="BC766" s="40"/>
      <c r="BD766" s="11"/>
      <c r="BE766" s="11"/>
      <c r="BF766" s="11"/>
      <c r="BK766" s="5" t="s">
        <v>805</v>
      </c>
      <c r="BL766" s="37">
        <v>71490</v>
      </c>
      <c r="BW766" s="14" t="s">
        <v>203</v>
      </c>
      <c r="BX766" s="15">
        <v>43330</v>
      </c>
      <c r="BY766" s="14" t="s">
        <v>1008</v>
      </c>
      <c r="BZ766" s="14" t="str">
        <f>VLOOKUP($BW766,'CLEANED DATA'!$A$1:$F$947,6,FALSE)</f>
        <v>Abuja</v>
      </c>
    </row>
    <row r="767" spans="54:78" x14ac:dyDescent="0.25">
      <c r="BB767" s="10"/>
      <c r="BC767" s="40"/>
      <c r="BD767" s="11"/>
      <c r="BE767" s="11"/>
      <c r="BF767" s="11"/>
      <c r="BK767" s="5" t="s">
        <v>69</v>
      </c>
      <c r="BL767" s="37">
        <v>82240</v>
      </c>
      <c r="BW767" s="14" t="s">
        <v>242</v>
      </c>
      <c r="BX767" s="15">
        <v>105960</v>
      </c>
      <c r="BY767" s="14" t="s">
        <v>1006</v>
      </c>
      <c r="BZ767" s="14" t="str">
        <f>VLOOKUP($BW767,'CLEANED DATA'!$A$1:$F$947,6,FALSE)</f>
        <v>Abuja</v>
      </c>
    </row>
    <row r="768" spans="54:78" x14ac:dyDescent="0.25">
      <c r="BB768" s="10"/>
      <c r="BC768" s="40"/>
      <c r="BD768" s="11"/>
      <c r="BE768" s="11"/>
      <c r="BF768" s="11"/>
      <c r="BK768" s="5" t="s">
        <v>198</v>
      </c>
      <c r="BL768" s="37">
        <v>42950</v>
      </c>
      <c r="BW768" s="14" t="s">
        <v>166</v>
      </c>
      <c r="BX768" s="15">
        <v>68040</v>
      </c>
      <c r="BY768" s="14" t="s">
        <v>1015</v>
      </c>
      <c r="BZ768" s="14" t="str">
        <f>VLOOKUP($BW768,'CLEANED DATA'!$A$1:$F$947,6,FALSE)</f>
        <v>Kaduna</v>
      </c>
    </row>
    <row r="769" spans="54:78" x14ac:dyDescent="0.25">
      <c r="BB769" s="10"/>
      <c r="BC769" s="40"/>
      <c r="BD769" s="11"/>
      <c r="BE769" s="11"/>
      <c r="BF769" s="11"/>
      <c r="BK769" s="5" t="s">
        <v>840</v>
      </c>
      <c r="BL769" s="37">
        <v>52270</v>
      </c>
      <c r="BW769" s="14" t="s">
        <v>254</v>
      </c>
      <c r="BX769" s="15">
        <v>78180</v>
      </c>
      <c r="BY769" s="14" t="s">
        <v>1007</v>
      </c>
      <c r="BZ769" s="14" t="str">
        <f>VLOOKUP($BW769,'CLEANED DATA'!$A$1:$F$947,6,FALSE)</f>
        <v>Lagos</v>
      </c>
    </row>
    <row r="770" spans="54:78" x14ac:dyDescent="0.25">
      <c r="BB770" s="10"/>
      <c r="BC770" s="40"/>
      <c r="BD770" s="11"/>
      <c r="BE770" s="11"/>
      <c r="BF770" s="11"/>
      <c r="BK770" s="5" t="s">
        <v>60</v>
      </c>
      <c r="BL770" s="37">
        <v>108460</v>
      </c>
      <c r="BW770" s="14" t="s">
        <v>803</v>
      </c>
      <c r="BX770" s="15">
        <v>75880</v>
      </c>
      <c r="BY770" s="14" t="s">
        <v>1007</v>
      </c>
      <c r="BZ770" s="14" t="str">
        <f>VLOOKUP($BW770,'CLEANED DATA'!$A$1:$F$947,6,FALSE)</f>
        <v>Lagos</v>
      </c>
    </row>
    <row r="771" spans="54:78" x14ac:dyDescent="0.25">
      <c r="BB771" s="10"/>
      <c r="BC771" s="40"/>
      <c r="BD771" s="11"/>
      <c r="BE771" s="11"/>
      <c r="BF771" s="11"/>
      <c r="BK771" s="5" t="s">
        <v>181</v>
      </c>
      <c r="BL771" s="37">
        <v>48690</v>
      </c>
      <c r="BW771" s="14" t="s">
        <v>345</v>
      </c>
      <c r="BX771" s="15">
        <v>192640</v>
      </c>
      <c r="BY771" s="14" t="s">
        <v>1006</v>
      </c>
      <c r="BZ771" s="14" t="str">
        <f>VLOOKUP($BW771,'CLEANED DATA'!$A$1:$F$947,6,FALSE)</f>
        <v>Abuja</v>
      </c>
    </row>
    <row r="772" spans="54:78" x14ac:dyDescent="0.25">
      <c r="BB772" s="10"/>
      <c r="BC772" s="40"/>
      <c r="BD772" s="11"/>
      <c r="BE772" s="11"/>
      <c r="BF772" s="11"/>
      <c r="BK772" s="5" t="s">
        <v>738</v>
      </c>
      <c r="BL772" s="37">
        <v>52220</v>
      </c>
      <c r="BW772" s="14" t="s">
        <v>178</v>
      </c>
      <c r="BX772" s="15">
        <v>104080</v>
      </c>
      <c r="BY772" s="14" t="s">
        <v>1006</v>
      </c>
      <c r="BZ772" s="14" t="str">
        <f>VLOOKUP($BW772,'CLEANED DATA'!$A$1:$F$947,6,FALSE)</f>
        <v>Abuja</v>
      </c>
    </row>
    <row r="773" spans="54:78" x14ac:dyDescent="0.25">
      <c r="BB773" s="10"/>
      <c r="BC773" s="40"/>
      <c r="BD773" s="11"/>
      <c r="BE773" s="11"/>
      <c r="BF773" s="11"/>
      <c r="BK773" s="5" t="s">
        <v>797</v>
      </c>
      <c r="BL773" s="37">
        <v>40750</v>
      </c>
      <c r="BW773" s="14" t="s">
        <v>530</v>
      </c>
      <c r="BX773" s="15">
        <v>33630</v>
      </c>
      <c r="BY773" s="14" t="s">
        <v>1017</v>
      </c>
      <c r="BZ773" s="14" t="str">
        <f>VLOOKUP($BW773,'CLEANED DATA'!$A$1:$F$947,6,FALSE)</f>
        <v>Abuja</v>
      </c>
    </row>
    <row r="774" spans="54:78" x14ac:dyDescent="0.25">
      <c r="BB774" s="10"/>
      <c r="BC774" s="40"/>
      <c r="BD774" s="11"/>
      <c r="BE774" s="11"/>
      <c r="BF774" s="11"/>
      <c r="BK774" s="5" t="s">
        <v>184</v>
      </c>
      <c r="BL774" s="37">
        <v>75840</v>
      </c>
      <c r="BW774" s="14" t="s">
        <v>541</v>
      </c>
      <c r="BX774" s="15">
        <v>87290</v>
      </c>
      <c r="BY774" s="14" t="s">
        <v>1014</v>
      </c>
      <c r="BZ774" s="14" t="str">
        <f>VLOOKUP($BW774,'CLEANED DATA'!$A$1:$F$947,6,FALSE)</f>
        <v>Kaduna</v>
      </c>
    </row>
    <row r="775" spans="54:78" x14ac:dyDescent="0.25">
      <c r="BB775" s="10"/>
      <c r="BC775" s="40"/>
      <c r="BD775" s="11"/>
      <c r="BE775" s="11"/>
      <c r="BF775" s="11"/>
      <c r="BK775" s="5" t="s">
        <v>703</v>
      </c>
      <c r="BL775" s="37">
        <v>38030</v>
      </c>
      <c r="BW775" s="14" t="s">
        <v>895</v>
      </c>
      <c r="BX775" s="15">
        <v>35010</v>
      </c>
      <c r="BY775" s="14" t="s">
        <v>1017</v>
      </c>
      <c r="BZ775" s="14" t="str">
        <f>VLOOKUP($BW775,'CLEANED DATA'!$A$1:$F$947,6,FALSE)</f>
        <v>Kaduna</v>
      </c>
    </row>
    <row r="776" spans="54:78" x14ac:dyDescent="0.25">
      <c r="BB776" s="10"/>
      <c r="BC776" s="40"/>
      <c r="BD776" s="11"/>
      <c r="BE776" s="11"/>
      <c r="BF776" s="11"/>
      <c r="BK776" s="5" t="s">
        <v>768</v>
      </c>
      <c r="BL776" s="37">
        <v>51860</v>
      </c>
      <c r="BW776" s="14" t="s">
        <v>889</v>
      </c>
      <c r="BX776" s="15">
        <v>72550</v>
      </c>
      <c r="BY776" s="14" t="s">
        <v>1007</v>
      </c>
      <c r="BZ776" s="14" t="str">
        <f>VLOOKUP($BW776,'CLEANED DATA'!$A$1:$F$947,6,FALSE)</f>
        <v>Lagos</v>
      </c>
    </row>
    <row r="777" spans="54:78" x14ac:dyDescent="0.25">
      <c r="BB777" s="10"/>
      <c r="BC777" s="40"/>
      <c r="BD777" s="11"/>
      <c r="BE777" s="11"/>
      <c r="BF777" s="11"/>
      <c r="BK777" s="5" t="s">
        <v>903</v>
      </c>
      <c r="BL777" s="37">
        <v>99780</v>
      </c>
      <c r="BW777" s="14" t="s">
        <v>388</v>
      </c>
      <c r="BX777" s="15">
        <v>56900</v>
      </c>
      <c r="BY777" s="14" t="s">
        <v>1016</v>
      </c>
      <c r="BZ777" s="14" t="str">
        <f>VLOOKUP($BW777,'CLEANED DATA'!$A$1:$F$947,6,FALSE)</f>
        <v>Abuja</v>
      </c>
    </row>
    <row r="778" spans="54:78" x14ac:dyDescent="0.25">
      <c r="BB778" s="10"/>
      <c r="BC778" s="40"/>
      <c r="BD778" s="11"/>
      <c r="BE778" s="11"/>
      <c r="BF778" s="11"/>
      <c r="BK778" s="5" t="s">
        <v>669</v>
      </c>
      <c r="BL778" s="37">
        <v>85880</v>
      </c>
      <c r="BW778" s="14" t="s">
        <v>965</v>
      </c>
      <c r="BX778" s="15">
        <v>100370</v>
      </c>
      <c r="BY778" s="14" t="s">
        <v>1006</v>
      </c>
      <c r="BZ778" s="14" t="str">
        <f>VLOOKUP($BW778,'CLEANED DATA'!$A$1:$F$947,6,FALSE)</f>
        <v>Abuja</v>
      </c>
    </row>
    <row r="779" spans="54:78" x14ac:dyDescent="0.25">
      <c r="BB779" s="10"/>
      <c r="BC779" s="40"/>
      <c r="BD779" s="11"/>
      <c r="BE779" s="11"/>
      <c r="BF779" s="11"/>
      <c r="BK779" s="5" t="s">
        <v>231</v>
      </c>
      <c r="BL779" s="37">
        <v>91500</v>
      </c>
      <c r="BW779" s="14" t="s">
        <v>899</v>
      </c>
      <c r="BX779" s="15">
        <v>70270</v>
      </c>
      <c r="BY779" s="14" t="s">
        <v>1007</v>
      </c>
      <c r="BZ779" s="14" t="str">
        <f>VLOOKUP($BW779,'CLEANED DATA'!$A$1:$F$947,6,FALSE)</f>
        <v>Abuja</v>
      </c>
    </row>
    <row r="780" spans="54:78" x14ac:dyDescent="0.25">
      <c r="BB780" s="10"/>
      <c r="BC780" s="40"/>
      <c r="BD780" s="11"/>
      <c r="BE780" s="11"/>
      <c r="BF780" s="11"/>
      <c r="BK780" s="5" t="s">
        <v>628</v>
      </c>
      <c r="BL780" s="37">
        <v>84740</v>
      </c>
      <c r="BW780" s="14" t="s">
        <v>875</v>
      </c>
      <c r="BX780" s="15">
        <v>82680</v>
      </c>
      <c r="BY780" s="14" t="s">
        <v>1014</v>
      </c>
      <c r="BZ780" s="14" t="str">
        <f>VLOOKUP($BW780,'CLEANED DATA'!$A$1:$F$947,6,FALSE)</f>
        <v>Lagos</v>
      </c>
    </row>
    <row r="781" spans="54:78" x14ac:dyDescent="0.25">
      <c r="BB781" s="10"/>
      <c r="BC781" s="40"/>
      <c r="BD781" s="11"/>
      <c r="BE781" s="11"/>
      <c r="BF781" s="11"/>
      <c r="BK781" s="5" t="s">
        <v>648</v>
      </c>
      <c r="BL781" s="37">
        <v>33560</v>
      </c>
      <c r="BW781" s="14" t="s">
        <v>732</v>
      </c>
      <c r="BX781" s="15">
        <v>178320</v>
      </c>
      <c r="BY781" s="14" t="s">
        <v>1006</v>
      </c>
      <c r="BZ781" s="14" t="str">
        <f>VLOOKUP($BW781,'CLEANED DATA'!$A$1:$F$947,6,FALSE)</f>
        <v>Abuja</v>
      </c>
    </row>
    <row r="782" spans="54:78" x14ac:dyDescent="0.25">
      <c r="BB782" s="10"/>
      <c r="BC782" s="40"/>
      <c r="BD782" s="11"/>
      <c r="BE782" s="11"/>
      <c r="BF782" s="11"/>
      <c r="BK782" s="5" t="s">
        <v>282</v>
      </c>
      <c r="BL782" s="37">
        <v>117020</v>
      </c>
      <c r="BW782" s="14" t="s">
        <v>95</v>
      </c>
      <c r="BX782" s="15">
        <v>93930</v>
      </c>
      <c r="BY782" s="14" t="s">
        <v>1009</v>
      </c>
      <c r="BZ782" s="14" t="str">
        <f>VLOOKUP($BW782,'CLEANED DATA'!$A$1:$F$947,6,FALSE)</f>
        <v>Kaduna</v>
      </c>
    </row>
    <row r="783" spans="54:78" x14ac:dyDescent="0.25">
      <c r="BB783" s="10"/>
      <c r="BC783" s="40"/>
      <c r="BD783" s="11"/>
      <c r="BE783" s="11"/>
      <c r="BF783" s="11"/>
      <c r="BK783" s="5" t="s">
        <v>424</v>
      </c>
      <c r="BL783" s="37">
        <v>69910</v>
      </c>
      <c r="BW783" s="14" t="s">
        <v>735</v>
      </c>
      <c r="BX783" s="15">
        <v>40910</v>
      </c>
      <c r="BY783" s="14" t="s">
        <v>1008</v>
      </c>
      <c r="BZ783" s="14" t="str">
        <f>VLOOKUP($BW783,'CLEANED DATA'!$A$1:$F$947,6,FALSE)</f>
        <v>Abuja</v>
      </c>
    </row>
    <row r="784" spans="54:78" x14ac:dyDescent="0.25">
      <c r="BB784" s="10"/>
      <c r="BC784" s="40"/>
      <c r="BD784" s="11"/>
      <c r="BE784" s="11"/>
      <c r="BF784" s="11"/>
      <c r="BK784" s="5" t="s">
        <v>414</v>
      </c>
      <c r="BL784" s="37">
        <v>41140</v>
      </c>
      <c r="BW784" s="14" t="s">
        <v>584</v>
      </c>
      <c r="BX784" s="15">
        <v>76390</v>
      </c>
      <c r="BY784" s="14" t="s">
        <v>1007</v>
      </c>
      <c r="BZ784" s="14" t="str">
        <f>VLOOKUP($BW784,'CLEANED DATA'!$A$1:$F$947,6,FALSE)</f>
        <v>Lagos</v>
      </c>
    </row>
    <row r="785" spans="54:78" x14ac:dyDescent="0.25">
      <c r="BB785" s="10"/>
      <c r="BC785" s="40"/>
      <c r="BD785" s="11"/>
      <c r="BE785" s="11"/>
      <c r="BF785" s="11"/>
      <c r="BK785" s="5" t="s">
        <v>91</v>
      </c>
      <c r="BL785" s="37">
        <v>56620</v>
      </c>
      <c r="BW785" s="14" t="s">
        <v>329</v>
      </c>
      <c r="BX785" s="15">
        <v>108360</v>
      </c>
      <c r="BY785" s="14" t="s">
        <v>1006</v>
      </c>
      <c r="BZ785" s="14" t="str">
        <f>VLOOKUP($BW785,'CLEANED DATA'!$A$1:$F$947,6,FALSE)</f>
        <v>Abuja</v>
      </c>
    </row>
    <row r="786" spans="54:78" x14ac:dyDescent="0.25">
      <c r="BB786" s="10"/>
      <c r="BC786" s="40"/>
      <c r="BD786" s="11"/>
      <c r="BE786" s="11"/>
      <c r="BF786" s="11"/>
      <c r="BK786" s="5" t="s">
        <v>685</v>
      </c>
      <c r="BL786" s="37">
        <v>29330</v>
      </c>
      <c r="BW786" s="14" t="s">
        <v>321</v>
      </c>
      <c r="BX786" s="15">
        <v>34470</v>
      </c>
      <c r="BY786" s="14" t="s">
        <v>1017</v>
      </c>
      <c r="BZ786" s="14" t="str">
        <f>VLOOKUP($BW786,'CLEANED DATA'!$A$1:$F$947,6,FALSE)</f>
        <v>Abuja</v>
      </c>
    </row>
    <row r="787" spans="54:78" x14ac:dyDescent="0.25">
      <c r="BB787" s="10"/>
      <c r="BC787" s="40"/>
      <c r="BD787" s="11"/>
      <c r="BE787" s="11"/>
      <c r="BF787" s="11"/>
      <c r="BK787" s="5" t="s">
        <v>503</v>
      </c>
      <c r="BL787" s="37">
        <v>104470</v>
      </c>
      <c r="BW787" s="14" t="s">
        <v>82</v>
      </c>
      <c r="BX787" s="15">
        <v>114690</v>
      </c>
      <c r="BY787" s="14" t="s">
        <v>1006</v>
      </c>
      <c r="BZ787" s="14" t="str">
        <f>VLOOKUP($BW787,'CLEANED DATA'!$A$1:$F$947,6,FALSE)</f>
        <v>Lagos</v>
      </c>
    </row>
    <row r="788" spans="54:78" x14ac:dyDescent="0.25">
      <c r="BB788" s="10"/>
      <c r="BC788" s="40"/>
      <c r="BD788" s="11"/>
      <c r="BE788" s="11"/>
      <c r="BF788" s="11"/>
      <c r="BK788" s="5" t="s">
        <v>221</v>
      </c>
      <c r="BL788" s="37">
        <v>103240</v>
      </c>
      <c r="BW788" s="14" t="s">
        <v>124</v>
      </c>
      <c r="BX788" s="15">
        <v>87210</v>
      </c>
      <c r="BY788" s="14" t="s">
        <v>1014</v>
      </c>
      <c r="BZ788" s="14" t="str">
        <f>VLOOKUP($BW788,'CLEANED DATA'!$A$1:$F$947,6,FALSE)</f>
        <v>Abuja</v>
      </c>
    </row>
    <row r="789" spans="54:78" x14ac:dyDescent="0.25">
      <c r="BB789" s="10"/>
      <c r="BC789" s="40"/>
      <c r="BD789" s="11"/>
      <c r="BE789" s="11"/>
      <c r="BF789" s="11"/>
      <c r="BK789" s="5" t="s">
        <v>734</v>
      </c>
      <c r="BL789" s="37">
        <v>31630</v>
      </c>
      <c r="BW789" s="14" t="s">
        <v>818</v>
      </c>
      <c r="BX789" s="15">
        <v>86570</v>
      </c>
      <c r="BY789" s="14" t="s">
        <v>1014</v>
      </c>
      <c r="BZ789" s="14" t="str">
        <f>VLOOKUP($BW789,'CLEANED DATA'!$A$1:$F$947,6,FALSE)</f>
        <v>Kaduna</v>
      </c>
    </row>
    <row r="790" spans="54:78" x14ac:dyDescent="0.25">
      <c r="BB790" s="10"/>
      <c r="BC790" s="40"/>
      <c r="BD790" s="11"/>
      <c r="BE790" s="11"/>
      <c r="BF790" s="11"/>
      <c r="BK790" s="5" t="s">
        <v>656</v>
      </c>
      <c r="BL790" s="37">
        <v>75600</v>
      </c>
      <c r="BW790" s="14" t="s">
        <v>769</v>
      </c>
      <c r="BX790" s="15">
        <v>122420</v>
      </c>
      <c r="BY790" s="14" t="s">
        <v>1006</v>
      </c>
      <c r="BZ790" s="14" t="str">
        <f>VLOOKUP($BW790,'CLEANED DATA'!$A$1:$F$947,6,FALSE)</f>
        <v>Kaduna</v>
      </c>
    </row>
    <row r="791" spans="54:78" x14ac:dyDescent="0.25">
      <c r="BB791" s="10"/>
      <c r="BC791" s="40"/>
      <c r="BD791" s="11"/>
      <c r="BE791" s="11"/>
      <c r="BF791" s="11"/>
      <c r="BK791" s="5" t="s">
        <v>188</v>
      </c>
      <c r="BL791" s="37">
        <v>71330</v>
      </c>
      <c r="BW791" s="14" t="s">
        <v>916</v>
      </c>
      <c r="BX791" s="15">
        <v>52810</v>
      </c>
      <c r="BY791" s="14" t="s">
        <v>1016</v>
      </c>
      <c r="BZ791" s="14" t="str">
        <f>VLOOKUP($BW791,'CLEANED DATA'!$A$1:$F$947,6,FALSE)</f>
        <v>Abuja</v>
      </c>
    </row>
    <row r="792" spans="54:78" x14ac:dyDescent="0.25">
      <c r="BB792" s="10"/>
      <c r="BC792" s="40"/>
      <c r="BD792" s="11"/>
      <c r="BE792" s="11"/>
      <c r="BF792" s="11"/>
      <c r="BK792" s="5" t="s">
        <v>614</v>
      </c>
      <c r="BL792" s="37">
        <v>103160</v>
      </c>
      <c r="BW792" s="14" t="s">
        <v>356</v>
      </c>
      <c r="BX792" s="15">
        <v>99750</v>
      </c>
      <c r="BY792" s="14" t="s">
        <v>1009</v>
      </c>
      <c r="BZ792" s="14" t="str">
        <f>VLOOKUP($BW792,'CLEANED DATA'!$A$1:$F$947,6,FALSE)</f>
        <v>Lagos</v>
      </c>
    </row>
    <row r="793" spans="54:78" x14ac:dyDescent="0.25">
      <c r="BB793" s="10"/>
      <c r="BC793" s="40"/>
      <c r="BD793" s="11"/>
      <c r="BE793" s="11"/>
      <c r="BF793" s="11"/>
      <c r="BK793" s="5" t="s">
        <v>720</v>
      </c>
      <c r="BL793" s="37">
        <v>101220</v>
      </c>
      <c r="BW793" s="14" t="s">
        <v>764</v>
      </c>
      <c r="BX793" s="15">
        <v>85670</v>
      </c>
      <c r="BY793" s="14" t="s">
        <v>1014</v>
      </c>
      <c r="BZ793" s="14" t="str">
        <f>VLOOKUP($BW793,'CLEANED DATA'!$A$1:$F$947,6,FALSE)</f>
        <v>Kaduna</v>
      </c>
    </row>
    <row r="794" spans="54:78" x14ac:dyDescent="0.25">
      <c r="BB794" s="10"/>
      <c r="BC794" s="40"/>
      <c r="BD794" s="11"/>
      <c r="BE794" s="11"/>
      <c r="BF794" s="11"/>
      <c r="BK794" s="5" t="s">
        <v>526</v>
      </c>
      <c r="BL794" s="37">
        <v>70360</v>
      </c>
      <c r="BW794" s="14" t="s">
        <v>816</v>
      </c>
      <c r="BX794" s="15">
        <v>86470</v>
      </c>
      <c r="BY794" s="14" t="s">
        <v>1014</v>
      </c>
      <c r="BZ794" s="14" t="str">
        <f>VLOOKUP($BW794,'CLEANED DATA'!$A$1:$F$947,6,FALSE)</f>
        <v>Kaduna</v>
      </c>
    </row>
    <row r="795" spans="54:78" x14ac:dyDescent="0.25">
      <c r="BB795" s="10"/>
      <c r="BC795" s="40"/>
      <c r="BD795" s="11"/>
      <c r="BE795" s="11"/>
      <c r="BF795" s="11"/>
      <c r="BK795" s="5" t="s">
        <v>802</v>
      </c>
      <c r="BL795" s="37">
        <v>33840</v>
      </c>
      <c r="BW795" s="14" t="s">
        <v>661</v>
      </c>
      <c r="BX795" s="15">
        <v>83180</v>
      </c>
      <c r="BY795" s="14" t="s">
        <v>1014</v>
      </c>
      <c r="BZ795" s="14" t="str">
        <f>VLOOKUP($BW795,'CLEANED DATA'!$A$1:$F$947,6,FALSE)</f>
        <v>Kaduna</v>
      </c>
    </row>
    <row r="796" spans="54:78" x14ac:dyDescent="0.25">
      <c r="BB796" s="10"/>
      <c r="BC796" s="40"/>
      <c r="BD796" s="11"/>
      <c r="BE796" s="11"/>
      <c r="BF796" s="11"/>
      <c r="BK796" s="5" t="s">
        <v>29</v>
      </c>
      <c r="BL796" s="37">
        <v>109000</v>
      </c>
      <c r="BW796" s="14" t="s">
        <v>272</v>
      </c>
      <c r="BX796" s="15">
        <v>48530</v>
      </c>
      <c r="BY796" s="14" t="s">
        <v>1008</v>
      </c>
      <c r="BZ796" s="14" t="str">
        <f>VLOOKUP($BW796,'CLEANED DATA'!$A$1:$F$947,6,FALSE)</f>
        <v>Abuja</v>
      </c>
    </row>
    <row r="797" spans="54:78" x14ac:dyDescent="0.25">
      <c r="BB797" s="10"/>
      <c r="BC797" s="40"/>
      <c r="BD797" s="11"/>
      <c r="BE797" s="11"/>
      <c r="BF797" s="11"/>
      <c r="BK797" s="5" t="s">
        <v>631</v>
      </c>
      <c r="BL797" s="37">
        <v>106890</v>
      </c>
      <c r="BW797" s="14" t="s">
        <v>395</v>
      </c>
      <c r="BX797" s="15">
        <v>39540</v>
      </c>
      <c r="BY797" s="14" t="s">
        <v>1017</v>
      </c>
      <c r="BZ797" s="14" t="str">
        <f>VLOOKUP($BW797,'CLEANED DATA'!$A$1:$F$947,6,FALSE)</f>
        <v>Lagos</v>
      </c>
    </row>
    <row r="798" spans="54:78" x14ac:dyDescent="0.25">
      <c r="BB798" s="10"/>
      <c r="BC798" s="40"/>
      <c r="BD798" s="11"/>
      <c r="BE798" s="11"/>
      <c r="BF798" s="11"/>
      <c r="BK798" s="5" t="s">
        <v>827</v>
      </c>
      <c r="BL798" s="37">
        <v>87610</v>
      </c>
      <c r="BW798" s="14" t="s">
        <v>35</v>
      </c>
      <c r="BX798" s="15">
        <v>88380</v>
      </c>
      <c r="BY798" s="14" t="s">
        <v>1014</v>
      </c>
      <c r="BZ798" s="14" t="str">
        <f>VLOOKUP($BW798,'CLEANED DATA'!$A$1:$F$947,6,FALSE)</f>
        <v>Kaduna</v>
      </c>
    </row>
    <row r="799" spans="54:78" x14ac:dyDescent="0.25">
      <c r="BB799" s="10"/>
      <c r="BC799" s="40"/>
      <c r="BD799" s="11"/>
      <c r="BE799" s="11"/>
      <c r="BF799" s="11"/>
      <c r="BK799" s="5" t="s">
        <v>101</v>
      </c>
      <c r="BL799" s="37">
        <v>40770</v>
      </c>
      <c r="BW799" s="14" t="s">
        <v>591</v>
      </c>
      <c r="BX799" s="15">
        <v>48290</v>
      </c>
      <c r="BY799" s="14" t="s">
        <v>1008</v>
      </c>
      <c r="BZ799" s="14" t="str">
        <f>VLOOKUP($BW799,'CLEANED DATA'!$A$1:$F$947,6,FALSE)</f>
        <v>Kaduna</v>
      </c>
    </row>
    <row r="800" spans="54:78" x14ac:dyDescent="0.25">
      <c r="BB800" s="10"/>
      <c r="BC800" s="40"/>
      <c r="BD800" s="11"/>
      <c r="BE800" s="11"/>
      <c r="BF800" s="11"/>
      <c r="BK800" s="5" t="s">
        <v>294</v>
      </c>
      <c r="BL800" s="37">
        <v>73360</v>
      </c>
      <c r="BW800" s="14" t="s">
        <v>137</v>
      </c>
      <c r="BX800" s="15">
        <v>37110</v>
      </c>
      <c r="BY800" s="14" t="s">
        <v>1017</v>
      </c>
      <c r="BZ800" s="14" t="str">
        <f>VLOOKUP($BW800,'CLEANED DATA'!$A$1:$F$947,6,FALSE)</f>
        <v>Kaduna</v>
      </c>
    </row>
    <row r="801" spans="54:78" x14ac:dyDescent="0.25">
      <c r="BB801" s="10"/>
      <c r="BC801" s="40"/>
      <c r="BD801" s="11"/>
      <c r="BE801" s="11"/>
      <c r="BF801" s="11"/>
      <c r="BK801" s="5" t="s">
        <v>465</v>
      </c>
      <c r="BL801" s="37">
        <v>90130</v>
      </c>
      <c r="BW801" s="14" t="s">
        <v>122</v>
      </c>
      <c r="BX801" s="15">
        <v>29880</v>
      </c>
      <c r="BY801" s="14" t="s">
        <v>1010</v>
      </c>
      <c r="BZ801" s="14" t="str">
        <f>VLOOKUP($BW801,'CLEANED DATA'!$A$1:$F$947,6,FALSE)</f>
        <v>Lagos</v>
      </c>
    </row>
    <row r="802" spans="54:78" x14ac:dyDescent="0.25">
      <c r="BB802" s="10"/>
      <c r="BC802" s="40"/>
      <c r="BD802" s="11"/>
      <c r="BE802" s="11"/>
      <c r="BF802" s="11"/>
      <c r="BK802" s="5" t="s">
        <v>107</v>
      </c>
      <c r="BL802" s="37">
        <v>114900</v>
      </c>
      <c r="BW802" s="14" t="s">
        <v>378</v>
      </c>
      <c r="BX802" s="15">
        <v>29890</v>
      </c>
      <c r="BY802" s="14" t="s">
        <v>1010</v>
      </c>
      <c r="BZ802" s="14" t="str">
        <f>VLOOKUP($BW802,'CLEANED DATA'!$A$1:$F$947,6,FALSE)</f>
        <v>Kaduna</v>
      </c>
    </row>
    <row r="803" spans="54:78" x14ac:dyDescent="0.25">
      <c r="BB803" s="10"/>
      <c r="BC803" s="40"/>
      <c r="BD803" s="11"/>
      <c r="BE803" s="11"/>
      <c r="BF803" s="11"/>
      <c r="BK803" s="5" t="s">
        <v>110</v>
      </c>
      <c r="BL803" s="37">
        <v>103600</v>
      </c>
      <c r="BW803" s="14" t="s">
        <v>238</v>
      </c>
      <c r="BX803" s="15">
        <v>144080</v>
      </c>
      <c r="BY803" s="14" t="s">
        <v>1006</v>
      </c>
      <c r="BZ803" s="14" t="str">
        <f>VLOOKUP($BW803,'CLEANED DATA'!$A$1:$F$947,6,FALSE)</f>
        <v>Abuja</v>
      </c>
    </row>
    <row r="804" spans="54:78" x14ac:dyDescent="0.25">
      <c r="BB804" s="10"/>
      <c r="BC804" s="40"/>
      <c r="BD804" s="11"/>
      <c r="BE804" s="11"/>
      <c r="BF804" s="11"/>
      <c r="BK804" s="5" t="s">
        <v>264</v>
      </c>
      <c r="BL804" s="37">
        <v>86560</v>
      </c>
      <c r="BW804" s="14" t="s">
        <v>112</v>
      </c>
      <c r="BX804" s="15">
        <v>98740</v>
      </c>
      <c r="BY804" s="14" t="s">
        <v>1009</v>
      </c>
      <c r="BZ804" s="14" t="str">
        <f>VLOOKUP($BW804,'CLEANED DATA'!$A$1:$F$947,6,FALSE)</f>
        <v>Abuja</v>
      </c>
    </row>
    <row r="805" spans="54:78" x14ac:dyDescent="0.25">
      <c r="BB805" s="10"/>
      <c r="BC805" s="40"/>
      <c r="BD805" s="11"/>
      <c r="BE805" s="11"/>
      <c r="BF805" s="11"/>
      <c r="BK805" s="5" t="s">
        <v>837</v>
      </c>
      <c r="BL805" s="37">
        <v>115920</v>
      </c>
      <c r="BW805" s="14" t="s">
        <v>244</v>
      </c>
      <c r="BX805" s="15">
        <v>99450</v>
      </c>
      <c r="BY805" s="14" t="s">
        <v>1009</v>
      </c>
      <c r="BZ805" s="14" t="str">
        <f>VLOOKUP($BW805,'CLEANED DATA'!$A$1:$F$947,6,FALSE)</f>
        <v>Abuja</v>
      </c>
    </row>
    <row r="806" spans="54:78" x14ac:dyDescent="0.25">
      <c r="BB806" s="10"/>
      <c r="BC806" s="40"/>
      <c r="BD806" s="11"/>
      <c r="BE806" s="11"/>
      <c r="BF806" s="11"/>
      <c r="BK806" s="5" t="s">
        <v>204</v>
      </c>
      <c r="BL806" s="37">
        <v>61430</v>
      </c>
      <c r="BW806" s="14" t="s">
        <v>806</v>
      </c>
      <c r="BX806" s="15">
        <v>91930</v>
      </c>
      <c r="BY806" s="14" t="s">
        <v>1009</v>
      </c>
      <c r="BZ806" s="14" t="str">
        <f>VLOOKUP($BW806,'CLEANED DATA'!$A$1:$F$947,6,FALSE)</f>
        <v>Kaduna</v>
      </c>
    </row>
    <row r="807" spans="54:78" x14ac:dyDescent="0.25">
      <c r="BB807" s="10"/>
      <c r="BC807" s="40"/>
      <c r="BD807" s="11"/>
      <c r="BE807" s="11"/>
      <c r="BF807" s="11"/>
      <c r="BK807" s="5" t="s">
        <v>315</v>
      </c>
      <c r="BL807" s="37">
        <v>86360</v>
      </c>
      <c r="BW807" s="14" t="s">
        <v>877</v>
      </c>
      <c r="BX807" s="15">
        <v>83190</v>
      </c>
      <c r="BY807" s="14" t="s">
        <v>1014</v>
      </c>
      <c r="BZ807" s="14" t="str">
        <f>VLOOKUP($BW807,'CLEANED DATA'!$A$1:$F$947,6,FALSE)</f>
        <v>Lagos</v>
      </c>
    </row>
    <row r="808" spans="54:78" x14ac:dyDescent="0.25">
      <c r="BB808" s="10"/>
      <c r="BC808" s="40"/>
      <c r="BD808" s="11"/>
      <c r="BE808" s="11"/>
      <c r="BF808" s="11"/>
      <c r="BK808" s="5" t="s">
        <v>328</v>
      </c>
      <c r="BL808" s="37">
        <v>108160</v>
      </c>
      <c r="BW808" s="14" t="s">
        <v>514</v>
      </c>
      <c r="BX808" s="15">
        <v>47270</v>
      </c>
      <c r="BY808" s="14" t="s">
        <v>1008</v>
      </c>
      <c r="BZ808" s="14" t="str">
        <f>VLOOKUP($BW808,'CLEANED DATA'!$A$1:$F$947,6,FALSE)</f>
        <v>Kaduna</v>
      </c>
    </row>
    <row r="809" spans="54:78" x14ac:dyDescent="0.25">
      <c r="BB809" s="10"/>
      <c r="BC809" s="40"/>
      <c r="BD809" s="11"/>
      <c r="BE809" s="11"/>
      <c r="BF809" s="11"/>
      <c r="BK809" s="5" t="s">
        <v>155</v>
      </c>
      <c r="BL809" s="37">
        <v>86840</v>
      </c>
      <c r="BW809" s="14" t="s">
        <v>224</v>
      </c>
      <c r="BX809" s="15">
        <v>61050</v>
      </c>
      <c r="BY809" s="14" t="s">
        <v>1015</v>
      </c>
      <c r="BZ809" s="14" t="str">
        <f>VLOOKUP($BW809,'CLEANED DATA'!$A$1:$F$947,6,FALSE)</f>
        <v>Abuja</v>
      </c>
    </row>
    <row r="810" spans="54:78" x14ac:dyDescent="0.25">
      <c r="BB810" s="10"/>
      <c r="BC810" s="40"/>
      <c r="BD810" s="11"/>
      <c r="BE810" s="11"/>
      <c r="BF810" s="11"/>
      <c r="BK810" s="5" t="s">
        <v>774</v>
      </c>
      <c r="BL810" s="37">
        <v>91310</v>
      </c>
      <c r="BW810" s="14" t="s">
        <v>437</v>
      </c>
      <c r="BX810" s="15">
        <v>61690</v>
      </c>
      <c r="BY810" s="14" t="s">
        <v>1015</v>
      </c>
      <c r="BZ810" s="14" t="str">
        <f>VLOOKUP($BW810,'CLEANED DATA'!$A$1:$F$947,6,FALSE)</f>
        <v>Abuja</v>
      </c>
    </row>
    <row r="811" spans="54:78" x14ac:dyDescent="0.25">
      <c r="BB811" s="10"/>
      <c r="BC811" s="40"/>
      <c r="BD811" s="11"/>
      <c r="BE811" s="11"/>
      <c r="BF811" s="11"/>
      <c r="BK811" s="5" t="s">
        <v>705</v>
      </c>
      <c r="BL811" s="37">
        <v>28870</v>
      </c>
      <c r="BW811" s="14" t="s">
        <v>688</v>
      </c>
      <c r="BX811" s="15">
        <v>44820</v>
      </c>
      <c r="BY811" s="14" t="s">
        <v>1008</v>
      </c>
      <c r="BZ811" s="14" t="str">
        <f>VLOOKUP($BW811,'CLEANED DATA'!$A$1:$F$947,6,FALSE)</f>
        <v>Abuja</v>
      </c>
    </row>
    <row r="812" spans="54:78" x14ac:dyDescent="0.25">
      <c r="BB812" s="10"/>
      <c r="BC812" s="40"/>
      <c r="BD812" s="11"/>
      <c r="BE812" s="11"/>
      <c r="BF812" s="11"/>
      <c r="BK812" s="5" t="s">
        <v>477</v>
      </c>
      <c r="BL812" s="37">
        <v>79570</v>
      </c>
      <c r="BW812" s="14" t="s">
        <v>949</v>
      </c>
      <c r="BX812" s="15">
        <v>86340</v>
      </c>
      <c r="BY812" s="14" t="s">
        <v>1014</v>
      </c>
      <c r="BZ812" s="14" t="str">
        <f>VLOOKUP($BW812,'CLEANED DATA'!$A$1:$F$947,6,FALSE)</f>
        <v>Abuja</v>
      </c>
    </row>
    <row r="813" spans="54:78" x14ac:dyDescent="0.25">
      <c r="BB813" s="10"/>
      <c r="BC813" s="40"/>
      <c r="BD813" s="11"/>
      <c r="BE813" s="11"/>
      <c r="BF813" s="11"/>
      <c r="BK813" s="5" t="s">
        <v>815</v>
      </c>
      <c r="BL813" s="37">
        <v>78710</v>
      </c>
      <c r="BW813" s="14" t="s">
        <v>296</v>
      </c>
      <c r="BX813" s="15">
        <v>53240</v>
      </c>
      <c r="BY813" s="14" t="s">
        <v>1016</v>
      </c>
      <c r="BZ813" s="14" t="str">
        <f>VLOOKUP($BW813,'CLEANED DATA'!$A$1:$F$947,6,FALSE)</f>
        <v>Abuja</v>
      </c>
    </row>
    <row r="814" spans="54:78" x14ac:dyDescent="0.25">
      <c r="BB814" s="10"/>
      <c r="BC814" s="40"/>
      <c r="BD814" s="11"/>
      <c r="BE814" s="11"/>
      <c r="BF814" s="11"/>
      <c r="BK814" s="5" t="s">
        <v>427</v>
      </c>
      <c r="BL814" s="37">
        <v>43590</v>
      </c>
      <c r="BW814" s="14" t="s">
        <v>476</v>
      </c>
      <c r="BX814" s="15">
        <v>118840</v>
      </c>
      <c r="BY814" s="14" t="s">
        <v>1006</v>
      </c>
      <c r="BZ814" s="14" t="str">
        <f>VLOOKUP($BW814,'CLEANED DATA'!$A$1:$F$947,6,FALSE)</f>
        <v>Abuja</v>
      </c>
    </row>
    <row r="815" spans="54:78" x14ac:dyDescent="0.25">
      <c r="BB815" s="10"/>
      <c r="BC815" s="40"/>
      <c r="BD815" s="11"/>
      <c r="BE815" s="11"/>
      <c r="BF815" s="11"/>
      <c r="BK815" s="5" t="s">
        <v>625</v>
      </c>
      <c r="BL815" s="37">
        <v>60140</v>
      </c>
      <c r="BW815" s="14" t="s">
        <v>597</v>
      </c>
      <c r="BX815" s="15">
        <v>69760</v>
      </c>
      <c r="BY815" s="14" t="s">
        <v>1015</v>
      </c>
      <c r="BZ815" s="14" t="str">
        <f>VLOOKUP($BW815,'CLEANED DATA'!$A$1:$F$947,6,FALSE)</f>
        <v>Kaduna</v>
      </c>
    </row>
    <row r="816" spans="54:78" x14ac:dyDescent="0.25">
      <c r="BB816" s="10"/>
      <c r="BC816" s="40"/>
      <c r="BD816" s="11"/>
      <c r="BE816" s="11"/>
      <c r="BF816" s="11"/>
      <c r="BK816" s="5" t="s">
        <v>870</v>
      </c>
      <c r="BL816" s="37">
        <v>33410</v>
      </c>
      <c r="BW816" s="14" t="s">
        <v>563</v>
      </c>
      <c r="BX816" s="15">
        <v>110950</v>
      </c>
      <c r="BY816" s="14" t="s">
        <v>1006</v>
      </c>
      <c r="BZ816" s="14" t="str">
        <f>VLOOKUP($BW816,'CLEANED DATA'!$A$1:$F$947,6,FALSE)</f>
        <v>Kaduna</v>
      </c>
    </row>
    <row r="817" spans="54:78" x14ac:dyDescent="0.25">
      <c r="BB817" s="10"/>
      <c r="BC817" s="40"/>
      <c r="BD817" s="11"/>
      <c r="BE817" s="11"/>
      <c r="BF817" s="11"/>
      <c r="BK817" s="5" t="s">
        <v>136</v>
      </c>
      <c r="BL817" s="37">
        <v>35830</v>
      </c>
      <c r="BW817" s="14" t="s">
        <v>413</v>
      </c>
      <c r="BX817" s="15">
        <v>53950</v>
      </c>
      <c r="BY817" s="14" t="s">
        <v>1016</v>
      </c>
      <c r="BZ817" s="14" t="str">
        <f>VLOOKUP($BW817,'CLEANED DATA'!$A$1:$F$947,6,FALSE)</f>
        <v>Lagos</v>
      </c>
    </row>
    <row r="818" spans="54:78" x14ac:dyDescent="0.25">
      <c r="BB818" s="10"/>
      <c r="BC818" s="40"/>
      <c r="BD818" s="11"/>
      <c r="BE818" s="11"/>
      <c r="BF818" s="11"/>
      <c r="BK818" s="5" t="s">
        <v>19</v>
      </c>
      <c r="BL818" s="37">
        <v>112740</v>
      </c>
      <c r="BW818" s="14" t="s">
        <v>654</v>
      </c>
      <c r="BX818" s="15">
        <v>106670</v>
      </c>
      <c r="BY818" s="14" t="s">
        <v>1006</v>
      </c>
      <c r="BZ818" s="14" t="str">
        <f>VLOOKUP($BW818,'CLEANED DATA'!$A$1:$F$947,6,FALSE)</f>
        <v>Lagos</v>
      </c>
    </row>
    <row r="819" spans="54:78" x14ac:dyDescent="0.25">
      <c r="BB819" s="10"/>
      <c r="BC819" s="40"/>
      <c r="BD819" s="11"/>
      <c r="BE819" s="11"/>
      <c r="BF819" s="11"/>
      <c r="BK819" s="5" t="s">
        <v>811</v>
      </c>
      <c r="BL819" s="37">
        <v>85330</v>
      </c>
      <c r="BW819" s="14" t="s">
        <v>599</v>
      </c>
      <c r="BX819" s="15">
        <v>33030</v>
      </c>
      <c r="BY819" s="14" t="s">
        <v>1017</v>
      </c>
      <c r="BZ819" s="14" t="str">
        <f>VLOOKUP($BW819,'CLEANED DATA'!$A$1:$F$947,6,FALSE)</f>
        <v>Lagos</v>
      </c>
    </row>
    <row r="820" spans="54:78" x14ac:dyDescent="0.25">
      <c r="BB820" s="10"/>
      <c r="BC820" s="40"/>
      <c r="BD820" s="11"/>
      <c r="BE820" s="11"/>
      <c r="BF820" s="11"/>
      <c r="BK820" s="5" t="s">
        <v>33</v>
      </c>
      <c r="BL820" s="37">
        <v>37800</v>
      </c>
      <c r="BW820" s="14" t="s">
        <v>48</v>
      </c>
      <c r="BX820" s="15">
        <v>119750</v>
      </c>
      <c r="BY820" s="14" t="s">
        <v>1006</v>
      </c>
      <c r="BZ820" s="14" t="str">
        <f>VLOOKUP($BW820,'CLEANED DATA'!$A$1:$F$947,6,FALSE)</f>
        <v>Lagos</v>
      </c>
    </row>
    <row r="821" spans="54:78" x14ac:dyDescent="0.25">
      <c r="BB821" s="10"/>
      <c r="BC821" s="40"/>
      <c r="BD821" s="11"/>
      <c r="BE821" s="11"/>
      <c r="BF821" s="11"/>
      <c r="BK821" s="5" t="s">
        <v>203</v>
      </c>
      <c r="BL821" s="37">
        <v>43330</v>
      </c>
      <c r="BW821" s="14" t="s">
        <v>40</v>
      </c>
      <c r="BX821" s="15">
        <v>68430</v>
      </c>
      <c r="BY821" s="14" t="s">
        <v>1015</v>
      </c>
      <c r="BZ821" s="14" t="str">
        <f>VLOOKUP($BW821,'CLEANED DATA'!$A$1:$F$947,6,FALSE)</f>
        <v>Abuja</v>
      </c>
    </row>
    <row r="822" spans="54:78" x14ac:dyDescent="0.25">
      <c r="BB822" s="10"/>
      <c r="BC822" s="40"/>
      <c r="BD822" s="11"/>
      <c r="BE822" s="11"/>
      <c r="BF822" s="11"/>
      <c r="BK822" s="5" t="s">
        <v>803</v>
      </c>
      <c r="BL822" s="37">
        <v>75880</v>
      </c>
      <c r="BW822" s="14" t="s">
        <v>341</v>
      </c>
      <c r="BX822" s="15">
        <v>43700</v>
      </c>
      <c r="BY822" s="14" t="s">
        <v>1008</v>
      </c>
      <c r="BZ822" s="14" t="str">
        <f>VLOOKUP($BW822,'CLEANED DATA'!$A$1:$F$947,6,FALSE)</f>
        <v>Lagos</v>
      </c>
    </row>
    <row r="823" spans="54:78" x14ac:dyDescent="0.25">
      <c r="BB823" s="10"/>
      <c r="BC823" s="40"/>
      <c r="BD823" s="11"/>
      <c r="BE823" s="11"/>
      <c r="BF823" s="11"/>
      <c r="BK823" s="5" t="s">
        <v>345</v>
      </c>
      <c r="BL823" s="37">
        <v>192640</v>
      </c>
      <c r="BW823" s="14" t="s">
        <v>405</v>
      </c>
      <c r="BX823" s="15">
        <v>98400</v>
      </c>
      <c r="BY823" s="14" t="s">
        <v>1009</v>
      </c>
      <c r="BZ823" s="14" t="str">
        <f>VLOOKUP($BW823,'CLEANED DATA'!$A$1:$F$947,6,FALSE)</f>
        <v>Lagos</v>
      </c>
    </row>
    <row r="824" spans="54:78" x14ac:dyDescent="0.25">
      <c r="BB824" s="10"/>
      <c r="BC824" s="40"/>
      <c r="BD824" s="11"/>
      <c r="BE824" s="11"/>
      <c r="BF824" s="11"/>
      <c r="BK824" s="5" t="s">
        <v>178</v>
      </c>
      <c r="BL824" s="37">
        <v>104080</v>
      </c>
      <c r="BW824" s="14" t="s">
        <v>777</v>
      </c>
      <c r="BX824" s="15">
        <v>32980</v>
      </c>
      <c r="BY824" s="14" t="s">
        <v>1017</v>
      </c>
      <c r="BZ824" s="14" t="str">
        <f>VLOOKUP($BW824,'CLEANED DATA'!$A$1:$F$947,6,FALSE)</f>
        <v>Lagos</v>
      </c>
    </row>
    <row r="825" spans="54:78" x14ac:dyDescent="0.25">
      <c r="BB825" s="10"/>
      <c r="BC825" s="40"/>
      <c r="BD825" s="11"/>
      <c r="BE825" s="11"/>
      <c r="BF825" s="11"/>
      <c r="BK825" s="5" t="s">
        <v>895</v>
      </c>
      <c r="BL825" s="37">
        <v>35010</v>
      </c>
      <c r="BW825" s="14" t="s">
        <v>245</v>
      </c>
      <c r="BX825" s="15">
        <v>82670</v>
      </c>
      <c r="BY825" s="14" t="s">
        <v>1014</v>
      </c>
      <c r="BZ825" s="14" t="str">
        <f>VLOOKUP($BW825,'CLEANED DATA'!$A$1:$F$947,6,FALSE)</f>
        <v>Kaduna</v>
      </c>
    </row>
    <row r="826" spans="54:78" x14ac:dyDescent="0.25">
      <c r="BB826" s="10"/>
      <c r="BC826" s="40"/>
      <c r="BD826" s="11"/>
      <c r="BE826" s="11"/>
      <c r="BF826" s="11"/>
      <c r="BK826" s="5" t="s">
        <v>889</v>
      </c>
      <c r="BL826" s="37">
        <v>72550</v>
      </c>
      <c r="BW826" s="14" t="s">
        <v>217</v>
      </c>
      <c r="BX826" s="15">
        <v>96140</v>
      </c>
      <c r="BY826" s="14" t="s">
        <v>1009</v>
      </c>
      <c r="BZ826" s="14" t="str">
        <f>VLOOKUP($BW826,'CLEANED DATA'!$A$1:$F$947,6,FALSE)</f>
        <v>Lagos</v>
      </c>
    </row>
    <row r="827" spans="54:78" x14ac:dyDescent="0.25">
      <c r="BB827" s="10"/>
      <c r="BC827" s="40"/>
      <c r="BD827" s="11"/>
      <c r="BE827" s="11"/>
      <c r="BF827" s="11"/>
      <c r="BK827" s="5" t="s">
        <v>388</v>
      </c>
      <c r="BL827" s="37">
        <v>56900</v>
      </c>
      <c r="BW827" s="14" t="s">
        <v>241</v>
      </c>
      <c r="BX827" s="15">
        <v>48630</v>
      </c>
      <c r="BY827" s="14" t="s">
        <v>1008</v>
      </c>
      <c r="BZ827" s="14" t="str">
        <f>VLOOKUP($BW827,'CLEANED DATA'!$A$1:$F$947,6,FALSE)</f>
        <v>Kaduna</v>
      </c>
    </row>
    <row r="828" spans="54:78" x14ac:dyDescent="0.25">
      <c r="BB828" s="10"/>
      <c r="BC828" s="40"/>
      <c r="BD828" s="11"/>
      <c r="BE828" s="11"/>
      <c r="BF828" s="11"/>
      <c r="BK828" s="5" t="s">
        <v>899</v>
      </c>
      <c r="BL828" s="37">
        <v>70270</v>
      </c>
      <c r="BW828" s="14" t="s">
        <v>84</v>
      </c>
      <c r="BX828" s="15">
        <v>51200</v>
      </c>
      <c r="BY828" s="14" t="s">
        <v>1016</v>
      </c>
      <c r="BZ828" s="14" t="str">
        <f>VLOOKUP($BW828,'CLEANED DATA'!$A$1:$F$947,6,FALSE)</f>
        <v>Kaduna</v>
      </c>
    </row>
    <row r="829" spans="54:78" x14ac:dyDescent="0.25">
      <c r="BB829" s="10"/>
      <c r="BC829" s="40"/>
      <c r="BD829" s="11"/>
      <c r="BE829" s="11"/>
      <c r="BF829" s="11"/>
      <c r="BK829" s="5" t="s">
        <v>875</v>
      </c>
      <c r="BL829" s="37">
        <v>82680</v>
      </c>
      <c r="BW829" s="14" t="s">
        <v>891</v>
      </c>
      <c r="BX829" s="15">
        <v>114890</v>
      </c>
      <c r="BY829" s="14" t="s">
        <v>1006</v>
      </c>
      <c r="BZ829" s="14" t="str">
        <f>VLOOKUP($BW829,'CLEANED DATA'!$A$1:$F$947,6,FALSE)</f>
        <v>Abuja</v>
      </c>
    </row>
    <row r="830" spans="54:78" x14ac:dyDescent="0.25">
      <c r="BB830" s="10"/>
      <c r="BC830" s="40"/>
      <c r="BD830" s="11"/>
      <c r="BE830" s="11"/>
      <c r="BF830" s="11"/>
      <c r="BK830" s="5" t="s">
        <v>732</v>
      </c>
      <c r="BL830" s="37">
        <v>178320</v>
      </c>
      <c r="BW830" s="14" t="s">
        <v>890</v>
      </c>
      <c r="BX830" s="15">
        <v>72360</v>
      </c>
      <c r="BY830" s="14" t="s">
        <v>1007</v>
      </c>
      <c r="BZ830" s="14" t="str">
        <f>VLOOKUP($BW830,'CLEANED DATA'!$A$1:$F$947,6,FALSE)</f>
        <v>Kaduna</v>
      </c>
    </row>
    <row r="831" spans="54:78" x14ac:dyDescent="0.25">
      <c r="BB831" s="10"/>
      <c r="BC831" s="40"/>
      <c r="BD831" s="11"/>
      <c r="BE831" s="11"/>
      <c r="BF831" s="11"/>
      <c r="BK831" s="5" t="s">
        <v>95</v>
      </c>
      <c r="BL831" s="37">
        <v>93930</v>
      </c>
      <c r="BW831" s="14" t="s">
        <v>128</v>
      </c>
      <c r="BX831" s="15">
        <v>29080</v>
      </c>
      <c r="BY831" s="14" t="s">
        <v>1010</v>
      </c>
      <c r="BZ831" s="14" t="str">
        <f>VLOOKUP($BW831,'CLEANED DATA'!$A$1:$F$947,6,FALSE)</f>
        <v>Kaduna</v>
      </c>
    </row>
    <row r="832" spans="54:78" x14ac:dyDescent="0.25">
      <c r="BB832" s="10"/>
      <c r="BC832" s="40"/>
      <c r="BD832" s="11"/>
      <c r="BE832" s="11"/>
      <c r="BF832" s="11"/>
      <c r="BK832" s="5" t="s">
        <v>584</v>
      </c>
      <c r="BL832" s="37">
        <v>76390</v>
      </c>
      <c r="BW832" s="14" t="s">
        <v>861</v>
      </c>
      <c r="BX832" s="15">
        <v>212800</v>
      </c>
      <c r="BY832" s="14" t="s">
        <v>1006</v>
      </c>
      <c r="BZ832" s="14" t="str">
        <f>VLOOKUP($BW832,'CLEANED DATA'!$A$1:$F$947,6,FALSE)</f>
        <v>Lagos</v>
      </c>
    </row>
    <row r="833" spans="54:78" x14ac:dyDescent="0.25">
      <c r="BB833" s="10"/>
      <c r="BC833" s="40"/>
      <c r="BD833" s="11"/>
      <c r="BE833" s="11"/>
      <c r="BF833" s="11"/>
      <c r="BK833" s="5" t="s">
        <v>329</v>
      </c>
      <c r="BL833" s="37">
        <v>108360</v>
      </c>
      <c r="BW833" s="14" t="s">
        <v>636</v>
      </c>
      <c r="BX833" s="15">
        <v>43110</v>
      </c>
      <c r="BY833" s="14" t="s">
        <v>1008</v>
      </c>
      <c r="BZ833" s="14" t="str">
        <f>VLOOKUP($BW833,'CLEANED DATA'!$A$1:$F$947,6,FALSE)</f>
        <v>Lagos</v>
      </c>
    </row>
    <row r="834" spans="54:78" x14ac:dyDescent="0.25">
      <c r="BB834" s="10"/>
      <c r="BC834" s="40"/>
      <c r="BD834" s="11"/>
      <c r="BE834" s="11"/>
      <c r="BF834" s="11"/>
      <c r="BK834" s="5" t="s">
        <v>82</v>
      </c>
      <c r="BL834" s="37">
        <v>114690</v>
      </c>
      <c r="BW834" s="14" t="s">
        <v>799</v>
      </c>
      <c r="BX834" s="15">
        <v>96620</v>
      </c>
      <c r="BY834" s="14" t="s">
        <v>1009</v>
      </c>
      <c r="BZ834" s="14" t="str">
        <f>VLOOKUP($BW834,'CLEANED DATA'!$A$1:$F$947,6,FALSE)</f>
        <v>Lagos</v>
      </c>
    </row>
    <row r="835" spans="54:78" x14ac:dyDescent="0.25">
      <c r="BB835" s="10"/>
      <c r="BC835" s="40"/>
      <c r="BD835" s="11"/>
      <c r="BE835" s="11"/>
      <c r="BF835" s="11"/>
      <c r="BK835" s="5" t="s">
        <v>916</v>
      </c>
      <c r="BL835" s="37">
        <v>52810</v>
      </c>
      <c r="BW835" s="14" t="s">
        <v>420</v>
      </c>
      <c r="BX835" s="15">
        <v>29420</v>
      </c>
      <c r="BY835" s="14" t="s">
        <v>1010</v>
      </c>
      <c r="BZ835" s="14" t="str">
        <f>VLOOKUP($BW835,'CLEANED DATA'!$A$1:$F$947,6,FALSE)</f>
        <v>Kaduna</v>
      </c>
    </row>
    <row r="836" spans="54:78" x14ac:dyDescent="0.25">
      <c r="BB836" s="10"/>
      <c r="BC836" s="40"/>
      <c r="BD836" s="11"/>
      <c r="BE836" s="11"/>
      <c r="BF836" s="11"/>
      <c r="BK836" s="5" t="s">
        <v>356</v>
      </c>
      <c r="BL836" s="37">
        <v>99750</v>
      </c>
      <c r="BW836" s="14" t="s">
        <v>199</v>
      </c>
      <c r="BX836" s="15">
        <v>42820</v>
      </c>
      <c r="BY836" s="14" t="s">
        <v>1008</v>
      </c>
      <c r="BZ836" s="14" t="str">
        <f>VLOOKUP($BW836,'CLEANED DATA'!$A$1:$F$947,6,FALSE)</f>
        <v>Kaduna</v>
      </c>
    </row>
    <row r="837" spans="54:78" x14ac:dyDescent="0.25">
      <c r="BB837" s="10"/>
      <c r="BC837" s="40"/>
      <c r="BD837" s="11"/>
      <c r="BE837" s="11"/>
      <c r="BF837" s="11"/>
      <c r="BK837" s="5" t="s">
        <v>272</v>
      </c>
      <c r="BL837" s="37">
        <v>48530</v>
      </c>
      <c r="BW837" s="14" t="s">
        <v>146</v>
      </c>
      <c r="BX837" s="15">
        <v>118100</v>
      </c>
      <c r="BY837" s="14" t="s">
        <v>1006</v>
      </c>
      <c r="BZ837" s="14" t="str">
        <f>VLOOKUP($BW837,'CLEANED DATA'!$A$1:$F$947,6,FALSE)</f>
        <v>Lagos</v>
      </c>
    </row>
    <row r="838" spans="54:78" x14ac:dyDescent="0.25">
      <c r="BB838" s="10"/>
      <c r="BC838" s="40"/>
      <c r="BD838" s="11"/>
      <c r="BE838" s="11"/>
      <c r="BF838" s="11"/>
      <c r="BK838" s="5" t="s">
        <v>35</v>
      </c>
      <c r="BL838" s="37">
        <v>88380</v>
      </c>
      <c r="BW838" s="14" t="s">
        <v>549</v>
      </c>
      <c r="BX838" s="15">
        <v>80610</v>
      </c>
      <c r="BY838" s="14" t="s">
        <v>1014</v>
      </c>
      <c r="BZ838" s="14" t="str">
        <f>VLOOKUP($BW838,'CLEANED DATA'!$A$1:$F$947,6,FALSE)</f>
        <v>Abuja</v>
      </c>
    </row>
    <row r="839" spans="54:78" x14ac:dyDescent="0.25">
      <c r="BB839" s="10"/>
      <c r="BC839" s="40"/>
      <c r="BD839" s="11"/>
      <c r="BE839" s="11"/>
      <c r="BF839" s="11"/>
      <c r="BK839" s="5" t="s">
        <v>591</v>
      </c>
      <c r="BL839" s="37">
        <v>48290</v>
      </c>
      <c r="BW839" s="14" t="s">
        <v>484</v>
      </c>
      <c r="BX839" s="15">
        <v>161400</v>
      </c>
      <c r="BY839" s="14" t="s">
        <v>1006</v>
      </c>
      <c r="BZ839" s="14" t="str">
        <f>VLOOKUP($BW839,'CLEANED DATA'!$A$1:$F$947,6,FALSE)</f>
        <v>Abuja</v>
      </c>
    </row>
    <row r="840" spans="54:78" x14ac:dyDescent="0.25">
      <c r="BB840" s="10"/>
      <c r="BC840" s="40"/>
      <c r="BD840" s="11"/>
      <c r="BE840" s="11"/>
      <c r="BF840" s="11"/>
      <c r="BK840" s="5" t="s">
        <v>137</v>
      </c>
      <c r="BL840" s="37">
        <v>37110</v>
      </c>
      <c r="BW840" s="14" t="s">
        <v>80</v>
      </c>
      <c r="BX840" s="15">
        <v>84470</v>
      </c>
      <c r="BY840" s="14" t="s">
        <v>1014</v>
      </c>
      <c r="BZ840" s="14" t="str">
        <f>VLOOKUP($BW840,'CLEANED DATA'!$A$1:$F$947,6,FALSE)</f>
        <v>Lagos</v>
      </c>
    </row>
    <row r="841" spans="54:78" x14ac:dyDescent="0.25">
      <c r="BB841" s="10"/>
      <c r="BC841" s="40"/>
      <c r="BD841" s="11"/>
      <c r="BE841" s="11"/>
      <c r="BF841" s="11"/>
      <c r="BK841" s="5" t="s">
        <v>122</v>
      </c>
      <c r="BL841" s="37">
        <v>29880</v>
      </c>
      <c r="BW841" s="14" t="s">
        <v>195</v>
      </c>
      <c r="BX841" s="15">
        <v>108970</v>
      </c>
      <c r="BY841" s="14" t="s">
        <v>1006</v>
      </c>
      <c r="BZ841" s="14" t="str">
        <f>VLOOKUP($BW841,'CLEANED DATA'!$A$1:$F$947,6,FALSE)</f>
        <v>Abuja</v>
      </c>
    </row>
    <row r="842" spans="54:78" x14ac:dyDescent="0.25">
      <c r="BB842" s="10"/>
      <c r="BC842" s="40"/>
      <c r="BD842" s="11"/>
      <c r="BE842" s="11"/>
      <c r="BF842" s="11"/>
      <c r="BK842" s="5" t="s">
        <v>238</v>
      </c>
      <c r="BL842" s="37">
        <v>144080</v>
      </c>
      <c r="BW842" s="14" t="s">
        <v>255</v>
      </c>
      <c r="BX842" s="15">
        <v>84750</v>
      </c>
      <c r="BY842" s="14" t="s">
        <v>1014</v>
      </c>
      <c r="BZ842" s="14" t="str">
        <f>VLOOKUP($BW842,'CLEANED DATA'!$A$1:$F$947,6,FALSE)</f>
        <v>Lagos</v>
      </c>
    </row>
    <row r="843" spans="54:78" x14ac:dyDescent="0.25">
      <c r="BB843" s="10"/>
      <c r="BC843" s="40"/>
      <c r="BD843" s="11"/>
      <c r="BE843" s="11"/>
      <c r="BF843" s="11"/>
      <c r="BK843" s="5" t="s">
        <v>244</v>
      </c>
      <c r="BL843" s="37">
        <v>99450</v>
      </c>
      <c r="BW843" s="14" t="s">
        <v>350</v>
      </c>
      <c r="BX843" s="15">
        <v>66570</v>
      </c>
      <c r="BY843" s="14" t="s">
        <v>1015</v>
      </c>
      <c r="BZ843" s="14" t="str">
        <f>VLOOKUP($BW843,'CLEANED DATA'!$A$1:$F$947,6,FALSE)</f>
        <v>Abuja</v>
      </c>
    </row>
    <row r="844" spans="54:78" x14ac:dyDescent="0.25">
      <c r="BB844" s="10"/>
      <c r="BC844" s="40"/>
      <c r="BD844" s="11"/>
      <c r="BE844" s="11"/>
      <c r="BF844" s="11"/>
      <c r="BK844" s="5" t="s">
        <v>877</v>
      </c>
      <c r="BL844" s="37">
        <v>83190</v>
      </c>
      <c r="BW844" s="14" t="s">
        <v>499</v>
      </c>
      <c r="BX844" s="15">
        <v>54140</v>
      </c>
      <c r="BY844" s="14" t="s">
        <v>1016</v>
      </c>
      <c r="BZ844" s="14" t="str">
        <f>VLOOKUP($BW844,'CLEANED DATA'!$A$1:$F$947,6,FALSE)</f>
        <v>Abuja</v>
      </c>
    </row>
    <row r="845" spans="54:78" x14ac:dyDescent="0.25">
      <c r="BB845" s="10"/>
      <c r="BC845" s="40"/>
      <c r="BD845" s="11"/>
      <c r="BE845" s="11"/>
      <c r="BF845" s="11"/>
      <c r="BK845" s="5" t="s">
        <v>514</v>
      </c>
      <c r="BL845" s="37">
        <v>47270</v>
      </c>
      <c r="BW845" s="14" t="s">
        <v>594</v>
      </c>
      <c r="BX845" s="15">
        <v>84500</v>
      </c>
      <c r="BY845" s="14" t="s">
        <v>1014</v>
      </c>
      <c r="BZ845" s="14" t="str">
        <f>VLOOKUP($BW845,'CLEANED DATA'!$A$1:$F$947,6,FALSE)</f>
        <v>Kaduna</v>
      </c>
    </row>
    <row r="846" spans="54:78" x14ac:dyDescent="0.25">
      <c r="BB846" s="10"/>
      <c r="BC846" s="40"/>
      <c r="BD846" s="11"/>
      <c r="BE846" s="11"/>
      <c r="BF846" s="11"/>
      <c r="BK846" s="5" t="s">
        <v>476</v>
      </c>
      <c r="BL846" s="37">
        <v>118840</v>
      </c>
      <c r="BW846" s="14" t="s">
        <v>126</v>
      </c>
      <c r="BX846" s="15">
        <v>102930</v>
      </c>
      <c r="BY846" s="14" t="s">
        <v>1006</v>
      </c>
      <c r="BZ846" s="14" t="str">
        <f>VLOOKUP($BW846,'CLEANED DATA'!$A$1:$F$947,6,FALSE)</f>
        <v>Kaduna</v>
      </c>
    </row>
    <row r="847" spans="54:78" x14ac:dyDescent="0.25">
      <c r="BB847" s="10"/>
      <c r="BC847" s="40"/>
      <c r="BD847" s="11"/>
      <c r="BE847" s="11"/>
      <c r="BF847" s="11"/>
      <c r="BK847" s="5" t="s">
        <v>597</v>
      </c>
      <c r="BL847" s="37">
        <v>69760</v>
      </c>
      <c r="BW847" s="14" t="s">
        <v>47</v>
      </c>
      <c r="BX847" s="15">
        <v>62780</v>
      </c>
      <c r="BY847" s="14" t="s">
        <v>1015</v>
      </c>
      <c r="BZ847" s="14" t="str">
        <f>VLOOKUP($BW847,'CLEANED DATA'!$A$1:$F$947,6,FALSE)</f>
        <v>Abuja</v>
      </c>
    </row>
    <row r="848" spans="54:78" x14ac:dyDescent="0.25">
      <c r="BB848" s="10"/>
      <c r="BC848" s="40"/>
      <c r="BD848" s="11"/>
      <c r="BE848" s="11"/>
      <c r="BF848" s="11"/>
      <c r="BK848" s="5" t="s">
        <v>563</v>
      </c>
      <c r="BL848" s="37">
        <v>110950</v>
      </c>
      <c r="BW848" s="14" t="s">
        <v>382</v>
      </c>
      <c r="BX848" s="15">
        <v>68970</v>
      </c>
      <c r="BY848" s="14" t="s">
        <v>1015</v>
      </c>
      <c r="BZ848" s="14" t="str">
        <f>VLOOKUP($BW848,'CLEANED DATA'!$A$1:$F$947,6,FALSE)</f>
        <v>Kaduna</v>
      </c>
    </row>
    <row r="849" spans="54:78" x14ac:dyDescent="0.25">
      <c r="BB849" s="10"/>
      <c r="BC849" s="40"/>
      <c r="BD849" s="11"/>
      <c r="BE849" s="11"/>
      <c r="BF849" s="11"/>
      <c r="BK849" s="5" t="s">
        <v>413</v>
      </c>
      <c r="BL849" s="37">
        <v>53950</v>
      </c>
      <c r="BW849" s="14" t="s">
        <v>504</v>
      </c>
      <c r="BX849" s="15">
        <v>110890</v>
      </c>
      <c r="BY849" s="14" t="s">
        <v>1006</v>
      </c>
      <c r="BZ849" s="14" t="str">
        <f>VLOOKUP($BW849,'CLEANED DATA'!$A$1:$F$947,6,FALSE)</f>
        <v>Abuja</v>
      </c>
    </row>
    <row r="850" spans="54:78" x14ac:dyDescent="0.25">
      <c r="BB850" s="10"/>
      <c r="BC850" s="40"/>
      <c r="BD850" s="11"/>
      <c r="BE850" s="11"/>
      <c r="BF850" s="11"/>
      <c r="BK850" s="5" t="s">
        <v>40</v>
      </c>
      <c r="BL850" s="37">
        <v>68430</v>
      </c>
      <c r="BW850" s="14" t="s">
        <v>954</v>
      </c>
      <c r="BX850" s="15">
        <v>76900</v>
      </c>
      <c r="BY850" s="14" t="s">
        <v>1007</v>
      </c>
      <c r="BZ850" s="14" t="str">
        <f>VLOOKUP($BW850,'CLEANED DATA'!$A$1:$F$947,6,FALSE)</f>
        <v>Abuja</v>
      </c>
    </row>
    <row r="851" spans="54:78" x14ac:dyDescent="0.25">
      <c r="BB851" s="10"/>
      <c r="BC851" s="40"/>
      <c r="BD851" s="11"/>
      <c r="BE851" s="11"/>
      <c r="BF851" s="11"/>
      <c r="BK851" s="5" t="s">
        <v>341</v>
      </c>
      <c r="BL851" s="37">
        <v>43700</v>
      </c>
      <c r="BW851" s="14" t="s">
        <v>239</v>
      </c>
      <c r="BX851" s="15">
        <v>77740</v>
      </c>
      <c r="BY851" s="14" t="s">
        <v>1007</v>
      </c>
      <c r="BZ851" s="14" t="str">
        <f>VLOOKUP($BW851,'CLEANED DATA'!$A$1:$F$947,6,FALSE)</f>
        <v>Abuja</v>
      </c>
    </row>
    <row r="852" spans="54:78" x14ac:dyDescent="0.25">
      <c r="BB852" s="10"/>
      <c r="BC852" s="40"/>
      <c r="BD852" s="11"/>
      <c r="BE852" s="11"/>
      <c r="BF852" s="11"/>
      <c r="BK852" s="5" t="s">
        <v>777</v>
      </c>
      <c r="BL852" s="37">
        <v>32980</v>
      </c>
      <c r="BW852" s="14" t="s">
        <v>225</v>
      </c>
      <c r="BX852" s="15">
        <v>36370</v>
      </c>
      <c r="BY852" s="14" t="s">
        <v>1017</v>
      </c>
      <c r="BZ852" s="14" t="str">
        <f>VLOOKUP($BW852,'CLEANED DATA'!$A$1:$F$947,6,FALSE)</f>
        <v>Lagos</v>
      </c>
    </row>
    <row r="853" spans="54:78" x14ac:dyDescent="0.25">
      <c r="BB853" s="10"/>
      <c r="BC853" s="40"/>
      <c r="BD853" s="11"/>
      <c r="BE853" s="11"/>
      <c r="BF853" s="11"/>
      <c r="BK853" s="32" t="s">
        <v>245</v>
      </c>
      <c r="BL853" s="42">
        <v>82670</v>
      </c>
      <c r="BW853" s="14" t="s">
        <v>789</v>
      </c>
      <c r="BX853" s="15">
        <v>28970</v>
      </c>
      <c r="BY853" s="14" t="s">
        <v>1010</v>
      </c>
      <c r="BZ853" s="14" t="str">
        <f>VLOOKUP($BW853,'CLEANED DATA'!$A$1:$F$947,6,FALSE)</f>
        <v>Lagos</v>
      </c>
    </row>
    <row r="854" spans="54:78" x14ac:dyDescent="0.25">
      <c r="BB854" s="10"/>
      <c r="BC854" s="40"/>
      <c r="BD854" s="11"/>
      <c r="BE854" s="11"/>
      <c r="BF854" s="11"/>
      <c r="BK854" s="5" t="s">
        <v>241</v>
      </c>
      <c r="BL854" s="37">
        <v>48630</v>
      </c>
      <c r="BW854" s="14" t="s">
        <v>886</v>
      </c>
      <c r="BX854" s="15">
        <v>113760</v>
      </c>
      <c r="BY854" s="14" t="s">
        <v>1006</v>
      </c>
      <c r="BZ854" s="14" t="str">
        <f>VLOOKUP($BW854,'CLEANED DATA'!$A$1:$F$947,6,FALSE)</f>
        <v>Kaduna</v>
      </c>
    </row>
    <row r="855" spans="54:78" x14ac:dyDescent="0.25">
      <c r="BB855" s="10"/>
      <c r="BC855" s="40"/>
      <c r="BD855" s="11"/>
      <c r="BE855" s="11"/>
      <c r="BF855" s="11"/>
      <c r="BK855" s="5" t="s">
        <v>861</v>
      </c>
      <c r="BL855" s="37">
        <v>212800</v>
      </c>
      <c r="BW855" s="14" t="s">
        <v>320</v>
      </c>
      <c r="BX855" s="15">
        <v>67660</v>
      </c>
      <c r="BY855" s="14" t="s">
        <v>1015</v>
      </c>
      <c r="BZ855" s="14" t="str">
        <f>VLOOKUP($BW855,'CLEANED DATA'!$A$1:$F$947,6,FALSE)</f>
        <v>Kaduna</v>
      </c>
    </row>
    <row r="856" spans="54:78" x14ac:dyDescent="0.25">
      <c r="BB856" s="10"/>
      <c r="BC856" s="40"/>
      <c r="BD856" s="11"/>
      <c r="BE856" s="11"/>
      <c r="BF856" s="11"/>
      <c r="BK856" s="5" t="s">
        <v>420</v>
      </c>
      <c r="BL856" s="37">
        <v>29420</v>
      </c>
      <c r="BW856" s="14" t="s">
        <v>624</v>
      </c>
      <c r="BX856" s="15">
        <v>113620</v>
      </c>
      <c r="BY856" s="14" t="s">
        <v>1006</v>
      </c>
      <c r="BZ856" s="14" t="str">
        <f>VLOOKUP($BW856,'CLEANED DATA'!$A$1:$F$947,6,FALSE)</f>
        <v>Lagos</v>
      </c>
    </row>
    <row r="857" spans="54:78" x14ac:dyDescent="0.25">
      <c r="BB857" s="10"/>
      <c r="BC857" s="40"/>
      <c r="BD857" s="11"/>
      <c r="BE857" s="11"/>
      <c r="BF857" s="11"/>
      <c r="BK857" s="5" t="s">
        <v>80</v>
      </c>
      <c r="BL857" s="37">
        <v>84470</v>
      </c>
      <c r="BW857" s="14" t="s">
        <v>32</v>
      </c>
      <c r="BX857" s="15">
        <v>43020</v>
      </c>
      <c r="BY857" s="14" t="s">
        <v>1008</v>
      </c>
      <c r="BZ857" s="14" t="str">
        <f>VLOOKUP($BW857,'CLEANED DATA'!$A$1:$F$947,6,FALSE)</f>
        <v>Kaduna</v>
      </c>
    </row>
    <row r="858" spans="54:78" x14ac:dyDescent="0.25">
      <c r="BB858" s="10"/>
      <c r="BC858" s="40"/>
      <c r="BD858" s="11"/>
      <c r="BE858" s="11"/>
      <c r="BF858" s="11"/>
      <c r="BK858" s="5" t="s">
        <v>195</v>
      </c>
      <c r="BL858" s="37">
        <v>108970</v>
      </c>
      <c r="BW858" s="14" t="s">
        <v>767</v>
      </c>
      <c r="BX858" s="15">
        <v>66140</v>
      </c>
      <c r="BY858" s="14" t="s">
        <v>1015</v>
      </c>
      <c r="BZ858" s="14" t="str">
        <f>VLOOKUP($BW858,'CLEANED DATA'!$A$1:$F$947,6,FALSE)</f>
        <v>Abuja</v>
      </c>
    </row>
    <row r="859" spans="54:78" x14ac:dyDescent="0.25">
      <c r="BB859" s="10"/>
      <c r="BC859" s="40"/>
      <c r="BD859" s="11"/>
      <c r="BE859" s="11"/>
      <c r="BF859" s="11"/>
      <c r="BK859" s="5" t="s">
        <v>350</v>
      </c>
      <c r="BL859" s="37">
        <v>66570</v>
      </c>
      <c r="BW859" s="14" t="s">
        <v>531</v>
      </c>
      <c r="BX859" s="15">
        <v>107740</v>
      </c>
      <c r="BY859" s="14" t="s">
        <v>1006</v>
      </c>
      <c r="BZ859" s="14" t="str">
        <f>VLOOKUP($BW859,'CLEANED DATA'!$A$1:$F$947,6,FALSE)</f>
        <v>Abuja</v>
      </c>
    </row>
    <row r="860" spans="54:78" x14ac:dyDescent="0.25">
      <c r="BB860" s="10"/>
      <c r="BC860" s="40"/>
      <c r="BD860" s="11"/>
      <c r="BE860" s="11"/>
      <c r="BF860" s="11"/>
      <c r="BK860" s="5" t="s">
        <v>499</v>
      </c>
      <c r="BL860" s="37">
        <v>54140</v>
      </c>
      <c r="BW860" s="14" t="s">
        <v>762</v>
      </c>
      <c r="BX860" s="15">
        <v>114870</v>
      </c>
      <c r="BY860" s="14" t="s">
        <v>1006</v>
      </c>
      <c r="BZ860" s="14" t="str">
        <f>VLOOKUP($BW860,'CLEANED DATA'!$A$1:$F$947,6,FALSE)</f>
        <v>Lagos</v>
      </c>
    </row>
    <row r="861" spans="54:78" x14ac:dyDescent="0.25">
      <c r="BB861" s="10"/>
      <c r="BC861" s="40"/>
      <c r="BD861" s="11"/>
      <c r="BE861" s="11"/>
      <c r="BF861" s="11"/>
      <c r="BK861" s="5" t="s">
        <v>594</v>
      </c>
      <c r="BL861" s="37">
        <v>84500</v>
      </c>
      <c r="BW861" s="14" t="s">
        <v>311</v>
      </c>
      <c r="BX861" s="15">
        <v>99750</v>
      </c>
      <c r="BY861" s="14" t="s">
        <v>1009</v>
      </c>
      <c r="BZ861" s="14" t="str">
        <f>VLOOKUP($BW861,'CLEANED DATA'!$A$1:$F$947,6,FALSE)</f>
        <v>Kaduna</v>
      </c>
    </row>
    <row r="862" spans="54:78" x14ac:dyDescent="0.25">
      <c r="BB862" s="10"/>
      <c r="BC862" s="40"/>
      <c r="BD862" s="11"/>
      <c r="BE862" s="11"/>
      <c r="BF862" s="11"/>
      <c r="BK862" s="5" t="s">
        <v>382</v>
      </c>
      <c r="BL862" s="37">
        <v>68970</v>
      </c>
      <c r="BW862" s="14" t="s">
        <v>229</v>
      </c>
      <c r="BX862" s="15">
        <v>86400</v>
      </c>
      <c r="BY862" s="14" t="s">
        <v>1014</v>
      </c>
      <c r="BZ862" s="14" t="str">
        <f>VLOOKUP($BW862,'CLEANED DATA'!$A$1:$F$947,6,FALSE)</f>
        <v>Abuja</v>
      </c>
    </row>
    <row r="863" spans="54:78" x14ac:dyDescent="0.25">
      <c r="BB863" s="10"/>
      <c r="BC863" s="40"/>
      <c r="BD863" s="11"/>
      <c r="BE863" s="11"/>
      <c r="BF863" s="11"/>
      <c r="BK863" s="5" t="s">
        <v>504</v>
      </c>
      <c r="BL863" s="37">
        <v>110890</v>
      </c>
      <c r="BW863" s="14" t="s">
        <v>478</v>
      </c>
      <c r="BX863" s="15">
        <v>94050</v>
      </c>
      <c r="BY863" s="14" t="s">
        <v>1009</v>
      </c>
      <c r="BZ863" s="14" t="str">
        <f>VLOOKUP($BW863,'CLEANED DATA'!$A$1:$F$947,6,FALSE)</f>
        <v>Lagos</v>
      </c>
    </row>
    <row r="864" spans="54:78" x14ac:dyDescent="0.25">
      <c r="BB864" s="10"/>
      <c r="BC864" s="40"/>
      <c r="BD864" s="11"/>
      <c r="BE864" s="11"/>
      <c r="BF864" s="11"/>
      <c r="BK864" s="5" t="s">
        <v>239</v>
      </c>
      <c r="BL864" s="37">
        <v>77740</v>
      </c>
      <c r="BW864" s="14" t="s">
        <v>442</v>
      </c>
      <c r="BX864" s="15">
        <v>52590</v>
      </c>
      <c r="BY864" s="14" t="s">
        <v>1016</v>
      </c>
      <c r="BZ864" s="14" t="str">
        <f>VLOOKUP($BW864,'CLEANED DATA'!$A$1:$F$947,6,FALSE)</f>
        <v>Lagos</v>
      </c>
    </row>
    <row r="865" spans="54:78" x14ac:dyDescent="0.25">
      <c r="BB865" s="10"/>
      <c r="BC865" s="40"/>
      <c r="BD865" s="11"/>
      <c r="BE865" s="11"/>
      <c r="BF865" s="11"/>
      <c r="BK865" s="5" t="s">
        <v>225</v>
      </c>
      <c r="BL865" s="37">
        <v>36370</v>
      </c>
      <c r="BW865" s="14" t="s">
        <v>183</v>
      </c>
      <c r="BX865" s="15">
        <v>138380</v>
      </c>
      <c r="BY865" s="14" t="s">
        <v>1006</v>
      </c>
      <c r="BZ865" s="14" t="str">
        <f>VLOOKUP($BW865,'CLEANED DATA'!$A$1:$F$947,6,FALSE)</f>
        <v>Abuja</v>
      </c>
    </row>
    <row r="866" spans="54:78" x14ac:dyDescent="0.25">
      <c r="BB866" s="10"/>
      <c r="BC866" s="40"/>
      <c r="BD866" s="11"/>
      <c r="BE866" s="11"/>
      <c r="BF866" s="11"/>
      <c r="BK866" s="5" t="s">
        <v>320</v>
      </c>
      <c r="BL866" s="37">
        <v>67660</v>
      </c>
      <c r="BW866" s="14" t="s">
        <v>681</v>
      </c>
      <c r="BX866" s="15">
        <v>31050</v>
      </c>
      <c r="BY866" s="14" t="s">
        <v>1017</v>
      </c>
      <c r="BZ866" s="14" t="str">
        <f>VLOOKUP($BW866,'CLEANED DATA'!$A$1:$F$947,6,FALSE)</f>
        <v>Kaduna</v>
      </c>
    </row>
    <row r="867" spans="54:78" x14ac:dyDescent="0.25">
      <c r="BB867" s="10"/>
      <c r="BC867" s="40"/>
      <c r="BD867" s="11"/>
      <c r="BE867" s="11"/>
      <c r="BF867" s="11"/>
      <c r="BK867" s="5" t="s">
        <v>624</v>
      </c>
      <c r="BL867" s="37">
        <v>113620</v>
      </c>
      <c r="BW867" s="14" t="s">
        <v>615</v>
      </c>
      <c r="BX867" s="15">
        <v>109790</v>
      </c>
      <c r="BY867" s="14" t="s">
        <v>1006</v>
      </c>
      <c r="BZ867" s="14" t="str">
        <f>VLOOKUP($BW867,'CLEANED DATA'!$A$1:$F$947,6,FALSE)</f>
        <v>Kaduna</v>
      </c>
    </row>
    <row r="868" spans="54:78" x14ac:dyDescent="0.25">
      <c r="BB868" s="10"/>
      <c r="BC868" s="40"/>
      <c r="BD868" s="11"/>
      <c r="BE868" s="11"/>
      <c r="BF868" s="11"/>
      <c r="BK868" s="5" t="s">
        <v>767</v>
      </c>
      <c r="BL868" s="37">
        <v>66140</v>
      </c>
      <c r="BW868" s="14" t="s">
        <v>686</v>
      </c>
      <c r="BX868" s="15">
        <v>76930</v>
      </c>
      <c r="BY868" s="14" t="s">
        <v>1007</v>
      </c>
      <c r="BZ868" s="14" t="str">
        <f>VLOOKUP($BW868,'CLEANED DATA'!$A$1:$F$947,6,FALSE)</f>
        <v>Abuja</v>
      </c>
    </row>
    <row r="869" spans="54:78" x14ac:dyDescent="0.25">
      <c r="BB869" s="10"/>
      <c r="BC869" s="40"/>
      <c r="BD869" s="11"/>
      <c r="BE869" s="11"/>
      <c r="BF869" s="11"/>
      <c r="BK869" s="5" t="s">
        <v>531</v>
      </c>
      <c r="BL869" s="37">
        <v>107740</v>
      </c>
      <c r="BW869" s="14" t="s">
        <v>186</v>
      </c>
      <c r="BX869" s="15">
        <v>48140</v>
      </c>
      <c r="BY869" s="14" t="s">
        <v>1008</v>
      </c>
      <c r="BZ869" s="14" t="str">
        <f>VLOOKUP($BW869,'CLEANED DATA'!$A$1:$F$947,6,FALSE)</f>
        <v>Abuja</v>
      </c>
    </row>
    <row r="870" spans="54:78" x14ac:dyDescent="0.25">
      <c r="BB870" s="10"/>
      <c r="BC870" s="40"/>
      <c r="BD870" s="11"/>
      <c r="BE870" s="11"/>
      <c r="BF870" s="11"/>
      <c r="BK870" s="5" t="s">
        <v>442</v>
      </c>
      <c r="BL870" s="37">
        <v>52590</v>
      </c>
      <c r="BW870" s="14" t="s">
        <v>651</v>
      </c>
      <c r="BX870" s="15">
        <v>51650</v>
      </c>
      <c r="BY870" s="14" t="s">
        <v>1016</v>
      </c>
      <c r="BZ870" s="14" t="str">
        <f>VLOOKUP($BW870,'CLEANED DATA'!$A$1:$F$947,6,FALSE)</f>
        <v>Abuja</v>
      </c>
    </row>
    <row r="871" spans="54:78" x14ac:dyDescent="0.25">
      <c r="BB871" s="10"/>
      <c r="BC871" s="40"/>
      <c r="BD871" s="11"/>
      <c r="BE871" s="11"/>
      <c r="BF871" s="11"/>
      <c r="BK871" s="5" t="s">
        <v>686</v>
      </c>
      <c r="BL871" s="37">
        <v>76930</v>
      </c>
      <c r="BW871" s="14" t="s">
        <v>933</v>
      </c>
      <c r="BX871" s="15">
        <v>29590</v>
      </c>
      <c r="BY871" s="14" t="s">
        <v>1010</v>
      </c>
      <c r="BZ871" s="14" t="str">
        <f>VLOOKUP($BW871,'CLEANED DATA'!$A$1:$F$947,6,FALSE)</f>
        <v>Kaduna</v>
      </c>
    </row>
    <row r="872" spans="54:78" x14ac:dyDescent="0.25">
      <c r="BB872" s="10"/>
      <c r="BC872" s="40"/>
      <c r="BD872" s="11"/>
      <c r="BE872" s="11"/>
      <c r="BF872" s="11"/>
      <c r="BK872" s="5" t="s">
        <v>933</v>
      </c>
      <c r="BL872" s="37">
        <v>29590</v>
      </c>
      <c r="BW872" s="14" t="s">
        <v>66</v>
      </c>
      <c r="BX872" s="15">
        <v>75440</v>
      </c>
      <c r="BY872" s="14" t="s">
        <v>1007</v>
      </c>
      <c r="BZ872" s="14" t="str">
        <f>VLOOKUP($BW872,'CLEANED DATA'!$A$1:$F$947,6,FALSE)</f>
        <v>Lagos</v>
      </c>
    </row>
    <row r="873" spans="54:78" x14ac:dyDescent="0.25">
      <c r="BB873" s="10"/>
      <c r="BC873" s="40"/>
      <c r="BD873" s="11"/>
      <c r="BE873" s="11"/>
      <c r="BF873" s="11"/>
      <c r="BK873" s="5" t="s">
        <v>589</v>
      </c>
      <c r="BL873" s="37">
        <v>57930</v>
      </c>
      <c r="BW873" s="14" t="s">
        <v>589</v>
      </c>
      <c r="BX873" s="15">
        <v>57930</v>
      </c>
      <c r="BY873" s="14" t="s">
        <v>1016</v>
      </c>
      <c r="BZ873" s="14" t="str">
        <f>VLOOKUP($BW873,'CLEANED DATA'!$A$1:$F$947,6,FALSE)</f>
        <v>Abuja</v>
      </c>
    </row>
    <row r="874" spans="54:78" x14ac:dyDescent="0.25">
      <c r="BB874" s="10"/>
      <c r="BC874" s="40"/>
      <c r="BD874" s="11"/>
      <c r="BE874" s="11"/>
      <c r="BF874" s="11"/>
      <c r="BK874" s="5" t="s">
        <v>822</v>
      </c>
      <c r="BL874" s="37">
        <v>76320</v>
      </c>
      <c r="BW874" s="14" t="s">
        <v>822</v>
      </c>
      <c r="BX874" s="15">
        <v>76320</v>
      </c>
      <c r="BY874" s="14" t="s">
        <v>1007</v>
      </c>
      <c r="BZ874" s="14" t="str">
        <f>VLOOKUP($BW874,'CLEANED DATA'!$A$1:$F$947,6,FALSE)</f>
        <v>Lagos</v>
      </c>
    </row>
    <row r="875" spans="54:78" x14ac:dyDescent="0.25">
      <c r="BB875" s="10"/>
      <c r="BC875" s="40"/>
      <c r="BD875" s="11"/>
      <c r="BE875" s="11"/>
      <c r="BF875" s="11"/>
      <c r="BK875" s="5" t="s">
        <v>111</v>
      </c>
      <c r="BL875" s="37">
        <v>53540</v>
      </c>
      <c r="BW875" s="14" t="s">
        <v>111</v>
      </c>
      <c r="BX875" s="15">
        <v>53540</v>
      </c>
      <c r="BY875" s="14" t="s">
        <v>1016</v>
      </c>
      <c r="BZ875" s="14" t="str">
        <f>VLOOKUP($BW875,'CLEANED DATA'!$A$1:$F$947,6,FALSE)</f>
        <v>Kaduna</v>
      </c>
    </row>
    <row r="876" spans="54:78" x14ac:dyDescent="0.25">
      <c r="BB876" s="10"/>
      <c r="BC876" s="40"/>
      <c r="BD876" s="11"/>
      <c r="BE876" s="11"/>
      <c r="BF876" s="11"/>
      <c r="BK876" s="5" t="s">
        <v>644</v>
      </c>
      <c r="BL876" s="37">
        <v>52140</v>
      </c>
      <c r="BW876" s="14" t="s">
        <v>644</v>
      </c>
      <c r="BX876" s="15">
        <v>52140</v>
      </c>
      <c r="BY876" s="14" t="s">
        <v>1016</v>
      </c>
      <c r="BZ876" s="14" t="str">
        <f>VLOOKUP($BW876,'CLEANED DATA'!$A$1:$F$947,6,FALSE)</f>
        <v>Abuja</v>
      </c>
    </row>
  </sheetData>
  <mergeCells count="8">
    <mergeCell ref="BB1:BH1"/>
    <mergeCell ref="AM51:AM52"/>
    <mergeCell ref="AM53:AM54"/>
    <mergeCell ref="AM55:AM56"/>
    <mergeCell ref="AL2:AL3"/>
    <mergeCell ref="AL4:AL5"/>
    <mergeCell ref="AL6:AL7"/>
    <mergeCell ref="AM9:AX9"/>
  </mergeCells>
  <pageMargins left="0.7" right="0.7" top="0.75" bottom="0.75" header="0.3" footer="0.3"/>
  <pageSetup orientation="portrait" r:id="rId1"/>
  <headerFooter>
    <oddFooter>&amp;L_x000D_&amp;1#&amp;"Calibri"&amp;10&amp;K000000 Classification: Internal</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61"/>
  <sheetViews>
    <sheetView zoomScale="74" zoomScaleNormal="74" workbookViewId="0">
      <selection activeCell="A8" sqref="A8:F8"/>
    </sheetView>
  </sheetViews>
  <sheetFormatPr defaultRowHeight="15" x14ac:dyDescent="0.25"/>
  <cols>
    <col min="1" max="1" width="24.85546875" bestFit="1" customWidth="1"/>
    <col min="2" max="6" width="12.140625" customWidth="1"/>
    <col min="8" max="8" width="23.85546875" bestFit="1" customWidth="1"/>
    <col min="9" max="9" width="24.7109375" bestFit="1" customWidth="1"/>
    <col min="10" max="10" width="9" style="6" customWidth="1"/>
    <col min="11" max="11" width="9.85546875" style="6" bestFit="1" customWidth="1"/>
    <col min="12" max="15" width="9" customWidth="1"/>
    <col min="16" max="16" width="19.85546875" bestFit="1" customWidth="1"/>
    <col min="17" max="17" width="10.5703125" customWidth="1"/>
    <col min="18" max="18" width="15.85546875" bestFit="1" customWidth="1"/>
    <col min="19" max="19" width="5.85546875" bestFit="1" customWidth="1"/>
    <col min="20" max="20" width="9.28515625" bestFit="1" customWidth="1"/>
    <col min="21" max="21" width="19" bestFit="1" customWidth="1"/>
    <col min="22" max="22" width="23.85546875" bestFit="1" customWidth="1"/>
    <col min="23" max="23" width="5.85546875" bestFit="1" customWidth="1"/>
    <col min="24" max="25" width="7.42578125" bestFit="1" customWidth="1"/>
    <col min="26" max="26" width="7.5703125" bestFit="1" customWidth="1"/>
  </cols>
  <sheetData>
    <row r="1" spans="1:19" x14ac:dyDescent="0.25">
      <c r="A1" t="s">
        <v>2</v>
      </c>
      <c r="B1" t="s">
        <v>51</v>
      </c>
      <c r="C1" t="s">
        <v>24</v>
      </c>
      <c r="D1" t="s">
        <v>28</v>
      </c>
      <c r="E1" t="s">
        <v>14</v>
      </c>
      <c r="F1" t="s">
        <v>10</v>
      </c>
      <c r="I1" t="s">
        <v>2</v>
      </c>
      <c r="J1" s="6" t="s">
        <v>1021</v>
      </c>
      <c r="K1" s="6" t="s">
        <v>5</v>
      </c>
    </row>
    <row r="2" spans="1:19" x14ac:dyDescent="0.25">
      <c r="A2" t="s">
        <v>53</v>
      </c>
      <c r="B2">
        <v>5.0000000000000001E-3</v>
      </c>
      <c r="C2">
        <v>1.2E-2</v>
      </c>
      <c r="D2">
        <v>0.02</v>
      </c>
      <c r="E2">
        <v>5.8000000000000003E-2</v>
      </c>
      <c r="F2">
        <v>7.0999999999999994E-2</v>
      </c>
      <c r="I2" t="s">
        <v>53</v>
      </c>
      <c r="J2" s="6">
        <v>5.0000000000000001E-3</v>
      </c>
      <c r="K2" s="6" t="s">
        <v>51</v>
      </c>
    </row>
    <row r="3" spans="1:19" x14ac:dyDescent="0.25">
      <c r="A3" t="s">
        <v>34</v>
      </c>
      <c r="B3">
        <v>5.0000000000000001E-3</v>
      </c>
      <c r="C3">
        <v>1.7999999999999999E-2</v>
      </c>
      <c r="D3">
        <v>2.4E-2</v>
      </c>
      <c r="E3">
        <v>0.05</v>
      </c>
      <c r="F3">
        <v>7.2999999999999995E-2</v>
      </c>
      <c r="I3" t="s">
        <v>34</v>
      </c>
      <c r="J3" s="6">
        <v>5.0000000000000001E-3</v>
      </c>
      <c r="K3" s="6" t="s">
        <v>51</v>
      </c>
    </row>
    <row r="4" spans="1:19" x14ac:dyDescent="0.25">
      <c r="A4" t="s">
        <v>13</v>
      </c>
      <c r="B4">
        <v>5.0000000000000001E-3</v>
      </c>
      <c r="C4">
        <v>1.0999999999999999E-2</v>
      </c>
      <c r="D4">
        <v>3.5000000000000003E-2</v>
      </c>
      <c r="E4">
        <v>4.2999999999999997E-2</v>
      </c>
      <c r="F4">
        <v>6.0999999999999999E-2</v>
      </c>
      <c r="I4" t="s">
        <v>13</v>
      </c>
      <c r="J4" s="6">
        <v>5.0000000000000001E-3</v>
      </c>
      <c r="K4" s="6" t="s">
        <v>51</v>
      </c>
    </row>
    <row r="5" spans="1:19" x14ac:dyDescent="0.25">
      <c r="A5" t="s">
        <v>27</v>
      </c>
      <c r="B5">
        <v>5.0000000000000001E-3</v>
      </c>
      <c r="C5">
        <v>1.2999999999999999E-2</v>
      </c>
      <c r="D5">
        <v>2.7E-2</v>
      </c>
      <c r="E5">
        <v>5.3999999999999999E-2</v>
      </c>
      <c r="F5">
        <v>7.5999999999999998E-2</v>
      </c>
      <c r="I5" t="s">
        <v>27</v>
      </c>
      <c r="J5" s="6">
        <v>5.0000000000000001E-3</v>
      </c>
      <c r="K5" s="6" t="s">
        <v>51</v>
      </c>
    </row>
    <row r="6" spans="1:19" x14ac:dyDescent="0.25">
      <c r="A6" t="s">
        <v>20</v>
      </c>
      <c r="B6">
        <v>5.0000000000000001E-3</v>
      </c>
      <c r="C6">
        <v>1.9E-2</v>
      </c>
      <c r="D6">
        <v>2.1000000000000001E-2</v>
      </c>
      <c r="E6">
        <v>5.3999999999999999E-2</v>
      </c>
      <c r="F6">
        <v>6.4000000000000001E-2</v>
      </c>
      <c r="I6" t="s">
        <v>20</v>
      </c>
      <c r="J6" s="6">
        <v>5.0000000000000001E-3</v>
      </c>
      <c r="K6" s="6" t="s">
        <v>51</v>
      </c>
    </row>
    <row r="7" spans="1:19" x14ac:dyDescent="0.25">
      <c r="A7" t="s">
        <v>67</v>
      </c>
      <c r="B7">
        <v>5.0000000000000001E-3</v>
      </c>
      <c r="C7">
        <v>1.2999999999999999E-2</v>
      </c>
      <c r="D7">
        <v>3.5000000000000003E-2</v>
      </c>
      <c r="E7">
        <v>5.8000000000000003E-2</v>
      </c>
      <c r="F7">
        <v>9.9000000000000005E-2</v>
      </c>
      <c r="I7" t="s">
        <v>67</v>
      </c>
      <c r="J7" s="6">
        <v>5.0000000000000001E-3</v>
      </c>
      <c r="K7" s="6" t="s">
        <v>51</v>
      </c>
      <c r="P7" s="48"/>
      <c r="Q7" s="48"/>
      <c r="R7" s="48"/>
      <c r="S7" s="48"/>
    </row>
    <row r="8" spans="1:19" x14ac:dyDescent="0.25">
      <c r="A8" t="s">
        <v>37</v>
      </c>
      <c r="B8">
        <v>5.0000000000000001E-3</v>
      </c>
      <c r="C8">
        <v>0.01</v>
      </c>
      <c r="D8">
        <v>3.2000000000000001E-2</v>
      </c>
      <c r="E8">
        <v>4.1000000000000002E-2</v>
      </c>
      <c r="F8">
        <v>6.2E-2</v>
      </c>
      <c r="I8" t="s">
        <v>37</v>
      </c>
      <c r="J8" s="6">
        <v>5.0000000000000001E-3</v>
      </c>
      <c r="K8" s="6" t="s">
        <v>51</v>
      </c>
      <c r="Q8" s="48"/>
      <c r="R8" s="48"/>
      <c r="S8" s="48"/>
    </row>
    <row r="9" spans="1:19" x14ac:dyDescent="0.25">
      <c r="A9" t="s">
        <v>50</v>
      </c>
      <c r="B9">
        <v>5.0000000000000001E-3</v>
      </c>
      <c r="C9">
        <v>0.02</v>
      </c>
      <c r="D9">
        <v>3.3000000000000002E-2</v>
      </c>
      <c r="E9">
        <v>5.3999999999999999E-2</v>
      </c>
      <c r="F9">
        <v>8.4000000000000005E-2</v>
      </c>
      <c r="I9" t="s">
        <v>50</v>
      </c>
      <c r="J9" s="6">
        <v>5.0000000000000001E-3</v>
      </c>
      <c r="K9" s="6" t="s">
        <v>51</v>
      </c>
      <c r="Q9" s="48"/>
      <c r="R9" s="48"/>
      <c r="S9" s="48"/>
    </row>
    <row r="10" spans="1:19" x14ac:dyDescent="0.25">
      <c r="A10" t="s">
        <v>8</v>
      </c>
      <c r="B10">
        <v>5.0000000000000001E-3</v>
      </c>
      <c r="C10">
        <v>1.2E-2</v>
      </c>
      <c r="D10">
        <v>2.1000000000000001E-2</v>
      </c>
      <c r="E10">
        <v>5.0999999999999997E-2</v>
      </c>
      <c r="F10">
        <v>8.7999999999999995E-2</v>
      </c>
      <c r="I10" t="s">
        <v>8</v>
      </c>
      <c r="J10" s="6">
        <v>5.0000000000000001E-3</v>
      </c>
      <c r="K10" s="6" t="s">
        <v>51</v>
      </c>
      <c r="Q10" s="48"/>
      <c r="R10" s="48"/>
      <c r="S10" s="48"/>
    </row>
    <row r="11" spans="1:19" x14ac:dyDescent="0.25">
      <c r="A11" t="s">
        <v>31</v>
      </c>
      <c r="B11">
        <v>5.0000000000000001E-3</v>
      </c>
      <c r="C11">
        <v>1.4999999999999999E-2</v>
      </c>
      <c r="D11">
        <v>2.3E-2</v>
      </c>
      <c r="E11">
        <v>5.2999999999999999E-2</v>
      </c>
      <c r="F11">
        <v>7.1999999999999995E-2</v>
      </c>
      <c r="I11" t="s">
        <v>31</v>
      </c>
      <c r="J11" s="6">
        <v>5.0000000000000001E-3</v>
      </c>
      <c r="K11" s="6" t="s">
        <v>51</v>
      </c>
      <c r="Q11" s="48"/>
      <c r="R11" s="48"/>
      <c r="S11" s="48"/>
    </row>
    <row r="12" spans="1:19" x14ac:dyDescent="0.25">
      <c r="A12" t="s">
        <v>23</v>
      </c>
      <c r="B12">
        <v>5.0000000000000001E-3</v>
      </c>
      <c r="C12">
        <v>0.01</v>
      </c>
      <c r="D12">
        <v>2.8000000000000001E-2</v>
      </c>
      <c r="E12">
        <v>4.9000000000000002E-2</v>
      </c>
      <c r="F12">
        <v>7.5999999999999998E-2</v>
      </c>
      <c r="I12" t="s">
        <v>23</v>
      </c>
      <c r="J12" s="6">
        <v>5.0000000000000001E-3</v>
      </c>
      <c r="K12" s="6" t="s">
        <v>51</v>
      </c>
      <c r="Q12" s="48"/>
      <c r="R12" s="48"/>
      <c r="S12" s="48"/>
    </row>
    <row r="13" spans="1:19" x14ac:dyDescent="0.25">
      <c r="A13" t="s">
        <v>42</v>
      </c>
      <c r="B13">
        <v>5.0000000000000001E-3</v>
      </c>
      <c r="C13">
        <v>1.9E-2</v>
      </c>
      <c r="D13">
        <v>0.04</v>
      </c>
      <c r="E13">
        <v>5.8999999999999997E-2</v>
      </c>
      <c r="F13">
        <v>6.3E-2</v>
      </c>
      <c r="I13" t="s">
        <v>42</v>
      </c>
      <c r="J13" s="6">
        <v>5.0000000000000001E-3</v>
      </c>
      <c r="K13" s="6" t="s">
        <v>51</v>
      </c>
      <c r="Q13" s="48"/>
      <c r="R13" s="48"/>
      <c r="S13" s="48"/>
    </row>
    <row r="14" spans="1:19" x14ac:dyDescent="0.25">
      <c r="I14" t="s">
        <v>53</v>
      </c>
      <c r="J14" s="6">
        <v>1.2E-2</v>
      </c>
      <c r="K14" s="6" t="s">
        <v>24</v>
      </c>
    </row>
    <row r="15" spans="1:19" x14ac:dyDescent="0.25">
      <c r="I15" t="s">
        <v>34</v>
      </c>
      <c r="J15" s="6">
        <v>1.7999999999999999E-2</v>
      </c>
      <c r="K15" s="6" t="s">
        <v>24</v>
      </c>
    </row>
    <row r="16" spans="1:19" x14ac:dyDescent="0.25">
      <c r="I16" t="s">
        <v>13</v>
      </c>
      <c r="J16" s="6">
        <v>1.0999999999999999E-2</v>
      </c>
      <c r="K16" s="6" t="s">
        <v>24</v>
      </c>
    </row>
    <row r="17" spans="9:11" x14ac:dyDescent="0.25">
      <c r="I17" t="s">
        <v>27</v>
      </c>
      <c r="J17" s="6">
        <v>1.2999999999999999E-2</v>
      </c>
      <c r="K17" s="6" t="s">
        <v>24</v>
      </c>
    </row>
    <row r="18" spans="9:11" x14ac:dyDescent="0.25">
      <c r="I18" t="s">
        <v>20</v>
      </c>
      <c r="J18" s="6">
        <v>1.9E-2</v>
      </c>
      <c r="K18" s="6" t="s">
        <v>24</v>
      </c>
    </row>
    <row r="19" spans="9:11" x14ac:dyDescent="0.25">
      <c r="I19" t="s">
        <v>67</v>
      </c>
      <c r="J19" s="6">
        <v>1.2999999999999999E-2</v>
      </c>
      <c r="K19" s="6" t="s">
        <v>24</v>
      </c>
    </row>
    <row r="20" spans="9:11" x14ac:dyDescent="0.25">
      <c r="I20" t="s">
        <v>37</v>
      </c>
      <c r="J20" s="6">
        <v>0.01</v>
      </c>
      <c r="K20" s="6" t="s">
        <v>24</v>
      </c>
    </row>
    <row r="21" spans="9:11" x14ac:dyDescent="0.25">
      <c r="I21" t="s">
        <v>50</v>
      </c>
      <c r="J21" s="6">
        <v>0.02</v>
      </c>
      <c r="K21" s="6" t="s">
        <v>24</v>
      </c>
    </row>
    <row r="22" spans="9:11" x14ac:dyDescent="0.25">
      <c r="I22" t="s">
        <v>8</v>
      </c>
      <c r="J22" s="6">
        <v>1.2E-2</v>
      </c>
      <c r="K22" s="6" t="s">
        <v>24</v>
      </c>
    </row>
    <row r="23" spans="9:11" x14ac:dyDescent="0.25">
      <c r="I23" t="s">
        <v>31</v>
      </c>
      <c r="J23" s="6">
        <v>1.4999999999999999E-2</v>
      </c>
      <c r="K23" s="6" t="s">
        <v>24</v>
      </c>
    </row>
    <row r="24" spans="9:11" x14ac:dyDescent="0.25">
      <c r="I24" t="s">
        <v>23</v>
      </c>
      <c r="J24" s="6">
        <v>0.01</v>
      </c>
      <c r="K24" s="6" t="s">
        <v>24</v>
      </c>
    </row>
    <row r="25" spans="9:11" x14ac:dyDescent="0.25">
      <c r="I25" t="s">
        <v>42</v>
      </c>
      <c r="J25" s="6">
        <v>1.9E-2</v>
      </c>
      <c r="K25" s="6" t="s">
        <v>24</v>
      </c>
    </row>
    <row r="26" spans="9:11" x14ac:dyDescent="0.25">
      <c r="I26" t="s">
        <v>53</v>
      </c>
      <c r="J26" s="6">
        <v>0.02</v>
      </c>
      <c r="K26" s="6" t="s">
        <v>28</v>
      </c>
    </row>
    <row r="27" spans="9:11" x14ac:dyDescent="0.25">
      <c r="I27" t="s">
        <v>34</v>
      </c>
      <c r="J27" s="6">
        <v>2.4E-2</v>
      </c>
      <c r="K27" s="6" t="s">
        <v>28</v>
      </c>
    </row>
    <row r="28" spans="9:11" x14ac:dyDescent="0.25">
      <c r="I28" t="s">
        <v>13</v>
      </c>
      <c r="J28" s="6">
        <v>3.5000000000000003E-2</v>
      </c>
      <c r="K28" s="6" t="s">
        <v>28</v>
      </c>
    </row>
    <row r="29" spans="9:11" x14ac:dyDescent="0.25">
      <c r="I29" t="s">
        <v>27</v>
      </c>
      <c r="J29" s="6">
        <v>2.7E-2</v>
      </c>
      <c r="K29" s="6" t="s">
        <v>28</v>
      </c>
    </row>
    <row r="30" spans="9:11" x14ac:dyDescent="0.25">
      <c r="I30" t="s">
        <v>20</v>
      </c>
      <c r="J30" s="6">
        <v>2.1000000000000001E-2</v>
      </c>
      <c r="K30" s="6" t="s">
        <v>28</v>
      </c>
    </row>
    <row r="31" spans="9:11" x14ac:dyDescent="0.25">
      <c r="I31" t="s">
        <v>67</v>
      </c>
      <c r="J31" s="6">
        <v>3.5000000000000003E-2</v>
      </c>
      <c r="K31" s="6" t="s">
        <v>28</v>
      </c>
    </row>
    <row r="32" spans="9:11" x14ac:dyDescent="0.25">
      <c r="I32" t="s">
        <v>37</v>
      </c>
      <c r="J32" s="6">
        <v>3.2000000000000001E-2</v>
      </c>
      <c r="K32" s="6" t="s">
        <v>28</v>
      </c>
    </row>
    <row r="33" spans="9:11" x14ac:dyDescent="0.25">
      <c r="I33" t="s">
        <v>50</v>
      </c>
      <c r="J33" s="6">
        <v>3.3000000000000002E-2</v>
      </c>
      <c r="K33" s="6" t="s">
        <v>28</v>
      </c>
    </row>
    <row r="34" spans="9:11" x14ac:dyDescent="0.25">
      <c r="I34" t="s">
        <v>8</v>
      </c>
      <c r="J34" s="6">
        <v>2.1000000000000001E-2</v>
      </c>
      <c r="K34" s="6" t="s">
        <v>28</v>
      </c>
    </row>
    <row r="35" spans="9:11" x14ac:dyDescent="0.25">
      <c r="I35" t="s">
        <v>31</v>
      </c>
      <c r="J35" s="6">
        <v>2.3E-2</v>
      </c>
      <c r="K35" s="6" t="s">
        <v>28</v>
      </c>
    </row>
    <row r="36" spans="9:11" x14ac:dyDescent="0.25">
      <c r="I36" t="s">
        <v>23</v>
      </c>
      <c r="J36" s="6">
        <v>2.8000000000000001E-2</v>
      </c>
      <c r="K36" s="6" t="s">
        <v>28</v>
      </c>
    </row>
    <row r="37" spans="9:11" x14ac:dyDescent="0.25">
      <c r="I37" t="s">
        <v>42</v>
      </c>
      <c r="J37" s="6">
        <v>0.04</v>
      </c>
      <c r="K37" s="6" t="s">
        <v>28</v>
      </c>
    </row>
    <row r="38" spans="9:11" x14ac:dyDescent="0.25">
      <c r="I38" t="s">
        <v>53</v>
      </c>
      <c r="J38" s="6">
        <v>5.8000000000000003E-2</v>
      </c>
      <c r="K38" s="6" t="s">
        <v>14</v>
      </c>
    </row>
    <row r="39" spans="9:11" x14ac:dyDescent="0.25">
      <c r="I39" t="s">
        <v>34</v>
      </c>
      <c r="J39" s="6">
        <v>0.05</v>
      </c>
      <c r="K39" s="6" t="s">
        <v>14</v>
      </c>
    </row>
    <row r="40" spans="9:11" x14ac:dyDescent="0.25">
      <c r="I40" t="s">
        <v>13</v>
      </c>
      <c r="J40" s="6">
        <v>4.2999999999999997E-2</v>
      </c>
      <c r="K40" s="6" t="s">
        <v>14</v>
      </c>
    </row>
    <row r="41" spans="9:11" x14ac:dyDescent="0.25">
      <c r="I41" t="s">
        <v>27</v>
      </c>
      <c r="J41" s="6">
        <v>5.3999999999999999E-2</v>
      </c>
      <c r="K41" s="6" t="s">
        <v>14</v>
      </c>
    </row>
    <row r="42" spans="9:11" x14ac:dyDescent="0.25">
      <c r="I42" t="s">
        <v>20</v>
      </c>
      <c r="J42" s="6">
        <v>5.3999999999999999E-2</v>
      </c>
      <c r="K42" s="6" t="s">
        <v>14</v>
      </c>
    </row>
    <row r="43" spans="9:11" x14ac:dyDescent="0.25">
      <c r="I43" t="s">
        <v>67</v>
      </c>
      <c r="J43" s="6">
        <v>5.8000000000000003E-2</v>
      </c>
      <c r="K43" s="6" t="s">
        <v>14</v>
      </c>
    </row>
    <row r="44" spans="9:11" x14ac:dyDescent="0.25">
      <c r="I44" t="s">
        <v>37</v>
      </c>
      <c r="J44" s="6">
        <v>4.1000000000000002E-2</v>
      </c>
      <c r="K44" s="6" t="s">
        <v>14</v>
      </c>
    </row>
    <row r="45" spans="9:11" x14ac:dyDescent="0.25">
      <c r="I45" t="s">
        <v>50</v>
      </c>
      <c r="J45" s="6">
        <v>5.3999999999999999E-2</v>
      </c>
      <c r="K45" s="6" t="s">
        <v>14</v>
      </c>
    </row>
    <row r="46" spans="9:11" x14ac:dyDescent="0.25">
      <c r="I46" t="s">
        <v>8</v>
      </c>
      <c r="J46" s="6">
        <v>5.0999999999999997E-2</v>
      </c>
      <c r="K46" s="6" t="s">
        <v>14</v>
      </c>
    </row>
    <row r="47" spans="9:11" x14ac:dyDescent="0.25">
      <c r="I47" t="s">
        <v>31</v>
      </c>
      <c r="J47" s="6">
        <v>5.2999999999999999E-2</v>
      </c>
      <c r="K47" s="6" t="s">
        <v>14</v>
      </c>
    </row>
    <row r="48" spans="9:11" x14ac:dyDescent="0.25">
      <c r="I48" t="s">
        <v>23</v>
      </c>
      <c r="J48" s="6">
        <v>4.9000000000000002E-2</v>
      </c>
      <c r="K48" s="6" t="s">
        <v>14</v>
      </c>
    </row>
    <row r="49" spans="9:11" x14ac:dyDescent="0.25">
      <c r="I49" t="s">
        <v>42</v>
      </c>
      <c r="J49" s="6">
        <v>5.8999999999999997E-2</v>
      </c>
      <c r="K49" s="6" t="s">
        <v>14</v>
      </c>
    </row>
    <row r="50" spans="9:11" x14ac:dyDescent="0.25">
      <c r="I50" t="s">
        <v>53</v>
      </c>
      <c r="J50" s="6">
        <v>7.0999999999999994E-2</v>
      </c>
      <c r="K50" s="6" t="s">
        <v>10</v>
      </c>
    </row>
    <row r="51" spans="9:11" x14ac:dyDescent="0.25">
      <c r="I51" t="s">
        <v>34</v>
      </c>
      <c r="J51" s="6">
        <v>7.2999999999999995E-2</v>
      </c>
      <c r="K51" s="6" t="s">
        <v>10</v>
      </c>
    </row>
    <row r="52" spans="9:11" x14ac:dyDescent="0.25">
      <c r="I52" t="s">
        <v>13</v>
      </c>
      <c r="J52" s="6">
        <v>6.0999999999999999E-2</v>
      </c>
      <c r="K52" s="6" t="s">
        <v>10</v>
      </c>
    </row>
    <row r="53" spans="9:11" x14ac:dyDescent="0.25">
      <c r="I53" t="s">
        <v>27</v>
      </c>
      <c r="J53" s="6">
        <v>7.5999999999999998E-2</v>
      </c>
      <c r="K53" s="6" t="s">
        <v>10</v>
      </c>
    </row>
    <row r="54" spans="9:11" x14ac:dyDescent="0.25">
      <c r="I54" t="s">
        <v>20</v>
      </c>
      <c r="J54" s="6">
        <v>6.4000000000000001E-2</v>
      </c>
      <c r="K54" s="6" t="s">
        <v>10</v>
      </c>
    </row>
    <row r="55" spans="9:11" x14ac:dyDescent="0.25">
      <c r="I55" t="s">
        <v>67</v>
      </c>
      <c r="J55" s="6">
        <v>9.9000000000000005E-2</v>
      </c>
      <c r="K55" s="6" t="s">
        <v>10</v>
      </c>
    </row>
    <row r="56" spans="9:11" x14ac:dyDescent="0.25">
      <c r="I56" t="s">
        <v>37</v>
      </c>
      <c r="J56" s="6">
        <v>6.2E-2</v>
      </c>
      <c r="K56" s="6" t="s">
        <v>10</v>
      </c>
    </row>
    <row r="57" spans="9:11" x14ac:dyDescent="0.25">
      <c r="I57" t="s">
        <v>50</v>
      </c>
      <c r="J57" s="6">
        <v>8.4000000000000005E-2</v>
      </c>
      <c r="K57" s="6" t="s">
        <v>10</v>
      </c>
    </row>
    <row r="58" spans="9:11" x14ac:dyDescent="0.25">
      <c r="I58" t="s">
        <v>8</v>
      </c>
      <c r="J58" s="6">
        <v>8.7999999999999995E-2</v>
      </c>
      <c r="K58" s="6" t="s">
        <v>10</v>
      </c>
    </row>
    <row r="59" spans="9:11" x14ac:dyDescent="0.25">
      <c r="I59" t="s">
        <v>31</v>
      </c>
      <c r="J59" s="6">
        <v>7.1999999999999995E-2</v>
      </c>
      <c r="K59" s="6" t="s">
        <v>10</v>
      </c>
    </row>
    <row r="60" spans="9:11" x14ac:dyDescent="0.25">
      <c r="I60" t="s">
        <v>23</v>
      </c>
      <c r="J60" s="6">
        <v>7.5999999999999998E-2</v>
      </c>
      <c r="K60" s="6" t="s">
        <v>10</v>
      </c>
    </row>
    <row r="61" spans="9:11" x14ac:dyDescent="0.25">
      <c r="I61" t="s">
        <v>42</v>
      </c>
      <c r="J61" s="6">
        <v>6.3E-2</v>
      </c>
      <c r="K61" s="6" t="s">
        <v>10</v>
      </c>
    </row>
  </sheetData>
  <pageMargins left="0.7" right="0.7" top="0.75" bottom="0.75" header="0.3" footer="0.3"/>
  <headerFooter>
    <oddFooter>&amp;L_x000D_&amp;1#&amp;"Calibri"&amp;10&amp;K000000 Classification: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3292-49FC-472E-9BE9-77C60EA50436}">
  <dimension ref="B5:BT886"/>
  <sheetViews>
    <sheetView tabSelected="1" zoomScale="50" zoomScaleNormal="50" workbookViewId="0">
      <selection activeCell="AA31" sqref="AA31"/>
    </sheetView>
  </sheetViews>
  <sheetFormatPr defaultColWidth="10.5703125" defaultRowHeight="15" x14ac:dyDescent="0.25"/>
  <cols>
    <col min="1" max="1" width="10.5703125" style="57"/>
    <col min="2" max="2" width="20.140625" style="57" bestFit="1" customWidth="1"/>
    <col min="3" max="3" width="24.42578125" style="57" bestFit="1" customWidth="1"/>
    <col min="4" max="7" width="8.7109375" style="57" customWidth="1"/>
    <col min="8" max="8" width="27.5703125" style="57" bestFit="1" customWidth="1"/>
    <col min="9" max="9" width="24.42578125" style="57" bestFit="1" customWidth="1"/>
    <col min="10" max="10" width="6.7109375" style="57" bestFit="1" customWidth="1"/>
    <col min="11" max="11" width="16.7109375" style="57" bestFit="1" customWidth="1"/>
    <col min="12" max="19" width="8.7109375" style="57" customWidth="1"/>
    <col min="20" max="20" width="20.140625" style="57" bestFit="1" customWidth="1"/>
    <col min="21" max="21" width="29.28515625" style="57" bestFit="1" customWidth="1"/>
    <col min="22" max="22" width="8.7109375" style="57" customWidth="1"/>
    <col min="23" max="23" width="14.5703125" style="57" bestFit="1" customWidth="1"/>
    <col min="24" max="24" width="20.140625" style="57" bestFit="1" customWidth="1"/>
    <col min="25" max="25" width="29.28515625" style="57" bestFit="1" customWidth="1"/>
    <col min="26" max="26" width="22.140625" style="57" bestFit="1" customWidth="1"/>
    <col min="27" max="27" width="10.140625" style="57" bestFit="1" customWidth="1"/>
    <col min="28" max="28" width="5.140625" style="57" bestFit="1" customWidth="1"/>
    <col min="29" max="29" width="10.5703125" style="57" bestFit="1" customWidth="1"/>
    <col min="30" max="30" width="9.85546875" style="57" bestFit="1" customWidth="1"/>
    <col min="31" max="31" width="11.5703125" style="57" bestFit="1" customWidth="1"/>
    <col min="32" max="32" width="20.140625" style="57" bestFit="1" customWidth="1"/>
    <col min="33" max="33" width="24.42578125" style="57" bestFit="1" customWidth="1"/>
    <col min="34" max="34" width="12.140625" style="57" bestFit="1" customWidth="1"/>
    <col min="35" max="35" width="16.7109375" style="57" bestFit="1" customWidth="1"/>
    <col min="36" max="36" width="10" style="57" bestFit="1" customWidth="1"/>
    <col min="37" max="37" width="12.5703125" style="57" bestFit="1" customWidth="1"/>
    <col min="38" max="38" width="11.28515625" style="57" bestFit="1" customWidth="1"/>
    <col min="39" max="39" width="10" style="57" bestFit="1" customWidth="1"/>
    <col min="40" max="40" width="9.5703125" style="57" bestFit="1" customWidth="1"/>
    <col min="41" max="41" width="9.85546875" style="57" bestFit="1" customWidth="1"/>
    <col min="42" max="42" width="9.5703125" style="57" bestFit="1" customWidth="1"/>
    <col min="43" max="43" width="11" style="57" bestFit="1" customWidth="1"/>
    <col min="44" max="44" width="10" style="57" bestFit="1" customWidth="1"/>
    <col min="45" max="46" width="10.140625" style="57" bestFit="1" customWidth="1"/>
    <col min="47" max="47" width="23.42578125" style="57" hidden="1" customWidth="1"/>
    <col min="48" max="48" width="12.85546875" style="57" hidden="1" customWidth="1"/>
    <col min="49" max="49" width="13.85546875" style="57" hidden="1" customWidth="1"/>
    <col min="50" max="50" width="20.140625" style="57" bestFit="1" customWidth="1"/>
    <col min="51" max="51" width="21.5703125" style="57" bestFit="1" customWidth="1"/>
    <col min="52" max="52" width="14.140625" style="57" bestFit="1" customWidth="1"/>
    <col min="53" max="53" width="15.5703125" style="57" bestFit="1" customWidth="1"/>
    <col min="54" max="54" width="10.5703125" style="57" bestFit="1" customWidth="1"/>
    <col min="55" max="58" width="10.5703125" style="57" customWidth="1"/>
    <col min="59" max="59" width="10.5703125" style="57" bestFit="1" customWidth="1"/>
    <col min="60" max="60" width="10.5703125" style="57" customWidth="1"/>
    <col min="61" max="61" width="10.5703125" style="57"/>
    <col min="62" max="62" width="26.7109375" style="57" bestFit="1" customWidth="1"/>
    <col min="63" max="63" width="9.28515625" style="57" bestFit="1" customWidth="1"/>
    <col min="64" max="64" width="9.7109375" style="57" bestFit="1" customWidth="1"/>
    <col min="65" max="65" width="10" style="57" bestFit="1" customWidth="1"/>
    <col min="66" max="68" width="13.5703125" style="57" bestFit="1" customWidth="1"/>
    <col min="69" max="69" width="14.85546875" style="57" bestFit="1" customWidth="1"/>
    <col min="70" max="70" width="12.42578125" style="57" bestFit="1" customWidth="1"/>
    <col min="71" max="71" width="5.85546875" style="57" bestFit="1" customWidth="1"/>
    <col min="72" max="16384" width="10.5703125" style="57"/>
  </cols>
  <sheetData>
    <row r="5" spans="2:72" hidden="1" x14ac:dyDescent="0.25">
      <c r="B5" s="61" t="s">
        <v>970</v>
      </c>
      <c r="C5" s="61" t="s">
        <v>1027</v>
      </c>
      <c r="AW5" s="58"/>
      <c r="AX5" s="61" t="s">
        <v>4</v>
      </c>
      <c r="AY5" s="61" t="s">
        <v>1032</v>
      </c>
    </row>
    <row r="6" spans="2:72" hidden="1" x14ac:dyDescent="0.25">
      <c r="B6" s="62" t="s">
        <v>973</v>
      </c>
      <c r="C6" s="63">
        <v>461</v>
      </c>
      <c r="AF6" s="61" t="s">
        <v>991</v>
      </c>
      <c r="AG6" s="61" t="s">
        <v>992</v>
      </c>
      <c r="AH6" s="61"/>
      <c r="AI6" s="61"/>
    </row>
    <row r="7" spans="2:72" hidden="1" x14ac:dyDescent="0.25">
      <c r="B7" s="62" t="s">
        <v>974</v>
      </c>
      <c r="C7" s="63">
        <v>485</v>
      </c>
      <c r="H7" s="61" t="s">
        <v>1027</v>
      </c>
      <c r="I7" s="61" t="s">
        <v>992</v>
      </c>
      <c r="J7" s="61"/>
      <c r="K7" s="61"/>
      <c r="T7" s="61" t="s">
        <v>970</v>
      </c>
      <c r="U7" s="61" t="s">
        <v>1031</v>
      </c>
      <c r="X7" s="61" t="s">
        <v>970</v>
      </c>
      <c r="Y7" s="61" t="s">
        <v>1031</v>
      </c>
      <c r="AF7" s="61" t="s">
        <v>970</v>
      </c>
      <c r="AG7" s="61" t="s">
        <v>973</v>
      </c>
      <c r="AH7" s="61" t="s">
        <v>974</v>
      </c>
      <c r="AI7" s="66" t="s">
        <v>971</v>
      </c>
      <c r="AJ7" s="60"/>
      <c r="AK7" s="60"/>
      <c r="AL7" s="60"/>
      <c r="AM7" s="60"/>
      <c r="AN7" s="60"/>
      <c r="AO7" s="60"/>
      <c r="AP7" s="60"/>
      <c r="AQ7" s="60"/>
      <c r="AR7" s="60"/>
      <c r="AS7" s="60"/>
      <c r="AU7" s="57" t="s">
        <v>970</v>
      </c>
      <c r="AV7" s="57" t="s">
        <v>991</v>
      </c>
      <c r="AW7" s="57" t="s">
        <v>1005</v>
      </c>
      <c r="AX7" s="61" t="s">
        <v>970</v>
      </c>
      <c r="AY7" s="61" t="s">
        <v>1019</v>
      </c>
      <c r="BJ7" s="64" t="s">
        <v>1029</v>
      </c>
      <c r="BK7" s="67"/>
      <c r="BL7" s="60"/>
    </row>
    <row r="8" spans="2:72" hidden="1" x14ac:dyDescent="0.25">
      <c r="B8" s="62" t="s">
        <v>971</v>
      </c>
      <c r="C8" s="63">
        <v>946</v>
      </c>
      <c r="H8" s="61" t="s">
        <v>970</v>
      </c>
      <c r="I8" s="61" t="s">
        <v>973</v>
      </c>
      <c r="J8" s="61" t="s">
        <v>974</v>
      </c>
      <c r="K8" s="61" t="s">
        <v>971</v>
      </c>
      <c r="T8" s="62" t="s">
        <v>17</v>
      </c>
      <c r="U8" s="63">
        <v>335</v>
      </c>
      <c r="X8" s="62" t="s">
        <v>28</v>
      </c>
      <c r="Y8" s="63">
        <v>420</v>
      </c>
      <c r="AF8" s="62" t="s">
        <v>21</v>
      </c>
      <c r="AG8" s="65">
        <v>12299840</v>
      </c>
      <c r="AH8" s="65">
        <v>14352980</v>
      </c>
      <c r="AI8" s="65">
        <v>26652820</v>
      </c>
      <c r="AJ8" s="60"/>
      <c r="AK8" s="60"/>
      <c r="AL8" s="60"/>
      <c r="AM8" s="60"/>
      <c r="AN8" s="60"/>
      <c r="AO8" s="60"/>
      <c r="AP8" s="60"/>
      <c r="AQ8" s="60"/>
      <c r="AR8" s="60"/>
      <c r="AS8" s="60"/>
      <c r="AU8" s="58" t="s">
        <v>62</v>
      </c>
      <c r="AV8" s="59">
        <v>116520</v>
      </c>
      <c r="AW8" s="57" t="str">
        <f t="array" ref="AW8:AW881">IF($AV$8:$AV$881&lt;30000, "Under 30k", IF($AV$8:$AV$881&lt;40000, "Under 40k", IF($AV$8:$AV$881&lt;50000, "Under 50k",IF($AV$8:$AV$881&lt;60000, "Under 60k",IF($AV$8:$AV$881&lt;70000, "Under 70k",IF($AV$8:$AV$881&lt;80000, "Under 80k", IF($AV$8:$AV$881&lt;90000, "Under 90k",IF($AV$8:$AV$881&lt;100000, "Under 100k", "Above 100k"))))))))</f>
        <v>Above 100k</v>
      </c>
      <c r="AX8" s="62" t="s">
        <v>1006</v>
      </c>
      <c r="AY8" s="63">
        <v>232</v>
      </c>
      <c r="BJ8" s="73" t="s">
        <v>4</v>
      </c>
      <c r="BK8" s="67" t="s">
        <v>1045</v>
      </c>
      <c r="BL8" s="60"/>
      <c r="BT8" s="59"/>
    </row>
    <row r="9" spans="2:72" hidden="1" x14ac:dyDescent="0.25">
      <c r="H9" s="62" t="s">
        <v>53</v>
      </c>
      <c r="I9" s="63">
        <v>29</v>
      </c>
      <c r="J9" s="63">
        <v>38</v>
      </c>
      <c r="K9" s="63">
        <v>67</v>
      </c>
      <c r="T9" s="62" t="s">
        <v>21</v>
      </c>
      <c r="U9" s="63">
        <v>361</v>
      </c>
      <c r="X9" s="62" t="s">
        <v>14</v>
      </c>
      <c r="Y9" s="63">
        <v>180</v>
      </c>
      <c r="AF9" s="92" t="s">
        <v>53</v>
      </c>
      <c r="AG9" s="65">
        <v>988610</v>
      </c>
      <c r="AH9" s="65">
        <v>887040</v>
      </c>
      <c r="AI9" s="65">
        <v>1875650</v>
      </c>
      <c r="AJ9" s="60"/>
      <c r="AK9" s="60"/>
      <c r="AL9" s="60"/>
      <c r="AM9" s="60"/>
      <c r="AN9" s="60"/>
      <c r="AO9" s="60"/>
      <c r="AP9" s="60"/>
      <c r="AQ9" s="60"/>
      <c r="AR9" s="60"/>
      <c r="AS9" s="60"/>
      <c r="AU9" s="58" t="s">
        <v>747</v>
      </c>
      <c r="AV9" s="59">
        <v>123240</v>
      </c>
      <c r="AW9" s="57" t="str">
        <v>Above 100k</v>
      </c>
      <c r="AX9" s="62" t="s">
        <v>1009</v>
      </c>
      <c r="AY9" s="63">
        <v>84</v>
      </c>
      <c r="BJ9" s="64" t="s">
        <v>17</v>
      </c>
      <c r="BK9" s="68">
        <v>24917424.20999999</v>
      </c>
      <c r="BL9" s="60"/>
      <c r="BM9" s="60"/>
      <c r="BN9" s="60"/>
      <c r="BO9" s="60"/>
      <c r="BP9" s="60"/>
      <c r="BQ9" s="60"/>
      <c r="BR9" s="60"/>
    </row>
    <row r="10" spans="2:72" ht="30" hidden="1" x14ac:dyDescent="0.25">
      <c r="H10" s="62" t="s">
        <v>34</v>
      </c>
      <c r="I10" s="63">
        <v>42</v>
      </c>
      <c r="J10" s="63">
        <v>39</v>
      </c>
      <c r="K10" s="63">
        <v>81</v>
      </c>
      <c r="T10" s="62" t="s">
        <v>9</v>
      </c>
      <c r="U10" s="63">
        <v>250</v>
      </c>
      <c r="X10" s="62" t="s">
        <v>18</v>
      </c>
      <c r="Y10" s="63">
        <v>71</v>
      </c>
      <c r="AF10" s="92" t="s">
        <v>34</v>
      </c>
      <c r="AG10" s="65">
        <v>1302480</v>
      </c>
      <c r="AH10" s="65">
        <v>1279720</v>
      </c>
      <c r="AI10" s="65">
        <v>2582200</v>
      </c>
      <c r="AJ10" s="60"/>
      <c r="AK10" s="60"/>
      <c r="AL10" s="60"/>
      <c r="AM10" s="60"/>
      <c r="AN10" s="60"/>
      <c r="AO10" s="60"/>
      <c r="AP10" s="60"/>
      <c r="AQ10" s="60"/>
      <c r="AR10" s="60"/>
      <c r="AS10" s="60"/>
      <c r="AU10" s="58" t="s">
        <v>665</v>
      </c>
      <c r="AV10" s="59">
        <v>77000</v>
      </c>
      <c r="AW10" s="57" t="str">
        <v>Under 80k</v>
      </c>
      <c r="AX10" s="62" t="s">
        <v>1010</v>
      </c>
      <c r="AY10" s="63">
        <v>22</v>
      </c>
      <c r="BJ10" s="69" t="s">
        <v>21</v>
      </c>
      <c r="BK10" s="70">
        <v>27478731.779999983</v>
      </c>
      <c r="BL10" s="60"/>
      <c r="BM10" s="60"/>
      <c r="BN10" s="60"/>
      <c r="BO10" s="60"/>
      <c r="BP10" s="60"/>
      <c r="BQ10" s="60"/>
      <c r="BR10" s="60"/>
    </row>
    <row r="11" spans="2:72" hidden="1" x14ac:dyDescent="0.25">
      <c r="H11" s="62" t="s">
        <v>13</v>
      </c>
      <c r="I11" s="63">
        <v>41</v>
      </c>
      <c r="J11" s="63">
        <v>39</v>
      </c>
      <c r="K11" s="63">
        <v>80</v>
      </c>
      <c r="T11" s="62" t="s">
        <v>971</v>
      </c>
      <c r="U11" s="63">
        <v>946</v>
      </c>
      <c r="X11" s="62" t="s">
        <v>24</v>
      </c>
      <c r="Y11" s="63">
        <v>131</v>
      </c>
      <c r="AF11" s="92" t="s">
        <v>13</v>
      </c>
      <c r="AG11" s="65">
        <v>1169990</v>
      </c>
      <c r="AH11" s="65">
        <v>681480</v>
      </c>
      <c r="AI11" s="65">
        <v>1851470</v>
      </c>
      <c r="AJ11" s="60"/>
      <c r="AK11" s="60"/>
      <c r="AL11" s="60"/>
      <c r="AM11" s="60"/>
      <c r="AN11" s="60"/>
      <c r="AO11" s="60"/>
      <c r="AP11" s="60"/>
      <c r="AQ11" s="60"/>
      <c r="AR11" s="60"/>
      <c r="AS11" s="60"/>
      <c r="AU11" s="58" t="s">
        <v>700</v>
      </c>
      <c r="AV11" s="59">
        <v>32720</v>
      </c>
      <c r="AW11" s="57" t="str">
        <v>Under 40k</v>
      </c>
      <c r="AX11" s="62" t="s">
        <v>1017</v>
      </c>
      <c r="AY11" s="63">
        <v>93</v>
      </c>
      <c r="BJ11" s="69" t="s">
        <v>9</v>
      </c>
      <c r="BK11" s="70">
        <v>19526793.310000006</v>
      </c>
      <c r="BL11" s="60"/>
      <c r="BM11" s="60"/>
      <c r="BN11" s="60"/>
      <c r="BO11" s="60"/>
      <c r="BP11" s="60"/>
      <c r="BQ11" s="60"/>
      <c r="BR11" s="60"/>
    </row>
    <row r="12" spans="2:72" ht="30" hidden="1" x14ac:dyDescent="0.25">
      <c r="H12" s="62" t="s">
        <v>27</v>
      </c>
      <c r="I12" s="63">
        <v>42</v>
      </c>
      <c r="J12" s="63">
        <v>40</v>
      </c>
      <c r="K12" s="63">
        <v>82</v>
      </c>
      <c r="X12" s="62" t="s">
        <v>10</v>
      </c>
      <c r="Y12" s="63">
        <v>90</v>
      </c>
      <c r="AF12" s="92" t="s">
        <v>27</v>
      </c>
      <c r="AG12" s="65">
        <v>1234210</v>
      </c>
      <c r="AH12" s="65">
        <v>1365560</v>
      </c>
      <c r="AI12" s="65">
        <v>2599770</v>
      </c>
      <c r="AJ12" s="60"/>
      <c r="AK12" s="60"/>
      <c r="AL12" s="60"/>
      <c r="AM12" s="60"/>
      <c r="AN12" s="60"/>
      <c r="AO12" s="60"/>
      <c r="AP12" s="60"/>
      <c r="AQ12" s="60"/>
      <c r="AR12" s="60"/>
      <c r="AS12" s="60"/>
      <c r="AU12" s="58" t="s">
        <v>176</v>
      </c>
      <c r="AV12" s="59">
        <v>145000</v>
      </c>
      <c r="AW12" s="57" t="str">
        <v>Above 100k</v>
      </c>
      <c r="AX12" s="62" t="s">
        <v>1008</v>
      </c>
      <c r="AY12" s="63">
        <v>83</v>
      </c>
      <c r="BJ12" s="71" t="s">
        <v>971</v>
      </c>
      <c r="BK12" s="72">
        <v>71922949.299999982</v>
      </c>
      <c r="BL12" s="60"/>
      <c r="BM12" s="60"/>
      <c r="BN12" s="60"/>
      <c r="BO12" s="60"/>
      <c r="BP12" s="60"/>
      <c r="BQ12" s="60"/>
      <c r="BR12" s="60"/>
    </row>
    <row r="13" spans="2:72" hidden="1" x14ac:dyDescent="0.25">
      <c r="H13" s="62" t="s">
        <v>20</v>
      </c>
      <c r="I13" s="63">
        <v>35</v>
      </c>
      <c r="J13" s="63">
        <v>53</v>
      </c>
      <c r="K13" s="63">
        <v>88</v>
      </c>
      <c r="X13" s="62" t="s">
        <v>51</v>
      </c>
      <c r="Y13" s="63">
        <v>54</v>
      </c>
      <c r="AF13" s="92" t="s">
        <v>20</v>
      </c>
      <c r="AG13" s="65">
        <v>851960</v>
      </c>
      <c r="AH13" s="65">
        <v>1537690</v>
      </c>
      <c r="AI13" s="65">
        <v>2389650</v>
      </c>
      <c r="AJ13" s="60"/>
      <c r="AK13" s="60"/>
      <c r="AL13" s="60"/>
      <c r="AM13" s="60"/>
      <c r="AN13" s="60"/>
      <c r="AO13" s="60"/>
      <c r="AP13" s="60"/>
      <c r="AQ13" s="60"/>
      <c r="AR13" s="60"/>
      <c r="AS13" s="60"/>
      <c r="AU13" s="58" t="s">
        <v>446</v>
      </c>
      <c r="AV13" s="59">
        <v>28130</v>
      </c>
      <c r="AW13" s="57" t="str">
        <v>Under 30k</v>
      </c>
      <c r="AX13" s="62" t="s">
        <v>1016</v>
      </c>
      <c r="AY13" s="63">
        <v>82</v>
      </c>
      <c r="BJ13" s="74"/>
      <c r="BK13" s="74"/>
      <c r="BL13" s="74"/>
      <c r="BM13" s="74"/>
      <c r="BN13" s="74"/>
      <c r="BO13" s="74"/>
      <c r="BP13" s="74"/>
      <c r="BQ13" s="74"/>
      <c r="BR13" s="74"/>
    </row>
    <row r="14" spans="2:72" hidden="1" x14ac:dyDescent="0.25">
      <c r="H14" s="62" t="s">
        <v>67</v>
      </c>
      <c r="I14" s="63">
        <v>32</v>
      </c>
      <c r="J14" s="63">
        <v>33</v>
      </c>
      <c r="K14" s="63">
        <v>65</v>
      </c>
      <c r="X14" s="62" t="s">
        <v>971</v>
      </c>
      <c r="Y14" s="63">
        <v>946</v>
      </c>
      <c r="AF14" s="92" t="s">
        <v>67</v>
      </c>
      <c r="AG14" s="65">
        <v>654940</v>
      </c>
      <c r="AH14" s="65">
        <v>1295210</v>
      </c>
      <c r="AI14" s="65">
        <v>1950150</v>
      </c>
      <c r="AU14" s="58" t="s">
        <v>449</v>
      </c>
      <c r="AV14" s="59">
        <v>66460</v>
      </c>
      <c r="AW14" s="57" t="str">
        <v>Under 70k</v>
      </c>
      <c r="AX14" s="62" t="s">
        <v>1015</v>
      </c>
      <c r="AY14" s="63">
        <v>82</v>
      </c>
      <c r="BJ14" s="60"/>
      <c r="BK14" s="60"/>
      <c r="BL14" s="60"/>
      <c r="BM14" s="60"/>
      <c r="BN14" s="60"/>
      <c r="BO14" s="60"/>
      <c r="BP14" s="60"/>
      <c r="BQ14" s="60"/>
      <c r="BR14" s="60"/>
    </row>
    <row r="15" spans="2:72" ht="30" hidden="1" x14ac:dyDescent="0.25">
      <c r="H15" s="62" t="s">
        <v>37</v>
      </c>
      <c r="I15" s="63">
        <v>42</v>
      </c>
      <c r="J15" s="63">
        <v>47</v>
      </c>
      <c r="K15" s="63">
        <v>89</v>
      </c>
      <c r="AF15" s="92" t="s">
        <v>37</v>
      </c>
      <c r="AG15" s="65">
        <v>786350</v>
      </c>
      <c r="AH15" s="65">
        <v>1085730</v>
      </c>
      <c r="AI15" s="65">
        <v>1872080</v>
      </c>
      <c r="AU15" s="58" t="s">
        <v>540</v>
      </c>
      <c r="AV15" s="59">
        <v>95020</v>
      </c>
      <c r="AW15" s="57" t="str">
        <v>Under 100k</v>
      </c>
      <c r="AX15" s="62" t="s">
        <v>1007</v>
      </c>
      <c r="AY15" s="63">
        <v>105</v>
      </c>
      <c r="BJ15" s="60"/>
      <c r="BK15" s="60"/>
      <c r="BL15" s="60"/>
      <c r="BM15" s="60"/>
      <c r="BN15" s="60"/>
      <c r="BO15" s="60"/>
      <c r="BP15" s="60"/>
      <c r="BQ15" s="60"/>
      <c r="BR15" s="60"/>
    </row>
    <row r="16" spans="2:72" ht="30" hidden="1" x14ac:dyDescent="0.25">
      <c r="H16" s="62" t="s">
        <v>50</v>
      </c>
      <c r="I16" s="63">
        <v>40</v>
      </c>
      <c r="J16" s="63">
        <v>34</v>
      </c>
      <c r="K16" s="63">
        <v>74</v>
      </c>
      <c r="AF16" s="92" t="s">
        <v>50</v>
      </c>
      <c r="AG16" s="65">
        <v>740770</v>
      </c>
      <c r="AH16" s="65">
        <v>955770</v>
      </c>
      <c r="AI16" s="65">
        <v>1696540</v>
      </c>
      <c r="AU16" s="58" t="s">
        <v>72</v>
      </c>
      <c r="AV16" s="59">
        <v>45510</v>
      </c>
      <c r="AW16" s="57" t="str">
        <v>Under 50k</v>
      </c>
      <c r="AX16" s="62" t="s">
        <v>1014</v>
      </c>
      <c r="AY16" s="63">
        <v>91</v>
      </c>
      <c r="BJ16" s="60"/>
      <c r="BK16" s="60"/>
      <c r="BL16" s="60"/>
      <c r="BM16" s="60"/>
      <c r="BN16" s="60"/>
      <c r="BO16" s="60"/>
      <c r="BP16" s="60"/>
      <c r="BQ16" s="60"/>
      <c r="BR16" s="60"/>
    </row>
    <row r="17" spans="8:70" hidden="1" x14ac:dyDescent="0.25">
      <c r="H17" s="62" t="s">
        <v>8</v>
      </c>
      <c r="I17" s="63">
        <v>38</v>
      </c>
      <c r="J17" s="63">
        <v>42</v>
      </c>
      <c r="K17" s="63">
        <v>80</v>
      </c>
      <c r="AF17" s="92" t="s">
        <v>8</v>
      </c>
      <c r="AG17" s="65">
        <v>1074670</v>
      </c>
      <c r="AH17" s="65">
        <v>1338710</v>
      </c>
      <c r="AI17" s="65">
        <v>2413380</v>
      </c>
      <c r="AU17" s="58" t="s">
        <v>26</v>
      </c>
      <c r="AV17" s="59">
        <v>82320</v>
      </c>
      <c r="AW17" s="57" t="str">
        <v>Under 90k</v>
      </c>
      <c r="AX17" s="62" t="s">
        <v>971</v>
      </c>
      <c r="AY17" s="63">
        <v>874</v>
      </c>
      <c r="BJ17" s="60"/>
      <c r="BK17" s="60"/>
      <c r="BL17" s="60"/>
      <c r="BM17" s="60"/>
      <c r="BN17" s="60"/>
      <c r="BO17" s="60"/>
      <c r="BP17" s="60"/>
      <c r="BQ17" s="60"/>
      <c r="BR17" s="60"/>
    </row>
    <row r="18" spans="8:70" hidden="1" x14ac:dyDescent="0.25">
      <c r="H18" s="62" t="s">
        <v>31</v>
      </c>
      <c r="I18" s="63">
        <v>43</v>
      </c>
      <c r="J18" s="63">
        <v>39</v>
      </c>
      <c r="K18" s="63">
        <v>82</v>
      </c>
      <c r="AF18" s="92" t="s">
        <v>31</v>
      </c>
      <c r="AG18" s="65">
        <v>1188240</v>
      </c>
      <c r="AH18" s="65">
        <v>1326550</v>
      </c>
      <c r="AI18" s="65">
        <v>2514790</v>
      </c>
      <c r="AU18" s="58" t="s">
        <v>969</v>
      </c>
      <c r="AV18" s="59">
        <v>32500</v>
      </c>
      <c r="AW18" s="57" t="str">
        <v>Under 40k</v>
      </c>
      <c r="BJ18" s="60"/>
      <c r="BK18" s="60"/>
      <c r="BL18" s="60"/>
      <c r="BM18" s="60"/>
      <c r="BN18" s="60"/>
      <c r="BO18" s="60"/>
      <c r="BP18" s="60"/>
      <c r="BQ18" s="60"/>
      <c r="BR18" s="60"/>
    </row>
    <row r="19" spans="8:70" hidden="1" x14ac:dyDescent="0.25">
      <c r="H19" s="62" t="s">
        <v>23</v>
      </c>
      <c r="I19" s="63">
        <v>38</v>
      </c>
      <c r="J19" s="63">
        <v>43</v>
      </c>
      <c r="K19" s="63">
        <v>81</v>
      </c>
      <c r="AF19" s="92" t="s">
        <v>23</v>
      </c>
      <c r="AG19" s="65">
        <v>1064830</v>
      </c>
      <c r="AH19" s="65">
        <v>1188530</v>
      </c>
      <c r="AI19" s="65">
        <v>2253360</v>
      </c>
      <c r="AU19" s="58" t="s">
        <v>937</v>
      </c>
      <c r="AV19" s="59">
        <v>48590</v>
      </c>
      <c r="AW19" s="57" t="str">
        <v>Under 50k</v>
      </c>
      <c r="BJ19" s="60"/>
      <c r="BK19" s="60"/>
      <c r="BL19" s="60"/>
      <c r="BM19" s="60"/>
      <c r="BN19" s="60"/>
      <c r="BO19" s="60"/>
      <c r="BP19" s="60"/>
      <c r="BQ19" s="60"/>
      <c r="BR19" s="60"/>
    </row>
    <row r="20" spans="8:70" hidden="1" x14ac:dyDescent="0.25">
      <c r="H20" s="62" t="s">
        <v>42</v>
      </c>
      <c r="I20" s="63">
        <v>39</v>
      </c>
      <c r="J20" s="63">
        <v>38</v>
      </c>
      <c r="K20" s="63">
        <v>77</v>
      </c>
      <c r="AF20" s="92" t="s">
        <v>42</v>
      </c>
      <c r="AG20" s="65">
        <v>1242790</v>
      </c>
      <c r="AH20" s="65">
        <v>1410990</v>
      </c>
      <c r="AI20" s="65">
        <v>2653780</v>
      </c>
      <c r="AU20" s="58" t="s">
        <v>462</v>
      </c>
      <c r="AV20" s="59">
        <v>89960</v>
      </c>
      <c r="AW20" s="57" t="str">
        <v>Under 90k</v>
      </c>
      <c r="BJ20" s="60"/>
      <c r="BK20" s="60"/>
      <c r="BL20" s="60"/>
      <c r="BM20" s="60"/>
      <c r="BN20" s="60"/>
      <c r="BO20" s="60"/>
      <c r="BP20" s="60"/>
      <c r="BQ20" s="60"/>
      <c r="BR20" s="60"/>
    </row>
    <row r="21" spans="8:70" hidden="1" x14ac:dyDescent="0.25">
      <c r="H21" s="62" t="s">
        <v>971</v>
      </c>
      <c r="I21" s="63">
        <v>461</v>
      </c>
      <c r="J21" s="63">
        <v>485</v>
      </c>
      <c r="K21" s="63">
        <v>946</v>
      </c>
      <c r="AF21" s="62" t="s">
        <v>971</v>
      </c>
      <c r="AG21" s="65">
        <v>12299840</v>
      </c>
      <c r="AH21" s="65">
        <v>14352980</v>
      </c>
      <c r="AI21" s="65">
        <v>26652820</v>
      </c>
      <c r="AU21" s="58" t="s">
        <v>332</v>
      </c>
      <c r="AV21" s="59">
        <v>85920</v>
      </c>
      <c r="AW21" s="57" t="str">
        <v>Under 90k</v>
      </c>
      <c r="BJ21" s="60"/>
      <c r="BK21" s="60"/>
      <c r="BL21" s="60"/>
      <c r="BM21" s="60"/>
      <c r="BN21" s="60"/>
      <c r="BO21" s="60"/>
      <c r="BP21" s="60"/>
      <c r="BQ21" s="60"/>
      <c r="BR21" s="60"/>
    </row>
    <row r="22" spans="8:70" hidden="1" x14ac:dyDescent="0.25">
      <c r="AF22" s="60"/>
      <c r="AG22" s="60"/>
      <c r="AH22" s="60"/>
      <c r="AI22" s="60"/>
      <c r="AU22" s="58" t="s">
        <v>885</v>
      </c>
      <c r="AV22" s="59">
        <v>78440</v>
      </c>
      <c r="AW22" s="57" t="str">
        <v>Under 80k</v>
      </c>
      <c r="BJ22" s="60"/>
      <c r="BK22" s="60"/>
      <c r="BL22" s="60"/>
      <c r="BM22" s="60"/>
      <c r="BN22" s="60"/>
      <c r="BO22" s="60"/>
      <c r="BP22" s="60"/>
      <c r="BQ22" s="60"/>
      <c r="BR22" s="60"/>
    </row>
    <row r="23" spans="8:70" hidden="1" x14ac:dyDescent="0.25">
      <c r="AF23" s="60"/>
      <c r="AG23" s="60"/>
      <c r="AH23" s="60"/>
      <c r="AI23" s="60"/>
      <c r="AU23" s="58" t="s">
        <v>475</v>
      </c>
      <c r="AV23" s="59">
        <v>37550</v>
      </c>
      <c r="AW23" s="57" t="str">
        <v>Under 40k</v>
      </c>
      <c r="BJ23" s="60"/>
      <c r="BK23" s="60"/>
      <c r="BL23" s="60"/>
      <c r="BM23" s="60"/>
      <c r="BN23" s="60"/>
      <c r="BO23" s="60"/>
      <c r="BP23" s="60"/>
      <c r="BQ23" s="60"/>
      <c r="BR23" s="60"/>
    </row>
    <row r="24" spans="8:70" hidden="1" x14ac:dyDescent="0.25">
      <c r="AF24" s="60"/>
      <c r="AG24" s="60"/>
      <c r="AH24" s="60"/>
      <c r="AI24" s="60"/>
      <c r="AU24" s="58" t="s">
        <v>830</v>
      </c>
      <c r="AV24" s="59">
        <v>108290</v>
      </c>
      <c r="AW24" s="57" t="str">
        <v>Above 100k</v>
      </c>
      <c r="BJ24" s="60"/>
      <c r="BK24" s="60"/>
      <c r="BL24" s="60"/>
      <c r="BM24" s="60"/>
      <c r="BN24" s="60"/>
      <c r="BO24" s="60"/>
      <c r="BP24" s="60"/>
      <c r="BQ24" s="60"/>
      <c r="BR24" s="60"/>
    </row>
    <row r="25" spans="8:70" hidden="1" x14ac:dyDescent="0.25">
      <c r="AF25" s="60"/>
      <c r="AG25" s="60"/>
      <c r="AH25" s="60"/>
      <c r="AI25" s="60"/>
      <c r="AU25" s="58" t="s">
        <v>740</v>
      </c>
      <c r="AV25" s="59">
        <v>83750</v>
      </c>
      <c r="AW25" s="57" t="str">
        <v>Under 90k</v>
      </c>
      <c r="BJ25" s="60"/>
      <c r="BK25" s="60"/>
      <c r="BL25" s="60"/>
      <c r="BM25" s="60"/>
      <c r="BN25" s="60"/>
      <c r="BO25" s="60"/>
      <c r="BP25" s="60"/>
      <c r="BQ25" s="60"/>
      <c r="BR25" s="60"/>
    </row>
    <row r="26" spans="8:70" hidden="1" x14ac:dyDescent="0.25">
      <c r="AF26" s="60"/>
      <c r="AG26" s="60"/>
      <c r="AH26" s="60"/>
      <c r="AI26" s="60"/>
      <c r="AU26" s="58" t="s">
        <v>509</v>
      </c>
      <c r="AV26" s="59">
        <v>87810</v>
      </c>
      <c r="AW26" s="57" t="str">
        <v>Under 90k</v>
      </c>
      <c r="BJ26" s="60"/>
      <c r="BK26" s="60"/>
      <c r="BL26" s="60"/>
      <c r="BM26" s="60"/>
      <c r="BN26" s="60"/>
      <c r="BO26" s="60"/>
      <c r="BP26" s="60"/>
      <c r="BQ26" s="60"/>
      <c r="BR26" s="60"/>
    </row>
    <row r="27" spans="8:70" hidden="1" x14ac:dyDescent="0.25">
      <c r="AF27" s="60"/>
      <c r="AG27" s="60"/>
      <c r="AH27" s="60"/>
      <c r="AI27" s="60"/>
      <c r="AU27" s="58" t="s">
        <v>81</v>
      </c>
      <c r="AV27" s="59">
        <v>114600</v>
      </c>
      <c r="AW27" s="57" t="str">
        <v>Above 100k</v>
      </c>
      <c r="BJ27" s="60"/>
      <c r="BK27" s="60"/>
      <c r="BL27" s="60"/>
      <c r="BM27" s="60"/>
      <c r="BN27" s="60"/>
      <c r="BO27" s="60"/>
      <c r="BP27" s="60"/>
      <c r="BQ27" s="60"/>
      <c r="BR27" s="60"/>
    </row>
    <row r="28" spans="8:70" hidden="1" x14ac:dyDescent="0.25">
      <c r="AF28" s="60"/>
      <c r="AG28" s="60"/>
      <c r="AH28" s="60"/>
      <c r="AI28" s="60"/>
      <c r="AU28" s="58" t="s">
        <v>600</v>
      </c>
      <c r="AV28" s="59">
        <v>80170</v>
      </c>
      <c r="AW28" s="57" t="str">
        <v>Under 90k</v>
      </c>
      <c r="BJ28" s="60"/>
      <c r="BK28" s="60"/>
      <c r="BL28" s="60"/>
      <c r="BM28" s="60"/>
      <c r="BN28" s="60"/>
      <c r="BO28" s="60"/>
      <c r="BP28" s="60"/>
      <c r="BQ28" s="60"/>
      <c r="BR28" s="60"/>
    </row>
    <row r="29" spans="8:70" hidden="1" x14ac:dyDescent="0.25">
      <c r="AF29" s="60"/>
      <c r="AG29" s="60"/>
      <c r="AH29" s="60"/>
      <c r="AI29" s="60"/>
      <c r="AU29" s="58" t="s">
        <v>252</v>
      </c>
      <c r="AV29" s="59">
        <v>71180</v>
      </c>
      <c r="AW29" s="57" t="str">
        <v>Under 80k</v>
      </c>
      <c r="BJ29" s="60"/>
      <c r="BK29" s="60"/>
      <c r="BL29" s="60"/>
      <c r="BM29" s="60"/>
      <c r="BN29" s="60"/>
      <c r="BO29" s="60"/>
      <c r="BP29" s="60"/>
      <c r="BQ29" s="60"/>
      <c r="BR29" s="60"/>
    </row>
    <row r="30" spans="8:70" x14ac:dyDescent="0.25">
      <c r="AF30" s="60"/>
      <c r="AG30" s="60"/>
      <c r="AH30" s="60"/>
      <c r="AI30" s="60"/>
      <c r="AU30" s="58" t="s">
        <v>297</v>
      </c>
      <c r="AV30" s="59">
        <v>181760</v>
      </c>
      <c r="AW30" s="57" t="str">
        <v>Above 100k</v>
      </c>
      <c r="BJ30" s="60"/>
      <c r="BK30" s="60"/>
      <c r="BL30" s="60"/>
      <c r="BM30" s="60"/>
      <c r="BN30" s="60"/>
      <c r="BO30" s="60"/>
      <c r="BP30" s="60"/>
      <c r="BQ30" s="60"/>
      <c r="BR30" s="60"/>
    </row>
    <row r="31" spans="8:70" x14ac:dyDescent="0.25">
      <c r="AF31" s="60"/>
      <c r="AG31" s="60"/>
      <c r="AH31" s="60"/>
      <c r="AI31" s="60"/>
      <c r="AU31" s="58" t="s">
        <v>511</v>
      </c>
      <c r="AV31" s="59">
        <v>60260</v>
      </c>
      <c r="AW31" s="57" t="str">
        <v>Under 70k</v>
      </c>
      <c r="BJ31" s="60"/>
      <c r="BK31" s="60"/>
      <c r="BL31" s="60"/>
      <c r="BM31" s="60"/>
      <c r="BN31" s="60"/>
      <c r="BO31" s="60"/>
      <c r="BP31" s="60"/>
      <c r="BQ31" s="60"/>
      <c r="BR31" s="60"/>
    </row>
    <row r="32" spans="8:70" x14ac:dyDescent="0.25">
      <c r="AF32" s="60"/>
      <c r="AG32" s="60"/>
      <c r="AH32" s="60"/>
      <c r="AI32" s="60"/>
      <c r="AU32" s="58" t="s">
        <v>619</v>
      </c>
      <c r="AV32" s="59">
        <v>75730</v>
      </c>
      <c r="AW32" s="57" t="str">
        <v>Under 80k</v>
      </c>
      <c r="BJ32" s="60"/>
      <c r="BK32" s="60"/>
      <c r="BL32" s="60"/>
      <c r="BM32" s="60"/>
      <c r="BN32" s="60"/>
      <c r="BO32" s="60"/>
      <c r="BP32" s="60"/>
      <c r="BQ32" s="60"/>
      <c r="BR32" s="60"/>
    </row>
    <row r="33" spans="32:70" x14ac:dyDescent="0.25">
      <c r="AF33" s="60"/>
      <c r="AG33" s="60"/>
      <c r="AH33" s="60"/>
      <c r="AI33" s="60"/>
      <c r="AU33" s="58" t="s">
        <v>279</v>
      </c>
      <c r="AV33" s="59">
        <v>60330</v>
      </c>
      <c r="AW33" s="57" t="str">
        <v>Under 70k</v>
      </c>
      <c r="BJ33" s="60"/>
      <c r="BK33" s="60"/>
      <c r="BL33" s="60"/>
      <c r="BM33" s="60"/>
      <c r="BN33" s="60"/>
      <c r="BO33" s="60"/>
      <c r="BP33" s="60"/>
      <c r="BQ33" s="60"/>
      <c r="BR33" s="60"/>
    </row>
    <row r="34" spans="32:70" x14ac:dyDescent="0.25">
      <c r="AF34" s="60"/>
      <c r="AG34" s="60"/>
      <c r="AH34" s="60"/>
      <c r="AI34" s="60"/>
      <c r="AU34" s="58" t="s">
        <v>680</v>
      </c>
      <c r="AV34" s="59">
        <v>114470</v>
      </c>
      <c r="AW34" s="57" t="str">
        <v>Above 100k</v>
      </c>
      <c r="BJ34" s="60"/>
      <c r="BK34" s="60"/>
      <c r="BL34" s="60"/>
      <c r="BM34" s="60"/>
      <c r="BN34" s="60"/>
      <c r="BO34" s="60"/>
      <c r="BP34" s="60"/>
      <c r="BQ34" s="60"/>
      <c r="BR34" s="60"/>
    </row>
    <row r="35" spans="32:70" x14ac:dyDescent="0.25">
      <c r="AF35" s="60"/>
      <c r="AG35" s="60"/>
      <c r="AH35" s="60"/>
      <c r="AI35" s="60"/>
      <c r="AU35" s="58" t="s">
        <v>848</v>
      </c>
      <c r="AV35" s="59">
        <v>37130</v>
      </c>
      <c r="AW35" s="57" t="str">
        <v>Under 40k</v>
      </c>
      <c r="BJ35" s="60"/>
      <c r="BK35" s="60"/>
      <c r="BL35" s="60"/>
      <c r="BM35" s="60"/>
      <c r="BN35" s="60"/>
      <c r="BO35" s="60"/>
      <c r="BP35" s="60"/>
      <c r="BQ35" s="60"/>
      <c r="BR35" s="60"/>
    </row>
    <row r="36" spans="32:70" x14ac:dyDescent="0.25">
      <c r="AF36" s="60"/>
      <c r="AG36" s="60"/>
      <c r="AH36" s="60"/>
      <c r="AI36" s="60"/>
      <c r="AU36" s="58" t="s">
        <v>71</v>
      </c>
      <c r="AV36" s="59">
        <v>121160</v>
      </c>
      <c r="AW36" s="57" t="str">
        <v>Above 100k</v>
      </c>
      <c r="BJ36" s="60"/>
      <c r="BK36" s="60"/>
      <c r="BL36" s="60"/>
      <c r="BM36" s="60"/>
      <c r="BN36" s="60"/>
      <c r="BO36" s="60"/>
      <c r="BP36" s="60"/>
      <c r="BQ36" s="60"/>
      <c r="BR36" s="60"/>
    </row>
    <row r="37" spans="32:70" x14ac:dyDescent="0.25">
      <c r="AF37" s="60"/>
      <c r="AG37" s="60"/>
      <c r="AH37" s="60"/>
      <c r="AI37" s="60"/>
      <c r="AU37" s="58" t="s">
        <v>447</v>
      </c>
      <c r="AV37" s="59">
        <v>69460</v>
      </c>
      <c r="AW37" s="57" t="str">
        <v>Under 70k</v>
      </c>
      <c r="BJ37" s="60"/>
      <c r="BK37" s="60"/>
      <c r="BL37" s="60"/>
      <c r="BM37" s="60"/>
      <c r="BN37" s="60"/>
      <c r="BO37" s="60"/>
      <c r="BP37" s="60"/>
      <c r="BQ37" s="60"/>
      <c r="BR37" s="60"/>
    </row>
    <row r="38" spans="32:70" x14ac:dyDescent="0.25">
      <c r="AF38" s="60"/>
      <c r="AG38" s="60"/>
      <c r="AH38" s="60"/>
      <c r="AI38" s="60"/>
      <c r="AU38" s="58" t="s">
        <v>698</v>
      </c>
      <c r="AV38" s="59">
        <v>113750</v>
      </c>
      <c r="AW38" s="57" t="str">
        <v>Above 100k</v>
      </c>
      <c r="BJ38" s="60"/>
      <c r="BK38" s="60"/>
      <c r="BL38" s="60"/>
      <c r="BM38" s="60"/>
      <c r="BN38" s="60"/>
      <c r="BO38" s="60"/>
      <c r="BP38" s="60"/>
      <c r="BQ38" s="60"/>
      <c r="BR38" s="60"/>
    </row>
    <row r="39" spans="32:70" x14ac:dyDescent="0.25">
      <c r="AF39" s="60"/>
      <c r="AG39" s="60"/>
      <c r="AH39" s="60"/>
      <c r="AI39" s="60"/>
      <c r="AU39" s="58" t="s">
        <v>760</v>
      </c>
      <c r="AV39" s="59">
        <v>67630</v>
      </c>
      <c r="AW39" s="57" t="str">
        <v>Under 70k</v>
      </c>
      <c r="BJ39" s="60"/>
      <c r="BK39" s="60"/>
      <c r="BL39" s="60"/>
      <c r="BM39" s="60"/>
      <c r="BN39" s="60"/>
      <c r="BO39" s="60"/>
      <c r="BP39" s="60"/>
      <c r="BQ39" s="60"/>
      <c r="BR39" s="60"/>
    </row>
    <row r="40" spans="32:70" x14ac:dyDescent="0.25">
      <c r="AF40" s="60"/>
      <c r="AG40" s="60"/>
      <c r="AH40" s="60"/>
      <c r="AI40" s="60"/>
      <c r="AU40" s="58" t="s">
        <v>108</v>
      </c>
      <c r="AV40" s="59">
        <v>139720</v>
      </c>
      <c r="AW40" s="57" t="str">
        <v>Above 100k</v>
      </c>
      <c r="BJ40" s="60"/>
      <c r="BK40" s="60"/>
      <c r="BL40" s="60"/>
      <c r="BM40" s="60"/>
      <c r="BN40" s="60"/>
      <c r="BO40" s="60"/>
      <c r="BP40" s="60"/>
      <c r="BQ40" s="60"/>
      <c r="BR40" s="60"/>
    </row>
    <row r="41" spans="32:70" x14ac:dyDescent="0.25">
      <c r="AF41" s="60"/>
      <c r="AG41" s="60"/>
      <c r="AH41" s="60"/>
      <c r="AI41" s="60"/>
      <c r="AU41" s="58" t="s">
        <v>888</v>
      </c>
      <c r="AV41" s="59">
        <v>85000</v>
      </c>
      <c r="AW41" s="57" t="str">
        <v>Under 90k</v>
      </c>
      <c r="BJ41" s="60"/>
      <c r="BK41" s="60"/>
      <c r="BL41" s="60"/>
      <c r="BM41" s="60"/>
      <c r="BN41" s="60"/>
      <c r="BO41" s="60"/>
      <c r="BP41" s="60"/>
      <c r="BQ41" s="60"/>
      <c r="BR41" s="60"/>
    </row>
    <row r="42" spans="32:70" x14ac:dyDescent="0.25">
      <c r="AF42" s="60"/>
      <c r="AG42" s="60"/>
      <c r="AH42" s="60"/>
      <c r="AI42" s="60"/>
      <c r="AU42" s="58" t="s">
        <v>935</v>
      </c>
      <c r="AV42" s="59">
        <v>36480</v>
      </c>
      <c r="AW42" s="57" t="str">
        <v>Under 40k</v>
      </c>
      <c r="BJ42" s="60"/>
      <c r="BK42" s="60"/>
      <c r="BL42" s="60"/>
      <c r="BM42" s="60"/>
      <c r="BN42" s="60"/>
      <c r="BO42" s="60"/>
      <c r="BP42" s="60"/>
      <c r="BQ42" s="60"/>
      <c r="BR42" s="60"/>
    </row>
    <row r="43" spans="32:70" x14ac:dyDescent="0.25">
      <c r="AF43" s="60"/>
      <c r="AG43" s="60"/>
      <c r="AH43" s="60"/>
      <c r="AI43" s="60"/>
      <c r="AU43" s="58" t="s">
        <v>956</v>
      </c>
      <c r="AV43" s="59">
        <v>78390</v>
      </c>
      <c r="AW43" s="57" t="str">
        <v>Under 80k</v>
      </c>
      <c r="BJ43" s="60"/>
      <c r="BK43" s="60"/>
      <c r="BL43" s="60"/>
      <c r="BM43" s="60"/>
      <c r="BN43" s="60"/>
      <c r="BO43" s="60"/>
      <c r="BP43" s="60"/>
      <c r="BQ43" s="60"/>
      <c r="BR43" s="60"/>
    </row>
    <row r="44" spans="32:70" x14ac:dyDescent="0.25">
      <c r="AF44" s="60"/>
      <c r="AG44" s="60"/>
      <c r="AH44" s="60"/>
      <c r="AI44" s="60"/>
      <c r="AU44" s="58" t="s">
        <v>922</v>
      </c>
      <c r="AV44" s="59">
        <v>101420</v>
      </c>
      <c r="AW44" s="57" t="str">
        <v>Above 100k</v>
      </c>
      <c r="BJ44" s="60"/>
      <c r="BK44" s="60"/>
      <c r="BL44" s="60"/>
      <c r="BM44" s="60"/>
      <c r="BN44" s="60"/>
      <c r="BO44" s="60"/>
      <c r="BP44" s="60"/>
      <c r="BQ44" s="60"/>
      <c r="BR44" s="60"/>
    </row>
    <row r="45" spans="32:70" x14ac:dyDescent="0.25">
      <c r="AF45" s="60"/>
      <c r="AG45" s="60"/>
      <c r="AH45" s="60"/>
      <c r="AI45" s="60"/>
      <c r="AU45" s="58" t="s">
        <v>212</v>
      </c>
      <c r="AV45" s="59">
        <v>41420</v>
      </c>
      <c r="AW45" s="57" t="str">
        <v>Under 50k</v>
      </c>
      <c r="BJ45" s="60"/>
      <c r="BK45" s="60"/>
      <c r="BL45" s="60"/>
      <c r="BM45" s="60"/>
      <c r="BN45" s="60"/>
      <c r="BO45" s="60"/>
      <c r="BP45" s="60"/>
      <c r="BQ45" s="60"/>
      <c r="BR45" s="60"/>
    </row>
    <row r="46" spans="32:70" x14ac:dyDescent="0.25">
      <c r="AF46" s="60"/>
      <c r="AG46" s="60"/>
      <c r="AH46" s="60"/>
      <c r="AI46" s="60"/>
      <c r="AU46" s="58" t="s">
        <v>554</v>
      </c>
      <c r="AV46" s="59">
        <v>54970</v>
      </c>
      <c r="AW46" s="57" t="str">
        <v>Under 60k</v>
      </c>
      <c r="BJ46" s="60"/>
      <c r="BK46" s="60"/>
      <c r="BL46" s="60"/>
      <c r="BM46" s="60"/>
      <c r="BN46" s="60"/>
      <c r="BO46" s="60"/>
      <c r="BP46" s="60"/>
      <c r="BQ46" s="60"/>
      <c r="BR46" s="60"/>
    </row>
    <row r="47" spans="32:70" x14ac:dyDescent="0.25">
      <c r="AF47" s="60"/>
      <c r="AG47" s="60"/>
      <c r="AH47" s="60"/>
      <c r="AI47" s="60"/>
      <c r="AU47" s="58" t="s">
        <v>358</v>
      </c>
      <c r="AV47" s="59">
        <v>208680</v>
      </c>
      <c r="AW47" s="57" t="str">
        <v>Above 100k</v>
      </c>
      <c r="BJ47" s="60"/>
      <c r="BK47" s="60"/>
      <c r="BL47" s="60"/>
      <c r="BM47" s="60"/>
      <c r="BN47" s="60"/>
      <c r="BO47" s="60"/>
      <c r="BP47" s="60"/>
      <c r="BQ47" s="60"/>
      <c r="BR47" s="60"/>
    </row>
    <row r="48" spans="32:70" x14ac:dyDescent="0.25">
      <c r="AU48" s="58" t="s">
        <v>63</v>
      </c>
      <c r="AV48" s="59">
        <v>96560</v>
      </c>
      <c r="AW48" s="57" t="str">
        <v>Under 100k</v>
      </c>
      <c r="BJ48" s="60"/>
      <c r="BK48" s="60"/>
      <c r="BL48" s="60"/>
      <c r="BM48" s="60"/>
      <c r="BN48" s="60"/>
      <c r="BO48" s="60"/>
      <c r="BP48" s="60"/>
      <c r="BQ48" s="60"/>
      <c r="BR48" s="60"/>
    </row>
    <row r="49" spans="47:70" x14ac:dyDescent="0.25">
      <c r="AU49" s="58" t="s">
        <v>731</v>
      </c>
      <c r="AV49" s="59">
        <v>37840</v>
      </c>
      <c r="AW49" s="57" t="str">
        <v>Under 40k</v>
      </c>
      <c r="BJ49" s="60"/>
      <c r="BK49" s="60"/>
      <c r="BL49" s="60"/>
      <c r="BM49" s="60"/>
      <c r="BN49" s="60"/>
      <c r="BO49" s="60"/>
      <c r="BP49" s="60"/>
      <c r="BQ49" s="60"/>
      <c r="BR49" s="60"/>
    </row>
    <row r="50" spans="47:70" x14ac:dyDescent="0.25">
      <c r="AU50" s="58" t="s">
        <v>711</v>
      </c>
      <c r="AV50" s="59">
        <v>89840</v>
      </c>
      <c r="AW50" s="57" t="str">
        <v>Under 90k</v>
      </c>
      <c r="BJ50" s="60"/>
      <c r="BK50" s="60"/>
      <c r="BL50" s="60"/>
      <c r="BM50" s="60"/>
      <c r="BN50" s="60"/>
      <c r="BO50" s="60"/>
      <c r="BP50" s="60"/>
      <c r="BQ50" s="60"/>
      <c r="BR50" s="60"/>
    </row>
    <row r="51" spans="47:70" x14ac:dyDescent="0.25">
      <c r="AU51" s="58" t="s">
        <v>726</v>
      </c>
      <c r="AV51" s="59">
        <v>106460</v>
      </c>
      <c r="AW51" s="57" t="str">
        <v>Above 100k</v>
      </c>
      <c r="BJ51" s="60"/>
      <c r="BK51" s="60"/>
      <c r="BL51" s="60"/>
      <c r="BM51" s="60"/>
      <c r="BN51" s="60"/>
      <c r="BO51" s="60"/>
      <c r="BP51" s="60"/>
      <c r="BQ51" s="60"/>
      <c r="BR51" s="60"/>
    </row>
    <row r="52" spans="47:70" x14ac:dyDescent="0.25">
      <c r="AU52" s="58" t="s">
        <v>182</v>
      </c>
      <c r="AV52" s="59">
        <v>70080</v>
      </c>
      <c r="AW52" s="57" t="str">
        <v>Under 80k</v>
      </c>
      <c r="BJ52" s="60"/>
      <c r="BK52" s="60"/>
      <c r="BL52" s="60"/>
      <c r="BM52" s="60"/>
      <c r="BN52" s="60"/>
      <c r="BO52" s="60"/>
      <c r="BP52" s="60"/>
      <c r="BQ52" s="60"/>
      <c r="BR52" s="60"/>
    </row>
    <row r="53" spans="47:70" x14ac:dyDescent="0.25">
      <c r="AU53" s="58" t="s">
        <v>948</v>
      </c>
      <c r="AV53" s="59">
        <v>99630</v>
      </c>
      <c r="AW53" s="57" t="str">
        <v>Under 100k</v>
      </c>
      <c r="BJ53" s="60"/>
      <c r="BK53" s="60"/>
      <c r="BL53" s="60"/>
      <c r="BM53" s="60"/>
      <c r="BN53" s="60"/>
      <c r="BO53" s="60"/>
      <c r="BP53" s="60"/>
      <c r="BQ53" s="60"/>
      <c r="BR53" s="60"/>
    </row>
    <row r="54" spans="47:70" x14ac:dyDescent="0.25">
      <c r="AU54" s="58" t="s">
        <v>750</v>
      </c>
      <c r="AV54" s="59">
        <v>70610</v>
      </c>
      <c r="AW54" s="57" t="str">
        <v>Under 80k</v>
      </c>
      <c r="BJ54" s="60"/>
      <c r="BK54" s="60"/>
      <c r="BL54" s="60"/>
      <c r="BM54" s="60"/>
      <c r="BN54" s="60"/>
      <c r="BO54" s="60"/>
      <c r="BP54" s="60"/>
      <c r="BQ54" s="60"/>
      <c r="BR54" s="60"/>
    </row>
    <row r="55" spans="47:70" x14ac:dyDescent="0.25">
      <c r="AU55" s="58" t="s">
        <v>355</v>
      </c>
      <c r="AV55" s="59">
        <v>80060</v>
      </c>
      <c r="AW55" s="57" t="str">
        <v>Under 90k</v>
      </c>
      <c r="BJ55" s="60"/>
      <c r="BK55" s="60"/>
      <c r="BL55" s="60"/>
      <c r="BM55" s="60"/>
      <c r="BN55" s="60"/>
      <c r="BO55" s="60"/>
      <c r="BP55" s="60"/>
      <c r="BQ55" s="60"/>
      <c r="BR55" s="60"/>
    </row>
    <row r="56" spans="47:70" x14ac:dyDescent="0.25">
      <c r="AU56" s="58" t="s">
        <v>266</v>
      </c>
      <c r="AV56" s="59">
        <v>111050</v>
      </c>
      <c r="AW56" s="57" t="str">
        <v>Above 100k</v>
      </c>
      <c r="BJ56" s="60"/>
      <c r="BK56" s="60"/>
      <c r="BL56" s="60"/>
      <c r="BM56" s="60"/>
      <c r="BN56" s="60"/>
      <c r="BO56" s="60"/>
      <c r="BP56" s="60"/>
      <c r="BQ56" s="60"/>
      <c r="BR56" s="60"/>
    </row>
    <row r="57" spans="47:70" x14ac:dyDescent="0.25">
      <c r="AU57" s="58" t="s">
        <v>455</v>
      </c>
      <c r="AV57" s="59">
        <v>53920</v>
      </c>
      <c r="AW57" s="57" t="str">
        <v>Under 60k</v>
      </c>
      <c r="BJ57" s="60"/>
      <c r="BK57" s="60"/>
      <c r="BL57" s="60"/>
      <c r="BM57" s="60"/>
      <c r="BN57" s="60"/>
      <c r="BO57" s="60"/>
      <c r="BP57" s="60"/>
      <c r="BQ57" s="60"/>
      <c r="BR57" s="60"/>
    </row>
    <row r="58" spans="47:70" x14ac:dyDescent="0.25">
      <c r="AU58" s="58" t="s">
        <v>820</v>
      </c>
      <c r="AV58" s="59">
        <v>116500</v>
      </c>
      <c r="AW58" s="57" t="str">
        <v>Above 100k</v>
      </c>
      <c r="BJ58" s="60"/>
      <c r="BK58" s="60"/>
      <c r="BL58" s="60"/>
      <c r="BM58" s="60"/>
      <c r="BN58" s="60"/>
      <c r="BO58" s="60"/>
      <c r="BP58" s="60"/>
      <c r="BQ58" s="60"/>
      <c r="BR58" s="60"/>
    </row>
    <row r="59" spans="47:70" x14ac:dyDescent="0.25">
      <c r="AU59" s="58" t="s">
        <v>794</v>
      </c>
      <c r="AV59" s="59">
        <v>31920</v>
      </c>
      <c r="AW59" s="57" t="str">
        <v>Under 40k</v>
      </c>
      <c r="BJ59" s="60"/>
      <c r="BK59" s="60"/>
      <c r="BL59" s="60"/>
      <c r="BM59" s="60"/>
      <c r="BN59" s="60"/>
      <c r="BO59" s="60"/>
      <c r="BP59" s="60"/>
      <c r="BQ59" s="60"/>
      <c r="BR59" s="60"/>
    </row>
    <row r="60" spans="47:70" x14ac:dyDescent="0.25">
      <c r="AU60" s="58" t="s">
        <v>403</v>
      </c>
      <c r="AV60" s="59">
        <v>96920</v>
      </c>
      <c r="AW60" s="57" t="str">
        <v>Under 100k</v>
      </c>
      <c r="BJ60" s="60"/>
      <c r="BK60" s="60"/>
      <c r="BL60" s="60"/>
      <c r="BM60" s="60"/>
      <c r="BN60" s="60"/>
      <c r="BO60" s="60"/>
      <c r="BP60" s="60"/>
      <c r="BQ60" s="60"/>
      <c r="BR60" s="60"/>
    </row>
    <row r="61" spans="47:70" x14ac:dyDescent="0.25">
      <c r="AU61" s="58" t="s">
        <v>292</v>
      </c>
      <c r="AV61" s="59">
        <v>46160</v>
      </c>
      <c r="AW61" s="57" t="str">
        <v>Under 50k</v>
      </c>
      <c r="BJ61" s="60"/>
      <c r="BK61" s="60"/>
      <c r="BL61" s="60"/>
      <c r="BM61" s="60"/>
      <c r="BN61" s="60"/>
      <c r="BO61" s="60"/>
      <c r="BP61" s="60"/>
      <c r="BQ61" s="60"/>
      <c r="BR61" s="60"/>
    </row>
    <row r="62" spans="47:70" x14ac:dyDescent="0.25">
      <c r="AU62" s="58" t="s">
        <v>344</v>
      </c>
      <c r="AV62" s="59">
        <v>70230</v>
      </c>
      <c r="AW62" s="57" t="str">
        <v>Under 80k</v>
      </c>
      <c r="BJ62" s="60"/>
      <c r="BK62" s="60"/>
      <c r="BL62" s="60"/>
      <c r="BM62" s="60"/>
      <c r="BN62" s="60"/>
      <c r="BO62" s="60"/>
      <c r="BP62" s="60"/>
      <c r="BQ62" s="60"/>
      <c r="BR62" s="60"/>
    </row>
    <row r="63" spans="47:70" x14ac:dyDescent="0.25">
      <c r="AU63" s="58" t="s">
        <v>657</v>
      </c>
      <c r="AV63" s="59">
        <v>138240</v>
      </c>
      <c r="AW63" s="57" t="str">
        <v>Above 100k</v>
      </c>
      <c r="BJ63" s="60"/>
      <c r="BK63" s="60"/>
      <c r="BL63" s="60"/>
      <c r="BM63" s="60"/>
      <c r="BN63" s="60"/>
      <c r="BO63" s="60"/>
      <c r="BP63" s="60"/>
      <c r="BQ63" s="60"/>
      <c r="BR63" s="60"/>
    </row>
    <row r="64" spans="47:70" x14ac:dyDescent="0.25">
      <c r="AU64" s="58" t="s">
        <v>450</v>
      </c>
      <c r="AV64" s="59">
        <v>50810</v>
      </c>
      <c r="AW64" s="57" t="str">
        <v>Under 60k</v>
      </c>
      <c r="BJ64" s="60"/>
      <c r="BK64" s="60"/>
      <c r="BL64" s="60"/>
      <c r="BM64" s="60"/>
      <c r="BN64" s="60"/>
      <c r="BO64" s="60"/>
      <c r="BP64" s="60"/>
      <c r="BQ64" s="60"/>
      <c r="BR64" s="60"/>
    </row>
    <row r="65" spans="47:70" x14ac:dyDescent="0.25">
      <c r="AU65" s="58" t="s">
        <v>209</v>
      </c>
      <c r="AV65" s="59">
        <v>173880</v>
      </c>
      <c r="AW65" s="57" t="str">
        <v>Above 100k</v>
      </c>
      <c r="BJ65" s="60"/>
      <c r="BK65" s="60"/>
      <c r="BL65" s="60"/>
      <c r="BM65" s="60"/>
      <c r="BN65" s="60"/>
      <c r="BO65" s="60"/>
      <c r="BP65" s="60"/>
      <c r="BQ65" s="60"/>
      <c r="BR65" s="60"/>
    </row>
    <row r="66" spans="47:70" x14ac:dyDescent="0.25">
      <c r="AU66" s="58" t="s">
        <v>748</v>
      </c>
      <c r="AV66" s="59">
        <v>67960</v>
      </c>
      <c r="AW66" s="57" t="str">
        <v>Under 70k</v>
      </c>
      <c r="BJ66" s="60"/>
      <c r="BK66" s="60"/>
      <c r="BL66" s="60"/>
      <c r="BM66" s="60"/>
      <c r="BN66" s="60"/>
      <c r="BO66" s="60"/>
      <c r="BP66" s="60"/>
      <c r="BQ66" s="60"/>
      <c r="BR66" s="60"/>
    </row>
    <row r="67" spans="47:70" x14ac:dyDescent="0.25">
      <c r="AU67" s="58" t="s">
        <v>834</v>
      </c>
      <c r="AV67" s="59">
        <v>98010</v>
      </c>
      <c r="AW67" s="57" t="str">
        <v>Under 100k</v>
      </c>
      <c r="BJ67" s="60"/>
      <c r="BK67" s="60"/>
      <c r="BL67" s="60"/>
      <c r="BM67" s="60"/>
      <c r="BN67" s="60"/>
      <c r="BO67" s="60"/>
      <c r="BP67" s="60"/>
      <c r="BQ67" s="60"/>
      <c r="BR67" s="60"/>
    </row>
    <row r="68" spans="47:70" x14ac:dyDescent="0.25">
      <c r="AU68" s="58" t="s">
        <v>831</v>
      </c>
      <c r="AV68" s="59">
        <v>78640</v>
      </c>
      <c r="AW68" s="57" t="str">
        <v>Under 80k</v>
      </c>
      <c r="BJ68" s="60"/>
      <c r="BK68" s="60"/>
      <c r="BL68" s="60"/>
      <c r="BM68" s="60"/>
      <c r="BN68" s="60"/>
      <c r="BO68" s="60"/>
      <c r="BP68" s="60"/>
      <c r="BQ68" s="60"/>
      <c r="BR68" s="60"/>
    </row>
    <row r="69" spans="47:70" x14ac:dyDescent="0.25">
      <c r="AU69" s="58" t="s">
        <v>871</v>
      </c>
      <c r="AV69" s="59">
        <v>239340</v>
      </c>
      <c r="AW69" s="57" t="str">
        <v>Above 100k</v>
      </c>
      <c r="BJ69" s="60"/>
      <c r="BK69" s="60"/>
      <c r="BL69" s="60"/>
      <c r="BM69" s="60"/>
      <c r="BN69" s="60"/>
      <c r="BO69" s="60"/>
      <c r="BP69" s="60"/>
      <c r="BQ69" s="60"/>
      <c r="BR69" s="60"/>
    </row>
    <row r="70" spans="47:70" x14ac:dyDescent="0.25">
      <c r="AU70" s="58" t="s">
        <v>675</v>
      </c>
      <c r="AV70" s="59">
        <v>103490</v>
      </c>
      <c r="AW70" s="57" t="str">
        <v>Above 100k</v>
      </c>
      <c r="BJ70" s="60"/>
      <c r="BK70" s="60"/>
      <c r="BL70" s="60"/>
      <c r="BM70" s="60"/>
      <c r="BN70" s="60"/>
      <c r="BO70" s="60"/>
      <c r="BP70" s="60"/>
      <c r="BQ70" s="60"/>
      <c r="BR70" s="60"/>
    </row>
    <row r="71" spans="47:70" x14ac:dyDescent="0.25">
      <c r="AU71" s="58" t="s">
        <v>359</v>
      </c>
      <c r="AV71" s="59">
        <v>76880</v>
      </c>
      <c r="AW71" s="57" t="str">
        <v>Under 80k</v>
      </c>
      <c r="BJ71" s="60"/>
      <c r="BK71" s="60"/>
      <c r="BL71" s="60"/>
      <c r="BM71" s="60"/>
      <c r="BN71" s="60"/>
      <c r="BO71" s="60"/>
      <c r="BP71" s="60"/>
      <c r="BQ71" s="60"/>
      <c r="BR71" s="60"/>
    </row>
    <row r="72" spans="47:70" x14ac:dyDescent="0.25">
      <c r="AU72" s="58" t="s">
        <v>436</v>
      </c>
      <c r="AV72" s="59">
        <v>110820</v>
      </c>
      <c r="AW72" s="57" t="str">
        <v>Above 100k</v>
      </c>
      <c r="BJ72" s="60"/>
      <c r="BK72" s="60"/>
      <c r="BL72" s="60"/>
      <c r="BM72" s="60"/>
      <c r="BN72" s="60"/>
      <c r="BO72" s="60"/>
      <c r="BP72" s="60"/>
      <c r="BQ72" s="60"/>
      <c r="BR72" s="60"/>
    </row>
    <row r="73" spans="47:70" x14ac:dyDescent="0.25">
      <c r="AU73" s="58" t="s">
        <v>719</v>
      </c>
      <c r="AV73" s="59">
        <v>96750</v>
      </c>
      <c r="AW73" s="57" t="str">
        <v>Under 100k</v>
      </c>
      <c r="BJ73" s="60"/>
      <c r="BK73" s="60"/>
      <c r="BL73" s="60"/>
      <c r="BM73" s="60"/>
      <c r="BN73" s="60"/>
      <c r="BO73" s="60"/>
      <c r="BP73" s="60"/>
      <c r="BQ73" s="60"/>
      <c r="BR73" s="60"/>
    </row>
    <row r="74" spans="47:70" x14ac:dyDescent="0.25">
      <c r="AU74" s="58" t="s">
        <v>467</v>
      </c>
      <c r="AV74" s="59">
        <v>132740</v>
      </c>
      <c r="AW74" s="57" t="str">
        <v>Above 100k</v>
      </c>
      <c r="BJ74" s="60"/>
      <c r="BK74" s="60"/>
      <c r="BL74" s="60"/>
      <c r="BM74" s="60"/>
      <c r="BN74" s="60"/>
      <c r="BO74" s="60"/>
      <c r="BP74" s="60"/>
      <c r="BQ74" s="60"/>
      <c r="BR74" s="60"/>
    </row>
    <row r="75" spans="47:70" x14ac:dyDescent="0.25">
      <c r="AU75" s="58" t="s">
        <v>887</v>
      </c>
      <c r="AV75" s="59">
        <v>93880</v>
      </c>
      <c r="AW75" s="57" t="str">
        <v>Under 100k</v>
      </c>
      <c r="BJ75" s="60"/>
      <c r="BK75" s="60"/>
      <c r="BL75" s="60"/>
      <c r="BM75" s="60"/>
      <c r="BN75" s="60"/>
      <c r="BO75" s="60"/>
      <c r="BP75" s="60"/>
      <c r="BQ75" s="60"/>
      <c r="BR75" s="60"/>
    </row>
    <row r="76" spans="47:70" x14ac:dyDescent="0.25">
      <c r="AU76" s="58" t="s">
        <v>143</v>
      </c>
      <c r="AV76" s="59">
        <v>40270</v>
      </c>
      <c r="AW76" s="57" t="str">
        <v>Under 50k</v>
      </c>
      <c r="BJ76" s="60"/>
      <c r="BK76" s="60"/>
      <c r="BL76" s="60"/>
      <c r="BM76" s="60"/>
      <c r="BN76" s="60"/>
      <c r="BO76" s="60"/>
      <c r="BP76" s="60"/>
      <c r="BQ76" s="60"/>
      <c r="BR76" s="60"/>
    </row>
    <row r="77" spans="47:70" x14ac:dyDescent="0.25">
      <c r="AU77" s="58" t="s">
        <v>721</v>
      </c>
      <c r="AV77" s="59">
        <v>63020</v>
      </c>
      <c r="AW77" s="57" t="str">
        <v>Under 70k</v>
      </c>
      <c r="BJ77" s="60"/>
      <c r="BK77" s="60"/>
      <c r="BL77" s="60"/>
      <c r="BM77" s="60"/>
      <c r="BN77" s="60"/>
      <c r="BO77" s="60"/>
      <c r="BP77" s="60"/>
      <c r="BQ77" s="60"/>
      <c r="BR77" s="60"/>
    </row>
    <row r="78" spans="47:70" x14ac:dyDescent="0.25">
      <c r="AU78" s="58" t="s">
        <v>800</v>
      </c>
      <c r="AV78" s="59">
        <v>40400</v>
      </c>
      <c r="AW78" s="57" t="str">
        <v>Under 50k</v>
      </c>
      <c r="BJ78" s="60"/>
      <c r="BK78" s="60"/>
      <c r="BL78" s="60"/>
      <c r="BM78" s="60"/>
      <c r="BN78" s="60"/>
      <c r="BO78" s="60"/>
      <c r="BP78" s="60"/>
      <c r="BQ78" s="60"/>
      <c r="BR78" s="60"/>
    </row>
    <row r="79" spans="47:70" x14ac:dyDescent="0.25">
      <c r="AU79" s="58" t="s">
        <v>190</v>
      </c>
      <c r="AV79" s="59">
        <v>69740</v>
      </c>
      <c r="AW79" s="57" t="str">
        <v>Under 70k</v>
      </c>
      <c r="BJ79" s="60"/>
      <c r="BK79" s="60"/>
      <c r="BL79" s="60"/>
      <c r="BM79" s="60"/>
      <c r="BN79" s="60"/>
      <c r="BO79" s="60"/>
      <c r="BP79" s="60"/>
      <c r="BQ79" s="60"/>
      <c r="BR79" s="60"/>
    </row>
    <row r="80" spans="47:70" x14ac:dyDescent="0.25">
      <c r="AU80" s="58" t="s">
        <v>727</v>
      </c>
      <c r="AV80" s="59">
        <v>70650</v>
      </c>
      <c r="AW80" s="57" t="str">
        <v>Under 80k</v>
      </c>
      <c r="BJ80" s="60"/>
      <c r="BK80" s="60"/>
      <c r="BL80" s="60"/>
      <c r="BM80" s="60"/>
      <c r="BN80" s="60"/>
      <c r="BO80" s="60"/>
      <c r="BP80" s="60"/>
      <c r="BQ80" s="60"/>
      <c r="BR80" s="60"/>
    </row>
    <row r="81" spans="47:70" x14ac:dyDescent="0.25">
      <c r="AU81" s="58" t="s">
        <v>312</v>
      </c>
      <c r="AV81" s="59">
        <v>92470</v>
      </c>
      <c r="AW81" s="57" t="str">
        <v>Under 100k</v>
      </c>
      <c r="BJ81" s="60"/>
      <c r="BK81" s="60"/>
      <c r="BL81" s="60"/>
      <c r="BM81" s="60"/>
      <c r="BN81" s="60"/>
      <c r="BO81" s="60"/>
      <c r="BP81" s="60"/>
      <c r="BQ81" s="60"/>
      <c r="BR81" s="60"/>
    </row>
    <row r="82" spans="47:70" x14ac:dyDescent="0.25">
      <c r="AU82" s="58" t="s">
        <v>616</v>
      </c>
      <c r="AV82" s="59">
        <v>33760</v>
      </c>
      <c r="AW82" s="57" t="str">
        <v>Under 40k</v>
      </c>
      <c r="BJ82" s="60"/>
      <c r="BK82" s="60"/>
      <c r="BL82" s="60"/>
      <c r="BM82" s="60"/>
      <c r="BN82" s="60"/>
      <c r="BO82" s="60"/>
      <c r="BP82" s="60"/>
      <c r="BQ82" s="60"/>
      <c r="BR82" s="60"/>
    </row>
    <row r="83" spans="47:70" x14ac:dyDescent="0.25">
      <c r="AU83" s="58" t="s">
        <v>690</v>
      </c>
      <c r="AV83" s="59">
        <v>108600</v>
      </c>
      <c r="AW83" s="57" t="str">
        <v>Above 100k</v>
      </c>
      <c r="BJ83" s="60"/>
      <c r="BK83" s="60"/>
      <c r="BL83" s="60"/>
      <c r="BM83" s="60"/>
      <c r="BN83" s="60"/>
      <c r="BO83" s="60"/>
      <c r="BP83" s="60"/>
      <c r="BQ83" s="60"/>
      <c r="BR83" s="60"/>
    </row>
    <row r="84" spans="47:70" x14ac:dyDescent="0.25">
      <c r="AU84" s="58" t="s">
        <v>394</v>
      </c>
      <c r="AV84" s="59">
        <v>115080</v>
      </c>
      <c r="AW84" s="57" t="str">
        <v>Above 100k</v>
      </c>
      <c r="BJ84" s="60"/>
      <c r="BK84" s="60"/>
      <c r="BL84" s="60"/>
      <c r="BM84" s="60"/>
      <c r="BN84" s="60"/>
      <c r="BO84" s="60"/>
      <c r="BP84" s="60"/>
      <c r="BQ84" s="60"/>
      <c r="BR84" s="60"/>
    </row>
    <row r="85" spans="47:70" x14ac:dyDescent="0.25">
      <c r="AU85" s="58" t="s">
        <v>286</v>
      </c>
      <c r="AV85" s="59">
        <v>61330</v>
      </c>
      <c r="AW85" s="57" t="str">
        <v>Under 70k</v>
      </c>
      <c r="BJ85" s="60"/>
      <c r="BK85" s="60"/>
      <c r="BL85" s="60"/>
      <c r="BM85" s="60"/>
      <c r="BN85" s="60"/>
      <c r="BO85" s="60"/>
      <c r="BP85" s="60"/>
      <c r="BQ85" s="60"/>
      <c r="BR85" s="60"/>
    </row>
    <row r="86" spans="47:70" x14ac:dyDescent="0.25">
      <c r="AU86" s="58" t="s">
        <v>494</v>
      </c>
      <c r="AV86" s="59">
        <v>101190</v>
      </c>
      <c r="AW86" s="57" t="str">
        <v>Above 100k</v>
      </c>
      <c r="BJ86" s="60"/>
      <c r="BK86" s="60"/>
      <c r="BL86" s="60"/>
      <c r="BM86" s="60"/>
      <c r="BN86" s="60"/>
      <c r="BO86" s="60"/>
      <c r="BP86" s="60"/>
      <c r="BQ86" s="60"/>
      <c r="BR86" s="60"/>
    </row>
    <row r="87" spans="47:70" x14ac:dyDescent="0.25">
      <c r="AU87" s="58" t="s">
        <v>273</v>
      </c>
      <c r="AV87" s="59">
        <v>105470</v>
      </c>
      <c r="AW87" s="57" t="str">
        <v>Above 100k</v>
      </c>
      <c r="BJ87" s="60"/>
      <c r="BK87" s="60"/>
      <c r="BL87" s="60"/>
      <c r="BM87" s="60"/>
      <c r="BN87" s="60"/>
      <c r="BO87" s="60"/>
      <c r="BP87" s="60"/>
      <c r="BQ87" s="60"/>
      <c r="BR87" s="60"/>
    </row>
    <row r="88" spans="47:70" x14ac:dyDescent="0.25">
      <c r="AU88" s="58" t="s">
        <v>131</v>
      </c>
      <c r="AV88" s="59">
        <v>58840</v>
      </c>
      <c r="AW88" s="57" t="str">
        <v>Under 60k</v>
      </c>
      <c r="BJ88" s="60"/>
      <c r="BK88" s="60"/>
      <c r="BL88" s="60"/>
      <c r="BM88" s="60"/>
      <c r="BN88" s="60"/>
      <c r="BO88" s="60"/>
      <c r="BP88" s="60"/>
      <c r="BQ88" s="60"/>
      <c r="BR88" s="60"/>
    </row>
    <row r="89" spans="47:70" x14ac:dyDescent="0.25">
      <c r="AU89" s="58" t="s">
        <v>583</v>
      </c>
      <c r="AV89" s="59">
        <v>98630</v>
      </c>
      <c r="AW89" s="57" t="str">
        <v>Under 100k</v>
      </c>
      <c r="BJ89" s="60"/>
      <c r="BK89" s="60"/>
      <c r="BL89" s="60"/>
      <c r="BM89" s="60"/>
      <c r="BN89" s="60"/>
      <c r="BO89" s="60"/>
      <c r="BP89" s="60"/>
      <c r="BQ89" s="60"/>
      <c r="BR89" s="60"/>
    </row>
    <row r="90" spans="47:70" x14ac:dyDescent="0.25">
      <c r="AU90" s="58" t="s">
        <v>847</v>
      </c>
      <c r="AV90" s="59">
        <v>32270</v>
      </c>
      <c r="AW90" s="57" t="str">
        <v>Under 40k</v>
      </c>
      <c r="BJ90" s="60"/>
      <c r="BK90" s="60"/>
      <c r="BL90" s="60"/>
      <c r="BM90" s="60"/>
      <c r="BN90" s="60"/>
      <c r="BO90" s="60"/>
      <c r="BP90" s="60"/>
      <c r="BQ90" s="60"/>
      <c r="BR90" s="60"/>
    </row>
    <row r="91" spans="47:70" x14ac:dyDescent="0.25">
      <c r="AU91" s="58" t="s">
        <v>795</v>
      </c>
      <c r="AV91" s="59">
        <v>104210</v>
      </c>
      <c r="AW91" s="57" t="str">
        <v>Above 100k</v>
      </c>
      <c r="BJ91" s="60"/>
      <c r="BK91" s="60"/>
      <c r="BL91" s="60"/>
      <c r="BM91" s="60"/>
      <c r="BN91" s="60"/>
      <c r="BO91" s="60"/>
      <c r="BP91" s="60"/>
      <c r="BQ91" s="60"/>
      <c r="BR91" s="60"/>
    </row>
    <row r="92" spans="47:70" x14ac:dyDescent="0.25">
      <c r="AU92" s="58" t="s">
        <v>407</v>
      </c>
      <c r="AV92" s="59">
        <v>71210</v>
      </c>
      <c r="AW92" s="57" t="str">
        <v>Under 80k</v>
      </c>
      <c r="BJ92" s="60"/>
      <c r="BK92" s="60"/>
      <c r="BL92" s="60"/>
      <c r="BM92" s="60"/>
      <c r="BN92" s="60"/>
      <c r="BO92" s="60"/>
      <c r="BP92" s="60"/>
      <c r="BQ92" s="60"/>
      <c r="BR92" s="60"/>
    </row>
    <row r="93" spans="47:70" x14ac:dyDescent="0.25">
      <c r="AU93" s="58" t="s">
        <v>39</v>
      </c>
      <c r="AV93" s="59">
        <v>110780</v>
      </c>
      <c r="AW93" s="57" t="str">
        <v>Above 100k</v>
      </c>
      <c r="BJ93" s="60"/>
      <c r="BK93" s="60"/>
      <c r="BL93" s="60"/>
      <c r="BM93" s="60"/>
      <c r="BN93" s="60"/>
      <c r="BO93" s="60"/>
      <c r="BP93" s="60"/>
      <c r="BQ93" s="60"/>
      <c r="BR93" s="60"/>
    </row>
    <row r="94" spans="47:70" x14ac:dyDescent="0.25">
      <c r="AU94" s="58" t="s">
        <v>508</v>
      </c>
      <c r="AV94" s="59">
        <v>176060</v>
      </c>
      <c r="AW94" s="57" t="str">
        <v>Above 100k</v>
      </c>
      <c r="BJ94" s="60"/>
      <c r="BK94" s="60"/>
      <c r="BL94" s="60"/>
      <c r="BM94" s="60"/>
      <c r="BN94" s="60"/>
      <c r="BO94" s="60"/>
      <c r="BP94" s="60"/>
      <c r="BQ94" s="60"/>
      <c r="BR94" s="60"/>
    </row>
    <row r="95" spans="47:70" x14ac:dyDescent="0.25">
      <c r="AU95" s="58" t="s">
        <v>102</v>
      </c>
      <c r="AV95" s="59">
        <v>106780</v>
      </c>
      <c r="AW95" s="57" t="str">
        <v>Above 100k</v>
      </c>
      <c r="BJ95" s="60"/>
      <c r="BK95" s="60"/>
      <c r="BL95" s="60"/>
      <c r="BM95" s="60"/>
      <c r="BN95" s="60"/>
      <c r="BO95" s="60"/>
      <c r="BP95" s="60"/>
      <c r="BQ95" s="60"/>
      <c r="BR95" s="60"/>
    </row>
    <row r="96" spans="47:70" x14ac:dyDescent="0.25">
      <c r="AU96" s="58" t="s">
        <v>392</v>
      </c>
      <c r="AV96" s="59">
        <v>118800</v>
      </c>
      <c r="AW96" s="57" t="str">
        <v>Above 100k</v>
      </c>
      <c r="BJ96" s="60"/>
      <c r="BK96" s="60"/>
      <c r="BL96" s="60"/>
      <c r="BM96" s="60"/>
      <c r="BN96" s="60"/>
      <c r="BO96" s="60"/>
      <c r="BP96" s="60"/>
      <c r="BQ96" s="60"/>
      <c r="BR96" s="60"/>
    </row>
    <row r="97" spans="47:70" x14ac:dyDescent="0.25">
      <c r="AU97" s="58" t="s">
        <v>174</v>
      </c>
      <c r="AV97" s="59">
        <v>48060</v>
      </c>
      <c r="AW97" s="57" t="str">
        <v>Under 50k</v>
      </c>
      <c r="BJ97" s="60"/>
      <c r="BK97" s="60"/>
      <c r="BL97" s="60"/>
      <c r="BM97" s="60"/>
      <c r="BN97" s="60"/>
      <c r="BO97" s="60"/>
      <c r="BP97" s="60"/>
      <c r="BQ97" s="60"/>
      <c r="BR97" s="60"/>
    </row>
    <row r="98" spans="47:70" x14ac:dyDescent="0.25">
      <c r="AU98" s="58" t="s">
        <v>283</v>
      </c>
      <c r="AV98" s="59">
        <v>77130</v>
      </c>
      <c r="AW98" s="57" t="str">
        <v>Under 80k</v>
      </c>
      <c r="BJ98" s="60"/>
      <c r="BK98" s="60"/>
      <c r="BL98" s="60"/>
      <c r="BM98" s="60"/>
      <c r="BN98" s="60"/>
      <c r="BO98" s="60"/>
      <c r="BP98" s="60"/>
      <c r="BQ98" s="60"/>
      <c r="BR98" s="60"/>
    </row>
    <row r="99" spans="47:70" x14ac:dyDescent="0.25">
      <c r="AU99" s="58" t="s">
        <v>585</v>
      </c>
      <c r="AV99" s="59">
        <v>68010</v>
      </c>
      <c r="AW99" s="57" t="str">
        <v>Under 70k</v>
      </c>
      <c r="BJ99" s="60"/>
      <c r="BK99" s="60"/>
      <c r="BL99" s="60"/>
      <c r="BM99" s="60"/>
      <c r="BN99" s="60"/>
      <c r="BO99" s="60"/>
      <c r="BP99" s="60"/>
      <c r="BQ99" s="60"/>
      <c r="BR99" s="60"/>
    </row>
    <row r="100" spans="47:70" x14ac:dyDescent="0.25">
      <c r="AU100" s="58" t="s">
        <v>934</v>
      </c>
      <c r="AV100" s="59">
        <v>86240</v>
      </c>
      <c r="AW100" s="57" t="str">
        <v>Under 90k</v>
      </c>
      <c r="BJ100" s="60"/>
      <c r="BK100" s="60"/>
      <c r="BL100" s="60"/>
      <c r="BM100" s="60"/>
      <c r="BN100" s="60"/>
      <c r="BO100" s="60"/>
      <c r="BP100" s="60"/>
      <c r="BQ100" s="60"/>
      <c r="BR100" s="60"/>
    </row>
    <row r="101" spans="47:70" x14ac:dyDescent="0.25">
      <c r="AU101" s="58" t="s">
        <v>452</v>
      </c>
      <c r="AV101" s="59">
        <v>114510</v>
      </c>
      <c r="AW101" s="57" t="str">
        <v>Above 100k</v>
      </c>
      <c r="BJ101" s="60"/>
      <c r="BK101" s="60"/>
      <c r="BL101" s="60"/>
      <c r="BM101" s="60"/>
      <c r="BN101" s="60"/>
      <c r="BO101" s="60"/>
      <c r="BP101" s="60"/>
      <c r="BQ101" s="60"/>
      <c r="BR101" s="60"/>
    </row>
    <row r="102" spans="47:70" x14ac:dyDescent="0.25">
      <c r="AU102" s="58" t="s">
        <v>482</v>
      </c>
      <c r="AV102" s="59">
        <v>39680</v>
      </c>
      <c r="AW102" s="57" t="str">
        <v>Under 40k</v>
      </c>
      <c r="BJ102" s="60"/>
      <c r="BK102" s="60"/>
      <c r="BL102" s="60"/>
      <c r="BM102" s="60"/>
      <c r="BN102" s="60"/>
      <c r="BO102" s="60"/>
      <c r="BP102" s="60"/>
      <c r="BQ102" s="60"/>
      <c r="BR102" s="60"/>
    </row>
    <row r="103" spans="47:70" x14ac:dyDescent="0.25">
      <c r="AU103" s="58" t="s">
        <v>434</v>
      </c>
      <c r="AV103" s="59">
        <v>40980</v>
      </c>
      <c r="AW103" s="57" t="str">
        <v>Under 50k</v>
      </c>
      <c r="BJ103" s="60"/>
      <c r="BK103" s="60"/>
      <c r="BL103" s="60"/>
      <c r="BM103" s="60"/>
      <c r="BN103" s="60"/>
      <c r="BO103" s="60"/>
      <c r="BP103" s="60"/>
      <c r="BQ103" s="60"/>
      <c r="BR103" s="60"/>
    </row>
    <row r="104" spans="47:70" x14ac:dyDescent="0.25">
      <c r="AU104" s="58" t="s">
        <v>77</v>
      </c>
      <c r="AV104" s="59">
        <v>114010</v>
      </c>
      <c r="AW104" s="57" t="str">
        <v>Above 100k</v>
      </c>
      <c r="BJ104" s="60"/>
      <c r="BK104" s="60"/>
      <c r="BL104" s="60"/>
      <c r="BM104" s="60"/>
      <c r="BN104" s="60"/>
      <c r="BO104" s="60"/>
      <c r="BP104" s="60"/>
      <c r="BQ104" s="60"/>
      <c r="BR104" s="60"/>
    </row>
    <row r="105" spans="47:70" x14ac:dyDescent="0.25">
      <c r="AU105" s="58" t="s">
        <v>383</v>
      </c>
      <c r="AV105" s="59">
        <v>89090</v>
      </c>
      <c r="AW105" s="57" t="str">
        <v>Under 90k</v>
      </c>
      <c r="BJ105" s="60"/>
      <c r="BK105" s="60"/>
      <c r="BL105" s="60"/>
      <c r="BM105" s="60"/>
      <c r="BN105" s="60"/>
      <c r="BO105" s="60"/>
      <c r="BP105" s="60"/>
      <c r="BQ105" s="60"/>
      <c r="BR105" s="60"/>
    </row>
    <row r="106" spans="47:70" x14ac:dyDescent="0.25">
      <c r="AU106" s="58" t="s">
        <v>676</v>
      </c>
      <c r="AV106" s="59">
        <v>87740</v>
      </c>
      <c r="AW106" s="57" t="str">
        <v>Under 90k</v>
      </c>
      <c r="BJ106" s="60"/>
      <c r="BK106" s="60"/>
      <c r="BL106" s="60"/>
      <c r="BM106" s="60"/>
      <c r="BN106" s="60"/>
      <c r="BO106" s="60"/>
      <c r="BP106" s="60"/>
      <c r="BQ106" s="60"/>
      <c r="BR106" s="60"/>
    </row>
    <row r="107" spans="47:70" x14ac:dyDescent="0.25">
      <c r="AU107" s="58" t="s">
        <v>343</v>
      </c>
      <c r="AV107" s="59">
        <v>31820</v>
      </c>
      <c r="AW107" s="57" t="str">
        <v>Under 40k</v>
      </c>
      <c r="BJ107" s="60"/>
      <c r="BK107" s="60"/>
      <c r="BL107" s="60"/>
      <c r="BM107" s="60"/>
      <c r="BN107" s="60"/>
      <c r="BO107" s="60"/>
      <c r="BP107" s="60"/>
      <c r="BQ107" s="60"/>
      <c r="BR107" s="60"/>
    </row>
    <row r="108" spans="47:70" x14ac:dyDescent="0.25">
      <c r="AU108" s="58" t="s">
        <v>64</v>
      </c>
      <c r="AV108" s="59">
        <v>36460</v>
      </c>
      <c r="AW108" s="57" t="str">
        <v>Under 40k</v>
      </c>
      <c r="BJ108" s="60"/>
      <c r="BK108" s="60"/>
      <c r="BL108" s="60"/>
      <c r="BM108" s="60"/>
      <c r="BN108" s="60"/>
      <c r="BO108" s="60"/>
      <c r="BP108" s="60"/>
      <c r="BQ108" s="60"/>
      <c r="BR108" s="60"/>
    </row>
    <row r="109" spans="47:70" x14ac:dyDescent="0.25">
      <c r="AU109" s="58" t="s">
        <v>897</v>
      </c>
      <c r="AV109" s="59">
        <v>115790</v>
      </c>
      <c r="AW109" s="57" t="str">
        <v>Above 100k</v>
      </c>
      <c r="BJ109" s="60"/>
      <c r="BK109" s="60"/>
      <c r="BL109" s="60"/>
      <c r="BM109" s="60"/>
      <c r="BN109" s="60"/>
      <c r="BO109" s="60"/>
      <c r="BP109" s="60"/>
      <c r="BQ109" s="60"/>
      <c r="BR109" s="60"/>
    </row>
    <row r="110" spans="47:70" x14ac:dyDescent="0.25">
      <c r="AU110" s="58" t="s">
        <v>714</v>
      </c>
      <c r="AV110" s="59">
        <v>115440</v>
      </c>
      <c r="AW110" s="57" t="str">
        <v>Above 100k</v>
      </c>
      <c r="BJ110" s="60"/>
      <c r="BK110" s="60"/>
      <c r="BL110" s="60"/>
      <c r="BM110" s="60"/>
      <c r="BN110" s="60"/>
      <c r="BO110" s="60"/>
      <c r="BP110" s="60"/>
      <c r="BQ110" s="60"/>
      <c r="BR110" s="60"/>
    </row>
    <row r="111" spans="47:70" x14ac:dyDescent="0.25">
      <c r="AU111" s="58" t="s">
        <v>177</v>
      </c>
      <c r="AV111" s="59">
        <v>57080</v>
      </c>
      <c r="AW111" s="57" t="str">
        <v>Under 60k</v>
      </c>
      <c r="BJ111" s="60"/>
      <c r="BK111" s="60"/>
      <c r="BL111" s="60"/>
      <c r="BM111" s="60"/>
      <c r="BN111" s="60"/>
      <c r="BO111" s="60"/>
      <c r="BP111" s="60"/>
      <c r="BQ111" s="60"/>
      <c r="BR111" s="60"/>
    </row>
    <row r="112" spans="47:70" x14ac:dyDescent="0.25">
      <c r="AU112" s="58" t="s">
        <v>421</v>
      </c>
      <c r="AV112" s="59">
        <v>58280</v>
      </c>
      <c r="AW112" s="57" t="str">
        <v>Under 60k</v>
      </c>
      <c r="BJ112" s="60"/>
      <c r="BK112" s="60"/>
      <c r="BL112" s="60"/>
      <c r="BM112" s="60"/>
      <c r="BN112" s="60"/>
      <c r="BO112" s="60"/>
      <c r="BP112" s="60"/>
      <c r="BQ112" s="60"/>
      <c r="BR112" s="60"/>
    </row>
    <row r="113" spans="47:70" x14ac:dyDescent="0.25">
      <c r="AU113" s="58" t="s">
        <v>641</v>
      </c>
      <c r="AV113" s="59">
        <v>69730</v>
      </c>
      <c r="AW113" s="57" t="str">
        <v>Under 70k</v>
      </c>
      <c r="BJ113" s="60"/>
      <c r="BK113" s="60"/>
      <c r="BL113" s="60"/>
      <c r="BM113" s="60"/>
      <c r="BN113" s="60"/>
      <c r="BO113" s="60"/>
      <c r="BP113" s="60"/>
      <c r="BQ113" s="60"/>
      <c r="BR113" s="60"/>
    </row>
    <row r="114" spans="47:70" x14ac:dyDescent="0.25">
      <c r="AU114" s="58" t="s">
        <v>150</v>
      </c>
      <c r="AV114" s="59">
        <v>99970</v>
      </c>
      <c r="AW114" s="57" t="str">
        <v>Under 100k</v>
      </c>
      <c r="BJ114" s="60"/>
      <c r="BK114" s="60"/>
      <c r="BL114" s="60"/>
      <c r="BM114" s="60"/>
      <c r="BN114" s="60"/>
      <c r="BO114" s="60"/>
      <c r="BP114" s="60"/>
      <c r="BQ114" s="60"/>
      <c r="BR114" s="60"/>
    </row>
    <row r="115" spans="47:70" x14ac:dyDescent="0.25">
      <c r="AU115" s="58" t="s">
        <v>251</v>
      </c>
      <c r="AV115" s="59">
        <v>56710</v>
      </c>
      <c r="AW115" s="57" t="str">
        <v>Under 60k</v>
      </c>
      <c r="BJ115" s="60"/>
      <c r="BK115" s="60"/>
      <c r="BL115" s="60"/>
      <c r="BM115" s="60"/>
      <c r="BN115" s="60"/>
      <c r="BO115" s="60"/>
      <c r="BP115" s="60"/>
      <c r="BQ115" s="60"/>
      <c r="BR115" s="60"/>
    </row>
    <row r="116" spans="47:70" x14ac:dyDescent="0.25">
      <c r="AU116" s="58" t="s">
        <v>753</v>
      </c>
      <c r="AV116" s="59">
        <v>72040</v>
      </c>
      <c r="AW116" s="57" t="str">
        <v>Under 80k</v>
      </c>
      <c r="BJ116" s="60"/>
      <c r="BK116" s="60"/>
      <c r="BL116" s="60"/>
      <c r="BM116" s="60"/>
      <c r="BN116" s="60"/>
      <c r="BO116" s="60"/>
      <c r="BP116" s="60"/>
      <c r="BQ116" s="60"/>
      <c r="BR116" s="60"/>
    </row>
    <row r="117" spans="47:70" x14ac:dyDescent="0.25">
      <c r="AU117" s="58" t="s">
        <v>180</v>
      </c>
      <c r="AV117" s="59">
        <v>59540</v>
      </c>
      <c r="AW117" s="57" t="str">
        <v>Under 60k</v>
      </c>
      <c r="BJ117" s="60"/>
      <c r="BK117" s="60"/>
      <c r="BL117" s="60"/>
      <c r="BM117" s="60"/>
      <c r="BN117" s="60"/>
      <c r="BO117" s="60"/>
      <c r="BP117" s="60"/>
      <c r="BQ117" s="60"/>
      <c r="BR117" s="60"/>
    </row>
    <row r="118" spans="47:70" x14ac:dyDescent="0.25">
      <c r="AU118" s="58" t="s">
        <v>390</v>
      </c>
      <c r="AV118" s="59">
        <v>72450</v>
      </c>
      <c r="AW118" s="57" t="str">
        <v>Under 80k</v>
      </c>
      <c r="BJ118" s="60"/>
      <c r="BK118" s="60"/>
      <c r="BL118" s="60"/>
      <c r="BM118" s="60"/>
      <c r="BN118" s="60"/>
      <c r="BO118" s="60"/>
      <c r="BP118" s="60"/>
      <c r="BQ118" s="60"/>
      <c r="BR118" s="60"/>
    </row>
    <row r="119" spans="47:70" x14ac:dyDescent="0.25">
      <c r="AU119" s="58" t="s">
        <v>582</v>
      </c>
      <c r="AV119" s="59">
        <v>93500</v>
      </c>
      <c r="AW119" s="57" t="str">
        <v>Under 100k</v>
      </c>
      <c r="BJ119" s="60"/>
      <c r="BK119" s="60"/>
      <c r="BL119" s="60"/>
      <c r="BM119" s="60"/>
      <c r="BN119" s="60"/>
      <c r="BO119" s="60"/>
      <c r="BP119" s="60"/>
      <c r="BQ119" s="60"/>
      <c r="BR119" s="60"/>
    </row>
    <row r="120" spans="47:70" x14ac:dyDescent="0.25">
      <c r="AU120" s="58" t="s">
        <v>960</v>
      </c>
      <c r="AV120" s="59">
        <v>112110</v>
      </c>
      <c r="AW120" s="57" t="str">
        <v>Above 100k</v>
      </c>
      <c r="BJ120" s="60"/>
      <c r="BK120" s="60"/>
      <c r="BL120" s="60"/>
      <c r="BM120" s="60"/>
      <c r="BN120" s="60"/>
      <c r="BO120" s="60"/>
      <c r="BP120" s="60"/>
      <c r="BQ120" s="60"/>
      <c r="BR120" s="60"/>
    </row>
    <row r="121" spans="47:70" x14ac:dyDescent="0.25">
      <c r="AU121" s="58" t="s">
        <v>839</v>
      </c>
      <c r="AV121" s="59">
        <v>151940</v>
      </c>
      <c r="AW121" s="57" t="str">
        <v>Above 100k</v>
      </c>
      <c r="BJ121" s="60"/>
      <c r="BK121" s="60"/>
      <c r="BL121" s="60"/>
      <c r="BM121" s="60"/>
      <c r="BN121" s="60"/>
      <c r="BO121" s="60"/>
      <c r="BP121" s="60"/>
      <c r="BQ121" s="60"/>
      <c r="BR121" s="60"/>
    </row>
    <row r="122" spans="47:70" x14ac:dyDescent="0.25">
      <c r="AU122" s="58" t="s">
        <v>893</v>
      </c>
      <c r="AV122" s="59">
        <v>36040</v>
      </c>
      <c r="AW122" s="57" t="str">
        <v>Under 40k</v>
      </c>
      <c r="BJ122" s="60"/>
      <c r="BK122" s="60"/>
      <c r="BL122" s="60"/>
      <c r="BM122" s="60"/>
      <c r="BN122" s="60"/>
      <c r="BO122" s="60"/>
      <c r="BP122" s="60"/>
      <c r="BQ122" s="60"/>
      <c r="BR122" s="60"/>
    </row>
    <row r="123" spans="47:70" x14ac:dyDescent="0.25">
      <c r="AU123" s="58" t="s">
        <v>770</v>
      </c>
      <c r="AV123" s="59">
        <v>68980</v>
      </c>
      <c r="AW123" s="57" t="str">
        <v>Under 70k</v>
      </c>
      <c r="BJ123" s="60"/>
      <c r="BK123" s="60"/>
      <c r="BL123" s="60"/>
      <c r="BM123" s="60"/>
      <c r="BN123" s="60"/>
      <c r="BO123" s="60"/>
      <c r="BP123" s="60"/>
      <c r="BQ123" s="60"/>
      <c r="BR123" s="60"/>
    </row>
    <row r="124" spans="47:70" x14ac:dyDescent="0.25">
      <c r="AU124" s="58" t="s">
        <v>88</v>
      </c>
      <c r="AV124" s="59">
        <v>75230</v>
      </c>
      <c r="AW124" s="57" t="str">
        <v>Under 80k</v>
      </c>
      <c r="BJ124" s="60"/>
      <c r="BK124" s="60"/>
      <c r="BL124" s="60"/>
      <c r="BM124" s="60"/>
      <c r="BN124" s="60"/>
      <c r="BO124" s="60"/>
      <c r="BP124" s="60"/>
      <c r="BQ124" s="60"/>
      <c r="BR124" s="60"/>
    </row>
    <row r="125" spans="47:70" x14ac:dyDescent="0.25">
      <c r="AU125" s="58" t="s">
        <v>766</v>
      </c>
      <c r="AV125" s="59">
        <v>61700</v>
      </c>
      <c r="AW125" s="57" t="str">
        <v>Under 70k</v>
      </c>
      <c r="BJ125" s="60"/>
      <c r="BK125" s="60"/>
      <c r="BL125" s="60"/>
      <c r="BM125" s="60"/>
      <c r="BN125" s="60"/>
      <c r="BO125" s="60"/>
      <c r="BP125" s="60"/>
      <c r="BQ125" s="60"/>
      <c r="BR125" s="60"/>
    </row>
    <row r="126" spans="47:70" x14ac:dyDescent="0.25">
      <c r="AU126" s="58" t="s">
        <v>758</v>
      </c>
      <c r="AV126" s="59">
        <v>35670</v>
      </c>
      <c r="AW126" s="57" t="str">
        <v>Under 40k</v>
      </c>
      <c r="BJ126" s="60"/>
      <c r="BK126" s="60"/>
      <c r="BL126" s="60"/>
      <c r="BM126" s="60"/>
      <c r="BN126" s="60"/>
      <c r="BO126" s="60"/>
      <c r="BP126" s="60"/>
      <c r="BQ126" s="60"/>
      <c r="BR126" s="60"/>
    </row>
    <row r="127" spans="47:70" x14ac:dyDescent="0.25">
      <c r="AU127" s="58" t="s">
        <v>814</v>
      </c>
      <c r="AV127" s="59">
        <v>116890</v>
      </c>
      <c r="AW127" s="57" t="str">
        <v>Above 100k</v>
      </c>
      <c r="BJ127" s="60"/>
      <c r="BK127" s="60"/>
      <c r="BL127" s="60"/>
      <c r="BM127" s="60"/>
      <c r="BN127" s="60"/>
      <c r="BO127" s="60"/>
      <c r="BP127" s="60"/>
      <c r="BQ127" s="60"/>
      <c r="BR127" s="60"/>
    </row>
    <row r="128" spans="47:70" x14ac:dyDescent="0.25">
      <c r="AU128" s="58" t="s">
        <v>460</v>
      </c>
      <c r="AV128" s="59">
        <v>212340</v>
      </c>
      <c r="AW128" s="57" t="str">
        <v>Above 100k</v>
      </c>
      <c r="BJ128" s="60"/>
      <c r="BK128" s="60"/>
      <c r="BL128" s="60"/>
      <c r="BM128" s="60"/>
      <c r="BN128" s="60"/>
      <c r="BO128" s="60"/>
      <c r="BP128" s="60"/>
      <c r="BQ128" s="60"/>
      <c r="BR128" s="60"/>
    </row>
    <row r="129" spans="47:70" x14ac:dyDescent="0.25">
      <c r="AU129" s="58" t="s">
        <v>754</v>
      </c>
      <c r="AV129" s="59">
        <v>108450</v>
      </c>
      <c r="AW129" s="57" t="str">
        <v>Above 100k</v>
      </c>
      <c r="BJ129" s="60"/>
      <c r="BK129" s="60"/>
      <c r="BL129" s="60"/>
      <c r="BM129" s="60"/>
      <c r="BN129" s="60"/>
      <c r="BO129" s="60"/>
      <c r="BP129" s="60"/>
      <c r="BQ129" s="60"/>
      <c r="BR129" s="60"/>
    </row>
    <row r="130" spans="47:70" x14ac:dyDescent="0.25">
      <c r="AU130" s="58" t="s">
        <v>854</v>
      </c>
      <c r="AV130" s="59">
        <v>38830</v>
      </c>
      <c r="AW130" s="57" t="str">
        <v>Under 40k</v>
      </c>
      <c r="BJ130" s="60"/>
      <c r="BK130" s="60"/>
      <c r="BL130" s="60"/>
      <c r="BM130" s="60"/>
      <c r="BN130" s="60"/>
      <c r="BO130" s="60"/>
      <c r="BP130" s="60"/>
      <c r="BQ130" s="60"/>
      <c r="BR130" s="60"/>
    </row>
    <row r="131" spans="47:70" x14ac:dyDescent="0.25">
      <c r="AU131" s="58" t="s">
        <v>278</v>
      </c>
      <c r="AV131" s="59">
        <v>74710</v>
      </c>
      <c r="AW131" s="57" t="str">
        <v>Under 80k</v>
      </c>
      <c r="BJ131" s="60"/>
      <c r="BK131" s="60"/>
      <c r="BL131" s="60"/>
      <c r="BM131" s="60"/>
      <c r="BN131" s="60"/>
      <c r="BO131" s="60"/>
      <c r="BP131" s="60"/>
      <c r="BQ131" s="60"/>
      <c r="BR131" s="60"/>
    </row>
    <row r="132" spans="47:70" x14ac:dyDescent="0.25">
      <c r="AU132" s="58" t="s">
        <v>365</v>
      </c>
      <c r="AV132" s="59">
        <v>31040</v>
      </c>
      <c r="AW132" s="57" t="str">
        <v>Under 40k</v>
      </c>
      <c r="BJ132" s="60"/>
      <c r="BK132" s="60"/>
      <c r="BL132" s="60"/>
      <c r="BM132" s="60"/>
      <c r="BN132" s="60"/>
      <c r="BO132" s="60"/>
      <c r="BP132" s="60"/>
      <c r="BQ132" s="60"/>
      <c r="BR132" s="60"/>
    </row>
    <row r="133" spans="47:70" x14ac:dyDescent="0.25">
      <c r="AU133" s="58" t="s">
        <v>902</v>
      </c>
      <c r="AV133" s="59">
        <v>58100</v>
      </c>
      <c r="AW133" s="57" t="str">
        <v>Under 60k</v>
      </c>
      <c r="BJ133" s="60"/>
      <c r="BK133" s="60"/>
      <c r="BL133" s="60"/>
      <c r="BM133" s="60"/>
      <c r="BN133" s="60"/>
      <c r="BO133" s="60"/>
      <c r="BP133" s="60"/>
      <c r="BQ133" s="60"/>
      <c r="BR133" s="60"/>
    </row>
    <row r="134" spans="47:70" x14ac:dyDescent="0.25">
      <c r="AU134" s="58" t="s">
        <v>357</v>
      </c>
      <c r="AV134" s="59">
        <v>108250</v>
      </c>
      <c r="AW134" s="57" t="str">
        <v>Above 100k</v>
      </c>
      <c r="BJ134" s="60"/>
      <c r="BK134" s="60"/>
      <c r="BL134" s="60"/>
      <c r="BM134" s="60"/>
      <c r="BN134" s="60"/>
      <c r="BO134" s="60"/>
      <c r="BP134" s="60"/>
      <c r="BQ134" s="60"/>
      <c r="BR134" s="60"/>
    </row>
    <row r="135" spans="47:70" x14ac:dyDescent="0.25">
      <c r="AU135" s="58" t="s">
        <v>745</v>
      </c>
      <c r="AV135" s="59">
        <v>53910</v>
      </c>
      <c r="AW135" s="57" t="str">
        <v>Under 60k</v>
      </c>
      <c r="BJ135" s="60"/>
      <c r="BK135" s="60"/>
      <c r="BL135" s="60"/>
      <c r="BM135" s="60"/>
      <c r="BN135" s="60"/>
      <c r="BO135" s="60"/>
      <c r="BP135" s="60"/>
      <c r="BQ135" s="60"/>
      <c r="BR135" s="60"/>
    </row>
    <row r="136" spans="47:70" x14ac:dyDescent="0.25">
      <c r="AU136" s="58" t="s">
        <v>56</v>
      </c>
      <c r="AV136" s="59">
        <v>75540</v>
      </c>
      <c r="AW136" s="57" t="str">
        <v>Under 80k</v>
      </c>
      <c r="BJ136" s="60"/>
      <c r="BK136" s="60"/>
      <c r="BL136" s="60"/>
      <c r="BM136" s="60"/>
      <c r="BN136" s="60"/>
      <c r="BO136" s="60"/>
      <c r="BP136" s="60"/>
      <c r="BQ136" s="60"/>
      <c r="BR136" s="60"/>
    </row>
    <row r="137" spans="47:70" x14ac:dyDescent="0.25">
      <c r="AU137" s="58" t="s">
        <v>819</v>
      </c>
      <c r="AV137" s="59">
        <v>117850</v>
      </c>
      <c r="AW137" s="57" t="str">
        <v>Above 100k</v>
      </c>
      <c r="BJ137" s="60"/>
      <c r="BK137" s="60"/>
      <c r="BL137" s="60"/>
      <c r="BM137" s="60"/>
      <c r="BN137" s="60"/>
      <c r="BO137" s="60"/>
      <c r="BP137" s="60"/>
      <c r="BQ137" s="60"/>
      <c r="BR137" s="60"/>
    </row>
    <row r="138" spans="47:70" x14ac:dyDescent="0.25">
      <c r="AU138" s="58" t="s">
        <v>117</v>
      </c>
      <c r="AV138" s="59">
        <v>71880</v>
      </c>
      <c r="AW138" s="57" t="str">
        <v>Under 80k</v>
      </c>
      <c r="BJ138" s="60"/>
      <c r="BK138" s="60"/>
      <c r="BL138" s="60"/>
      <c r="BM138" s="60"/>
      <c r="BN138" s="60"/>
      <c r="BO138" s="60"/>
      <c r="BP138" s="60"/>
      <c r="BQ138" s="60"/>
      <c r="BR138" s="60"/>
    </row>
    <row r="139" spans="47:70" x14ac:dyDescent="0.25">
      <c r="AU139" s="58" t="s">
        <v>833</v>
      </c>
      <c r="AV139" s="59">
        <v>55280</v>
      </c>
      <c r="AW139" s="57" t="str">
        <v>Under 60k</v>
      </c>
      <c r="BJ139" s="60"/>
      <c r="BK139" s="60"/>
      <c r="BL139" s="60"/>
      <c r="BM139" s="60"/>
      <c r="BN139" s="60"/>
      <c r="BO139" s="60"/>
      <c r="BP139" s="60"/>
      <c r="BQ139" s="60"/>
      <c r="BR139" s="60"/>
    </row>
    <row r="140" spans="47:70" x14ac:dyDescent="0.25">
      <c r="AU140" s="58" t="s">
        <v>634</v>
      </c>
      <c r="AV140" s="59">
        <v>29810</v>
      </c>
      <c r="AW140" s="57" t="str">
        <v>Under 30k</v>
      </c>
      <c r="BJ140" s="60"/>
      <c r="BK140" s="60"/>
      <c r="BL140" s="60"/>
      <c r="BM140" s="60"/>
      <c r="BN140" s="60"/>
      <c r="BO140" s="60"/>
      <c r="BP140" s="60"/>
      <c r="BQ140" s="60"/>
      <c r="BR140" s="60"/>
    </row>
    <row r="141" spans="47:70" x14ac:dyDescent="0.25">
      <c r="AU141" s="58" t="s">
        <v>630</v>
      </c>
      <c r="AV141" s="59">
        <v>116220</v>
      </c>
      <c r="AW141" s="57" t="str">
        <v>Above 100k</v>
      </c>
      <c r="BJ141" s="60"/>
      <c r="BK141" s="60"/>
      <c r="BL141" s="60"/>
      <c r="BM141" s="60"/>
      <c r="BN141" s="60"/>
      <c r="BO141" s="60"/>
      <c r="BP141" s="60"/>
      <c r="BQ141" s="60"/>
      <c r="BR141" s="60"/>
    </row>
    <row r="142" spans="47:70" x14ac:dyDescent="0.25">
      <c r="AU142" s="58" t="s">
        <v>773</v>
      </c>
      <c r="AV142" s="59">
        <v>53760</v>
      </c>
      <c r="AW142" s="57" t="str">
        <v>Under 60k</v>
      </c>
      <c r="BJ142" s="60"/>
      <c r="BK142" s="60"/>
      <c r="BL142" s="60"/>
      <c r="BM142" s="60"/>
      <c r="BN142" s="60"/>
      <c r="BO142" s="60"/>
      <c r="BP142" s="60"/>
      <c r="BQ142" s="60"/>
      <c r="BR142" s="60"/>
    </row>
    <row r="143" spans="47:70" x14ac:dyDescent="0.25">
      <c r="AU143" s="58" t="s">
        <v>129</v>
      </c>
      <c r="AV143" s="59">
        <v>88900</v>
      </c>
      <c r="AW143" s="57" t="str">
        <v>Under 90k</v>
      </c>
      <c r="BJ143" s="60"/>
      <c r="BK143" s="60"/>
      <c r="BL143" s="60"/>
      <c r="BM143" s="60"/>
      <c r="BN143" s="60"/>
      <c r="BO143" s="60"/>
      <c r="BP143" s="60"/>
      <c r="BQ143" s="60"/>
      <c r="BR143" s="60"/>
    </row>
    <row r="144" spans="47:70" x14ac:dyDescent="0.25">
      <c r="AU144" s="58" t="s">
        <v>581</v>
      </c>
      <c r="AV144" s="59">
        <v>75480</v>
      </c>
      <c r="AW144" s="57" t="str">
        <v>Under 80k</v>
      </c>
      <c r="BJ144" s="60"/>
      <c r="BK144" s="60"/>
      <c r="BL144" s="60"/>
      <c r="BM144" s="60"/>
      <c r="BN144" s="60"/>
      <c r="BO144" s="60"/>
      <c r="BP144" s="60"/>
      <c r="BQ144" s="60"/>
      <c r="BR144" s="60"/>
    </row>
    <row r="145" spans="47:70" x14ac:dyDescent="0.25">
      <c r="AU145" s="58" t="s">
        <v>157</v>
      </c>
      <c r="AV145" s="59">
        <v>41700</v>
      </c>
      <c r="AW145" s="57" t="str">
        <v>Under 50k</v>
      </c>
      <c r="BJ145" s="60"/>
      <c r="BK145" s="60"/>
      <c r="BL145" s="60"/>
      <c r="BM145" s="60"/>
      <c r="BN145" s="60"/>
      <c r="BO145" s="60"/>
      <c r="BP145" s="60"/>
      <c r="BQ145" s="60"/>
      <c r="BR145" s="60"/>
    </row>
    <row r="146" spans="47:70" x14ac:dyDescent="0.25">
      <c r="AU146" s="58" t="s">
        <v>716</v>
      </c>
      <c r="AV146" s="59">
        <v>46280</v>
      </c>
      <c r="AW146" s="57" t="str">
        <v>Under 50k</v>
      </c>
      <c r="BJ146" s="60"/>
      <c r="BK146" s="60"/>
      <c r="BL146" s="60"/>
      <c r="BM146" s="60"/>
      <c r="BN146" s="60"/>
      <c r="BO146" s="60"/>
      <c r="BP146" s="60"/>
      <c r="BQ146" s="60"/>
      <c r="BR146" s="60"/>
    </row>
    <row r="147" spans="47:70" x14ac:dyDescent="0.25">
      <c r="AU147" s="58" t="s">
        <v>955</v>
      </c>
      <c r="AV147" s="59">
        <v>116590</v>
      </c>
      <c r="AW147" s="57" t="str">
        <v>Above 100k</v>
      </c>
      <c r="BJ147" s="60"/>
      <c r="BK147" s="60"/>
      <c r="BL147" s="60"/>
      <c r="BM147" s="60"/>
      <c r="BN147" s="60"/>
      <c r="BO147" s="60"/>
      <c r="BP147" s="60"/>
      <c r="BQ147" s="60"/>
      <c r="BR147" s="60"/>
    </row>
    <row r="148" spans="47:70" x14ac:dyDescent="0.25">
      <c r="AU148" s="58" t="s">
        <v>119</v>
      </c>
      <c r="AV148" s="59">
        <v>179220</v>
      </c>
      <c r="AW148" s="57" t="str">
        <v>Above 100k</v>
      </c>
      <c r="BJ148" s="60"/>
      <c r="BK148" s="60"/>
      <c r="BL148" s="60"/>
      <c r="BM148" s="60"/>
      <c r="BN148" s="60"/>
      <c r="BO148" s="60"/>
      <c r="BP148" s="60"/>
      <c r="BQ148" s="60"/>
      <c r="BR148" s="60"/>
    </row>
    <row r="149" spans="47:70" x14ac:dyDescent="0.25">
      <c r="AU149" s="58" t="s">
        <v>470</v>
      </c>
      <c r="AV149" s="59">
        <v>59260</v>
      </c>
      <c r="AW149" s="57" t="str">
        <v>Under 60k</v>
      </c>
      <c r="BJ149" s="60"/>
      <c r="BK149" s="60"/>
      <c r="BL149" s="60"/>
      <c r="BM149" s="60"/>
      <c r="BN149" s="60"/>
      <c r="BO149" s="60"/>
      <c r="BP149" s="60"/>
      <c r="BQ149" s="60"/>
      <c r="BR149" s="60"/>
    </row>
    <row r="150" spans="47:70" x14ac:dyDescent="0.25">
      <c r="AU150" s="58" t="s">
        <v>579</v>
      </c>
      <c r="AV150" s="59">
        <v>54010</v>
      </c>
      <c r="AW150" s="57" t="str">
        <v>Under 60k</v>
      </c>
      <c r="BJ150" s="60"/>
      <c r="BK150" s="60"/>
      <c r="BL150" s="60"/>
      <c r="BM150" s="60"/>
      <c r="BN150" s="60"/>
      <c r="BO150" s="60"/>
      <c r="BP150" s="60"/>
      <c r="BQ150" s="60"/>
      <c r="BR150" s="60"/>
    </row>
    <row r="151" spans="47:70" x14ac:dyDescent="0.25">
      <c r="AU151" s="58" t="s">
        <v>349</v>
      </c>
      <c r="AV151" s="59">
        <v>59610</v>
      </c>
      <c r="AW151" s="57" t="str">
        <v>Under 60k</v>
      </c>
      <c r="BJ151" s="60"/>
      <c r="BK151" s="60"/>
      <c r="BL151" s="60"/>
      <c r="BM151" s="60"/>
      <c r="BN151" s="60"/>
      <c r="BO151" s="60"/>
      <c r="BP151" s="60"/>
      <c r="BQ151" s="60"/>
      <c r="BR151" s="60"/>
    </row>
    <row r="152" spans="47:70" x14ac:dyDescent="0.25">
      <c r="AU152" s="58" t="s">
        <v>310</v>
      </c>
      <c r="AV152" s="59">
        <v>110040</v>
      </c>
      <c r="AW152" s="57" t="str">
        <v>Above 100k</v>
      </c>
      <c r="BJ152" s="60"/>
      <c r="BK152" s="60"/>
      <c r="BL152" s="60"/>
      <c r="BM152" s="60"/>
      <c r="BN152" s="60"/>
      <c r="BO152" s="60"/>
      <c r="BP152" s="60"/>
      <c r="BQ152" s="60"/>
      <c r="BR152" s="60"/>
    </row>
    <row r="153" spans="47:70" x14ac:dyDescent="0.25">
      <c r="AU153" s="58" t="s">
        <v>295</v>
      </c>
      <c r="AV153" s="59">
        <v>119550</v>
      </c>
      <c r="AW153" s="57" t="str">
        <v>Above 100k</v>
      </c>
      <c r="BJ153" s="60"/>
      <c r="BK153" s="60"/>
      <c r="BL153" s="60"/>
      <c r="BM153" s="60"/>
      <c r="BN153" s="60"/>
      <c r="BO153" s="60"/>
      <c r="BP153" s="60"/>
      <c r="BQ153" s="60"/>
      <c r="BR153" s="60"/>
    </row>
    <row r="154" spans="47:70" x14ac:dyDescent="0.25">
      <c r="AU154" s="58" t="s">
        <v>260</v>
      </c>
      <c r="AV154" s="59">
        <v>104410</v>
      </c>
      <c r="AW154" s="57" t="str">
        <v>Above 100k</v>
      </c>
      <c r="BJ154" s="60"/>
      <c r="BK154" s="60"/>
      <c r="BL154" s="60"/>
      <c r="BM154" s="60"/>
      <c r="BN154" s="60"/>
      <c r="BO154" s="60"/>
      <c r="BP154" s="60"/>
      <c r="BQ154" s="60"/>
      <c r="BR154" s="60"/>
    </row>
    <row r="155" spans="47:70" x14ac:dyDescent="0.25">
      <c r="AU155" s="58" t="s">
        <v>908</v>
      </c>
      <c r="AV155" s="59">
        <v>77470</v>
      </c>
      <c r="AW155" s="57" t="str">
        <v>Under 80k</v>
      </c>
      <c r="BJ155" s="60"/>
      <c r="BK155" s="60"/>
      <c r="BL155" s="60"/>
      <c r="BM155" s="60"/>
      <c r="BN155" s="60"/>
      <c r="BO155" s="60"/>
      <c r="BP155" s="60"/>
      <c r="BQ155" s="60"/>
      <c r="BR155" s="60"/>
    </row>
    <row r="156" spans="47:70" x14ac:dyDescent="0.25">
      <c r="AU156" s="58" t="s">
        <v>862</v>
      </c>
      <c r="AV156" s="59">
        <v>36920</v>
      </c>
      <c r="AW156" s="57" t="str">
        <v>Under 40k</v>
      </c>
      <c r="BJ156" s="60"/>
      <c r="BK156" s="60"/>
      <c r="BL156" s="60"/>
      <c r="BM156" s="60"/>
      <c r="BN156" s="60"/>
      <c r="BO156" s="60"/>
      <c r="BP156" s="60"/>
      <c r="BQ156" s="60"/>
      <c r="BR156" s="60"/>
    </row>
    <row r="157" spans="47:70" x14ac:dyDescent="0.25">
      <c r="AU157" s="58" t="s">
        <v>426</v>
      </c>
      <c r="AV157" s="59">
        <v>28580</v>
      </c>
      <c r="AW157" s="57" t="str">
        <v>Under 30k</v>
      </c>
      <c r="BJ157" s="60"/>
      <c r="BK157" s="60"/>
      <c r="BL157" s="60"/>
      <c r="BM157" s="60"/>
      <c r="BN157" s="60"/>
      <c r="BO157" s="60"/>
      <c r="BP157" s="60"/>
      <c r="BQ157" s="60"/>
      <c r="BR157" s="60"/>
    </row>
    <row r="158" spans="47:70" x14ac:dyDescent="0.25">
      <c r="AU158" s="58" t="s">
        <v>857</v>
      </c>
      <c r="AV158" s="59">
        <v>70760</v>
      </c>
      <c r="AW158" s="57" t="str">
        <v>Under 80k</v>
      </c>
      <c r="BJ158" s="60"/>
      <c r="BK158" s="60"/>
      <c r="BL158" s="60"/>
      <c r="BM158" s="60"/>
      <c r="BN158" s="60"/>
      <c r="BO158" s="60"/>
      <c r="BP158" s="60"/>
      <c r="BQ158" s="60"/>
      <c r="BR158" s="60"/>
    </row>
    <row r="159" spans="47:70" x14ac:dyDescent="0.25">
      <c r="AU159" s="58" t="s">
        <v>415</v>
      </c>
      <c r="AV159" s="59">
        <v>49920</v>
      </c>
      <c r="AW159" s="57" t="str">
        <v>Under 50k</v>
      </c>
      <c r="BJ159" s="60"/>
      <c r="BK159" s="60"/>
      <c r="BL159" s="60"/>
      <c r="BM159" s="60"/>
      <c r="BN159" s="60"/>
      <c r="BO159" s="60"/>
      <c r="BP159" s="60"/>
      <c r="BQ159" s="60"/>
      <c r="BR159" s="60"/>
    </row>
    <row r="160" spans="47:70" x14ac:dyDescent="0.25">
      <c r="AU160" s="58" t="s">
        <v>222</v>
      </c>
      <c r="AV160" s="59">
        <v>47550</v>
      </c>
      <c r="AW160" s="57" t="str">
        <v>Under 50k</v>
      </c>
      <c r="BJ160" s="60"/>
      <c r="BK160" s="60"/>
      <c r="BL160" s="60"/>
      <c r="BM160" s="60"/>
      <c r="BN160" s="60"/>
      <c r="BO160" s="60"/>
      <c r="BP160" s="60"/>
      <c r="BQ160" s="60"/>
      <c r="BR160" s="60"/>
    </row>
    <row r="161" spans="47:70" x14ac:dyDescent="0.25">
      <c r="AU161" s="58" t="s">
        <v>488</v>
      </c>
      <c r="AV161" s="59">
        <v>223820</v>
      </c>
      <c r="AW161" s="57" t="str">
        <v>Above 100k</v>
      </c>
      <c r="BJ161" s="60"/>
      <c r="BK161" s="60"/>
      <c r="BL161" s="60"/>
      <c r="BM161" s="60"/>
      <c r="BN161" s="60"/>
      <c r="BO161" s="60"/>
      <c r="BP161" s="60"/>
      <c r="BQ161" s="60"/>
      <c r="BR161" s="60"/>
    </row>
    <row r="162" spans="47:70" x14ac:dyDescent="0.25">
      <c r="AU162" s="58" t="s">
        <v>314</v>
      </c>
      <c r="AV162" s="59">
        <v>41790</v>
      </c>
      <c r="AW162" s="57" t="str">
        <v>Under 50k</v>
      </c>
      <c r="BJ162" s="60"/>
      <c r="BK162" s="60"/>
      <c r="BL162" s="60"/>
      <c r="BM162" s="60"/>
      <c r="BN162" s="60"/>
      <c r="BO162" s="60"/>
      <c r="BP162" s="60"/>
      <c r="BQ162" s="60"/>
      <c r="BR162" s="60"/>
    </row>
    <row r="163" spans="47:70" x14ac:dyDescent="0.25">
      <c r="AU163" s="58" t="s">
        <v>846</v>
      </c>
      <c r="AV163" s="59">
        <v>44120</v>
      </c>
      <c r="AW163" s="57" t="str">
        <v>Under 50k</v>
      </c>
      <c r="BJ163" s="60"/>
      <c r="BK163" s="60"/>
      <c r="BL163" s="60"/>
      <c r="BM163" s="60"/>
      <c r="BN163" s="60"/>
      <c r="BO163" s="60"/>
      <c r="BP163" s="60"/>
      <c r="BQ163" s="60"/>
      <c r="BR163" s="60"/>
    </row>
    <row r="164" spans="47:70" x14ac:dyDescent="0.25">
      <c r="AU164" s="58" t="s">
        <v>602</v>
      </c>
      <c r="AV164" s="59">
        <v>49390</v>
      </c>
      <c r="AW164" s="57" t="str">
        <v>Under 50k</v>
      </c>
      <c r="BJ164" s="60"/>
      <c r="BK164" s="60"/>
      <c r="BL164" s="60"/>
      <c r="BM164" s="60"/>
      <c r="BN164" s="60"/>
      <c r="BO164" s="60"/>
      <c r="BP164" s="60"/>
      <c r="BQ164" s="60"/>
      <c r="BR164" s="60"/>
    </row>
    <row r="165" spans="47:70" x14ac:dyDescent="0.25">
      <c r="AU165" s="58" t="s">
        <v>502</v>
      </c>
      <c r="AV165" s="59">
        <v>93210</v>
      </c>
      <c r="AW165" s="57" t="str">
        <v>Under 100k</v>
      </c>
      <c r="BJ165" s="60"/>
      <c r="BK165" s="60"/>
      <c r="BL165" s="60"/>
      <c r="BM165" s="60"/>
      <c r="BN165" s="60"/>
      <c r="BO165" s="60"/>
      <c r="BP165" s="60"/>
      <c r="BQ165" s="60"/>
      <c r="BR165" s="60"/>
    </row>
    <row r="166" spans="47:70" x14ac:dyDescent="0.25">
      <c r="AU166" s="58" t="s">
        <v>718</v>
      </c>
      <c r="AV166" s="59">
        <v>118980</v>
      </c>
      <c r="AW166" s="57" t="str">
        <v>Above 100k</v>
      </c>
      <c r="BJ166" s="60"/>
      <c r="BK166" s="60"/>
      <c r="BL166" s="60"/>
      <c r="BM166" s="60"/>
      <c r="BN166" s="60"/>
      <c r="BO166" s="60"/>
      <c r="BP166" s="60"/>
      <c r="BQ166" s="60"/>
      <c r="BR166" s="60"/>
    </row>
    <row r="167" spans="47:70" x14ac:dyDescent="0.25">
      <c r="AU167" s="58" t="s">
        <v>353</v>
      </c>
      <c r="AV167" s="59">
        <v>109710</v>
      </c>
      <c r="AW167" s="57" t="str">
        <v>Above 100k</v>
      </c>
      <c r="BJ167" s="60"/>
      <c r="BK167" s="60"/>
      <c r="BL167" s="60"/>
      <c r="BM167" s="60"/>
      <c r="BN167" s="60"/>
      <c r="BO167" s="60"/>
      <c r="BP167" s="60"/>
      <c r="BQ167" s="60"/>
      <c r="BR167" s="60"/>
    </row>
    <row r="168" spans="47:70" x14ac:dyDescent="0.25">
      <c r="AU168" s="58" t="s">
        <v>330</v>
      </c>
      <c r="AV168" s="59">
        <v>77840</v>
      </c>
      <c r="AW168" s="57" t="str">
        <v>Under 80k</v>
      </c>
      <c r="BJ168" s="60"/>
      <c r="BK168" s="60"/>
      <c r="BL168" s="60"/>
      <c r="BM168" s="60"/>
      <c r="BN168" s="60"/>
      <c r="BO168" s="60"/>
      <c r="BP168" s="60"/>
      <c r="BQ168" s="60"/>
      <c r="BR168" s="60"/>
    </row>
    <row r="169" spans="47:70" x14ac:dyDescent="0.25">
      <c r="AU169" s="58" t="s">
        <v>913</v>
      </c>
      <c r="AV169" s="59">
        <v>92870</v>
      </c>
      <c r="AW169" s="57" t="str">
        <v>Under 100k</v>
      </c>
      <c r="BJ169" s="60"/>
      <c r="BK169" s="60"/>
      <c r="BL169" s="60"/>
      <c r="BM169" s="60"/>
      <c r="BN169" s="60"/>
      <c r="BO169" s="60"/>
      <c r="BP169" s="60"/>
      <c r="BQ169" s="60"/>
      <c r="BR169" s="60"/>
    </row>
    <row r="170" spans="47:70" x14ac:dyDescent="0.25">
      <c r="AU170" s="58" t="s">
        <v>515</v>
      </c>
      <c r="AV170" s="59">
        <v>118060</v>
      </c>
      <c r="AW170" s="57" t="str">
        <v>Above 100k</v>
      </c>
      <c r="BJ170" s="60"/>
      <c r="BK170" s="60"/>
      <c r="BL170" s="60"/>
      <c r="BM170" s="60"/>
      <c r="BN170" s="60"/>
      <c r="BO170" s="60"/>
      <c r="BP170" s="60"/>
      <c r="BQ170" s="60"/>
      <c r="BR170" s="60"/>
    </row>
    <row r="171" spans="47:70" x14ac:dyDescent="0.25">
      <c r="AU171" s="58" t="s">
        <v>398</v>
      </c>
      <c r="AV171" s="59">
        <v>94530</v>
      </c>
      <c r="AW171" s="57" t="str">
        <v>Under 100k</v>
      </c>
      <c r="BJ171" s="60"/>
      <c r="BK171" s="60"/>
      <c r="BL171" s="60"/>
      <c r="BM171" s="60"/>
      <c r="BN171" s="60"/>
      <c r="BO171" s="60"/>
      <c r="BP171" s="60"/>
      <c r="BQ171" s="60"/>
      <c r="BR171" s="60"/>
    </row>
    <row r="172" spans="47:70" x14ac:dyDescent="0.25">
      <c r="AU172" s="58" t="s">
        <v>197</v>
      </c>
      <c r="AV172" s="59">
        <v>56810</v>
      </c>
      <c r="AW172" s="57" t="str">
        <v>Under 60k</v>
      </c>
      <c r="BJ172" s="60"/>
      <c r="BK172" s="60"/>
      <c r="BL172" s="60"/>
      <c r="BM172" s="60"/>
      <c r="BN172" s="60"/>
      <c r="BO172" s="60"/>
      <c r="BP172" s="60"/>
      <c r="BQ172" s="60"/>
      <c r="BR172" s="60"/>
    </row>
    <row r="173" spans="47:70" x14ac:dyDescent="0.25">
      <c r="AU173" s="58" t="s">
        <v>743</v>
      </c>
      <c r="AV173" s="59">
        <v>86560</v>
      </c>
      <c r="AW173" s="57" t="str">
        <v>Under 90k</v>
      </c>
      <c r="BJ173" s="60"/>
      <c r="BK173" s="60"/>
      <c r="BL173" s="60"/>
      <c r="BM173" s="60"/>
      <c r="BN173" s="60"/>
      <c r="BO173" s="60"/>
      <c r="BP173" s="60"/>
      <c r="BQ173" s="60"/>
      <c r="BR173" s="60"/>
    </row>
    <row r="174" spans="47:70" x14ac:dyDescent="0.25">
      <c r="AU174" s="58" t="s">
        <v>704</v>
      </c>
      <c r="AV174" s="59">
        <v>30940</v>
      </c>
      <c r="AW174" s="57" t="str">
        <v>Under 40k</v>
      </c>
      <c r="BJ174" s="60"/>
      <c r="BK174" s="60"/>
      <c r="BL174" s="60"/>
      <c r="BM174" s="60"/>
      <c r="BN174" s="60"/>
      <c r="BO174" s="60"/>
      <c r="BP174" s="60"/>
      <c r="BQ174" s="60"/>
      <c r="BR174" s="60"/>
    </row>
    <row r="175" spans="47:70" x14ac:dyDescent="0.25">
      <c r="AU175" s="58" t="s">
        <v>265</v>
      </c>
      <c r="AV175" s="59">
        <v>214680</v>
      </c>
      <c r="AW175" s="57" t="str">
        <v>Above 100k</v>
      </c>
      <c r="BJ175" s="60"/>
      <c r="BK175" s="60"/>
      <c r="BL175" s="60"/>
      <c r="BM175" s="60"/>
      <c r="BN175" s="60"/>
      <c r="BO175" s="60"/>
      <c r="BP175" s="60"/>
      <c r="BQ175" s="60"/>
      <c r="BR175" s="60"/>
    </row>
    <row r="176" spans="47:70" x14ac:dyDescent="0.25">
      <c r="AU176" s="58" t="s">
        <v>951</v>
      </c>
      <c r="AV176" s="59">
        <v>61100</v>
      </c>
      <c r="AW176" s="57" t="str">
        <v>Under 70k</v>
      </c>
      <c r="BJ176" s="60"/>
      <c r="BK176" s="60"/>
      <c r="BL176" s="60"/>
      <c r="BM176" s="60"/>
      <c r="BN176" s="60"/>
      <c r="BO176" s="60"/>
      <c r="BP176" s="60"/>
      <c r="BQ176" s="60"/>
      <c r="BR176" s="60"/>
    </row>
    <row r="177" spans="47:70" x14ac:dyDescent="0.25">
      <c r="AU177" s="58" t="s">
        <v>874</v>
      </c>
      <c r="AV177" s="59">
        <v>104120</v>
      </c>
      <c r="AW177" s="57" t="str">
        <v>Above 100k</v>
      </c>
      <c r="BJ177" s="60"/>
      <c r="BK177" s="60"/>
      <c r="BL177" s="60"/>
      <c r="BM177" s="60"/>
      <c r="BN177" s="60"/>
      <c r="BO177" s="60"/>
      <c r="BP177" s="60"/>
      <c r="BQ177" s="60"/>
      <c r="BR177" s="60"/>
    </row>
    <row r="178" spans="47:70" x14ac:dyDescent="0.25">
      <c r="AU178" s="58" t="s">
        <v>604</v>
      </c>
      <c r="AV178" s="59">
        <v>35740</v>
      </c>
      <c r="AW178" s="57" t="str">
        <v>Under 40k</v>
      </c>
      <c r="BJ178" s="60"/>
      <c r="BK178" s="60"/>
      <c r="BL178" s="60"/>
      <c r="BM178" s="60"/>
      <c r="BN178" s="60"/>
      <c r="BO178" s="60"/>
      <c r="BP178" s="60"/>
      <c r="BQ178" s="60"/>
      <c r="BR178" s="60"/>
    </row>
    <row r="179" spans="47:70" x14ac:dyDescent="0.25">
      <c r="AU179" s="58" t="s">
        <v>6</v>
      </c>
      <c r="AV179" s="59">
        <v>88050</v>
      </c>
      <c r="AW179" s="57" t="str">
        <v>Under 90k</v>
      </c>
      <c r="BJ179" s="60"/>
      <c r="BK179" s="60"/>
      <c r="BL179" s="60"/>
      <c r="BM179" s="60"/>
      <c r="BN179" s="60"/>
      <c r="BO179" s="60"/>
      <c r="BP179" s="60"/>
      <c r="BQ179" s="60"/>
      <c r="BR179" s="60"/>
    </row>
    <row r="180" spans="47:70" x14ac:dyDescent="0.25">
      <c r="AU180" s="58" t="s">
        <v>966</v>
      </c>
      <c r="AV180" s="59">
        <v>90240</v>
      </c>
      <c r="AW180" s="57" t="str">
        <v>Under 100k</v>
      </c>
      <c r="BJ180" s="60"/>
      <c r="BK180" s="60"/>
      <c r="BL180" s="60"/>
      <c r="BM180" s="60"/>
      <c r="BN180" s="60"/>
      <c r="BO180" s="60"/>
      <c r="BP180" s="60"/>
      <c r="BQ180" s="60"/>
      <c r="BR180" s="60"/>
    </row>
    <row r="181" spans="47:70" x14ac:dyDescent="0.25">
      <c r="AU181" s="58" t="s">
        <v>98</v>
      </c>
      <c r="AV181" s="59">
        <v>55310</v>
      </c>
      <c r="AW181" s="57" t="str">
        <v>Under 60k</v>
      </c>
      <c r="BJ181" s="60"/>
      <c r="BK181" s="60"/>
      <c r="BL181" s="60"/>
      <c r="BM181" s="60"/>
      <c r="BN181" s="60"/>
      <c r="BO181" s="60"/>
      <c r="BP181" s="60"/>
      <c r="BQ181" s="60"/>
      <c r="BR181" s="60"/>
    </row>
    <row r="182" spans="47:70" x14ac:dyDescent="0.25">
      <c r="AU182" s="58" t="s">
        <v>883</v>
      </c>
      <c r="AV182" s="59">
        <v>74360</v>
      </c>
      <c r="AW182" s="57" t="str">
        <v>Under 80k</v>
      </c>
      <c r="BJ182" s="60"/>
      <c r="BK182" s="60"/>
      <c r="BL182" s="60"/>
      <c r="BM182" s="60"/>
      <c r="BN182" s="60"/>
      <c r="BO182" s="60"/>
      <c r="BP182" s="60"/>
      <c r="BQ182" s="60"/>
      <c r="BR182" s="60"/>
    </row>
    <row r="183" spans="47:70" x14ac:dyDescent="0.25">
      <c r="AU183" s="58" t="s">
        <v>246</v>
      </c>
      <c r="AV183" s="59">
        <v>99200</v>
      </c>
      <c r="AW183" s="57" t="str">
        <v>Under 100k</v>
      </c>
      <c r="BJ183" s="60"/>
      <c r="BK183" s="60"/>
      <c r="BL183" s="60"/>
      <c r="BM183" s="60"/>
      <c r="BN183" s="60"/>
      <c r="BO183" s="60"/>
      <c r="BP183" s="60"/>
      <c r="BQ183" s="60"/>
      <c r="BR183" s="60"/>
    </row>
    <row r="184" spans="47:70" x14ac:dyDescent="0.25">
      <c r="AU184" s="58" t="s">
        <v>302</v>
      </c>
      <c r="AV184" s="59">
        <v>103360</v>
      </c>
      <c r="AW184" s="57" t="str">
        <v>Above 100k</v>
      </c>
      <c r="BJ184" s="60"/>
      <c r="BK184" s="60"/>
      <c r="BL184" s="60"/>
      <c r="BM184" s="60"/>
      <c r="BN184" s="60"/>
      <c r="BO184" s="60"/>
      <c r="BP184" s="60"/>
      <c r="BQ184" s="60"/>
      <c r="BR184" s="60"/>
    </row>
    <row r="185" spans="47:70" x14ac:dyDescent="0.25">
      <c r="AU185" s="58" t="s">
        <v>708</v>
      </c>
      <c r="AV185" s="59">
        <v>87930</v>
      </c>
      <c r="AW185" s="57" t="str">
        <v>Under 90k</v>
      </c>
      <c r="BJ185" s="60"/>
      <c r="BK185" s="60"/>
      <c r="BL185" s="60"/>
      <c r="BM185" s="60"/>
      <c r="BN185" s="60"/>
      <c r="BO185" s="60"/>
      <c r="BP185" s="60"/>
      <c r="BQ185" s="60"/>
      <c r="BR185" s="60"/>
    </row>
    <row r="186" spans="47:70" x14ac:dyDescent="0.25">
      <c r="AU186" s="58" t="s">
        <v>380</v>
      </c>
      <c r="AV186" s="59">
        <v>99200</v>
      </c>
      <c r="AW186" s="57" t="str">
        <v>Under 100k</v>
      </c>
      <c r="BJ186" s="60"/>
      <c r="BK186" s="60"/>
      <c r="BL186" s="60"/>
      <c r="BM186" s="60"/>
      <c r="BN186" s="60"/>
      <c r="BO186" s="60"/>
      <c r="BP186" s="60"/>
      <c r="BQ186" s="60"/>
      <c r="BR186" s="60"/>
    </row>
    <row r="187" spans="47:70" x14ac:dyDescent="0.25">
      <c r="AU187" s="58" t="s">
        <v>562</v>
      </c>
      <c r="AV187" s="59">
        <v>93160</v>
      </c>
      <c r="AW187" s="57" t="str">
        <v>Under 100k</v>
      </c>
      <c r="BJ187" s="60"/>
      <c r="BK187" s="60"/>
      <c r="BL187" s="60"/>
      <c r="BM187" s="60"/>
      <c r="BN187" s="60"/>
      <c r="BO187" s="60"/>
      <c r="BP187" s="60"/>
      <c r="BQ187" s="60"/>
      <c r="BR187" s="60"/>
    </row>
    <row r="188" spans="47:70" x14ac:dyDescent="0.25">
      <c r="AU188" s="58" t="s">
        <v>148</v>
      </c>
      <c r="AV188" s="59">
        <v>54520</v>
      </c>
      <c r="AW188" s="57" t="str">
        <v>Under 60k</v>
      </c>
      <c r="BJ188" s="60"/>
      <c r="BK188" s="60"/>
      <c r="BL188" s="60"/>
      <c r="BM188" s="60"/>
      <c r="BN188" s="60"/>
      <c r="BO188" s="60"/>
      <c r="BP188" s="60"/>
      <c r="BQ188" s="60"/>
      <c r="BR188" s="60"/>
    </row>
    <row r="189" spans="47:70" x14ac:dyDescent="0.25">
      <c r="AU189" s="58" t="s">
        <v>78</v>
      </c>
      <c r="AV189" s="59">
        <v>54130</v>
      </c>
      <c r="AW189" s="57" t="str">
        <v>Under 60k</v>
      </c>
      <c r="BJ189" s="60"/>
      <c r="BK189" s="60"/>
      <c r="BL189" s="60"/>
      <c r="BM189" s="60"/>
      <c r="BN189" s="60"/>
      <c r="BO189" s="60"/>
      <c r="BP189" s="60"/>
      <c r="BQ189" s="60"/>
      <c r="BR189" s="60"/>
    </row>
    <row r="190" spans="47:70" x14ac:dyDescent="0.25">
      <c r="AU190" s="58" t="s">
        <v>772</v>
      </c>
      <c r="AV190" s="59">
        <v>228860</v>
      </c>
      <c r="AW190" s="57" t="str">
        <v>Above 100k</v>
      </c>
      <c r="BJ190" s="60"/>
      <c r="BK190" s="60"/>
      <c r="BL190" s="60"/>
      <c r="BM190" s="60"/>
      <c r="BN190" s="60"/>
      <c r="BO190" s="60"/>
      <c r="BP190" s="60"/>
      <c r="BQ190" s="60"/>
      <c r="BR190" s="60"/>
    </row>
    <row r="191" spans="47:70" x14ac:dyDescent="0.25">
      <c r="AU191" s="58" t="s">
        <v>702</v>
      </c>
      <c r="AV191" s="59">
        <v>74600</v>
      </c>
      <c r="AW191" s="57" t="str">
        <v>Under 80k</v>
      </c>
      <c r="BJ191" s="60"/>
      <c r="BK191" s="60"/>
      <c r="BL191" s="60"/>
      <c r="BM191" s="60"/>
      <c r="BN191" s="60"/>
      <c r="BO191" s="60"/>
      <c r="BP191" s="60"/>
      <c r="BQ191" s="60"/>
      <c r="BR191" s="60"/>
    </row>
    <row r="192" spans="47:70" x14ac:dyDescent="0.25">
      <c r="AU192" s="58" t="s">
        <v>493</v>
      </c>
      <c r="AV192" s="59">
        <v>115240</v>
      </c>
      <c r="AW192" s="57" t="str">
        <v>Above 100k</v>
      </c>
      <c r="BJ192" s="60"/>
      <c r="BK192" s="60"/>
      <c r="BL192" s="60"/>
      <c r="BM192" s="60"/>
      <c r="BN192" s="60"/>
      <c r="BO192" s="60"/>
      <c r="BP192" s="60"/>
      <c r="BQ192" s="60"/>
      <c r="BR192" s="60"/>
    </row>
    <row r="193" spans="47:70" x14ac:dyDescent="0.25">
      <c r="AU193" s="58" t="s">
        <v>510</v>
      </c>
      <c r="AV193" s="59">
        <v>51520</v>
      </c>
      <c r="AW193" s="57" t="str">
        <v>Under 60k</v>
      </c>
      <c r="BJ193" s="60"/>
      <c r="BK193" s="60"/>
      <c r="BL193" s="60"/>
      <c r="BM193" s="60"/>
      <c r="BN193" s="60"/>
      <c r="BO193" s="60"/>
      <c r="BP193" s="60"/>
      <c r="BQ193" s="60"/>
      <c r="BR193" s="60"/>
    </row>
    <row r="194" spans="47:70" x14ac:dyDescent="0.25">
      <c r="AU194" s="58" t="s">
        <v>192</v>
      </c>
      <c r="AV194" s="59">
        <v>40560</v>
      </c>
      <c r="AW194" s="57" t="str">
        <v>Under 50k</v>
      </c>
      <c r="BJ194" s="60"/>
      <c r="BK194" s="60"/>
      <c r="BL194" s="60"/>
      <c r="BM194" s="60"/>
      <c r="BN194" s="60"/>
      <c r="BO194" s="60"/>
      <c r="BP194" s="60"/>
      <c r="BQ194" s="60"/>
      <c r="BR194" s="60"/>
    </row>
    <row r="195" spans="47:70" x14ac:dyDescent="0.25">
      <c r="AU195" s="58" t="s">
        <v>880</v>
      </c>
      <c r="AV195" s="59">
        <v>83590</v>
      </c>
      <c r="AW195" s="57" t="str">
        <v>Under 90k</v>
      </c>
      <c r="BJ195" s="60"/>
      <c r="BK195" s="60"/>
      <c r="BL195" s="60"/>
      <c r="BM195" s="60"/>
      <c r="BN195" s="60"/>
      <c r="BO195" s="60"/>
      <c r="BP195" s="60"/>
      <c r="BQ195" s="60"/>
      <c r="BR195" s="60"/>
    </row>
    <row r="196" spans="47:70" x14ac:dyDescent="0.25">
      <c r="AU196" s="58" t="s">
        <v>457</v>
      </c>
      <c r="AV196" s="59">
        <v>101790</v>
      </c>
      <c r="AW196" s="57" t="str">
        <v>Above 100k</v>
      </c>
      <c r="BJ196" s="60"/>
      <c r="BK196" s="60"/>
      <c r="BL196" s="60"/>
      <c r="BM196" s="60"/>
      <c r="BN196" s="60"/>
      <c r="BO196" s="60"/>
      <c r="BP196" s="60"/>
      <c r="BQ196" s="60"/>
      <c r="BR196" s="60"/>
    </row>
    <row r="197" spans="47:70" x14ac:dyDescent="0.25">
      <c r="AU197" s="58" t="s">
        <v>725</v>
      </c>
      <c r="AV197" s="59">
        <v>118980</v>
      </c>
      <c r="AW197" s="57" t="str">
        <v>Above 100k</v>
      </c>
      <c r="BJ197" s="60"/>
      <c r="BK197" s="60"/>
      <c r="BL197" s="60"/>
      <c r="BM197" s="60"/>
      <c r="BN197" s="60"/>
      <c r="BO197" s="60"/>
      <c r="BP197" s="60"/>
      <c r="BQ197" s="60"/>
      <c r="BR197" s="60"/>
    </row>
    <row r="198" spans="47:70" x14ac:dyDescent="0.25">
      <c r="AU198" s="58" t="s">
        <v>236</v>
      </c>
      <c r="AV198" s="59">
        <v>42380</v>
      </c>
      <c r="AW198" s="57" t="str">
        <v>Under 50k</v>
      </c>
      <c r="BJ198" s="60"/>
      <c r="BK198" s="60"/>
      <c r="BL198" s="60"/>
      <c r="BM198" s="60"/>
      <c r="BN198" s="60"/>
      <c r="BO198" s="60"/>
      <c r="BP198" s="60"/>
      <c r="BQ198" s="60"/>
      <c r="BR198" s="60"/>
    </row>
    <row r="199" spans="47:70" x14ac:dyDescent="0.25">
      <c r="AU199" s="58" t="s">
        <v>927</v>
      </c>
      <c r="AV199" s="59">
        <v>100420</v>
      </c>
      <c r="AW199" s="57" t="str">
        <v>Above 100k</v>
      </c>
      <c r="BJ199" s="60"/>
      <c r="BK199" s="60"/>
      <c r="BL199" s="60"/>
      <c r="BM199" s="60"/>
      <c r="BN199" s="60"/>
      <c r="BO199" s="60"/>
      <c r="BP199" s="60"/>
      <c r="BQ199" s="60"/>
      <c r="BR199" s="60"/>
    </row>
    <row r="200" spans="47:70" x14ac:dyDescent="0.25">
      <c r="AU200" s="58" t="s">
        <v>606</v>
      </c>
      <c r="AV200" s="59">
        <v>117150</v>
      </c>
      <c r="AW200" s="57" t="str">
        <v>Above 100k</v>
      </c>
      <c r="BJ200" s="60"/>
      <c r="BK200" s="60"/>
      <c r="BL200" s="60"/>
      <c r="BM200" s="60"/>
      <c r="BN200" s="60"/>
      <c r="BO200" s="60"/>
      <c r="BP200" s="60"/>
      <c r="BQ200" s="60"/>
      <c r="BR200" s="60"/>
    </row>
    <row r="201" spans="47:70" x14ac:dyDescent="0.25">
      <c r="AU201" s="58" t="s">
        <v>826</v>
      </c>
      <c r="AV201" s="59">
        <v>74410</v>
      </c>
      <c r="AW201" s="57" t="str">
        <v>Under 80k</v>
      </c>
      <c r="BJ201" s="60"/>
      <c r="BK201" s="60"/>
      <c r="BL201" s="60"/>
      <c r="BM201" s="60"/>
      <c r="BN201" s="60"/>
      <c r="BO201" s="60"/>
      <c r="BP201" s="60"/>
      <c r="BQ201" s="60"/>
      <c r="BR201" s="60"/>
    </row>
    <row r="202" spans="47:70" x14ac:dyDescent="0.25">
      <c r="AU202" s="58" t="s">
        <v>215</v>
      </c>
      <c r="AV202" s="59">
        <v>96800</v>
      </c>
      <c r="AW202" s="57" t="str">
        <v>Under 100k</v>
      </c>
      <c r="BJ202" s="60"/>
      <c r="BK202" s="60"/>
      <c r="BL202" s="60"/>
      <c r="BM202" s="60"/>
      <c r="BN202" s="60"/>
      <c r="BO202" s="60"/>
      <c r="BP202" s="60"/>
      <c r="BQ202" s="60"/>
      <c r="BR202" s="60"/>
    </row>
    <row r="203" spans="47:70" x14ac:dyDescent="0.25">
      <c r="AU203" s="58" t="s">
        <v>863</v>
      </c>
      <c r="AV203" s="59">
        <v>57820</v>
      </c>
      <c r="AW203" s="57" t="str">
        <v>Under 60k</v>
      </c>
      <c r="BJ203" s="60"/>
      <c r="BK203" s="60"/>
      <c r="BL203" s="60"/>
      <c r="BM203" s="60"/>
      <c r="BN203" s="60"/>
      <c r="BO203" s="60"/>
      <c r="BP203" s="60"/>
      <c r="BQ203" s="60"/>
      <c r="BR203" s="60"/>
    </row>
    <row r="204" spans="47:70" x14ac:dyDescent="0.25">
      <c r="AU204" s="58" t="s">
        <v>168</v>
      </c>
      <c r="AV204" s="59">
        <v>65350</v>
      </c>
      <c r="AW204" s="57" t="str">
        <v>Under 70k</v>
      </c>
      <c r="BJ204" s="60"/>
      <c r="BK204" s="60"/>
      <c r="BL204" s="60"/>
      <c r="BM204" s="60"/>
      <c r="BN204" s="60"/>
      <c r="BO204" s="60"/>
      <c r="BP204" s="60"/>
      <c r="BQ204" s="60"/>
      <c r="BR204" s="60"/>
    </row>
    <row r="205" spans="47:70" x14ac:dyDescent="0.25">
      <c r="AU205" s="58" t="s">
        <v>375</v>
      </c>
      <c r="AV205" s="59">
        <v>66100</v>
      </c>
      <c r="AW205" s="57" t="str">
        <v>Under 70k</v>
      </c>
      <c r="BJ205" s="60"/>
      <c r="BK205" s="60"/>
      <c r="BL205" s="60"/>
      <c r="BM205" s="60"/>
      <c r="BN205" s="60"/>
      <c r="BO205" s="60"/>
      <c r="BP205" s="60"/>
      <c r="BQ205" s="60"/>
      <c r="BR205" s="60"/>
    </row>
    <row r="206" spans="47:70" x14ac:dyDescent="0.25">
      <c r="AU206" s="58" t="s">
        <v>873</v>
      </c>
      <c r="AV206" s="59">
        <v>75010</v>
      </c>
      <c r="AW206" s="57" t="str">
        <v>Under 80k</v>
      </c>
      <c r="BJ206" s="60"/>
      <c r="BK206" s="60"/>
      <c r="BL206" s="60"/>
      <c r="BM206" s="60"/>
      <c r="BN206" s="60"/>
      <c r="BO206" s="60"/>
      <c r="BP206" s="60"/>
      <c r="BQ206" s="60"/>
      <c r="BR206" s="60"/>
    </row>
    <row r="207" spans="47:70" x14ac:dyDescent="0.25">
      <c r="AU207" s="58" t="s">
        <v>809</v>
      </c>
      <c r="AV207" s="59">
        <v>69970</v>
      </c>
      <c r="AW207" s="57" t="str">
        <v>Under 70k</v>
      </c>
      <c r="BJ207" s="60"/>
      <c r="BK207" s="60"/>
      <c r="BL207" s="60"/>
      <c r="BM207" s="60"/>
      <c r="BN207" s="60"/>
      <c r="BO207" s="60"/>
      <c r="BP207" s="60"/>
      <c r="BQ207" s="60"/>
      <c r="BR207" s="60"/>
    </row>
    <row r="208" spans="47:70" x14ac:dyDescent="0.25">
      <c r="AU208" s="58" t="s">
        <v>250</v>
      </c>
      <c r="AV208" s="59">
        <v>47960</v>
      </c>
      <c r="AW208" s="57" t="str">
        <v>Under 50k</v>
      </c>
      <c r="BJ208" s="60"/>
      <c r="BK208" s="60"/>
      <c r="BL208" s="60"/>
      <c r="BM208" s="60"/>
      <c r="BN208" s="60"/>
      <c r="BO208" s="60"/>
      <c r="BP208" s="60"/>
      <c r="BQ208" s="60"/>
      <c r="BR208" s="60"/>
    </row>
    <row r="209" spans="47:70" x14ac:dyDescent="0.25">
      <c r="AU209" s="58" t="s">
        <v>147</v>
      </c>
      <c r="AV209" s="59">
        <v>43600</v>
      </c>
      <c r="AW209" s="57" t="str">
        <v>Under 50k</v>
      </c>
      <c r="BJ209" s="60"/>
      <c r="BK209" s="60"/>
      <c r="BL209" s="60"/>
      <c r="BM209" s="60"/>
      <c r="BN209" s="60"/>
      <c r="BO209" s="60"/>
      <c r="BP209" s="60"/>
      <c r="BQ209" s="60"/>
      <c r="BR209" s="60"/>
    </row>
    <row r="210" spans="47:70" x14ac:dyDescent="0.25">
      <c r="AU210" s="58" t="s">
        <v>952</v>
      </c>
      <c r="AV210" s="59">
        <v>71240</v>
      </c>
      <c r="AW210" s="57" t="str">
        <v>Under 80k</v>
      </c>
      <c r="BJ210" s="60"/>
      <c r="BK210" s="60"/>
      <c r="BL210" s="60"/>
      <c r="BM210" s="60"/>
      <c r="BN210" s="60"/>
      <c r="BO210" s="60"/>
      <c r="BP210" s="60"/>
      <c r="BQ210" s="60"/>
      <c r="BR210" s="60"/>
    </row>
    <row r="211" spans="47:70" x14ac:dyDescent="0.25">
      <c r="AU211" s="58" t="s">
        <v>159</v>
      </c>
      <c r="AV211" s="59">
        <v>145760</v>
      </c>
      <c r="AW211" s="57" t="str">
        <v>Above 100k</v>
      </c>
      <c r="BJ211" s="60"/>
      <c r="BK211" s="60"/>
      <c r="BL211" s="60"/>
      <c r="BM211" s="60"/>
      <c r="BN211" s="60"/>
      <c r="BO211" s="60"/>
      <c r="BP211" s="60"/>
      <c r="BQ211" s="60"/>
      <c r="BR211" s="60"/>
    </row>
    <row r="212" spans="47:70" x14ac:dyDescent="0.25">
      <c r="AU212" s="58" t="s">
        <v>318</v>
      </c>
      <c r="AV212" s="59">
        <v>41570</v>
      </c>
      <c r="AW212" s="57" t="str">
        <v>Under 50k</v>
      </c>
      <c r="BJ212" s="60"/>
      <c r="BK212" s="60"/>
      <c r="BL212" s="60"/>
      <c r="BM212" s="60"/>
      <c r="BN212" s="60"/>
      <c r="BO212" s="60"/>
      <c r="BP212" s="60"/>
      <c r="BQ212" s="60"/>
      <c r="BR212" s="60"/>
    </row>
    <row r="213" spans="47:70" x14ac:dyDescent="0.25">
      <c r="AU213" s="58" t="s">
        <v>444</v>
      </c>
      <c r="AV213" s="59">
        <v>144700</v>
      </c>
      <c r="AW213" s="57" t="str">
        <v>Above 100k</v>
      </c>
      <c r="BJ213" s="60"/>
      <c r="BK213" s="60"/>
      <c r="BL213" s="60"/>
      <c r="BM213" s="60"/>
      <c r="BN213" s="60"/>
      <c r="BO213" s="60"/>
      <c r="BP213" s="60"/>
      <c r="BQ213" s="60"/>
      <c r="BR213" s="60"/>
    </row>
    <row r="214" spans="47:70" x14ac:dyDescent="0.25">
      <c r="AU214" s="58" t="s">
        <v>123</v>
      </c>
      <c r="AV214" s="59">
        <v>68090</v>
      </c>
      <c r="AW214" s="57" t="str">
        <v>Under 70k</v>
      </c>
      <c r="BJ214" s="60"/>
      <c r="BK214" s="60"/>
      <c r="BL214" s="60"/>
      <c r="BM214" s="60"/>
      <c r="BN214" s="60"/>
      <c r="BO214" s="60"/>
      <c r="BP214" s="60"/>
      <c r="BQ214" s="60"/>
      <c r="BR214" s="60"/>
    </row>
    <row r="215" spans="47:70" x14ac:dyDescent="0.25">
      <c r="AU215" s="58" t="s">
        <v>849</v>
      </c>
      <c r="AV215" s="59">
        <v>45590</v>
      </c>
      <c r="AW215" s="57" t="str">
        <v>Under 50k</v>
      </c>
      <c r="BJ215" s="60"/>
      <c r="BK215" s="60"/>
      <c r="BL215" s="60"/>
      <c r="BM215" s="60"/>
      <c r="BN215" s="60"/>
      <c r="BO215" s="60"/>
      <c r="BP215" s="60"/>
      <c r="BQ215" s="60"/>
      <c r="BR215" s="60"/>
    </row>
    <row r="216" spans="47:70" x14ac:dyDescent="0.25">
      <c r="AU216" s="58" t="s">
        <v>692</v>
      </c>
      <c r="AV216" s="59">
        <v>119620</v>
      </c>
      <c r="AW216" s="57" t="str">
        <v>Above 100k</v>
      </c>
      <c r="BJ216" s="60"/>
      <c r="BK216" s="60"/>
      <c r="BL216" s="60"/>
      <c r="BM216" s="60"/>
      <c r="BN216" s="60"/>
      <c r="BO216" s="60"/>
      <c r="BP216" s="60"/>
      <c r="BQ216" s="60"/>
      <c r="BR216" s="60"/>
    </row>
    <row r="217" spans="47:70" x14ac:dyDescent="0.25">
      <c r="AU217" s="58" t="s">
        <v>637</v>
      </c>
      <c r="AV217" s="59">
        <v>52630</v>
      </c>
      <c r="AW217" s="57" t="str">
        <v>Under 60k</v>
      </c>
      <c r="BJ217" s="60"/>
      <c r="BK217" s="60"/>
      <c r="BL217" s="60"/>
      <c r="BM217" s="60"/>
      <c r="BN217" s="60"/>
      <c r="BO217" s="60"/>
      <c r="BP217" s="60"/>
      <c r="BQ217" s="60"/>
      <c r="BR217" s="60"/>
    </row>
    <row r="218" spans="47:70" x14ac:dyDescent="0.25">
      <c r="AU218" s="58" t="s">
        <v>609</v>
      </c>
      <c r="AV218" s="59">
        <v>85720</v>
      </c>
      <c r="AW218" s="57" t="str">
        <v>Under 90k</v>
      </c>
      <c r="BJ218" s="60"/>
      <c r="BK218" s="60"/>
      <c r="BL218" s="60"/>
      <c r="BM218" s="60"/>
      <c r="BN218" s="60"/>
      <c r="BO218" s="60"/>
      <c r="BP218" s="60"/>
      <c r="BQ218" s="60"/>
      <c r="BR218" s="60"/>
    </row>
    <row r="219" spans="47:70" x14ac:dyDescent="0.25">
      <c r="AU219" s="58" t="s">
        <v>914</v>
      </c>
      <c r="AV219" s="59">
        <v>100360</v>
      </c>
      <c r="AW219" s="57" t="str">
        <v>Above 100k</v>
      </c>
      <c r="BJ219" s="60"/>
      <c r="BK219" s="60"/>
      <c r="BL219" s="60"/>
      <c r="BM219" s="60"/>
      <c r="BN219" s="60"/>
      <c r="BO219" s="60"/>
      <c r="BP219" s="60"/>
      <c r="BQ219" s="60"/>
      <c r="BR219" s="60"/>
    </row>
    <row r="220" spans="47:70" x14ac:dyDescent="0.25">
      <c r="AU220" s="58" t="s">
        <v>611</v>
      </c>
      <c r="AV220" s="59">
        <v>62690</v>
      </c>
      <c r="AW220" s="57" t="str">
        <v>Under 70k</v>
      </c>
      <c r="BJ220" s="60"/>
      <c r="BK220" s="60"/>
      <c r="BL220" s="60"/>
      <c r="BM220" s="60"/>
      <c r="BN220" s="60"/>
      <c r="BO220" s="60"/>
      <c r="BP220" s="60"/>
      <c r="BQ220" s="60"/>
      <c r="BR220" s="60"/>
    </row>
    <row r="221" spans="47:70" x14ac:dyDescent="0.25">
      <c r="AU221" s="58" t="s">
        <v>429</v>
      </c>
      <c r="AV221" s="59">
        <v>61990</v>
      </c>
      <c r="AW221" s="57" t="str">
        <v>Under 70k</v>
      </c>
      <c r="BJ221" s="60"/>
      <c r="BK221" s="60"/>
      <c r="BL221" s="60"/>
      <c r="BM221" s="60"/>
      <c r="BN221" s="60"/>
      <c r="BO221" s="60"/>
      <c r="BP221" s="60"/>
      <c r="BQ221" s="60"/>
      <c r="BR221" s="60"/>
    </row>
    <row r="222" spans="47:70" x14ac:dyDescent="0.25">
      <c r="AU222" s="58" t="s">
        <v>835</v>
      </c>
      <c r="AV222" s="59">
        <v>50310</v>
      </c>
      <c r="AW222" s="57" t="str">
        <v>Under 60k</v>
      </c>
      <c r="BJ222" s="60"/>
      <c r="BK222" s="60"/>
      <c r="BL222" s="60"/>
      <c r="BM222" s="60"/>
      <c r="BN222" s="60"/>
      <c r="BO222" s="60"/>
      <c r="BP222" s="60"/>
      <c r="BQ222" s="60"/>
      <c r="BR222" s="60"/>
    </row>
    <row r="223" spans="47:70" x14ac:dyDescent="0.25">
      <c r="AU223" s="58" t="s">
        <v>958</v>
      </c>
      <c r="AV223" s="59">
        <v>98110</v>
      </c>
      <c r="AW223" s="57" t="str">
        <v>Under 100k</v>
      </c>
      <c r="BJ223" s="60"/>
      <c r="BK223" s="60"/>
      <c r="BL223" s="60"/>
      <c r="BM223" s="60"/>
      <c r="BN223" s="60"/>
      <c r="BO223" s="60"/>
      <c r="BP223" s="60"/>
      <c r="BQ223" s="60"/>
      <c r="BR223" s="60"/>
    </row>
    <row r="224" spans="47:70" x14ac:dyDescent="0.25">
      <c r="AU224" s="58" t="s">
        <v>821</v>
      </c>
      <c r="AV224" s="59">
        <v>80030</v>
      </c>
      <c r="AW224" s="57" t="str">
        <v>Under 90k</v>
      </c>
      <c r="BJ224" s="60"/>
      <c r="BK224" s="60"/>
      <c r="BL224" s="60"/>
      <c r="BM224" s="60"/>
      <c r="BN224" s="60"/>
      <c r="BO224" s="60"/>
      <c r="BP224" s="60"/>
      <c r="BQ224" s="60"/>
      <c r="BR224" s="60"/>
    </row>
    <row r="225" spans="47:70" x14ac:dyDescent="0.25">
      <c r="AU225" s="58" t="s">
        <v>575</v>
      </c>
      <c r="AV225" s="59">
        <v>179380</v>
      </c>
      <c r="AW225" s="57" t="str">
        <v>Above 100k</v>
      </c>
      <c r="BJ225" s="60"/>
      <c r="BK225" s="60"/>
      <c r="BL225" s="60"/>
      <c r="BM225" s="60"/>
      <c r="BN225" s="60"/>
      <c r="BO225" s="60"/>
      <c r="BP225" s="60"/>
      <c r="BQ225" s="60"/>
      <c r="BR225" s="60"/>
    </row>
    <row r="226" spans="47:70" x14ac:dyDescent="0.25">
      <c r="AU226" s="58" t="s">
        <v>54</v>
      </c>
      <c r="AV226" s="59">
        <v>109040</v>
      </c>
      <c r="AW226" s="57" t="str">
        <v>Above 100k</v>
      </c>
      <c r="BJ226" s="60"/>
      <c r="BK226" s="60"/>
      <c r="BL226" s="60"/>
      <c r="BM226" s="60"/>
      <c r="BN226" s="60"/>
      <c r="BO226" s="60"/>
      <c r="BP226" s="60"/>
      <c r="BQ226" s="60"/>
      <c r="BR226" s="60"/>
    </row>
    <row r="227" spans="47:70" x14ac:dyDescent="0.25">
      <c r="AU227" s="58" t="s">
        <v>860</v>
      </c>
      <c r="AV227" s="59">
        <v>63370</v>
      </c>
      <c r="AW227" s="57" t="str">
        <v>Under 70k</v>
      </c>
      <c r="BJ227" s="60"/>
      <c r="BK227" s="60"/>
      <c r="BL227" s="60"/>
      <c r="BM227" s="60"/>
      <c r="BN227" s="60"/>
      <c r="BO227" s="60"/>
      <c r="BP227" s="60"/>
      <c r="BQ227" s="60"/>
      <c r="BR227" s="60"/>
    </row>
    <row r="228" spans="47:70" x14ac:dyDescent="0.25">
      <c r="AU228" s="58" t="s">
        <v>671</v>
      </c>
      <c r="AV228" s="59">
        <v>116670</v>
      </c>
      <c r="AW228" s="57" t="str">
        <v>Above 100k</v>
      </c>
      <c r="BJ228" s="60"/>
      <c r="BK228" s="60"/>
      <c r="BL228" s="60"/>
      <c r="BM228" s="60"/>
      <c r="BN228" s="60"/>
      <c r="BO228" s="60"/>
      <c r="BP228" s="60"/>
      <c r="BQ228" s="60"/>
      <c r="BR228" s="60"/>
    </row>
    <row r="229" spans="47:70" x14ac:dyDescent="0.25">
      <c r="AU229" s="58" t="s">
        <v>841</v>
      </c>
      <c r="AV229" s="59">
        <v>39780</v>
      </c>
      <c r="AW229" s="57" t="str">
        <v>Under 40k</v>
      </c>
      <c r="BJ229" s="60"/>
      <c r="BK229" s="60"/>
      <c r="BL229" s="60"/>
      <c r="BM229" s="60"/>
      <c r="BN229" s="60"/>
      <c r="BO229" s="60"/>
      <c r="BP229" s="60"/>
      <c r="BQ229" s="60"/>
      <c r="BR229" s="60"/>
    </row>
    <row r="230" spans="47:70" x14ac:dyDescent="0.25">
      <c r="AU230" s="58" t="s">
        <v>140</v>
      </c>
      <c r="AV230" s="59">
        <v>112550</v>
      </c>
      <c r="AW230" s="57" t="str">
        <v>Above 100k</v>
      </c>
      <c r="BJ230" s="60"/>
      <c r="BK230" s="60"/>
      <c r="BL230" s="60"/>
      <c r="BM230" s="60"/>
      <c r="BN230" s="60"/>
      <c r="BO230" s="60"/>
      <c r="BP230" s="60"/>
      <c r="BQ230" s="60"/>
      <c r="BR230" s="60"/>
    </row>
    <row r="231" spans="47:70" x14ac:dyDescent="0.25">
      <c r="AU231" s="58" t="s">
        <v>121</v>
      </c>
      <c r="AV231" s="59">
        <v>108390</v>
      </c>
      <c r="AW231" s="57" t="str">
        <v>Above 100k</v>
      </c>
      <c r="BJ231" s="60"/>
      <c r="BK231" s="60"/>
      <c r="BL231" s="60"/>
      <c r="BM231" s="60"/>
      <c r="BN231" s="60"/>
      <c r="BO231" s="60"/>
      <c r="BP231" s="60"/>
      <c r="BQ231" s="60"/>
      <c r="BR231" s="60"/>
    </row>
    <row r="232" spans="47:70" x14ac:dyDescent="0.25">
      <c r="AU232" s="58" t="s">
        <v>360</v>
      </c>
      <c r="AV232" s="59">
        <v>50800</v>
      </c>
      <c r="AW232" s="57" t="str">
        <v>Under 60k</v>
      </c>
      <c r="BJ232" s="60"/>
      <c r="BK232" s="60"/>
      <c r="BL232" s="60"/>
      <c r="BM232" s="60"/>
      <c r="BN232" s="60"/>
      <c r="BO232" s="60"/>
      <c r="BP232" s="60"/>
      <c r="BQ232" s="60"/>
      <c r="BR232" s="60"/>
    </row>
    <row r="233" spans="47:70" x14ac:dyDescent="0.25">
      <c r="AU233" s="58" t="s">
        <v>662</v>
      </c>
      <c r="AV233" s="59">
        <v>93500</v>
      </c>
      <c r="AW233" s="57" t="str">
        <v>Under 100k</v>
      </c>
      <c r="BJ233" s="60"/>
      <c r="BK233" s="60"/>
      <c r="BL233" s="60"/>
      <c r="BM233" s="60"/>
      <c r="BN233" s="60"/>
      <c r="BO233" s="60"/>
      <c r="BP233" s="60"/>
      <c r="BQ233" s="60"/>
      <c r="BR233" s="60"/>
    </row>
    <row r="234" spans="47:70" x14ac:dyDescent="0.25">
      <c r="AU234" s="58" t="s">
        <v>481</v>
      </c>
      <c r="AV234" s="59">
        <v>98360</v>
      </c>
      <c r="AW234" s="57" t="str">
        <v>Under 100k</v>
      </c>
      <c r="BJ234" s="60"/>
      <c r="BK234" s="60"/>
      <c r="BL234" s="60"/>
      <c r="BM234" s="60"/>
      <c r="BN234" s="60"/>
      <c r="BO234" s="60"/>
      <c r="BP234" s="60"/>
      <c r="BQ234" s="60"/>
      <c r="BR234" s="60"/>
    </row>
    <row r="235" spans="47:70" x14ac:dyDescent="0.25">
      <c r="AU235" s="58" t="s">
        <v>963</v>
      </c>
      <c r="AV235" s="59">
        <v>71570</v>
      </c>
      <c r="AW235" s="57" t="str">
        <v>Under 80k</v>
      </c>
      <c r="BJ235" s="60"/>
      <c r="BK235" s="60"/>
      <c r="BL235" s="60"/>
      <c r="BM235" s="60"/>
      <c r="BN235" s="60"/>
      <c r="BO235" s="60"/>
      <c r="BP235" s="60"/>
      <c r="BQ235" s="60"/>
      <c r="BR235" s="60"/>
    </row>
    <row r="236" spans="47:70" x14ac:dyDescent="0.25">
      <c r="AU236" s="58" t="s">
        <v>416</v>
      </c>
      <c r="AV236" s="59">
        <v>39700</v>
      </c>
      <c r="AW236" s="57" t="str">
        <v>Under 40k</v>
      </c>
      <c r="BJ236" s="60"/>
      <c r="BK236" s="60"/>
      <c r="BL236" s="60"/>
      <c r="BM236" s="60"/>
      <c r="BN236" s="60"/>
      <c r="BO236" s="60"/>
      <c r="BP236" s="60"/>
      <c r="BQ236" s="60"/>
      <c r="BR236" s="60"/>
    </row>
    <row r="237" spans="47:70" x14ac:dyDescent="0.25">
      <c r="AU237" s="58" t="s">
        <v>649</v>
      </c>
      <c r="AV237" s="59">
        <v>33890</v>
      </c>
      <c r="AW237" s="57" t="str">
        <v>Under 40k</v>
      </c>
      <c r="BJ237" s="60"/>
      <c r="BK237" s="60"/>
      <c r="BL237" s="60"/>
      <c r="BM237" s="60"/>
      <c r="BN237" s="60"/>
      <c r="BO237" s="60"/>
      <c r="BP237" s="60"/>
      <c r="BQ237" s="60"/>
      <c r="BR237" s="60"/>
    </row>
    <row r="238" spans="47:70" x14ac:dyDescent="0.25">
      <c r="AU238" s="58" t="s">
        <v>352</v>
      </c>
      <c r="AV238" s="59">
        <v>134020</v>
      </c>
      <c r="AW238" s="57" t="str">
        <v>Above 100k</v>
      </c>
      <c r="BJ238" s="60"/>
      <c r="BK238" s="60"/>
      <c r="BL238" s="60"/>
      <c r="BM238" s="60"/>
      <c r="BN238" s="60"/>
      <c r="BO238" s="60"/>
      <c r="BP238" s="60"/>
      <c r="BQ238" s="60"/>
      <c r="BR238" s="60"/>
    </row>
    <row r="239" spans="47:70" x14ac:dyDescent="0.25">
      <c r="AU239" s="58" t="s">
        <v>778</v>
      </c>
      <c r="AV239" s="59">
        <v>47360</v>
      </c>
      <c r="AW239" s="57" t="str">
        <v>Under 50k</v>
      </c>
      <c r="BJ239" s="60"/>
      <c r="BK239" s="60"/>
      <c r="BL239" s="60"/>
      <c r="BM239" s="60"/>
      <c r="BN239" s="60"/>
      <c r="BO239" s="60"/>
      <c r="BP239" s="60"/>
      <c r="BQ239" s="60"/>
      <c r="BR239" s="60"/>
    </row>
    <row r="240" spans="47:70" x14ac:dyDescent="0.25">
      <c r="AU240" s="58" t="s">
        <v>189</v>
      </c>
      <c r="AV240" s="59">
        <v>67620</v>
      </c>
      <c r="AW240" s="57" t="str">
        <v>Under 70k</v>
      </c>
      <c r="BJ240" s="60"/>
      <c r="BK240" s="60"/>
      <c r="BL240" s="60"/>
    </row>
    <row r="241" spans="47:64" x14ac:dyDescent="0.25">
      <c r="AU241" s="58" t="s">
        <v>559</v>
      </c>
      <c r="AV241" s="59">
        <v>71820</v>
      </c>
      <c r="AW241" s="57" t="str">
        <v>Under 80k</v>
      </c>
      <c r="BJ241" s="60"/>
      <c r="BK241" s="60"/>
      <c r="BL241" s="60"/>
    </row>
    <row r="242" spans="47:64" x14ac:dyDescent="0.25">
      <c r="AU242" s="58" t="s">
        <v>233</v>
      </c>
      <c r="AV242" s="59">
        <v>75720</v>
      </c>
      <c r="AW242" s="57" t="str">
        <v>Under 80k</v>
      </c>
      <c r="BJ242" s="60"/>
      <c r="BK242" s="60"/>
      <c r="BL242" s="60"/>
    </row>
    <row r="243" spans="47:64" x14ac:dyDescent="0.25">
      <c r="AU243" s="58" t="s">
        <v>801</v>
      </c>
      <c r="AV243" s="59">
        <v>81220</v>
      </c>
      <c r="AW243" s="57" t="str">
        <v>Under 90k</v>
      </c>
      <c r="BJ243" s="60"/>
      <c r="BK243" s="60"/>
      <c r="BL243" s="60"/>
    </row>
    <row r="244" spans="47:64" x14ac:dyDescent="0.25">
      <c r="AU244" s="58" t="s">
        <v>346</v>
      </c>
      <c r="AV244" s="59">
        <v>90700</v>
      </c>
      <c r="AW244" s="57" t="str">
        <v>Under 100k</v>
      </c>
      <c r="BJ244" s="60"/>
      <c r="BK244" s="60"/>
      <c r="BL244" s="60"/>
    </row>
    <row r="245" spans="47:64" x14ac:dyDescent="0.25">
      <c r="AU245" s="58" t="s">
        <v>546</v>
      </c>
      <c r="AV245" s="59">
        <v>75870</v>
      </c>
      <c r="AW245" s="57" t="str">
        <v>Under 80k</v>
      </c>
      <c r="BJ245" s="60"/>
      <c r="BK245" s="60"/>
      <c r="BL245" s="60"/>
    </row>
    <row r="246" spans="47:64" x14ac:dyDescent="0.25">
      <c r="AU246" s="58" t="s">
        <v>216</v>
      </c>
      <c r="AV246" s="59">
        <v>62180</v>
      </c>
      <c r="AW246" s="57" t="str">
        <v>Under 70k</v>
      </c>
      <c r="BJ246" s="60"/>
      <c r="BK246" s="60"/>
      <c r="BL246" s="60"/>
    </row>
    <row r="247" spans="47:64" x14ac:dyDescent="0.25">
      <c r="AU247" s="58" t="s">
        <v>565</v>
      </c>
      <c r="AV247" s="59">
        <v>39970</v>
      </c>
      <c r="AW247" s="57" t="str">
        <v>Under 40k</v>
      </c>
      <c r="BJ247" s="60"/>
      <c r="BK247" s="60"/>
      <c r="BL247" s="60"/>
    </row>
    <row r="248" spans="47:64" x14ac:dyDescent="0.25">
      <c r="AU248" s="58" t="s">
        <v>782</v>
      </c>
      <c r="AV248" s="59">
        <v>78020</v>
      </c>
      <c r="AW248" s="57" t="str">
        <v>Under 80k</v>
      </c>
      <c r="BJ248" s="60"/>
      <c r="BK248" s="60"/>
      <c r="BL248" s="60"/>
    </row>
    <row r="249" spans="47:64" x14ac:dyDescent="0.25">
      <c r="AU249" s="58" t="s">
        <v>274</v>
      </c>
      <c r="AV249" s="59">
        <v>98200</v>
      </c>
      <c r="AW249" s="57" t="str">
        <v>Under 100k</v>
      </c>
      <c r="BJ249" s="60"/>
      <c r="BK249" s="60"/>
      <c r="BL249" s="60"/>
    </row>
    <row r="250" spans="47:64" x14ac:dyDescent="0.25">
      <c r="AU250" s="58" t="s">
        <v>567</v>
      </c>
      <c r="AV250" s="59">
        <v>52120</v>
      </c>
      <c r="AW250" s="57" t="str">
        <v>Under 60k</v>
      </c>
      <c r="BJ250" s="60"/>
      <c r="BK250" s="60"/>
      <c r="BL250" s="60"/>
    </row>
    <row r="251" spans="47:64" x14ac:dyDescent="0.25">
      <c r="AU251" s="58" t="s">
        <v>679</v>
      </c>
      <c r="AV251" s="59">
        <v>41600</v>
      </c>
      <c r="AW251" s="57" t="str">
        <v>Under 50k</v>
      </c>
      <c r="BJ251" s="60"/>
      <c r="BK251" s="60"/>
      <c r="BL251" s="60"/>
    </row>
    <row r="252" spans="47:64" x14ac:dyDescent="0.25">
      <c r="AU252" s="58" t="s">
        <v>173</v>
      </c>
      <c r="AV252" s="59">
        <v>67820</v>
      </c>
      <c r="AW252" s="57" t="str">
        <v>Under 70k</v>
      </c>
      <c r="BJ252" s="60"/>
      <c r="BK252" s="60"/>
      <c r="BL252" s="60"/>
    </row>
    <row r="253" spans="47:64" x14ac:dyDescent="0.25">
      <c r="AU253" s="58" t="s">
        <v>495</v>
      </c>
      <c r="AV253" s="59">
        <v>48980</v>
      </c>
      <c r="AW253" s="57" t="str">
        <v>Under 50k</v>
      </c>
      <c r="BJ253" s="60"/>
      <c r="BK253" s="60"/>
      <c r="BL253" s="60"/>
    </row>
    <row r="254" spans="47:64" x14ac:dyDescent="0.25">
      <c r="AU254" s="58" t="s">
        <v>845</v>
      </c>
      <c r="AV254" s="59">
        <v>66610</v>
      </c>
      <c r="AW254" s="57" t="str">
        <v>Under 70k</v>
      </c>
      <c r="BJ254" s="60"/>
      <c r="BK254" s="60"/>
      <c r="BL254" s="60"/>
    </row>
    <row r="255" spans="47:64" x14ac:dyDescent="0.25">
      <c r="AU255" s="58" t="s">
        <v>492</v>
      </c>
      <c r="AV255" s="59">
        <v>30000</v>
      </c>
      <c r="AW255" s="57" t="str">
        <v>Under 40k</v>
      </c>
      <c r="BJ255" s="60"/>
      <c r="BK255" s="60"/>
      <c r="BL255" s="60"/>
    </row>
    <row r="256" spans="47:64" x14ac:dyDescent="0.25">
      <c r="AU256" s="58" t="s">
        <v>709</v>
      </c>
      <c r="AV256" s="59">
        <v>101610</v>
      </c>
      <c r="AW256" s="57" t="str">
        <v>Above 100k</v>
      </c>
      <c r="BJ256" s="60"/>
      <c r="BK256" s="60"/>
      <c r="BL256" s="60"/>
    </row>
    <row r="257" spans="47:64" x14ac:dyDescent="0.25">
      <c r="AU257" s="58" t="s">
        <v>489</v>
      </c>
      <c r="AV257" s="59">
        <v>109050</v>
      </c>
      <c r="AW257" s="57" t="str">
        <v>Above 100k</v>
      </c>
      <c r="BJ257" s="60"/>
      <c r="BK257" s="60"/>
      <c r="BL257" s="60"/>
    </row>
    <row r="258" spans="47:64" x14ac:dyDescent="0.25">
      <c r="AU258" s="58" t="s">
        <v>44</v>
      </c>
      <c r="AV258" s="59">
        <v>76300</v>
      </c>
      <c r="AW258" s="57" t="str">
        <v>Under 80k</v>
      </c>
      <c r="BJ258" s="60"/>
      <c r="BK258" s="60"/>
      <c r="BL258" s="60"/>
    </row>
    <row r="259" spans="47:64" x14ac:dyDescent="0.25">
      <c r="AU259" s="58" t="s">
        <v>573</v>
      </c>
      <c r="AV259" s="59">
        <v>41980</v>
      </c>
      <c r="AW259" s="57" t="str">
        <v>Under 50k</v>
      </c>
      <c r="BJ259" s="60"/>
      <c r="BK259" s="60"/>
      <c r="BL259" s="60"/>
    </row>
    <row r="260" spans="47:64" x14ac:dyDescent="0.25">
      <c r="AU260" s="58" t="s">
        <v>486</v>
      </c>
      <c r="AV260" s="59">
        <v>115490</v>
      </c>
      <c r="AW260" s="57" t="str">
        <v>Above 100k</v>
      </c>
      <c r="BJ260" s="60"/>
      <c r="BK260" s="60"/>
      <c r="BL260" s="60"/>
    </row>
    <row r="261" spans="47:64" x14ac:dyDescent="0.25">
      <c r="AU261" s="58" t="s">
        <v>601</v>
      </c>
      <c r="AV261" s="59">
        <v>43510</v>
      </c>
      <c r="AW261" s="57" t="str">
        <v>Under 50k</v>
      </c>
      <c r="BJ261" s="60"/>
      <c r="BK261" s="60"/>
      <c r="BL261" s="60"/>
    </row>
    <row r="262" spans="47:64" x14ac:dyDescent="0.25">
      <c r="AU262" s="58" t="s">
        <v>280</v>
      </c>
      <c r="AV262" s="59">
        <v>61010</v>
      </c>
      <c r="AW262" s="57" t="str">
        <v>Under 70k</v>
      </c>
      <c r="BJ262" s="60"/>
      <c r="BK262" s="60"/>
      <c r="BL262" s="60"/>
    </row>
    <row r="263" spans="47:64" x14ac:dyDescent="0.25">
      <c r="AU263" s="58" t="s">
        <v>240</v>
      </c>
      <c r="AV263" s="59">
        <v>102140</v>
      </c>
      <c r="AW263" s="57" t="str">
        <v>Above 100k</v>
      </c>
      <c r="BJ263" s="60"/>
      <c r="BK263" s="60"/>
      <c r="BL263" s="60"/>
    </row>
    <row r="264" spans="47:64" x14ac:dyDescent="0.25">
      <c r="AU264" s="58" t="s">
        <v>659</v>
      </c>
      <c r="AV264" s="59">
        <v>84320</v>
      </c>
      <c r="AW264" s="57" t="str">
        <v>Under 90k</v>
      </c>
      <c r="BJ264" s="60"/>
      <c r="BK264" s="60"/>
      <c r="BL264" s="60"/>
    </row>
    <row r="265" spans="47:64" x14ac:dyDescent="0.25">
      <c r="AU265" s="58" t="s">
        <v>319</v>
      </c>
      <c r="AV265" s="59">
        <v>83400</v>
      </c>
      <c r="AW265" s="57" t="str">
        <v>Under 90k</v>
      </c>
      <c r="BJ265" s="60"/>
      <c r="BK265" s="60"/>
      <c r="BL265" s="60"/>
    </row>
    <row r="266" spans="47:64" x14ac:dyDescent="0.25">
      <c r="AU266" s="58" t="s">
        <v>43</v>
      </c>
      <c r="AV266" s="59">
        <v>113800</v>
      </c>
      <c r="AW266" s="57" t="str">
        <v>Above 100k</v>
      </c>
      <c r="BJ266" s="60"/>
      <c r="BK266" s="60"/>
      <c r="BL266" s="60"/>
    </row>
    <row r="267" spans="47:64" x14ac:dyDescent="0.25">
      <c r="AU267" s="58" t="s">
        <v>93</v>
      </c>
      <c r="AV267" s="59">
        <v>103550</v>
      </c>
      <c r="AW267" s="57" t="str">
        <v>Above 100k</v>
      </c>
      <c r="BJ267" s="60"/>
      <c r="BK267" s="60"/>
      <c r="BL267" s="60"/>
    </row>
    <row r="268" spans="47:64" x14ac:dyDescent="0.25">
      <c r="AU268" s="58" t="s">
        <v>373</v>
      </c>
      <c r="AV268" s="59">
        <v>191360</v>
      </c>
      <c r="AW268" s="57" t="str">
        <v>Above 100k</v>
      </c>
      <c r="BJ268" s="60"/>
      <c r="BK268" s="60"/>
      <c r="BL268" s="60"/>
    </row>
    <row r="269" spans="47:64" x14ac:dyDescent="0.25">
      <c r="AU269" s="58" t="s">
        <v>149</v>
      </c>
      <c r="AV269" s="59">
        <v>57750</v>
      </c>
      <c r="AW269" s="57" t="str">
        <v>Under 60k</v>
      </c>
      <c r="BJ269" s="60"/>
      <c r="BK269" s="60"/>
      <c r="BL269" s="60"/>
    </row>
    <row r="270" spans="47:64" x14ac:dyDescent="0.25">
      <c r="AU270" s="58" t="s">
        <v>521</v>
      </c>
      <c r="AV270" s="59">
        <v>67950</v>
      </c>
      <c r="AW270" s="57" t="str">
        <v>Under 70k</v>
      </c>
      <c r="BJ270" s="60"/>
      <c r="BK270" s="60"/>
      <c r="BL270" s="60"/>
    </row>
    <row r="271" spans="47:64" x14ac:dyDescent="0.25">
      <c r="AU271" s="58" t="s">
        <v>904</v>
      </c>
      <c r="AV271" s="59">
        <v>119020</v>
      </c>
      <c r="AW271" s="57" t="str">
        <v>Above 100k</v>
      </c>
      <c r="BJ271" s="60"/>
      <c r="BK271" s="60"/>
      <c r="BL271" s="60"/>
    </row>
    <row r="272" spans="47:64" x14ac:dyDescent="0.25">
      <c r="AU272" s="58" t="s">
        <v>300</v>
      </c>
      <c r="AV272" s="59">
        <v>47760</v>
      </c>
      <c r="AW272" s="57" t="str">
        <v>Under 50k</v>
      </c>
      <c r="BJ272" s="60"/>
      <c r="BK272" s="60"/>
      <c r="BL272" s="60"/>
    </row>
    <row r="273" spans="47:64" x14ac:dyDescent="0.25">
      <c r="AU273" s="58" t="s">
        <v>218</v>
      </c>
      <c r="AV273" s="59">
        <v>98640</v>
      </c>
      <c r="AW273" s="57" t="str">
        <v>Under 100k</v>
      </c>
      <c r="BJ273" s="60"/>
      <c r="BK273" s="60"/>
      <c r="BL273" s="60"/>
    </row>
    <row r="274" spans="47:64" x14ac:dyDescent="0.25">
      <c r="AU274" s="58" t="s">
        <v>608</v>
      </c>
      <c r="AV274" s="59">
        <v>87290</v>
      </c>
      <c r="AW274" s="57" t="str">
        <v>Under 90k</v>
      </c>
      <c r="BJ274" s="60"/>
      <c r="BK274" s="60"/>
      <c r="BL274" s="60"/>
    </row>
    <row r="275" spans="47:64" x14ac:dyDescent="0.25">
      <c r="AU275" s="58" t="s">
        <v>545</v>
      </c>
      <c r="AV275" s="59">
        <v>28160</v>
      </c>
      <c r="AW275" s="57" t="str">
        <v>Under 30k</v>
      </c>
      <c r="BJ275" s="60"/>
      <c r="BK275" s="60"/>
      <c r="BL275" s="60"/>
    </row>
    <row r="276" spans="47:64" x14ac:dyDescent="0.25">
      <c r="AU276" s="58" t="s">
        <v>568</v>
      </c>
      <c r="AV276" s="59">
        <v>60010</v>
      </c>
      <c r="AW276" s="57" t="str">
        <v>Under 70k</v>
      </c>
      <c r="BJ276" s="60"/>
      <c r="BK276" s="60"/>
      <c r="BL276" s="60"/>
    </row>
    <row r="277" spans="47:64" x14ac:dyDescent="0.25">
      <c r="AU277" s="58" t="s">
        <v>409</v>
      </c>
      <c r="AV277" s="59">
        <v>107020</v>
      </c>
      <c r="AW277" s="57" t="str">
        <v>Above 100k</v>
      </c>
      <c r="BJ277" s="60"/>
      <c r="BK277" s="60"/>
      <c r="BL277" s="60"/>
    </row>
    <row r="278" spans="47:64" x14ac:dyDescent="0.25">
      <c r="AU278" s="58" t="s">
        <v>277</v>
      </c>
      <c r="AV278" s="59">
        <v>63450</v>
      </c>
      <c r="AW278" s="57" t="str">
        <v>Under 70k</v>
      </c>
      <c r="BJ278" s="60"/>
      <c r="BK278" s="60"/>
      <c r="BL278" s="60"/>
    </row>
    <row r="279" spans="47:64" x14ac:dyDescent="0.25">
      <c r="AU279" s="58" t="s">
        <v>371</v>
      </c>
      <c r="AV279" s="59">
        <v>115190</v>
      </c>
      <c r="AW279" s="57" t="str">
        <v>Above 100k</v>
      </c>
      <c r="BJ279" s="60"/>
      <c r="BK279" s="60"/>
      <c r="BL279" s="60"/>
    </row>
    <row r="280" spans="47:64" x14ac:dyDescent="0.25">
      <c r="AU280" s="58" t="s">
        <v>647</v>
      </c>
      <c r="AV280" s="59">
        <v>46990</v>
      </c>
      <c r="AW280" s="57" t="str">
        <v>Under 50k</v>
      </c>
      <c r="BJ280" s="60"/>
      <c r="BK280" s="60"/>
      <c r="BL280" s="60"/>
    </row>
    <row r="281" spans="47:64" x14ac:dyDescent="0.25">
      <c r="AU281" s="58" t="s">
        <v>697</v>
      </c>
      <c r="AV281" s="59">
        <v>89020</v>
      </c>
      <c r="AW281" s="57" t="str">
        <v>Under 90k</v>
      </c>
      <c r="BJ281" s="60"/>
      <c r="BK281" s="60"/>
      <c r="BL281" s="60"/>
    </row>
    <row r="282" spans="47:64" x14ac:dyDescent="0.25">
      <c r="AU282" s="58" t="s">
        <v>542</v>
      </c>
      <c r="AV282" s="59">
        <v>97110</v>
      </c>
      <c r="AW282" s="57" t="str">
        <v>Under 100k</v>
      </c>
      <c r="BJ282" s="60"/>
      <c r="BK282" s="60"/>
      <c r="BL282" s="60"/>
    </row>
    <row r="283" spans="47:64" x14ac:dyDescent="0.25">
      <c r="AU283" s="58" t="s">
        <v>918</v>
      </c>
      <c r="AV283" s="59">
        <v>75280</v>
      </c>
      <c r="AW283" s="57" t="str">
        <v>Under 80k</v>
      </c>
      <c r="BJ283" s="60"/>
      <c r="BK283" s="60"/>
      <c r="BL283" s="60"/>
    </row>
    <row r="284" spans="47:64" x14ac:dyDescent="0.25">
      <c r="AU284" s="58" t="s">
        <v>45</v>
      </c>
      <c r="AV284" s="59">
        <v>44530</v>
      </c>
      <c r="AW284" s="57" t="str">
        <v>Under 50k</v>
      </c>
      <c r="BJ284" s="60"/>
      <c r="BK284" s="60"/>
      <c r="BL284" s="60"/>
    </row>
    <row r="285" spans="47:64" x14ac:dyDescent="0.25">
      <c r="AU285" s="58" t="s">
        <v>551</v>
      </c>
      <c r="AV285" s="59">
        <v>31280</v>
      </c>
      <c r="AW285" s="57" t="str">
        <v>Under 40k</v>
      </c>
      <c r="BJ285" s="60"/>
      <c r="BK285" s="60"/>
      <c r="BL285" s="60"/>
    </row>
    <row r="286" spans="47:64" x14ac:dyDescent="0.25">
      <c r="AU286" s="58" t="s">
        <v>850</v>
      </c>
      <c r="AV286" s="59">
        <v>94070</v>
      </c>
      <c r="AW286" s="57" t="str">
        <v>Under 100k</v>
      </c>
      <c r="BJ286" s="60"/>
      <c r="BK286" s="60"/>
      <c r="BL286" s="60"/>
    </row>
    <row r="287" spans="47:64" x14ac:dyDescent="0.25">
      <c r="AU287" s="58" t="s">
        <v>780</v>
      </c>
      <c r="AV287" s="59">
        <v>87400</v>
      </c>
      <c r="AW287" s="57" t="str">
        <v>Under 90k</v>
      </c>
      <c r="BJ287" s="60"/>
      <c r="BK287" s="60"/>
      <c r="BL287" s="60"/>
    </row>
    <row r="288" spans="47:64" x14ac:dyDescent="0.25">
      <c r="AU288" s="58" t="s">
        <v>322</v>
      </c>
      <c r="AV288" s="59">
        <v>38240</v>
      </c>
      <c r="AW288" s="57" t="str">
        <v>Under 40k</v>
      </c>
      <c r="BJ288" s="60"/>
      <c r="BK288" s="60"/>
      <c r="BL288" s="60"/>
    </row>
    <row r="289" spans="47:64" x14ac:dyDescent="0.25">
      <c r="AU289" s="58" t="s">
        <v>448</v>
      </c>
      <c r="AV289" s="59">
        <v>109030</v>
      </c>
      <c r="AW289" s="57" t="str">
        <v>Above 100k</v>
      </c>
      <c r="BJ289" s="60"/>
      <c r="BK289" s="60"/>
      <c r="BL289" s="60"/>
    </row>
    <row r="290" spans="47:64" x14ac:dyDescent="0.25">
      <c r="AU290" s="58" t="s">
        <v>169</v>
      </c>
      <c r="AV290" s="59">
        <v>52000</v>
      </c>
      <c r="AW290" s="57" t="str">
        <v>Under 60k</v>
      </c>
      <c r="BJ290" s="60"/>
      <c r="BK290" s="60"/>
      <c r="BL290" s="60"/>
    </row>
    <row r="291" spans="47:64" x14ac:dyDescent="0.25">
      <c r="AU291" s="58" t="s">
        <v>351</v>
      </c>
      <c r="AV291" s="59">
        <v>74390</v>
      </c>
      <c r="AW291" s="57" t="str">
        <v>Under 80k</v>
      </c>
      <c r="BJ291" s="60"/>
      <c r="BK291" s="60"/>
      <c r="BL291" s="60"/>
    </row>
    <row r="292" spans="47:64" x14ac:dyDescent="0.25">
      <c r="AU292" s="58" t="s">
        <v>303</v>
      </c>
      <c r="AV292" s="59">
        <v>97060</v>
      </c>
      <c r="AW292" s="57" t="str">
        <v>Under 100k</v>
      </c>
      <c r="BJ292" s="60"/>
      <c r="BK292" s="60"/>
      <c r="BL292" s="60"/>
    </row>
    <row r="293" spans="47:64" x14ac:dyDescent="0.25">
      <c r="AU293" s="58" t="s">
        <v>580</v>
      </c>
      <c r="AV293" s="59">
        <v>31020</v>
      </c>
      <c r="AW293" s="57" t="str">
        <v>Under 40k</v>
      </c>
      <c r="BJ293" s="60"/>
      <c r="BK293" s="60"/>
      <c r="BL293" s="60"/>
    </row>
    <row r="294" spans="47:64" x14ac:dyDescent="0.25">
      <c r="AU294" s="58" t="s">
        <v>232</v>
      </c>
      <c r="AV294" s="59">
        <v>29670</v>
      </c>
      <c r="AW294" s="57" t="str">
        <v>Under 30k</v>
      </c>
      <c r="BJ294" s="60"/>
      <c r="BK294" s="60"/>
      <c r="BL294" s="60"/>
    </row>
    <row r="295" spans="47:64" x14ac:dyDescent="0.25">
      <c r="AU295" s="58" t="s">
        <v>932</v>
      </c>
      <c r="AV295" s="59">
        <v>106080</v>
      </c>
      <c r="AW295" s="57" t="str">
        <v>Above 100k</v>
      </c>
      <c r="BJ295" s="60"/>
      <c r="BK295" s="60"/>
      <c r="BL295" s="60"/>
    </row>
    <row r="296" spans="47:64" x14ac:dyDescent="0.25">
      <c r="AU296" s="58" t="s">
        <v>435</v>
      </c>
      <c r="AV296" s="59">
        <v>48980</v>
      </c>
      <c r="AW296" s="57" t="str">
        <v>Under 50k</v>
      </c>
      <c r="BJ296" s="60"/>
      <c r="BK296" s="60"/>
      <c r="BL296" s="60"/>
    </row>
    <row r="297" spans="47:64" x14ac:dyDescent="0.25">
      <c r="AU297" s="58" t="s">
        <v>736</v>
      </c>
      <c r="AV297" s="59">
        <v>32190</v>
      </c>
      <c r="AW297" s="57" t="str">
        <v>Under 40k</v>
      </c>
      <c r="BJ297" s="60"/>
      <c r="BK297" s="60"/>
      <c r="BL297" s="60"/>
    </row>
    <row r="298" spans="47:64" x14ac:dyDescent="0.25">
      <c r="AU298" s="58" t="s">
        <v>205</v>
      </c>
      <c r="AV298" s="59">
        <v>105800</v>
      </c>
      <c r="AW298" s="57" t="str">
        <v>Above 100k</v>
      </c>
      <c r="BJ298" s="60"/>
      <c r="BK298" s="60"/>
      <c r="BL298" s="60"/>
    </row>
    <row r="299" spans="47:64" x14ac:dyDescent="0.25">
      <c r="AU299" s="58" t="s">
        <v>384</v>
      </c>
      <c r="AV299" s="59">
        <v>118450</v>
      </c>
      <c r="AW299" s="57" t="str">
        <v>Above 100k</v>
      </c>
      <c r="BJ299" s="60"/>
      <c r="BK299" s="60"/>
      <c r="BL299" s="60"/>
    </row>
    <row r="300" spans="47:64" x14ac:dyDescent="0.25">
      <c r="AU300" s="58" t="s">
        <v>512</v>
      </c>
      <c r="AV300" s="59">
        <v>61210</v>
      </c>
      <c r="AW300" s="57" t="str">
        <v>Under 70k</v>
      </c>
      <c r="BJ300" s="60"/>
      <c r="BK300" s="60"/>
      <c r="BL300" s="60"/>
    </row>
    <row r="301" spans="47:64" x14ac:dyDescent="0.25">
      <c r="AU301" s="58" t="s">
        <v>911</v>
      </c>
      <c r="AV301" s="59">
        <v>36880</v>
      </c>
      <c r="AW301" s="57" t="str">
        <v>Under 40k</v>
      </c>
      <c r="BJ301" s="60"/>
      <c r="BK301" s="60"/>
      <c r="BL301" s="60"/>
    </row>
    <row r="302" spans="47:64" x14ac:dyDescent="0.25">
      <c r="AU302" s="58" t="s">
        <v>235</v>
      </c>
      <c r="AV302" s="59">
        <v>81900</v>
      </c>
      <c r="AW302" s="57" t="str">
        <v>Under 90k</v>
      </c>
      <c r="BJ302" s="60"/>
      <c r="BK302" s="60"/>
      <c r="BL302" s="60"/>
    </row>
    <row r="303" spans="47:64" x14ac:dyDescent="0.25">
      <c r="AU303" s="58" t="s">
        <v>134</v>
      </c>
      <c r="AV303" s="59">
        <v>90080</v>
      </c>
      <c r="AW303" s="57" t="str">
        <v>Under 100k</v>
      </c>
      <c r="BJ303" s="60"/>
      <c r="BK303" s="60"/>
      <c r="BL303" s="60"/>
    </row>
    <row r="304" spans="47:64" x14ac:dyDescent="0.25">
      <c r="AU304" s="58" t="s">
        <v>938</v>
      </c>
      <c r="AV304" s="59">
        <v>41670</v>
      </c>
      <c r="AW304" s="57" t="str">
        <v>Under 50k</v>
      </c>
      <c r="BJ304" s="60"/>
      <c r="BK304" s="60"/>
      <c r="BL304" s="60"/>
    </row>
    <row r="305" spans="47:64" x14ac:dyDescent="0.25">
      <c r="AU305" s="58" t="s">
        <v>142</v>
      </c>
      <c r="AV305" s="59">
        <v>116770</v>
      </c>
      <c r="AW305" s="57" t="str">
        <v>Above 100k</v>
      </c>
      <c r="BJ305" s="60"/>
      <c r="BK305" s="60"/>
      <c r="BL305" s="60"/>
    </row>
    <row r="306" spans="47:64" x14ac:dyDescent="0.25">
      <c r="AU306" s="58" t="s">
        <v>524</v>
      </c>
      <c r="AV306" s="59">
        <v>119110</v>
      </c>
      <c r="AW306" s="57" t="str">
        <v>Above 100k</v>
      </c>
      <c r="BJ306" s="60"/>
      <c r="BK306" s="60"/>
      <c r="BL306" s="60"/>
    </row>
    <row r="307" spans="47:64" x14ac:dyDescent="0.25">
      <c r="AU307" s="58" t="s">
        <v>953</v>
      </c>
      <c r="AV307" s="59">
        <v>114650</v>
      </c>
      <c r="AW307" s="57" t="str">
        <v>Above 100k</v>
      </c>
      <c r="BJ307" s="60"/>
      <c r="BK307" s="60"/>
      <c r="BL307" s="60"/>
    </row>
    <row r="308" spans="47:64" x14ac:dyDescent="0.25">
      <c r="AU308" s="58" t="s">
        <v>950</v>
      </c>
      <c r="AV308" s="59">
        <v>88590</v>
      </c>
      <c r="AW308" s="57" t="str">
        <v>Under 90k</v>
      </c>
      <c r="BJ308" s="60"/>
      <c r="BK308" s="60"/>
      <c r="BL308" s="60"/>
    </row>
    <row r="309" spans="47:64" x14ac:dyDescent="0.25">
      <c r="AU309" s="58" t="s">
        <v>668</v>
      </c>
      <c r="AV309" s="59">
        <v>95950</v>
      </c>
      <c r="AW309" s="57" t="str">
        <v>Under 100k</v>
      </c>
      <c r="BJ309" s="60"/>
      <c r="BK309" s="60"/>
      <c r="BL309" s="60"/>
    </row>
    <row r="310" spans="47:64" x14ac:dyDescent="0.25">
      <c r="AU310" s="58" t="s">
        <v>75</v>
      </c>
      <c r="AV310" s="59">
        <v>84680</v>
      </c>
      <c r="AW310" s="57" t="str">
        <v>Under 90k</v>
      </c>
      <c r="BJ310" s="60"/>
      <c r="BK310" s="60"/>
      <c r="BL310" s="60"/>
    </row>
    <row r="311" spans="47:64" x14ac:dyDescent="0.25">
      <c r="AU311" s="58" t="s">
        <v>210</v>
      </c>
      <c r="AV311" s="59">
        <v>118120</v>
      </c>
      <c r="AW311" s="57" t="str">
        <v>Above 100k</v>
      </c>
      <c r="BJ311" s="60"/>
      <c r="BK311" s="60"/>
      <c r="BL311" s="60"/>
    </row>
    <row r="312" spans="47:64" x14ac:dyDescent="0.25">
      <c r="AU312" s="58" t="s">
        <v>586</v>
      </c>
      <c r="AV312" s="59">
        <v>58030</v>
      </c>
      <c r="AW312" s="57" t="str">
        <v>Under 60k</v>
      </c>
      <c r="BJ312" s="60"/>
      <c r="BK312" s="60"/>
      <c r="BL312" s="60"/>
    </row>
    <row r="313" spans="47:64" x14ac:dyDescent="0.25">
      <c r="AU313" s="58" t="s">
        <v>666</v>
      </c>
      <c r="AV313" s="59">
        <v>74920</v>
      </c>
      <c r="AW313" s="57" t="str">
        <v>Under 80k</v>
      </c>
      <c r="BJ313" s="60"/>
      <c r="BK313" s="60"/>
      <c r="BL313" s="60"/>
    </row>
    <row r="314" spans="47:64" x14ac:dyDescent="0.25">
      <c r="AU314" s="58" t="s">
        <v>193</v>
      </c>
      <c r="AV314" s="59">
        <v>115230</v>
      </c>
      <c r="AW314" s="57" t="str">
        <v>Above 100k</v>
      </c>
      <c r="BJ314" s="60"/>
      <c r="BK314" s="60"/>
      <c r="BL314" s="60"/>
    </row>
    <row r="315" spans="47:64" x14ac:dyDescent="0.25">
      <c r="AU315" s="58" t="s">
        <v>930</v>
      </c>
      <c r="AV315" s="59">
        <v>57640</v>
      </c>
      <c r="AW315" s="57" t="str">
        <v>Under 60k</v>
      </c>
      <c r="BJ315" s="60"/>
      <c r="BK315" s="60"/>
      <c r="BL315" s="60"/>
    </row>
    <row r="316" spans="47:64" x14ac:dyDescent="0.25">
      <c r="AU316" s="58" t="s">
        <v>171</v>
      </c>
      <c r="AV316" s="59">
        <v>92500</v>
      </c>
      <c r="AW316" s="57" t="str">
        <v>Under 100k</v>
      </c>
      <c r="BJ316" s="60"/>
      <c r="BK316" s="60"/>
      <c r="BL316" s="60"/>
    </row>
    <row r="317" spans="47:64" x14ac:dyDescent="0.25">
      <c r="AU317" s="58" t="s">
        <v>305</v>
      </c>
      <c r="AV317" s="59">
        <v>60800</v>
      </c>
      <c r="AW317" s="57" t="str">
        <v>Under 70k</v>
      </c>
      <c r="BJ317" s="60"/>
      <c r="BK317" s="60"/>
      <c r="BL317" s="60"/>
    </row>
    <row r="318" spans="47:64" x14ac:dyDescent="0.25">
      <c r="AU318" s="58" t="s">
        <v>944</v>
      </c>
      <c r="AV318" s="59">
        <v>66870</v>
      </c>
      <c r="AW318" s="57" t="str">
        <v>Under 70k</v>
      </c>
      <c r="BJ318" s="60"/>
      <c r="BK318" s="60"/>
      <c r="BL318" s="60"/>
    </row>
    <row r="319" spans="47:64" x14ac:dyDescent="0.25">
      <c r="AU319" s="58" t="s">
        <v>867</v>
      </c>
      <c r="AV319" s="59">
        <v>90150</v>
      </c>
      <c r="AW319" s="57" t="str">
        <v>Under 100k</v>
      </c>
      <c r="BJ319" s="60"/>
      <c r="BK319" s="60"/>
      <c r="BL319" s="60"/>
    </row>
    <row r="320" spans="47:64" x14ac:dyDescent="0.25">
      <c r="AU320" s="58" t="s">
        <v>707</v>
      </c>
      <c r="AV320" s="59">
        <v>63450</v>
      </c>
      <c r="AW320" s="57" t="str">
        <v>Under 70k</v>
      </c>
      <c r="BJ320" s="60"/>
      <c r="BK320" s="60"/>
      <c r="BL320" s="60"/>
    </row>
    <row r="321" spans="47:64" x14ac:dyDescent="0.25">
      <c r="AU321" s="58" t="s">
        <v>612</v>
      </c>
      <c r="AV321" s="59">
        <v>30250</v>
      </c>
      <c r="AW321" s="57" t="str">
        <v>Under 40k</v>
      </c>
      <c r="BJ321" s="60"/>
      <c r="BK321" s="60"/>
      <c r="BL321" s="60"/>
    </row>
    <row r="322" spans="47:64" x14ac:dyDescent="0.25">
      <c r="AU322" s="58" t="s">
        <v>485</v>
      </c>
      <c r="AV322" s="59">
        <v>78020</v>
      </c>
      <c r="AW322" s="57" t="str">
        <v>Under 80k</v>
      </c>
      <c r="BJ322" s="60"/>
      <c r="BK322" s="60"/>
      <c r="BL322" s="60"/>
    </row>
    <row r="323" spans="47:64" x14ac:dyDescent="0.25">
      <c r="AU323" s="58" t="s">
        <v>779</v>
      </c>
      <c r="AV323" s="59">
        <v>86740</v>
      </c>
      <c r="AW323" s="57" t="str">
        <v>Under 90k</v>
      </c>
      <c r="BJ323" s="60"/>
      <c r="BK323" s="60"/>
      <c r="BL323" s="60"/>
    </row>
    <row r="324" spans="47:64" x14ac:dyDescent="0.25">
      <c r="AU324" s="58" t="s">
        <v>368</v>
      </c>
      <c r="AV324" s="59">
        <v>96370</v>
      </c>
      <c r="AW324" s="57" t="str">
        <v>Under 100k</v>
      </c>
      <c r="BJ324" s="60"/>
      <c r="BK324" s="60"/>
      <c r="BL324" s="60"/>
    </row>
    <row r="325" spans="47:64" x14ac:dyDescent="0.25">
      <c r="AU325" s="58" t="s">
        <v>640</v>
      </c>
      <c r="AV325" s="59">
        <v>108170</v>
      </c>
      <c r="AW325" s="57" t="str">
        <v>Above 100k</v>
      </c>
      <c r="BJ325" s="60"/>
      <c r="BK325" s="60"/>
      <c r="BL325" s="60"/>
    </row>
    <row r="326" spans="47:64" x14ac:dyDescent="0.25">
      <c r="AU326" s="58" t="s">
        <v>291</v>
      </c>
      <c r="AV326" s="59">
        <v>101500</v>
      </c>
      <c r="AW326" s="57" t="str">
        <v>Above 100k</v>
      </c>
      <c r="BJ326" s="60"/>
      <c r="BK326" s="60"/>
      <c r="BL326" s="60"/>
    </row>
    <row r="327" spans="47:64" x14ac:dyDescent="0.25">
      <c r="AU327" s="58" t="s">
        <v>259</v>
      </c>
      <c r="AV327" s="59">
        <v>35930</v>
      </c>
      <c r="AW327" s="57" t="str">
        <v>Under 40k</v>
      </c>
      <c r="BJ327" s="60"/>
      <c r="BK327" s="60"/>
      <c r="BL327" s="60"/>
    </row>
    <row r="328" spans="47:64" x14ac:dyDescent="0.25">
      <c r="AU328" s="58" t="s">
        <v>844</v>
      </c>
      <c r="AV328" s="59">
        <v>45510</v>
      </c>
      <c r="AW328" s="57" t="str">
        <v>Under 50k</v>
      </c>
      <c r="BJ328" s="60"/>
      <c r="BK328" s="60"/>
      <c r="BL328" s="60"/>
    </row>
    <row r="329" spans="47:64" x14ac:dyDescent="0.25">
      <c r="AU329" s="58" t="s">
        <v>900</v>
      </c>
      <c r="AV329" s="59">
        <v>37060</v>
      </c>
      <c r="AW329" s="57" t="str">
        <v>Under 40k</v>
      </c>
      <c r="BJ329" s="60"/>
      <c r="BK329" s="60"/>
      <c r="BL329" s="60"/>
    </row>
    <row r="330" spans="47:64" x14ac:dyDescent="0.25">
      <c r="AU330" s="58" t="s">
        <v>385</v>
      </c>
      <c r="AV330" s="59">
        <v>80360</v>
      </c>
      <c r="AW330" s="57" t="str">
        <v>Under 90k</v>
      </c>
      <c r="BJ330" s="60"/>
      <c r="BK330" s="60"/>
      <c r="BL330" s="60"/>
    </row>
    <row r="331" spans="47:64" x14ac:dyDescent="0.25">
      <c r="AU331" s="58" t="s">
        <v>226</v>
      </c>
      <c r="AV331" s="59">
        <v>47290</v>
      </c>
      <c r="AW331" s="57" t="str">
        <v>Under 50k</v>
      </c>
      <c r="BJ331" s="60"/>
      <c r="BK331" s="60"/>
      <c r="BL331" s="60"/>
    </row>
    <row r="332" spans="47:64" x14ac:dyDescent="0.25">
      <c r="AU332" s="58" t="s">
        <v>338</v>
      </c>
      <c r="AV332" s="59">
        <v>184380</v>
      </c>
      <c r="AW332" s="57" t="str">
        <v>Above 100k</v>
      </c>
      <c r="BJ332" s="60"/>
      <c r="BK332" s="60"/>
      <c r="BL332" s="60"/>
    </row>
    <row r="333" spans="47:64" x14ac:dyDescent="0.25">
      <c r="AU333" s="58" t="s">
        <v>771</v>
      </c>
      <c r="AV333" s="59">
        <v>29610</v>
      </c>
      <c r="AW333" s="57" t="str">
        <v>Under 30k</v>
      </c>
      <c r="BJ333" s="60"/>
      <c r="BK333" s="60"/>
      <c r="BL333" s="60"/>
    </row>
    <row r="334" spans="47:64" x14ac:dyDescent="0.25">
      <c r="AU334" s="58" t="s">
        <v>638</v>
      </c>
      <c r="AV334" s="59">
        <v>46350</v>
      </c>
      <c r="AW334" s="57" t="str">
        <v>Under 50k</v>
      </c>
      <c r="BJ334" s="60"/>
      <c r="BK334" s="60"/>
      <c r="BL334" s="60"/>
    </row>
    <row r="335" spans="47:64" x14ac:dyDescent="0.25">
      <c r="AU335" s="58" t="s">
        <v>962</v>
      </c>
      <c r="AV335" s="59">
        <v>71370</v>
      </c>
      <c r="AW335" s="57" t="str">
        <v>Under 80k</v>
      </c>
      <c r="BJ335" s="60"/>
      <c r="BK335" s="60"/>
      <c r="BL335" s="60"/>
    </row>
    <row r="336" spans="47:64" x14ac:dyDescent="0.25">
      <c r="AU336" s="58" t="s">
        <v>947</v>
      </c>
      <c r="AV336" s="59">
        <v>48090</v>
      </c>
      <c r="AW336" s="57" t="str">
        <v>Under 50k</v>
      </c>
      <c r="BJ336" s="60"/>
      <c r="BK336" s="60"/>
      <c r="BL336" s="60"/>
    </row>
    <row r="337" spans="47:64" x14ac:dyDescent="0.25">
      <c r="AU337" s="58" t="s">
        <v>116</v>
      </c>
      <c r="AV337" s="59">
        <v>177380</v>
      </c>
      <c r="AW337" s="57" t="str">
        <v>Above 100k</v>
      </c>
      <c r="BJ337" s="60"/>
      <c r="BK337" s="60"/>
      <c r="BL337" s="60"/>
    </row>
    <row r="338" spans="47:64" x14ac:dyDescent="0.25">
      <c r="AU338" s="58" t="s">
        <v>882</v>
      </c>
      <c r="AV338" s="59">
        <v>102130</v>
      </c>
      <c r="AW338" s="57" t="str">
        <v>Above 100k</v>
      </c>
      <c r="BJ338" s="60"/>
      <c r="BK338" s="60"/>
      <c r="BL338" s="60"/>
    </row>
    <row r="339" spans="47:64" x14ac:dyDescent="0.25">
      <c r="AU339" s="58" t="s">
        <v>534</v>
      </c>
      <c r="AV339" s="59">
        <v>64960</v>
      </c>
      <c r="AW339" s="57" t="str">
        <v>Under 70k</v>
      </c>
      <c r="BJ339" s="60"/>
      <c r="BK339" s="60"/>
      <c r="BL339" s="60"/>
    </row>
    <row r="340" spans="47:64" x14ac:dyDescent="0.25">
      <c r="AU340" s="58" t="s">
        <v>919</v>
      </c>
      <c r="AV340" s="59">
        <v>93130</v>
      </c>
      <c r="AW340" s="57" t="str">
        <v>Under 100k</v>
      </c>
      <c r="BJ340" s="60"/>
      <c r="BK340" s="60"/>
      <c r="BL340" s="60"/>
    </row>
    <row r="341" spans="47:64" x14ac:dyDescent="0.25">
      <c r="AU341" s="58" t="s">
        <v>285</v>
      </c>
      <c r="AV341" s="59">
        <v>62090</v>
      </c>
      <c r="AW341" s="57" t="str">
        <v>Under 70k</v>
      </c>
      <c r="BJ341" s="60"/>
      <c r="BK341" s="60"/>
      <c r="BL341" s="60"/>
    </row>
    <row r="342" spans="47:64" x14ac:dyDescent="0.25">
      <c r="AU342" s="58" t="s">
        <v>423</v>
      </c>
      <c r="AV342" s="59">
        <v>49760</v>
      </c>
      <c r="AW342" s="57" t="str">
        <v>Under 50k</v>
      </c>
      <c r="BJ342" s="60"/>
      <c r="BK342" s="60"/>
      <c r="BL342" s="60"/>
    </row>
    <row r="343" spans="47:64" x14ac:dyDescent="0.25">
      <c r="AU343" s="58" t="s">
        <v>228</v>
      </c>
      <c r="AV343" s="59">
        <v>119660</v>
      </c>
      <c r="AW343" s="57" t="str">
        <v>Above 100k</v>
      </c>
      <c r="BJ343" s="60"/>
      <c r="BK343" s="60"/>
      <c r="BL343" s="60"/>
    </row>
    <row r="344" spans="47:64" x14ac:dyDescent="0.25">
      <c r="AU344" s="58" t="s">
        <v>227</v>
      </c>
      <c r="AV344" s="59">
        <v>79650</v>
      </c>
      <c r="AW344" s="57" t="str">
        <v>Under 80k</v>
      </c>
      <c r="BJ344" s="60"/>
      <c r="BK344" s="60"/>
      <c r="BL344" s="60"/>
    </row>
    <row r="345" spans="47:64" x14ac:dyDescent="0.25">
      <c r="AU345" s="58" t="s">
        <v>22</v>
      </c>
      <c r="AV345" s="59">
        <v>107090</v>
      </c>
      <c r="AW345" s="57" t="str">
        <v>Above 100k</v>
      </c>
      <c r="BJ345" s="60"/>
      <c r="BK345" s="60"/>
      <c r="BL345" s="60"/>
    </row>
    <row r="346" spans="47:64" x14ac:dyDescent="0.25">
      <c r="AU346" s="58" t="s">
        <v>309</v>
      </c>
      <c r="AV346" s="59">
        <v>32500</v>
      </c>
      <c r="AW346" s="57" t="str">
        <v>Under 40k</v>
      </c>
      <c r="BJ346" s="60"/>
      <c r="BK346" s="60"/>
      <c r="BL346" s="60"/>
    </row>
    <row r="347" spans="47:64" x14ac:dyDescent="0.25">
      <c r="AU347" s="58" t="s">
        <v>776</v>
      </c>
      <c r="AV347" s="59">
        <v>31830</v>
      </c>
      <c r="AW347" s="57" t="str">
        <v>Under 40k</v>
      </c>
      <c r="BJ347" s="60"/>
      <c r="BK347" s="60"/>
      <c r="BL347" s="60"/>
    </row>
    <row r="348" spans="47:64" x14ac:dyDescent="0.25">
      <c r="AU348" s="58" t="s">
        <v>153</v>
      </c>
      <c r="AV348" s="59">
        <v>117810</v>
      </c>
      <c r="AW348" s="57" t="str">
        <v>Above 100k</v>
      </c>
      <c r="BJ348" s="60"/>
      <c r="BK348" s="60"/>
      <c r="BL348" s="60"/>
    </row>
    <row r="349" spans="47:64" x14ac:dyDescent="0.25">
      <c r="AU349" s="58" t="s">
        <v>11</v>
      </c>
      <c r="AV349" s="59">
        <v>68220</v>
      </c>
      <c r="AW349" s="57" t="str">
        <v>Under 70k</v>
      </c>
      <c r="BJ349" s="60"/>
      <c r="BK349" s="60"/>
      <c r="BL349" s="60"/>
    </row>
    <row r="350" spans="47:64" x14ac:dyDescent="0.25">
      <c r="AU350" s="58" t="s">
        <v>145</v>
      </c>
      <c r="AV350" s="59">
        <v>96640</v>
      </c>
      <c r="AW350" s="57" t="str">
        <v>Under 100k</v>
      </c>
      <c r="BJ350" s="60"/>
      <c r="BK350" s="60"/>
      <c r="BL350" s="60"/>
    </row>
    <row r="351" spans="47:64" x14ac:dyDescent="0.25">
      <c r="AU351" s="58" t="s">
        <v>872</v>
      </c>
      <c r="AV351" s="59">
        <v>115380</v>
      </c>
      <c r="AW351" s="57" t="str">
        <v>Above 100k</v>
      </c>
      <c r="BJ351" s="60"/>
      <c r="BK351" s="60"/>
      <c r="BL351" s="60"/>
    </row>
    <row r="352" spans="47:64" x14ac:dyDescent="0.25">
      <c r="AU352" s="58" t="s">
        <v>52</v>
      </c>
      <c r="AV352" s="59">
        <v>35940</v>
      </c>
      <c r="AW352" s="57" t="str">
        <v>Under 40k</v>
      </c>
      <c r="BJ352" s="60"/>
      <c r="BK352" s="60"/>
      <c r="BL352" s="60"/>
    </row>
    <row r="353" spans="47:64" x14ac:dyDescent="0.25">
      <c r="AU353" s="58" t="s">
        <v>539</v>
      </c>
      <c r="AV353" s="59">
        <v>109170</v>
      </c>
      <c r="AW353" s="57" t="str">
        <v>Above 100k</v>
      </c>
      <c r="BJ353" s="60"/>
      <c r="BK353" s="60"/>
      <c r="BL353" s="60"/>
    </row>
    <row r="354" spans="47:64" x14ac:dyDescent="0.25">
      <c r="AU354" s="58" t="s">
        <v>275</v>
      </c>
      <c r="AV354" s="59">
        <v>106190</v>
      </c>
      <c r="AW354" s="57" t="str">
        <v>Above 100k</v>
      </c>
      <c r="BJ354" s="60"/>
      <c r="BK354" s="60"/>
      <c r="BL354" s="60"/>
    </row>
    <row r="355" spans="47:64" x14ac:dyDescent="0.25">
      <c r="AU355" s="58" t="s">
        <v>684</v>
      </c>
      <c r="AV355" s="59">
        <v>50450</v>
      </c>
      <c r="AW355" s="57" t="str">
        <v>Under 60k</v>
      </c>
      <c r="BJ355" s="60"/>
      <c r="BK355" s="60"/>
      <c r="BL355" s="60"/>
    </row>
    <row r="356" spans="47:64" x14ac:dyDescent="0.25">
      <c r="AU356" s="58" t="s">
        <v>304</v>
      </c>
      <c r="AV356" s="59">
        <v>72160</v>
      </c>
      <c r="AW356" s="57" t="str">
        <v>Under 80k</v>
      </c>
      <c r="BJ356" s="60"/>
      <c r="BK356" s="60"/>
      <c r="BL356" s="60"/>
    </row>
    <row r="357" spans="47:64" x14ac:dyDescent="0.25">
      <c r="AU357" s="58" t="s">
        <v>141</v>
      </c>
      <c r="AV357" s="59">
        <v>176660</v>
      </c>
      <c r="AW357" s="57" t="str">
        <v>Above 100k</v>
      </c>
      <c r="BJ357" s="60"/>
      <c r="BK357" s="60"/>
      <c r="BL357" s="60"/>
    </row>
    <row r="358" spans="47:64" x14ac:dyDescent="0.25">
      <c r="AU358" s="58" t="s">
        <v>598</v>
      </c>
      <c r="AV358" s="59">
        <v>45600</v>
      </c>
      <c r="AW358" s="57" t="str">
        <v>Under 50k</v>
      </c>
      <c r="BJ358" s="60"/>
      <c r="BK358" s="60"/>
      <c r="BL358" s="60"/>
    </row>
    <row r="359" spans="47:64" x14ac:dyDescent="0.25">
      <c r="AU359" s="58" t="s">
        <v>755</v>
      </c>
      <c r="AV359" s="59">
        <v>58260</v>
      </c>
      <c r="AW359" s="57" t="str">
        <v>Under 60k</v>
      </c>
      <c r="BJ359" s="60"/>
      <c r="BK359" s="60"/>
      <c r="BL359" s="60"/>
    </row>
    <row r="360" spans="47:64" x14ac:dyDescent="0.25">
      <c r="AU360" s="58" t="s">
        <v>587</v>
      </c>
      <c r="AV360" s="59">
        <v>59300</v>
      </c>
      <c r="AW360" s="57" t="str">
        <v>Under 60k</v>
      </c>
      <c r="BJ360" s="60"/>
      <c r="BK360" s="60"/>
      <c r="BL360" s="60"/>
    </row>
    <row r="361" spans="47:64" x14ac:dyDescent="0.25">
      <c r="AU361" s="58" t="s">
        <v>642</v>
      </c>
      <c r="AV361" s="59">
        <v>110200</v>
      </c>
      <c r="AW361" s="57" t="str">
        <v>Above 100k</v>
      </c>
      <c r="BJ361" s="60"/>
      <c r="BK361" s="60"/>
      <c r="BL361" s="60"/>
    </row>
    <row r="362" spans="47:64" x14ac:dyDescent="0.25">
      <c r="AU362" s="58" t="s">
        <v>507</v>
      </c>
      <c r="AV362" s="59">
        <v>118360</v>
      </c>
      <c r="AW362" s="57" t="str">
        <v>Above 100k</v>
      </c>
      <c r="BJ362" s="60"/>
      <c r="BK362" s="60"/>
      <c r="BL362" s="60"/>
    </row>
    <row r="363" spans="47:64" x14ac:dyDescent="0.25">
      <c r="AU363" s="58" t="s">
        <v>517</v>
      </c>
      <c r="AV363" s="59">
        <v>66510</v>
      </c>
      <c r="AW363" s="57" t="str">
        <v>Under 70k</v>
      </c>
      <c r="BJ363" s="60"/>
      <c r="BK363" s="60"/>
      <c r="BL363" s="60"/>
    </row>
    <row r="364" spans="47:64" x14ac:dyDescent="0.25">
      <c r="AU364" s="58" t="s">
        <v>783</v>
      </c>
      <c r="AV364" s="59">
        <v>92340</v>
      </c>
      <c r="AW364" s="57" t="str">
        <v>Under 100k</v>
      </c>
      <c r="BJ364" s="60"/>
      <c r="BK364" s="60"/>
      <c r="BL364" s="60"/>
    </row>
    <row r="365" spans="47:64" x14ac:dyDescent="0.25">
      <c r="AU365" s="58" t="s">
        <v>308</v>
      </c>
      <c r="AV365" s="59">
        <v>74550</v>
      </c>
      <c r="AW365" s="57" t="str">
        <v>Under 80k</v>
      </c>
      <c r="BJ365" s="60"/>
      <c r="BK365" s="60"/>
      <c r="BL365" s="60"/>
    </row>
    <row r="366" spans="47:64" x14ac:dyDescent="0.25">
      <c r="AU366" s="58" t="s">
        <v>672</v>
      </c>
      <c r="AV366" s="59">
        <v>71920</v>
      </c>
      <c r="AW366" s="57" t="str">
        <v>Under 80k</v>
      </c>
      <c r="BJ366" s="60"/>
      <c r="BK366" s="60"/>
      <c r="BL366" s="60"/>
    </row>
    <row r="367" spans="47:64" x14ac:dyDescent="0.25">
      <c r="AU367" s="58" t="s">
        <v>281</v>
      </c>
      <c r="AV367" s="59">
        <v>152600</v>
      </c>
      <c r="AW367" s="57" t="str">
        <v>Above 100k</v>
      </c>
      <c r="BJ367" s="60"/>
      <c r="BK367" s="60"/>
      <c r="BL367" s="60"/>
    </row>
    <row r="368" spans="47:64" x14ac:dyDescent="0.25">
      <c r="AU368" s="58" t="s">
        <v>369</v>
      </c>
      <c r="AV368" s="59">
        <v>31170</v>
      </c>
      <c r="AW368" s="57" t="str">
        <v>Under 40k</v>
      </c>
      <c r="BJ368" s="60"/>
      <c r="BK368" s="60"/>
      <c r="BL368" s="60"/>
    </row>
    <row r="369" spans="47:64" x14ac:dyDescent="0.25">
      <c r="AU369" s="58" t="s">
        <v>519</v>
      </c>
      <c r="AV369" s="59">
        <v>60440</v>
      </c>
      <c r="AW369" s="57" t="str">
        <v>Under 70k</v>
      </c>
      <c r="BJ369" s="60"/>
      <c r="BK369" s="60"/>
      <c r="BL369" s="60"/>
    </row>
    <row r="370" spans="47:64" x14ac:dyDescent="0.25">
      <c r="AU370" s="58" t="s">
        <v>463</v>
      </c>
      <c r="AV370" s="59">
        <v>58850</v>
      </c>
      <c r="AW370" s="57" t="str">
        <v>Under 60k</v>
      </c>
      <c r="BJ370" s="60"/>
      <c r="BK370" s="60"/>
      <c r="BL370" s="60"/>
    </row>
    <row r="371" spans="47:64" x14ac:dyDescent="0.25">
      <c r="AU371" s="58" t="s">
        <v>443</v>
      </c>
      <c r="AV371" s="59">
        <v>47650</v>
      </c>
      <c r="AW371" s="57" t="str">
        <v>Under 50k</v>
      </c>
      <c r="BJ371" s="60"/>
      <c r="BK371" s="60"/>
      <c r="BL371" s="60"/>
    </row>
    <row r="372" spans="47:64" x14ac:dyDescent="0.25">
      <c r="AU372" s="58" t="s">
        <v>120</v>
      </c>
      <c r="AV372" s="59">
        <v>109760</v>
      </c>
      <c r="AW372" s="57" t="str">
        <v>Above 100k</v>
      </c>
      <c r="BJ372" s="60"/>
      <c r="BK372" s="60"/>
      <c r="BL372" s="60"/>
    </row>
    <row r="373" spans="47:64" x14ac:dyDescent="0.25">
      <c r="AU373" s="58" t="s">
        <v>653</v>
      </c>
      <c r="AV373" s="59">
        <v>58370</v>
      </c>
      <c r="AW373" s="57" t="str">
        <v>Under 60k</v>
      </c>
      <c r="BJ373" s="60"/>
      <c r="BK373" s="60"/>
      <c r="BL373" s="60"/>
    </row>
    <row r="374" spans="47:64" x14ac:dyDescent="0.25">
      <c r="AU374" s="58" t="s">
        <v>207</v>
      </c>
      <c r="AV374" s="59">
        <v>68890</v>
      </c>
      <c r="AW374" s="57" t="str">
        <v>Under 70k</v>
      </c>
      <c r="BJ374" s="60"/>
      <c r="BK374" s="60"/>
      <c r="BL374" s="60"/>
    </row>
    <row r="375" spans="47:64" x14ac:dyDescent="0.25">
      <c r="AU375" s="58" t="s">
        <v>670</v>
      </c>
      <c r="AV375" s="59">
        <v>77910</v>
      </c>
      <c r="AW375" s="57" t="str">
        <v>Under 80k</v>
      </c>
      <c r="BJ375" s="60"/>
      <c r="BK375" s="60"/>
      <c r="BL375" s="60"/>
    </row>
    <row r="376" spans="47:64" x14ac:dyDescent="0.25">
      <c r="AU376" s="58" t="s">
        <v>317</v>
      </c>
      <c r="AV376" s="59">
        <v>69160</v>
      </c>
      <c r="AW376" s="57" t="str">
        <v>Under 70k</v>
      </c>
      <c r="BJ376" s="60"/>
      <c r="BK376" s="60"/>
      <c r="BL376" s="60"/>
    </row>
    <row r="377" spans="47:64" x14ac:dyDescent="0.25">
      <c r="AU377" s="58" t="s">
        <v>926</v>
      </c>
      <c r="AV377" s="59">
        <v>99460</v>
      </c>
      <c r="AW377" s="57" t="str">
        <v>Under 100k</v>
      </c>
      <c r="BJ377" s="60"/>
      <c r="BK377" s="60"/>
      <c r="BL377" s="60"/>
    </row>
    <row r="378" spans="47:64" x14ac:dyDescent="0.25">
      <c r="AU378" s="58" t="s">
        <v>532</v>
      </c>
      <c r="AV378" s="59">
        <v>111190</v>
      </c>
      <c r="AW378" s="57" t="str">
        <v>Above 100k</v>
      </c>
      <c r="BJ378" s="60"/>
      <c r="BK378" s="60"/>
      <c r="BL378" s="60"/>
    </row>
    <row r="379" spans="47:64" x14ac:dyDescent="0.25">
      <c r="AU379" s="58" t="s">
        <v>663</v>
      </c>
      <c r="AV379" s="59">
        <v>78540</v>
      </c>
      <c r="AW379" s="57" t="str">
        <v>Under 80k</v>
      </c>
      <c r="BJ379" s="60"/>
      <c r="BK379" s="60"/>
      <c r="BL379" s="60"/>
    </row>
    <row r="380" spans="47:64" x14ac:dyDescent="0.25">
      <c r="AU380" s="58" t="s">
        <v>715</v>
      </c>
      <c r="AV380" s="59">
        <v>33920</v>
      </c>
      <c r="AW380" s="57" t="str">
        <v>Under 40k</v>
      </c>
      <c r="BJ380" s="60"/>
      <c r="BK380" s="60"/>
      <c r="BL380" s="60"/>
    </row>
    <row r="381" spans="47:64" x14ac:dyDescent="0.25">
      <c r="AU381" s="58" t="s">
        <v>588</v>
      </c>
      <c r="AV381" s="59">
        <v>51800</v>
      </c>
      <c r="AW381" s="57" t="str">
        <v>Under 60k</v>
      </c>
      <c r="BJ381" s="60"/>
      <c r="BK381" s="60"/>
      <c r="BL381" s="60"/>
    </row>
    <row r="382" spans="47:64" x14ac:dyDescent="0.25">
      <c r="AU382" s="58" t="s">
        <v>298</v>
      </c>
      <c r="AV382" s="59">
        <v>47670</v>
      </c>
      <c r="AW382" s="57" t="str">
        <v>Under 50k</v>
      </c>
      <c r="BJ382" s="60"/>
      <c r="BK382" s="60"/>
      <c r="BL382" s="60"/>
    </row>
    <row r="383" spans="47:64" x14ac:dyDescent="0.25">
      <c r="AU383" s="58" t="s">
        <v>104</v>
      </c>
      <c r="AV383" s="59">
        <v>74620</v>
      </c>
      <c r="AW383" s="57" t="str">
        <v>Under 80k</v>
      </c>
      <c r="BJ383" s="60"/>
      <c r="BK383" s="60"/>
      <c r="BL383" s="60"/>
    </row>
    <row r="384" spans="47:64" x14ac:dyDescent="0.25">
      <c r="AU384" s="58" t="s">
        <v>915</v>
      </c>
      <c r="AV384" s="59">
        <v>48950</v>
      </c>
      <c r="AW384" s="57" t="str">
        <v>Under 50k</v>
      </c>
      <c r="BJ384" s="60"/>
      <c r="BK384" s="60"/>
      <c r="BL384" s="60"/>
    </row>
    <row r="385" spans="47:64" x14ac:dyDescent="0.25">
      <c r="AU385" s="58" t="s">
        <v>920</v>
      </c>
      <c r="AV385" s="59">
        <v>105290</v>
      </c>
      <c r="AW385" s="57" t="str">
        <v>Above 100k</v>
      </c>
      <c r="BJ385" s="60"/>
      <c r="BK385" s="60"/>
      <c r="BL385" s="60"/>
    </row>
    <row r="386" spans="47:64" x14ac:dyDescent="0.25">
      <c r="AU386" s="58" t="s">
        <v>701</v>
      </c>
      <c r="AV386" s="59">
        <v>61920</v>
      </c>
      <c r="AW386" s="57" t="str">
        <v>Under 70k</v>
      </c>
      <c r="BJ386" s="60"/>
      <c r="BK386" s="60"/>
      <c r="BL386" s="60"/>
    </row>
    <row r="387" spans="47:64" x14ac:dyDescent="0.25">
      <c r="AU387" s="58" t="s">
        <v>316</v>
      </c>
      <c r="AV387" s="59">
        <v>65570</v>
      </c>
      <c r="AW387" s="57" t="str">
        <v>Under 70k</v>
      </c>
      <c r="BJ387" s="60"/>
      <c r="BK387" s="60"/>
      <c r="BL387" s="60"/>
    </row>
    <row r="388" spans="47:64" x14ac:dyDescent="0.25">
      <c r="AU388" s="58" t="s">
        <v>196</v>
      </c>
      <c r="AV388" s="59">
        <v>112570</v>
      </c>
      <c r="AW388" s="57" t="str">
        <v>Above 100k</v>
      </c>
      <c r="BJ388" s="60"/>
      <c r="BK388" s="60"/>
      <c r="BL388" s="60"/>
    </row>
    <row r="389" spans="47:64" x14ac:dyDescent="0.25">
      <c r="AU389" s="58" t="s">
        <v>613</v>
      </c>
      <c r="AV389" s="59">
        <v>29530</v>
      </c>
      <c r="AW389" s="57" t="str">
        <v>Under 30k</v>
      </c>
      <c r="BJ389" s="60"/>
      <c r="BK389" s="60"/>
      <c r="BL389" s="60"/>
    </row>
    <row r="390" spans="47:64" x14ac:dyDescent="0.25">
      <c r="AU390" s="58" t="s">
        <v>917</v>
      </c>
      <c r="AV390" s="59">
        <v>78560</v>
      </c>
      <c r="AW390" s="57" t="str">
        <v>Under 80k</v>
      </c>
      <c r="BJ390" s="60"/>
      <c r="BK390" s="60"/>
      <c r="BL390" s="60"/>
    </row>
    <row r="391" spans="47:64" x14ac:dyDescent="0.25">
      <c r="AU391" s="58" t="s">
        <v>548</v>
      </c>
      <c r="AV391" s="59">
        <v>42730</v>
      </c>
      <c r="AW391" s="57" t="str">
        <v>Under 50k</v>
      </c>
      <c r="BJ391" s="60"/>
      <c r="BK391" s="60"/>
      <c r="BL391" s="60"/>
    </row>
    <row r="392" spans="47:64" x14ac:dyDescent="0.25">
      <c r="AU392" s="58" t="s">
        <v>425</v>
      </c>
      <c r="AV392" s="59">
        <v>112370</v>
      </c>
      <c r="AW392" s="57" t="str">
        <v>Above 100k</v>
      </c>
      <c r="BJ392" s="60"/>
      <c r="BK392" s="60"/>
      <c r="BL392" s="60"/>
    </row>
    <row r="393" spans="47:64" x14ac:dyDescent="0.25">
      <c r="AU393" s="58" t="s">
        <v>370</v>
      </c>
      <c r="AV393" s="59">
        <v>116240</v>
      </c>
      <c r="AW393" s="57" t="str">
        <v>Above 100k</v>
      </c>
      <c r="BJ393" s="60"/>
      <c r="BK393" s="60"/>
      <c r="BL393" s="60"/>
    </row>
    <row r="394" spans="47:64" x14ac:dyDescent="0.25">
      <c r="AU394" s="58" t="s">
        <v>185</v>
      </c>
      <c r="AV394" s="59">
        <v>89120</v>
      </c>
      <c r="AW394" s="57" t="str">
        <v>Under 90k</v>
      </c>
      <c r="BJ394" s="60"/>
      <c r="BK394" s="60"/>
      <c r="BL394" s="60"/>
    </row>
    <row r="395" spans="47:64" x14ac:dyDescent="0.25">
      <c r="AU395" s="58" t="s">
        <v>556</v>
      </c>
      <c r="AV395" s="59">
        <v>116970</v>
      </c>
      <c r="AW395" s="57" t="str">
        <v>Above 100k</v>
      </c>
      <c r="BJ395" s="60"/>
      <c r="BK395" s="60"/>
      <c r="BL395" s="60"/>
    </row>
    <row r="396" spans="47:64" x14ac:dyDescent="0.25">
      <c r="AU396" s="58" t="s">
        <v>687</v>
      </c>
      <c r="AV396" s="59">
        <v>33800</v>
      </c>
      <c r="AW396" s="57" t="str">
        <v>Under 40k</v>
      </c>
      <c r="BJ396" s="60"/>
      <c r="BK396" s="60"/>
      <c r="BL396" s="60"/>
    </row>
    <row r="397" spans="47:64" x14ac:dyDescent="0.25">
      <c r="AU397" s="58" t="s">
        <v>946</v>
      </c>
      <c r="AV397" s="59">
        <v>38250</v>
      </c>
      <c r="AW397" s="57" t="str">
        <v>Under 40k</v>
      </c>
      <c r="BJ397" s="60"/>
      <c r="BK397" s="60"/>
      <c r="BL397" s="60"/>
    </row>
    <row r="398" spans="47:64" x14ac:dyDescent="0.25">
      <c r="AU398" s="58" t="s">
        <v>348</v>
      </c>
      <c r="AV398" s="59">
        <v>103110</v>
      </c>
      <c r="AW398" s="57" t="str">
        <v>Above 100k</v>
      </c>
      <c r="BJ398" s="60"/>
      <c r="BK398" s="60"/>
      <c r="BL398" s="60"/>
    </row>
    <row r="399" spans="47:64" x14ac:dyDescent="0.25">
      <c r="AU399" s="58" t="s">
        <v>696</v>
      </c>
      <c r="AV399" s="59">
        <v>70380</v>
      </c>
      <c r="AW399" s="57" t="str">
        <v>Under 80k</v>
      </c>
      <c r="BJ399" s="60"/>
      <c r="BK399" s="60"/>
      <c r="BL399" s="60"/>
    </row>
    <row r="400" spans="47:64" x14ac:dyDescent="0.25">
      <c r="AU400" s="58" t="s">
        <v>710</v>
      </c>
      <c r="AV400" s="59">
        <v>28310</v>
      </c>
      <c r="AW400" s="57" t="str">
        <v>Under 30k</v>
      </c>
      <c r="BJ400" s="60"/>
      <c r="BK400" s="60"/>
      <c r="BL400" s="60"/>
    </row>
    <row r="401" spans="47:64" x14ac:dyDescent="0.25">
      <c r="AU401" s="58" t="s">
        <v>660</v>
      </c>
      <c r="AV401" s="59">
        <v>110830</v>
      </c>
      <c r="AW401" s="57" t="str">
        <v>Above 100k</v>
      </c>
      <c r="BJ401" s="60"/>
      <c r="BK401" s="60"/>
      <c r="BL401" s="60"/>
    </row>
    <row r="402" spans="47:64" x14ac:dyDescent="0.25">
      <c r="AU402" s="58" t="s">
        <v>851</v>
      </c>
      <c r="AV402" s="59">
        <v>41220</v>
      </c>
      <c r="AW402" s="57" t="str">
        <v>Under 50k</v>
      </c>
      <c r="BJ402" s="60"/>
      <c r="BK402" s="60"/>
      <c r="BL402" s="60"/>
    </row>
    <row r="403" spans="47:64" x14ac:dyDescent="0.25">
      <c r="AU403" s="58" t="s">
        <v>525</v>
      </c>
      <c r="AV403" s="59">
        <v>104770</v>
      </c>
      <c r="AW403" s="57" t="str">
        <v>Above 100k</v>
      </c>
      <c r="BJ403" s="60"/>
      <c r="BK403" s="60"/>
      <c r="BL403" s="60"/>
    </row>
    <row r="404" spans="47:64" x14ac:dyDescent="0.25">
      <c r="AU404" s="58" t="s">
        <v>791</v>
      </c>
      <c r="AV404" s="59">
        <v>92700</v>
      </c>
      <c r="AW404" s="57" t="str">
        <v>Under 100k</v>
      </c>
      <c r="BJ404" s="60"/>
      <c r="BK404" s="60"/>
      <c r="BL404" s="60"/>
    </row>
    <row r="405" spans="47:64" x14ac:dyDescent="0.25">
      <c r="AU405" s="58" t="s">
        <v>643</v>
      </c>
      <c r="AV405" s="59">
        <v>232180</v>
      </c>
      <c r="AW405" s="57" t="str">
        <v>Above 100k</v>
      </c>
      <c r="BJ405" s="60"/>
      <c r="BK405" s="60"/>
      <c r="BL405" s="60"/>
    </row>
    <row r="406" spans="47:64" x14ac:dyDescent="0.25">
      <c r="AU406" s="58" t="s">
        <v>74</v>
      </c>
      <c r="AV406" s="59">
        <v>86920</v>
      </c>
      <c r="AW406" s="57" t="str">
        <v>Under 90k</v>
      </c>
      <c r="BJ406" s="60"/>
      <c r="BK406" s="60"/>
      <c r="BL406" s="60"/>
    </row>
    <row r="407" spans="47:64" x14ac:dyDescent="0.25">
      <c r="AU407" s="58" t="s">
        <v>905</v>
      </c>
      <c r="AV407" s="59">
        <v>92940</v>
      </c>
      <c r="AW407" s="57" t="str">
        <v>Under 100k</v>
      </c>
      <c r="BJ407" s="60"/>
      <c r="BK407" s="60"/>
      <c r="BL407" s="60"/>
    </row>
    <row r="408" spans="47:64" x14ac:dyDescent="0.25">
      <c r="AU408" s="58" t="s">
        <v>810</v>
      </c>
      <c r="AV408" s="59">
        <v>114180</v>
      </c>
      <c r="AW408" s="57" t="str">
        <v>Above 100k</v>
      </c>
      <c r="BJ408" s="60"/>
      <c r="BK408" s="60"/>
      <c r="BL408" s="60"/>
    </row>
    <row r="409" spans="47:64" x14ac:dyDescent="0.25">
      <c r="AU409" s="58" t="s">
        <v>325</v>
      </c>
      <c r="AV409" s="59">
        <v>115640</v>
      </c>
      <c r="AW409" s="57" t="str">
        <v>Above 100k</v>
      </c>
      <c r="BJ409" s="60"/>
      <c r="BK409" s="60"/>
      <c r="BL409" s="60"/>
    </row>
    <row r="410" spans="47:64" x14ac:dyDescent="0.25">
      <c r="AU410" s="58" t="s">
        <v>417</v>
      </c>
      <c r="AV410" s="59">
        <v>53540</v>
      </c>
      <c r="AW410" s="57" t="str">
        <v>Under 60k</v>
      </c>
      <c r="BJ410" s="60"/>
      <c r="BK410" s="60"/>
      <c r="BL410" s="60"/>
    </row>
    <row r="411" spans="47:64" x14ac:dyDescent="0.25">
      <c r="AU411" s="58" t="s">
        <v>964</v>
      </c>
      <c r="AV411" s="59">
        <v>67910</v>
      </c>
      <c r="AW411" s="57" t="str">
        <v>Under 70k</v>
      </c>
      <c r="BJ411" s="60"/>
      <c r="BK411" s="60"/>
      <c r="BL411" s="60"/>
    </row>
    <row r="412" spans="47:64" x14ac:dyDescent="0.25">
      <c r="AU412" s="58" t="s">
        <v>739</v>
      </c>
      <c r="AV412" s="59">
        <v>68900</v>
      </c>
      <c r="AW412" s="57" t="str">
        <v>Under 70k</v>
      </c>
      <c r="BJ412" s="60"/>
      <c r="BK412" s="60"/>
      <c r="BL412" s="60"/>
    </row>
    <row r="413" spans="47:64" x14ac:dyDescent="0.25">
      <c r="AU413" s="58" t="s">
        <v>68</v>
      </c>
      <c r="AV413" s="59">
        <v>84760</v>
      </c>
      <c r="AW413" s="57" t="str">
        <v>Under 90k</v>
      </c>
      <c r="BJ413" s="60"/>
      <c r="BK413" s="60"/>
      <c r="BL413" s="60"/>
    </row>
    <row r="414" spans="47:64" x14ac:dyDescent="0.25">
      <c r="AU414" s="58" t="s">
        <v>823</v>
      </c>
      <c r="AV414" s="59">
        <v>110730</v>
      </c>
      <c r="AW414" s="57" t="str">
        <v>Above 100k</v>
      </c>
      <c r="BJ414" s="60"/>
      <c r="BK414" s="60"/>
      <c r="BL414" s="60"/>
    </row>
    <row r="415" spans="47:64" x14ac:dyDescent="0.25">
      <c r="AU415" s="58" t="s">
        <v>456</v>
      </c>
      <c r="AV415" s="59">
        <v>113690</v>
      </c>
      <c r="AW415" s="57" t="str">
        <v>Above 100k</v>
      </c>
      <c r="BJ415" s="60"/>
      <c r="BK415" s="60"/>
      <c r="BL415" s="60"/>
    </row>
    <row r="416" spans="47:64" x14ac:dyDescent="0.25">
      <c r="AU416" s="58" t="s">
        <v>90</v>
      </c>
      <c r="AV416" s="59">
        <v>56960</v>
      </c>
      <c r="AW416" s="57" t="str">
        <v>Under 60k</v>
      </c>
      <c r="BJ416" s="60"/>
      <c r="BK416" s="60"/>
      <c r="BL416" s="60"/>
    </row>
    <row r="417" spans="47:64" x14ac:dyDescent="0.25">
      <c r="AU417" s="58" t="s">
        <v>550</v>
      </c>
      <c r="AV417" s="59">
        <v>69060</v>
      </c>
      <c r="AW417" s="57" t="str">
        <v>Under 70k</v>
      </c>
      <c r="BJ417" s="60"/>
      <c r="BK417" s="60"/>
      <c r="BL417" s="60"/>
    </row>
    <row r="418" spans="47:64" x14ac:dyDescent="0.25">
      <c r="AU418" s="58" t="s">
        <v>374</v>
      </c>
      <c r="AV418" s="59">
        <v>107110</v>
      </c>
      <c r="AW418" s="57" t="str">
        <v>Above 100k</v>
      </c>
      <c r="BJ418" s="60"/>
      <c r="BK418" s="60"/>
      <c r="BL418" s="60"/>
    </row>
    <row r="419" spans="47:64" x14ac:dyDescent="0.25">
      <c r="AU419" s="58" t="s">
        <v>689</v>
      </c>
      <c r="AV419" s="59">
        <v>168620</v>
      </c>
      <c r="AW419" s="57" t="str">
        <v>Above 100k</v>
      </c>
      <c r="BJ419" s="60"/>
      <c r="BK419" s="60"/>
      <c r="BL419" s="60"/>
    </row>
    <row r="420" spans="47:64" x14ac:dyDescent="0.25">
      <c r="AU420" s="58" t="s">
        <v>454</v>
      </c>
      <c r="AV420" s="59">
        <v>73240</v>
      </c>
      <c r="AW420" s="57" t="str">
        <v>Under 80k</v>
      </c>
      <c r="BJ420" s="60"/>
      <c r="BK420" s="60"/>
      <c r="BL420" s="60"/>
    </row>
    <row r="421" spans="47:64" x14ac:dyDescent="0.25">
      <c r="AU421" s="58" t="s">
        <v>518</v>
      </c>
      <c r="AV421" s="59">
        <v>29530</v>
      </c>
      <c r="AW421" s="57" t="str">
        <v>Under 30k</v>
      </c>
      <c r="BJ421" s="60"/>
      <c r="BK421" s="60"/>
      <c r="BL421" s="60"/>
    </row>
    <row r="422" spans="47:64" x14ac:dyDescent="0.25">
      <c r="AU422" s="58" t="s">
        <v>788</v>
      </c>
      <c r="AV422" s="59">
        <v>79590</v>
      </c>
      <c r="AW422" s="57" t="str">
        <v>Under 80k</v>
      </c>
      <c r="BJ422" s="60"/>
      <c r="BK422" s="60"/>
      <c r="BL422" s="60"/>
    </row>
    <row r="423" spans="47:64" x14ac:dyDescent="0.25">
      <c r="AU423" s="58" t="s">
        <v>792</v>
      </c>
      <c r="AV423" s="59">
        <v>36150</v>
      </c>
      <c r="AW423" s="57" t="str">
        <v>Under 40k</v>
      </c>
      <c r="BJ423" s="60"/>
      <c r="BK423" s="60"/>
      <c r="BL423" s="60"/>
    </row>
    <row r="424" spans="47:64" x14ac:dyDescent="0.25">
      <c r="AU424" s="58" t="s">
        <v>65</v>
      </c>
      <c r="AV424" s="59">
        <v>50950</v>
      </c>
      <c r="AW424" s="57" t="str">
        <v>Under 60k</v>
      </c>
      <c r="BJ424" s="60"/>
      <c r="BK424" s="60"/>
      <c r="BL424" s="60"/>
    </row>
    <row r="425" spans="47:64" x14ac:dyDescent="0.25">
      <c r="AU425" s="58" t="s">
        <v>516</v>
      </c>
      <c r="AV425" s="59">
        <v>37360</v>
      </c>
      <c r="AW425" s="57" t="str">
        <v>Under 40k</v>
      </c>
      <c r="BJ425" s="60"/>
      <c r="BK425" s="60"/>
      <c r="BL425" s="60"/>
    </row>
    <row r="426" spans="47:64" x14ac:dyDescent="0.25">
      <c r="AU426" s="58" t="s">
        <v>223</v>
      </c>
      <c r="AV426" s="59">
        <v>78490</v>
      </c>
      <c r="AW426" s="57" t="str">
        <v>Under 80k</v>
      </c>
      <c r="BJ426" s="60"/>
      <c r="BK426" s="60"/>
      <c r="BL426" s="60"/>
    </row>
    <row r="427" spans="47:64" x14ac:dyDescent="0.25">
      <c r="AU427" s="58" t="s">
        <v>931</v>
      </c>
      <c r="AV427" s="59">
        <v>43150</v>
      </c>
      <c r="AW427" s="57" t="str">
        <v>Under 50k</v>
      </c>
      <c r="BJ427" s="60"/>
      <c r="BK427" s="60"/>
      <c r="BL427" s="60"/>
    </row>
    <row r="428" spans="47:64" x14ac:dyDescent="0.25">
      <c r="AU428" s="58" t="s">
        <v>866</v>
      </c>
      <c r="AV428" s="59">
        <v>107220</v>
      </c>
      <c r="AW428" s="57" t="str">
        <v>Above 100k</v>
      </c>
      <c r="BJ428" s="60"/>
      <c r="BK428" s="60"/>
      <c r="BL428" s="60"/>
    </row>
    <row r="429" spans="47:64" x14ac:dyDescent="0.25">
      <c r="AU429" s="58" t="s">
        <v>804</v>
      </c>
      <c r="AV429" s="59">
        <v>81380</v>
      </c>
      <c r="AW429" s="57" t="str">
        <v>Under 90k</v>
      </c>
      <c r="BJ429" s="60"/>
      <c r="BK429" s="60"/>
      <c r="BL429" s="60"/>
    </row>
    <row r="430" spans="47:64" x14ac:dyDescent="0.25">
      <c r="AU430" s="58" t="s">
        <v>79</v>
      </c>
      <c r="AV430" s="59">
        <v>81720</v>
      </c>
      <c r="AW430" s="57" t="str">
        <v>Under 90k</v>
      </c>
      <c r="BJ430" s="60"/>
      <c r="BK430" s="60"/>
      <c r="BL430" s="60"/>
    </row>
    <row r="431" spans="47:64" x14ac:dyDescent="0.25">
      <c r="AU431" s="58" t="s">
        <v>248</v>
      </c>
      <c r="AV431" s="59">
        <v>84940</v>
      </c>
      <c r="AW431" s="57" t="str">
        <v>Under 90k</v>
      </c>
      <c r="BJ431" s="60"/>
      <c r="BK431" s="60"/>
      <c r="BL431" s="60"/>
    </row>
    <row r="432" spans="47:64" x14ac:dyDescent="0.25">
      <c r="AU432" s="58" t="s">
        <v>817</v>
      </c>
      <c r="AV432" s="59">
        <v>77110</v>
      </c>
      <c r="AW432" s="57" t="str">
        <v>Under 80k</v>
      </c>
      <c r="BJ432" s="60"/>
      <c r="BK432" s="60"/>
      <c r="BL432" s="60"/>
    </row>
    <row r="433" spans="47:64" x14ac:dyDescent="0.25">
      <c r="AU433" s="58" t="s">
        <v>89</v>
      </c>
      <c r="AV433" s="59">
        <v>108080</v>
      </c>
      <c r="AW433" s="57" t="str">
        <v>Above 100k</v>
      </c>
      <c r="BJ433" s="60"/>
      <c r="BK433" s="60"/>
      <c r="BL433" s="60"/>
    </row>
    <row r="434" spans="47:64" x14ac:dyDescent="0.25">
      <c r="AU434" s="58" t="s">
        <v>824</v>
      </c>
      <c r="AV434" s="59">
        <v>86990</v>
      </c>
      <c r="AW434" s="57" t="str">
        <v>Under 90k</v>
      </c>
      <c r="BJ434" s="60"/>
      <c r="BK434" s="60"/>
      <c r="BL434" s="60"/>
    </row>
    <row r="435" spans="47:64" x14ac:dyDescent="0.25">
      <c r="AU435" s="58" t="s">
        <v>109</v>
      </c>
      <c r="AV435" s="59">
        <v>51320</v>
      </c>
      <c r="AW435" s="57" t="str">
        <v>Under 60k</v>
      </c>
      <c r="BJ435" s="60"/>
      <c r="BK435" s="60"/>
      <c r="BL435" s="60"/>
    </row>
    <row r="436" spans="47:64" x14ac:dyDescent="0.25">
      <c r="AU436" s="58" t="s">
        <v>445</v>
      </c>
      <c r="AV436" s="59">
        <v>39940</v>
      </c>
      <c r="AW436" s="57" t="str">
        <v>Under 40k</v>
      </c>
      <c r="BJ436" s="60"/>
      <c r="BK436" s="60"/>
      <c r="BL436" s="60"/>
    </row>
    <row r="437" spans="47:64" x14ac:dyDescent="0.25">
      <c r="AU437" s="58" t="s">
        <v>114</v>
      </c>
      <c r="AV437" s="59">
        <v>51910</v>
      </c>
      <c r="AW437" s="57" t="str">
        <v>Under 60k</v>
      </c>
      <c r="BJ437" s="60"/>
      <c r="BK437" s="60"/>
      <c r="BL437" s="60"/>
    </row>
    <row r="438" spans="47:64" x14ac:dyDescent="0.25">
      <c r="AU438" s="58" t="s">
        <v>744</v>
      </c>
      <c r="AV438" s="59">
        <v>35830</v>
      </c>
      <c r="AW438" s="57" t="str">
        <v>Under 40k</v>
      </c>
      <c r="BJ438" s="60"/>
      <c r="BK438" s="60"/>
      <c r="BL438" s="60"/>
    </row>
    <row r="439" spans="47:64" x14ac:dyDescent="0.25">
      <c r="AU439" s="58" t="s">
        <v>667</v>
      </c>
      <c r="AV439" s="59">
        <v>36550</v>
      </c>
      <c r="AW439" s="57" t="str">
        <v>Under 40k</v>
      </c>
      <c r="BJ439" s="60"/>
      <c r="BK439" s="60"/>
      <c r="BL439" s="60"/>
    </row>
    <row r="440" spans="47:64" x14ac:dyDescent="0.25">
      <c r="AU440" s="58" t="s">
        <v>379</v>
      </c>
      <c r="AV440" s="59">
        <v>48170</v>
      </c>
      <c r="AW440" s="57" t="str">
        <v>Under 50k</v>
      </c>
      <c r="BJ440" s="60"/>
      <c r="BK440" s="60"/>
      <c r="BL440" s="60"/>
    </row>
    <row r="441" spans="47:64" x14ac:dyDescent="0.25">
      <c r="AU441" s="58" t="s">
        <v>402</v>
      </c>
      <c r="AV441" s="59">
        <v>33050</v>
      </c>
      <c r="AW441" s="57" t="str">
        <v>Under 40k</v>
      </c>
      <c r="BJ441" s="60"/>
      <c r="BK441" s="60"/>
      <c r="BL441" s="60"/>
    </row>
    <row r="442" spans="47:64" x14ac:dyDescent="0.25">
      <c r="AU442" s="58" t="s">
        <v>558</v>
      </c>
      <c r="AV442" s="59">
        <v>81150</v>
      </c>
      <c r="AW442" s="57" t="str">
        <v>Under 90k</v>
      </c>
      <c r="BJ442" s="60"/>
      <c r="BK442" s="60"/>
      <c r="BL442" s="60"/>
    </row>
    <row r="443" spans="47:64" x14ac:dyDescent="0.25">
      <c r="AU443" s="58" t="s">
        <v>386</v>
      </c>
      <c r="AV443" s="59">
        <v>104770</v>
      </c>
      <c r="AW443" s="57" t="str">
        <v>Above 100k</v>
      </c>
      <c r="BJ443" s="60"/>
      <c r="BK443" s="60"/>
      <c r="BL443" s="60"/>
    </row>
    <row r="444" spans="47:64" x14ac:dyDescent="0.25">
      <c r="AU444" s="58" t="s">
        <v>290</v>
      </c>
      <c r="AV444" s="59">
        <v>99680</v>
      </c>
      <c r="AW444" s="57" t="str">
        <v>Under 100k</v>
      </c>
      <c r="BJ444" s="60"/>
      <c r="BK444" s="60"/>
      <c r="BL444" s="60"/>
    </row>
    <row r="445" spans="47:64" x14ac:dyDescent="0.25">
      <c r="AU445" s="58" t="s">
        <v>603</v>
      </c>
      <c r="AV445" s="59">
        <v>47910</v>
      </c>
      <c r="AW445" s="57" t="str">
        <v>Under 50k</v>
      </c>
      <c r="BJ445" s="60"/>
      <c r="BK445" s="60"/>
      <c r="BL445" s="60"/>
    </row>
    <row r="446" spans="47:64" x14ac:dyDescent="0.25">
      <c r="AU446" s="58" t="s">
        <v>658</v>
      </c>
      <c r="AV446" s="59">
        <v>31200</v>
      </c>
      <c r="AW446" s="57" t="str">
        <v>Under 40k</v>
      </c>
      <c r="BJ446" s="60"/>
      <c r="BK446" s="60"/>
      <c r="BL446" s="60"/>
    </row>
    <row r="447" spans="47:64" x14ac:dyDescent="0.25">
      <c r="AU447" s="58" t="s">
        <v>49</v>
      </c>
      <c r="AV447" s="59">
        <v>116980</v>
      </c>
      <c r="AW447" s="57" t="str">
        <v>Above 100k</v>
      </c>
      <c r="BJ447" s="60"/>
      <c r="BK447" s="60"/>
      <c r="BL447" s="60"/>
    </row>
    <row r="448" spans="47:64" x14ac:dyDescent="0.25">
      <c r="AU448" s="58" t="s">
        <v>191</v>
      </c>
      <c r="AV448" s="59">
        <v>88600</v>
      </c>
      <c r="AW448" s="57" t="str">
        <v>Under 90k</v>
      </c>
      <c r="BJ448" s="60"/>
      <c r="BK448" s="60"/>
      <c r="BL448" s="60"/>
    </row>
    <row r="449" spans="47:64" x14ac:dyDescent="0.25">
      <c r="AU449" s="58" t="s">
        <v>853</v>
      </c>
      <c r="AV449" s="59">
        <v>94820</v>
      </c>
      <c r="AW449" s="57" t="str">
        <v>Under 100k</v>
      </c>
      <c r="BJ449" s="60"/>
      <c r="BK449" s="60"/>
      <c r="BL449" s="60"/>
    </row>
    <row r="450" spans="47:64" x14ac:dyDescent="0.25">
      <c r="AU450" s="58" t="s">
        <v>593</v>
      </c>
      <c r="AV450" s="59">
        <v>63720</v>
      </c>
      <c r="AW450" s="57" t="str">
        <v>Under 70k</v>
      </c>
      <c r="BJ450" s="60"/>
      <c r="BK450" s="60"/>
      <c r="BL450" s="60"/>
    </row>
    <row r="451" spans="47:64" x14ac:dyDescent="0.25">
      <c r="AU451" s="58" t="s">
        <v>752</v>
      </c>
      <c r="AV451" s="59">
        <v>60130</v>
      </c>
      <c r="AW451" s="57" t="str">
        <v>Under 70k</v>
      </c>
      <c r="BJ451" s="60"/>
      <c r="BK451" s="60"/>
      <c r="BL451" s="60"/>
    </row>
    <row r="452" spans="47:64" x14ac:dyDescent="0.25">
      <c r="AU452" s="58" t="s">
        <v>569</v>
      </c>
      <c r="AV452" s="59">
        <v>35440</v>
      </c>
      <c r="AW452" s="57" t="str">
        <v>Under 40k</v>
      </c>
      <c r="BJ452" s="60"/>
      <c r="BK452" s="60"/>
      <c r="BL452" s="60"/>
    </row>
    <row r="453" spans="47:64" x14ac:dyDescent="0.25">
      <c r="AU453" s="58" t="s">
        <v>334</v>
      </c>
      <c r="AV453" s="59">
        <v>38520</v>
      </c>
      <c r="AW453" s="57" t="str">
        <v>Under 40k</v>
      </c>
      <c r="BJ453" s="60"/>
      <c r="BK453" s="60"/>
      <c r="BL453" s="60"/>
    </row>
    <row r="454" spans="47:64" x14ac:dyDescent="0.25">
      <c r="AU454" s="58" t="s">
        <v>130</v>
      </c>
      <c r="AV454" s="59">
        <v>97120</v>
      </c>
      <c r="AW454" s="57" t="str">
        <v>Under 100k</v>
      </c>
      <c r="BJ454" s="60"/>
      <c r="BK454" s="60"/>
      <c r="BL454" s="60"/>
    </row>
    <row r="455" spans="47:64" x14ac:dyDescent="0.25">
      <c r="AU455" s="58" t="s">
        <v>431</v>
      </c>
      <c r="AV455" s="59">
        <v>66020</v>
      </c>
      <c r="AW455" s="57" t="str">
        <v>Under 70k</v>
      </c>
      <c r="BJ455" s="60"/>
      <c r="BK455" s="60"/>
      <c r="BL455" s="60"/>
    </row>
    <row r="456" spans="47:64" x14ac:dyDescent="0.25">
      <c r="AU456" s="58" t="s">
        <v>422</v>
      </c>
      <c r="AV456" s="59">
        <v>67980</v>
      </c>
      <c r="AW456" s="57" t="str">
        <v>Under 70k</v>
      </c>
      <c r="BJ456" s="60"/>
      <c r="BK456" s="60"/>
      <c r="BL456" s="60"/>
    </row>
    <row r="457" spans="47:64" x14ac:dyDescent="0.25">
      <c r="AU457" s="58" t="s">
        <v>793</v>
      </c>
      <c r="AV457" s="59">
        <v>52960</v>
      </c>
      <c r="AW457" s="57" t="str">
        <v>Under 60k</v>
      </c>
      <c r="BJ457" s="60"/>
      <c r="BK457" s="60"/>
      <c r="BL457" s="60"/>
    </row>
    <row r="458" spans="47:64" x14ac:dyDescent="0.25">
      <c r="AU458" s="58" t="s">
        <v>836</v>
      </c>
      <c r="AV458" s="59">
        <v>91360</v>
      </c>
      <c r="AW458" s="57" t="str">
        <v>Under 100k</v>
      </c>
      <c r="BJ458" s="60"/>
      <c r="BK458" s="60"/>
      <c r="BL458" s="60"/>
    </row>
    <row r="459" spans="47:64" x14ac:dyDescent="0.25">
      <c r="AU459" s="58" t="s">
        <v>165</v>
      </c>
      <c r="AV459" s="59">
        <v>96790</v>
      </c>
      <c r="AW459" s="57" t="str">
        <v>Under 100k</v>
      </c>
      <c r="BJ459" s="60"/>
      <c r="BK459" s="60"/>
      <c r="BL459" s="60"/>
    </row>
    <row r="460" spans="47:64" x14ac:dyDescent="0.25">
      <c r="AU460" s="58" t="s">
        <v>500</v>
      </c>
      <c r="AV460" s="59">
        <v>117520</v>
      </c>
      <c r="AW460" s="57" t="str">
        <v>Above 100k</v>
      </c>
      <c r="BJ460" s="60"/>
      <c r="BK460" s="60"/>
      <c r="BL460" s="60"/>
    </row>
    <row r="461" spans="47:64" x14ac:dyDescent="0.25">
      <c r="AU461" s="58" t="s">
        <v>271</v>
      </c>
      <c r="AV461" s="59">
        <v>105340</v>
      </c>
      <c r="AW461" s="57" t="str">
        <v>Above 100k</v>
      </c>
      <c r="BJ461" s="60"/>
      <c r="BK461" s="60"/>
      <c r="BL461" s="60"/>
    </row>
    <row r="462" spans="47:64" x14ac:dyDescent="0.25">
      <c r="AU462" s="58" t="s">
        <v>843</v>
      </c>
      <c r="AV462" s="59">
        <v>37900</v>
      </c>
      <c r="AW462" s="57" t="str">
        <v>Under 40k</v>
      </c>
      <c r="BJ462" s="60"/>
      <c r="BK462" s="60"/>
      <c r="BL462" s="60"/>
    </row>
    <row r="463" spans="47:64" x14ac:dyDescent="0.25">
      <c r="AU463" s="58" t="s">
        <v>724</v>
      </c>
      <c r="AV463" s="59">
        <v>68860</v>
      </c>
      <c r="AW463" s="57" t="str">
        <v>Under 70k</v>
      </c>
      <c r="BJ463" s="60"/>
      <c r="BK463" s="60"/>
      <c r="BL463" s="60"/>
    </row>
    <row r="464" spans="47:64" x14ac:dyDescent="0.25">
      <c r="AU464" s="58" t="s">
        <v>306</v>
      </c>
      <c r="AV464" s="59">
        <v>74010</v>
      </c>
      <c r="AW464" s="57" t="str">
        <v>Under 80k</v>
      </c>
      <c r="BJ464" s="60"/>
      <c r="BK464" s="60"/>
      <c r="BL464" s="60"/>
    </row>
    <row r="465" spans="47:64" x14ac:dyDescent="0.25">
      <c r="AU465" s="58" t="s">
        <v>673</v>
      </c>
      <c r="AV465" s="59">
        <v>39340</v>
      </c>
      <c r="AW465" s="57" t="str">
        <v>Under 40k</v>
      </c>
      <c r="BJ465" s="60"/>
      <c r="BK465" s="60"/>
      <c r="BL465" s="60"/>
    </row>
    <row r="466" spans="47:64" x14ac:dyDescent="0.25">
      <c r="AU466" s="58" t="s">
        <v>58</v>
      </c>
      <c r="AV466" s="59">
        <v>152420</v>
      </c>
      <c r="AW466" s="57" t="str">
        <v>Above 100k</v>
      </c>
      <c r="BJ466" s="60"/>
      <c r="BK466" s="60"/>
      <c r="BL466" s="60"/>
    </row>
    <row r="467" spans="47:64" x14ac:dyDescent="0.25">
      <c r="AU467" s="58" t="s">
        <v>633</v>
      </c>
      <c r="AV467" s="59">
        <v>107440</v>
      </c>
      <c r="AW467" s="57" t="str">
        <v>Above 100k</v>
      </c>
      <c r="BJ467" s="60"/>
      <c r="BK467" s="60"/>
      <c r="BL467" s="60"/>
    </row>
    <row r="468" spans="47:64" x14ac:dyDescent="0.25">
      <c r="AU468" s="58" t="s">
        <v>430</v>
      </c>
      <c r="AV468" s="59">
        <v>77100</v>
      </c>
      <c r="AW468" s="57" t="str">
        <v>Under 80k</v>
      </c>
      <c r="BJ468" s="60"/>
      <c r="BK468" s="60"/>
      <c r="BL468" s="60"/>
    </row>
    <row r="469" spans="47:64" x14ac:dyDescent="0.25">
      <c r="AU469" s="58" t="s">
        <v>331</v>
      </c>
      <c r="AV469" s="59">
        <v>85180</v>
      </c>
      <c r="AW469" s="57" t="str">
        <v>Under 90k</v>
      </c>
      <c r="BJ469" s="60"/>
      <c r="BK469" s="60"/>
      <c r="BL469" s="60"/>
    </row>
    <row r="470" spans="47:64" x14ac:dyDescent="0.25">
      <c r="AU470" s="58" t="s">
        <v>756</v>
      </c>
      <c r="AV470" s="59">
        <v>70020</v>
      </c>
      <c r="AW470" s="57" t="str">
        <v>Under 80k</v>
      </c>
      <c r="BJ470" s="60"/>
      <c r="BK470" s="60"/>
      <c r="BL470" s="60"/>
    </row>
    <row r="471" spans="47:64" x14ac:dyDescent="0.25">
      <c r="AU471" s="58" t="s">
        <v>967</v>
      </c>
      <c r="AV471" s="59">
        <v>75870</v>
      </c>
      <c r="AW471" s="57" t="str">
        <v>Under 80k</v>
      </c>
      <c r="BJ471" s="60"/>
      <c r="BK471" s="60"/>
      <c r="BL471" s="60"/>
    </row>
    <row r="472" spans="47:64" x14ac:dyDescent="0.25">
      <c r="AU472" s="58" t="s">
        <v>87</v>
      </c>
      <c r="AV472" s="59">
        <v>107660</v>
      </c>
      <c r="AW472" s="57" t="str">
        <v>Above 100k</v>
      </c>
      <c r="BJ472" s="60"/>
      <c r="BK472" s="60"/>
      <c r="BL472" s="60"/>
    </row>
    <row r="473" spans="47:64" x14ac:dyDescent="0.25">
      <c r="AU473" s="58" t="s">
        <v>694</v>
      </c>
      <c r="AV473" s="59">
        <v>64270</v>
      </c>
      <c r="AW473" s="57" t="str">
        <v>Under 70k</v>
      </c>
      <c r="BJ473" s="60"/>
      <c r="BK473" s="60"/>
      <c r="BL473" s="60"/>
    </row>
    <row r="474" spans="47:64" x14ac:dyDescent="0.25">
      <c r="AU474" s="58" t="s">
        <v>152</v>
      </c>
      <c r="AV474" s="59">
        <v>42990</v>
      </c>
      <c r="AW474" s="57" t="str">
        <v>Under 50k</v>
      </c>
      <c r="BJ474" s="60"/>
      <c r="BK474" s="60"/>
      <c r="BL474" s="60"/>
    </row>
    <row r="475" spans="47:64" x14ac:dyDescent="0.25">
      <c r="AU475" s="58" t="s">
        <v>617</v>
      </c>
      <c r="AV475" s="59">
        <v>36740</v>
      </c>
      <c r="AW475" s="57" t="str">
        <v>Under 40k</v>
      </c>
      <c r="BJ475" s="60"/>
      <c r="BK475" s="60"/>
      <c r="BL475" s="60"/>
    </row>
    <row r="476" spans="47:64" x14ac:dyDescent="0.25">
      <c r="AU476" s="58" t="s">
        <v>733</v>
      </c>
      <c r="AV476" s="59">
        <v>74110</v>
      </c>
      <c r="AW476" s="57" t="str">
        <v>Under 80k</v>
      </c>
      <c r="BJ476" s="60"/>
      <c r="BK476" s="60"/>
      <c r="BL476" s="60"/>
    </row>
    <row r="477" spans="47:64" x14ac:dyDescent="0.25">
      <c r="AU477" s="58" t="s">
        <v>483</v>
      </c>
      <c r="AV477" s="59">
        <v>202780</v>
      </c>
      <c r="AW477" s="57" t="str">
        <v>Above 100k</v>
      </c>
      <c r="BJ477" s="60"/>
      <c r="BK477" s="60"/>
      <c r="BL477" s="60"/>
    </row>
    <row r="478" spans="47:64" x14ac:dyDescent="0.25">
      <c r="AU478" s="58" t="s">
        <v>464</v>
      </c>
      <c r="AV478" s="59">
        <v>68200</v>
      </c>
      <c r="AW478" s="57" t="str">
        <v>Under 70k</v>
      </c>
      <c r="BJ478" s="60"/>
      <c r="BK478" s="60"/>
      <c r="BL478" s="60"/>
    </row>
    <row r="479" spans="47:64" x14ac:dyDescent="0.25">
      <c r="AU479" s="58" t="s">
        <v>923</v>
      </c>
      <c r="AV479" s="59">
        <v>54780</v>
      </c>
      <c r="AW479" s="57" t="str">
        <v>Under 60k</v>
      </c>
      <c r="BJ479" s="60"/>
      <c r="BK479" s="60"/>
      <c r="BL479" s="60"/>
    </row>
    <row r="480" spans="47:64" x14ac:dyDescent="0.25">
      <c r="AU480" s="58" t="s">
        <v>557</v>
      </c>
      <c r="AV480" s="59">
        <v>86390</v>
      </c>
      <c r="AW480" s="57" t="str">
        <v>Under 90k</v>
      </c>
      <c r="BJ480" s="60"/>
      <c r="BK480" s="60"/>
      <c r="BL480" s="60"/>
    </row>
    <row r="481" spans="47:64" x14ac:dyDescent="0.25">
      <c r="AU481" s="58" t="s">
        <v>160</v>
      </c>
      <c r="AV481" s="59">
        <v>117150</v>
      </c>
      <c r="AW481" s="57" t="str">
        <v>Above 100k</v>
      </c>
      <c r="BJ481" s="60"/>
      <c r="BK481" s="60"/>
      <c r="BL481" s="60"/>
    </row>
    <row r="482" spans="47:64" x14ac:dyDescent="0.25">
      <c r="AU482" s="58" t="s">
        <v>163</v>
      </c>
      <c r="AV482" s="59">
        <v>34830</v>
      </c>
      <c r="AW482" s="57" t="str">
        <v>Under 40k</v>
      </c>
      <c r="BJ482" s="60"/>
      <c r="BK482" s="60"/>
      <c r="BL482" s="60"/>
    </row>
    <row r="483" spans="47:64" x14ac:dyDescent="0.25">
      <c r="AU483" s="58" t="s">
        <v>677</v>
      </c>
      <c r="AV483" s="59">
        <v>113980</v>
      </c>
      <c r="AW483" s="57" t="str">
        <v>Above 100k</v>
      </c>
      <c r="BJ483" s="60"/>
      <c r="BK483" s="60"/>
      <c r="BL483" s="60"/>
    </row>
    <row r="484" spans="47:64" x14ac:dyDescent="0.25">
      <c r="AU484" s="58" t="s">
        <v>763</v>
      </c>
      <c r="AV484" s="59">
        <v>71030</v>
      </c>
      <c r="AW484" s="57" t="str">
        <v>Under 80k</v>
      </c>
      <c r="BJ484" s="60"/>
      <c r="BK484" s="60"/>
      <c r="BL484" s="60"/>
    </row>
    <row r="485" spans="47:64" x14ac:dyDescent="0.25">
      <c r="AU485" s="58" t="s">
        <v>852</v>
      </c>
      <c r="AV485" s="59">
        <v>119930</v>
      </c>
      <c r="AW485" s="57" t="str">
        <v>Above 100k</v>
      </c>
      <c r="BJ485" s="60"/>
      <c r="BK485" s="60"/>
      <c r="BL485" s="60"/>
    </row>
    <row r="486" spans="47:64" x14ac:dyDescent="0.25">
      <c r="AU486" s="58" t="s">
        <v>881</v>
      </c>
      <c r="AV486" s="59">
        <v>107700</v>
      </c>
      <c r="AW486" s="57" t="str">
        <v>Above 100k</v>
      </c>
      <c r="BJ486" s="60"/>
      <c r="BK486" s="60"/>
      <c r="BL486" s="60"/>
    </row>
    <row r="487" spans="47:64" x14ac:dyDescent="0.25">
      <c r="AU487" s="58" t="s">
        <v>161</v>
      </c>
      <c r="AV487" s="59">
        <v>97020</v>
      </c>
      <c r="AW487" s="57" t="str">
        <v>Under 100k</v>
      </c>
      <c r="BJ487" s="60"/>
      <c r="BK487" s="60"/>
      <c r="BL487" s="60"/>
    </row>
    <row r="488" spans="47:64" x14ac:dyDescent="0.25">
      <c r="AU488" s="58" t="s">
        <v>761</v>
      </c>
      <c r="AV488" s="59">
        <v>82300</v>
      </c>
      <c r="AW488" s="57" t="str">
        <v>Under 90k</v>
      </c>
      <c r="BJ488" s="60"/>
      <c r="BK488" s="60"/>
      <c r="BL488" s="60"/>
    </row>
    <row r="489" spans="47:64" x14ac:dyDescent="0.25">
      <c r="AU489" s="58" t="s">
        <v>723</v>
      </c>
      <c r="AV489" s="59">
        <v>93080</v>
      </c>
      <c r="AW489" s="57" t="str">
        <v>Under 100k</v>
      </c>
      <c r="BJ489" s="60"/>
      <c r="BK489" s="60"/>
      <c r="BL489" s="60"/>
    </row>
    <row r="490" spans="47:64" x14ac:dyDescent="0.25">
      <c r="AU490" s="58" t="s">
        <v>86</v>
      </c>
      <c r="AV490" s="59">
        <v>71230</v>
      </c>
      <c r="AW490" s="57" t="str">
        <v>Under 80k</v>
      </c>
      <c r="BJ490" s="60"/>
      <c r="BK490" s="60"/>
      <c r="BL490" s="60"/>
    </row>
    <row r="491" spans="47:64" x14ac:dyDescent="0.25">
      <c r="AU491" s="58" t="s">
        <v>544</v>
      </c>
      <c r="AV491" s="59">
        <v>112120</v>
      </c>
      <c r="AW491" s="57" t="str">
        <v>Above 100k</v>
      </c>
      <c r="BJ491" s="60"/>
      <c r="BK491" s="60"/>
      <c r="BL491" s="60"/>
    </row>
    <row r="492" spans="47:64" x14ac:dyDescent="0.25">
      <c r="AU492" s="58" t="s">
        <v>607</v>
      </c>
      <c r="AV492" s="59">
        <v>36540</v>
      </c>
      <c r="AW492" s="57" t="str">
        <v>Under 40k</v>
      </c>
      <c r="BJ492" s="60"/>
      <c r="BK492" s="60"/>
      <c r="BL492" s="60"/>
    </row>
    <row r="493" spans="47:64" x14ac:dyDescent="0.25">
      <c r="AU493" s="58" t="s">
        <v>113</v>
      </c>
      <c r="AV493" s="59">
        <v>115090</v>
      </c>
      <c r="AW493" s="57" t="str">
        <v>Above 100k</v>
      </c>
      <c r="BJ493" s="60"/>
      <c r="BK493" s="60"/>
      <c r="BL493" s="60"/>
    </row>
    <row r="494" spans="47:64" x14ac:dyDescent="0.25">
      <c r="AU494" s="58" t="s">
        <v>941</v>
      </c>
      <c r="AV494" s="59">
        <v>92010</v>
      </c>
      <c r="AW494" s="57" t="str">
        <v>Under 100k</v>
      </c>
      <c r="BJ494" s="60"/>
      <c r="BK494" s="60"/>
      <c r="BL494" s="60"/>
    </row>
    <row r="495" spans="47:64" x14ac:dyDescent="0.25">
      <c r="AU495" s="58" t="s">
        <v>538</v>
      </c>
      <c r="AV495" s="59">
        <v>65700</v>
      </c>
      <c r="AW495" s="57" t="str">
        <v>Under 70k</v>
      </c>
      <c r="BJ495" s="60"/>
      <c r="BK495" s="60"/>
      <c r="BL495" s="60"/>
    </row>
    <row r="496" spans="47:64" x14ac:dyDescent="0.25">
      <c r="AU496" s="58" t="s">
        <v>167</v>
      </c>
      <c r="AV496" s="59">
        <v>177020</v>
      </c>
      <c r="AW496" s="57" t="str">
        <v>Above 100k</v>
      </c>
      <c r="BJ496" s="60"/>
      <c r="BK496" s="60"/>
      <c r="BL496" s="60"/>
    </row>
    <row r="497" spans="47:64" x14ac:dyDescent="0.25">
      <c r="AU497" s="58" t="s">
        <v>898</v>
      </c>
      <c r="AV497" s="59">
        <v>38330</v>
      </c>
      <c r="AW497" s="57" t="str">
        <v>Under 40k</v>
      </c>
      <c r="BJ497" s="60"/>
      <c r="BK497" s="60"/>
      <c r="BL497" s="60"/>
    </row>
    <row r="498" spans="47:64" x14ac:dyDescent="0.25">
      <c r="AU498" s="58" t="s">
        <v>276</v>
      </c>
      <c r="AV498" s="59">
        <v>52610</v>
      </c>
      <c r="AW498" s="57" t="str">
        <v>Under 60k</v>
      </c>
      <c r="BJ498" s="60"/>
      <c r="BK498" s="60"/>
      <c r="BL498" s="60"/>
    </row>
    <row r="499" spans="47:64" x14ac:dyDescent="0.25">
      <c r="AU499" s="58" t="s">
        <v>201</v>
      </c>
      <c r="AV499" s="59">
        <v>101670</v>
      </c>
      <c r="AW499" s="57" t="str">
        <v>Above 100k</v>
      </c>
      <c r="BJ499" s="60"/>
      <c r="BK499" s="60"/>
      <c r="BL499" s="60"/>
    </row>
    <row r="500" spans="47:64" x14ac:dyDescent="0.25">
      <c r="AU500" s="58" t="s">
        <v>459</v>
      </c>
      <c r="AV500" s="59">
        <v>57090</v>
      </c>
      <c r="AW500" s="57" t="str">
        <v>Under 60k</v>
      </c>
      <c r="BJ500" s="60"/>
      <c r="BK500" s="60"/>
      <c r="BL500" s="60"/>
    </row>
    <row r="501" spans="47:64" x14ac:dyDescent="0.25">
      <c r="AU501" s="58" t="s">
        <v>943</v>
      </c>
      <c r="AV501" s="59">
        <v>114810</v>
      </c>
      <c r="AW501" s="57" t="str">
        <v>Above 100k</v>
      </c>
      <c r="BJ501" s="60"/>
      <c r="BK501" s="60"/>
      <c r="BL501" s="60"/>
    </row>
    <row r="502" spans="47:64" x14ac:dyDescent="0.25">
      <c r="AU502" s="58" t="s">
        <v>372</v>
      </c>
      <c r="AV502" s="59">
        <v>79570</v>
      </c>
      <c r="AW502" s="57" t="str">
        <v>Under 80k</v>
      </c>
      <c r="BJ502" s="60"/>
      <c r="BK502" s="60"/>
      <c r="BL502" s="60"/>
    </row>
    <row r="503" spans="47:64" x14ac:dyDescent="0.25">
      <c r="AU503" s="58" t="s">
        <v>85</v>
      </c>
      <c r="AV503" s="59">
        <v>85260</v>
      </c>
      <c r="AW503" s="57" t="str">
        <v>Under 90k</v>
      </c>
      <c r="BJ503" s="60"/>
      <c r="BK503" s="60"/>
      <c r="BL503" s="60"/>
    </row>
    <row r="504" spans="47:64" x14ac:dyDescent="0.25">
      <c r="AU504" s="58" t="s">
        <v>925</v>
      </c>
      <c r="AV504" s="59">
        <v>68480</v>
      </c>
      <c r="AW504" s="57" t="str">
        <v>Under 70k</v>
      </c>
      <c r="BJ504" s="60"/>
      <c r="BK504" s="60"/>
      <c r="BL504" s="60"/>
    </row>
    <row r="505" spans="47:64" x14ac:dyDescent="0.25">
      <c r="AU505" s="58" t="s">
        <v>211</v>
      </c>
      <c r="AV505" s="59">
        <v>91120</v>
      </c>
      <c r="AW505" s="57" t="str">
        <v>Under 100k</v>
      </c>
      <c r="BJ505" s="60"/>
      <c r="BK505" s="60"/>
      <c r="BL505" s="60"/>
    </row>
    <row r="506" spans="47:64" x14ac:dyDescent="0.25">
      <c r="AU506" s="58" t="s">
        <v>610</v>
      </c>
      <c r="AV506" s="59">
        <v>34620</v>
      </c>
      <c r="AW506" s="57" t="str">
        <v>Under 40k</v>
      </c>
      <c r="BJ506" s="60"/>
      <c r="BK506" s="60"/>
      <c r="BL506" s="60"/>
    </row>
    <row r="507" spans="47:64" x14ac:dyDescent="0.25">
      <c r="AU507" s="58" t="s">
        <v>552</v>
      </c>
      <c r="AV507" s="59">
        <v>96610</v>
      </c>
      <c r="AW507" s="57" t="str">
        <v>Under 100k</v>
      </c>
      <c r="BJ507" s="60"/>
      <c r="BK507" s="60"/>
      <c r="BL507" s="60"/>
    </row>
    <row r="508" spans="47:64" x14ac:dyDescent="0.25">
      <c r="AU508" s="58" t="s">
        <v>645</v>
      </c>
      <c r="AV508" s="59">
        <v>32810</v>
      </c>
      <c r="AW508" s="57" t="str">
        <v>Under 40k</v>
      </c>
      <c r="BJ508" s="60"/>
      <c r="BK508" s="60"/>
      <c r="BL508" s="60"/>
    </row>
    <row r="509" spans="47:64" x14ac:dyDescent="0.25">
      <c r="AU509" s="58" t="s">
        <v>397</v>
      </c>
      <c r="AV509" s="59">
        <v>212920</v>
      </c>
      <c r="AW509" s="57" t="str">
        <v>Above 100k</v>
      </c>
      <c r="BJ509" s="60"/>
      <c r="BK509" s="60"/>
      <c r="BL509" s="60"/>
    </row>
    <row r="510" spans="47:64" x14ac:dyDescent="0.25">
      <c r="AU510" s="58" t="s">
        <v>652</v>
      </c>
      <c r="AV510" s="59">
        <v>115980</v>
      </c>
      <c r="AW510" s="57" t="str">
        <v>Above 100k</v>
      </c>
      <c r="BJ510" s="60"/>
      <c r="BK510" s="60"/>
      <c r="BL510" s="60"/>
    </row>
    <row r="511" spans="47:64" x14ac:dyDescent="0.25">
      <c r="AU511" s="58" t="s">
        <v>929</v>
      </c>
      <c r="AV511" s="59">
        <v>56250</v>
      </c>
      <c r="AW511" s="57" t="str">
        <v>Under 60k</v>
      </c>
      <c r="BJ511" s="60"/>
      <c r="BK511" s="60"/>
      <c r="BL511" s="60"/>
    </row>
    <row r="512" spans="47:64" x14ac:dyDescent="0.25">
      <c r="AU512" s="58" t="s">
        <v>125</v>
      </c>
      <c r="AV512" s="59">
        <v>90800</v>
      </c>
      <c r="AW512" s="57" t="str">
        <v>Under 100k</v>
      </c>
      <c r="BJ512" s="60"/>
      <c r="BK512" s="60"/>
      <c r="BL512" s="60"/>
    </row>
    <row r="513" spans="47:64" x14ac:dyDescent="0.25">
      <c r="AU513" s="58" t="s">
        <v>256</v>
      </c>
      <c r="AV513" s="59">
        <v>98970</v>
      </c>
      <c r="AW513" s="57" t="str">
        <v>Under 100k</v>
      </c>
      <c r="BJ513" s="60"/>
      <c r="BK513" s="60"/>
      <c r="BL513" s="60"/>
    </row>
    <row r="514" spans="47:64" x14ac:dyDescent="0.25">
      <c r="AU514" s="58" t="s">
        <v>214</v>
      </c>
      <c r="AV514" s="59">
        <v>30080</v>
      </c>
      <c r="AW514" s="57" t="str">
        <v>Under 40k</v>
      </c>
      <c r="BJ514" s="60"/>
      <c r="BK514" s="60"/>
      <c r="BL514" s="60"/>
    </row>
    <row r="515" spans="47:64" x14ac:dyDescent="0.25">
      <c r="AU515" s="58" t="s">
        <v>590</v>
      </c>
      <c r="AV515" s="59">
        <v>40530</v>
      </c>
      <c r="AW515" s="57" t="str">
        <v>Under 50k</v>
      </c>
      <c r="BJ515" s="60"/>
      <c r="BK515" s="60"/>
      <c r="BL515" s="60"/>
    </row>
    <row r="516" spans="47:64" x14ac:dyDescent="0.25">
      <c r="AU516" s="58" t="s">
        <v>187</v>
      </c>
      <c r="AV516" s="59">
        <v>69340</v>
      </c>
      <c r="AW516" s="57" t="str">
        <v>Under 70k</v>
      </c>
      <c r="BJ516" s="60"/>
      <c r="BK516" s="60"/>
      <c r="BL516" s="60"/>
    </row>
    <row r="517" spans="47:64" x14ac:dyDescent="0.25">
      <c r="AU517" s="58" t="s">
        <v>664</v>
      </c>
      <c r="AV517" s="59">
        <v>213860</v>
      </c>
      <c r="AW517" s="57" t="str">
        <v>Above 100k</v>
      </c>
      <c r="BJ517" s="60"/>
      <c r="BK517" s="60"/>
      <c r="BL517" s="60"/>
    </row>
    <row r="518" spans="47:64" x14ac:dyDescent="0.25">
      <c r="AU518" s="58" t="s">
        <v>287</v>
      </c>
      <c r="AV518" s="59">
        <v>83200</v>
      </c>
      <c r="AW518" s="57" t="str">
        <v>Under 90k</v>
      </c>
      <c r="BJ518" s="60"/>
      <c r="BK518" s="60"/>
      <c r="BL518" s="60"/>
    </row>
    <row r="519" spans="47:64" x14ac:dyDescent="0.25">
      <c r="AU519" s="58" t="s">
        <v>301</v>
      </c>
      <c r="AV519" s="59">
        <v>47650</v>
      </c>
      <c r="AW519" s="57" t="str">
        <v>Under 50k</v>
      </c>
      <c r="BJ519" s="60"/>
      <c r="BK519" s="60"/>
      <c r="BL519" s="60"/>
    </row>
    <row r="520" spans="47:64" x14ac:dyDescent="0.25">
      <c r="AU520" s="58" t="s">
        <v>555</v>
      </c>
      <c r="AV520" s="59">
        <v>41910</v>
      </c>
      <c r="AW520" s="57" t="str">
        <v>Under 50k</v>
      </c>
      <c r="BJ520" s="60"/>
      <c r="BK520" s="60"/>
      <c r="BL520" s="60"/>
    </row>
    <row r="521" spans="47:64" x14ac:dyDescent="0.25">
      <c r="AU521" s="58" t="s">
        <v>520</v>
      </c>
      <c r="AV521" s="59">
        <v>90530</v>
      </c>
      <c r="AW521" s="57" t="str">
        <v>Under 100k</v>
      </c>
      <c r="BJ521" s="60"/>
      <c r="BK521" s="60"/>
      <c r="BL521" s="60"/>
    </row>
    <row r="522" spans="47:64" x14ac:dyDescent="0.25">
      <c r="AU522" s="58" t="s">
        <v>313</v>
      </c>
      <c r="AV522" s="59">
        <v>109980</v>
      </c>
      <c r="AW522" s="57" t="str">
        <v>Above 100k</v>
      </c>
      <c r="BJ522" s="60"/>
      <c r="BK522" s="60"/>
      <c r="BL522" s="60"/>
    </row>
    <row r="523" spans="47:64" x14ac:dyDescent="0.25">
      <c r="AU523" s="58" t="s">
        <v>83</v>
      </c>
      <c r="AV523" s="59">
        <v>57350</v>
      </c>
      <c r="AW523" s="57" t="str">
        <v>Under 60k</v>
      </c>
      <c r="BJ523" s="60"/>
      <c r="BK523" s="60"/>
      <c r="BL523" s="60"/>
    </row>
    <row r="524" spans="47:64" x14ac:dyDescent="0.25">
      <c r="AU524" s="58" t="s">
        <v>527</v>
      </c>
      <c r="AV524" s="59">
        <v>45110</v>
      </c>
      <c r="AW524" s="57" t="str">
        <v>Under 50k</v>
      </c>
      <c r="BJ524" s="60"/>
      <c r="BK524" s="60"/>
      <c r="BL524" s="60"/>
    </row>
    <row r="525" spans="47:64" x14ac:dyDescent="0.25">
      <c r="AU525" s="58" t="s">
        <v>164</v>
      </c>
      <c r="AV525" s="59">
        <v>38730</v>
      </c>
      <c r="AW525" s="57" t="str">
        <v>Under 40k</v>
      </c>
      <c r="BJ525" s="60"/>
      <c r="BK525" s="60"/>
      <c r="BL525" s="60"/>
    </row>
    <row r="526" spans="47:64" x14ac:dyDescent="0.25">
      <c r="AU526" s="58" t="s">
        <v>939</v>
      </c>
      <c r="AV526" s="59">
        <v>62280</v>
      </c>
      <c r="AW526" s="57" t="str">
        <v>Under 70k</v>
      </c>
      <c r="BJ526" s="60"/>
      <c r="BK526" s="60"/>
      <c r="BL526" s="60"/>
    </row>
    <row r="527" spans="47:64" x14ac:dyDescent="0.25">
      <c r="AU527" s="58" t="s">
        <v>578</v>
      </c>
      <c r="AV527" s="59">
        <v>85780</v>
      </c>
      <c r="AW527" s="57" t="str">
        <v>Under 90k</v>
      </c>
      <c r="BJ527" s="60"/>
      <c r="BK527" s="60"/>
      <c r="BL527" s="60"/>
    </row>
    <row r="528" spans="47:64" x14ac:dyDescent="0.25">
      <c r="AU528" s="58" t="s">
        <v>99</v>
      </c>
      <c r="AV528" s="59">
        <v>99340</v>
      </c>
      <c r="AW528" s="57" t="str">
        <v>Under 100k</v>
      </c>
      <c r="BJ528" s="60"/>
      <c r="BK528" s="60"/>
      <c r="BL528" s="60"/>
    </row>
    <row r="529" spans="47:64" x14ac:dyDescent="0.25">
      <c r="AU529" s="58" t="s">
        <v>410</v>
      </c>
      <c r="AV529" s="59">
        <v>58400</v>
      </c>
      <c r="AW529" s="57" t="str">
        <v>Under 60k</v>
      </c>
      <c r="BJ529" s="60"/>
      <c r="BK529" s="60"/>
      <c r="BL529" s="60"/>
    </row>
    <row r="530" spans="47:64" x14ac:dyDescent="0.25">
      <c r="AU530" s="58" t="s">
        <v>76</v>
      </c>
      <c r="AV530" s="59">
        <v>36860</v>
      </c>
      <c r="AW530" s="57" t="str">
        <v>Under 40k</v>
      </c>
      <c r="BJ530" s="60"/>
      <c r="BK530" s="60"/>
      <c r="BL530" s="60"/>
    </row>
    <row r="531" spans="47:64" x14ac:dyDescent="0.25">
      <c r="AU531" s="58" t="s">
        <v>105</v>
      </c>
      <c r="AV531" s="59">
        <v>40450</v>
      </c>
      <c r="AW531" s="57" t="str">
        <v>Under 50k</v>
      </c>
      <c r="BJ531" s="60"/>
      <c r="BK531" s="60"/>
      <c r="BL531" s="60"/>
    </row>
    <row r="532" spans="47:64" x14ac:dyDescent="0.25">
      <c r="AU532" s="58" t="s">
        <v>945</v>
      </c>
      <c r="AV532" s="59">
        <v>113790</v>
      </c>
      <c r="AW532" s="57" t="str">
        <v>Above 100k</v>
      </c>
      <c r="BJ532" s="60"/>
      <c r="BK532" s="60"/>
      <c r="BL532" s="60"/>
    </row>
    <row r="533" spans="47:64" x14ac:dyDescent="0.25">
      <c r="AU533" s="58" t="s">
        <v>737</v>
      </c>
      <c r="AV533" s="59">
        <v>73490</v>
      </c>
      <c r="AW533" s="57" t="str">
        <v>Under 80k</v>
      </c>
      <c r="BJ533" s="60"/>
      <c r="BK533" s="60"/>
      <c r="BL533" s="60"/>
    </row>
    <row r="534" spans="47:64" x14ac:dyDescent="0.25">
      <c r="AU534" s="58" t="s">
        <v>693</v>
      </c>
      <c r="AV534" s="59">
        <v>90340</v>
      </c>
      <c r="AW534" s="57" t="str">
        <v>Under 100k</v>
      </c>
      <c r="BJ534" s="60"/>
      <c r="BK534" s="60"/>
      <c r="BL534" s="60"/>
    </row>
    <row r="535" spans="47:64" x14ac:dyDescent="0.25">
      <c r="AU535" s="58" t="s">
        <v>896</v>
      </c>
      <c r="AV535" s="59">
        <v>74280</v>
      </c>
      <c r="AW535" s="57" t="str">
        <v>Under 80k</v>
      </c>
      <c r="BJ535" s="60"/>
      <c r="BK535" s="60"/>
      <c r="BL535" s="60"/>
    </row>
    <row r="536" spans="47:64" x14ac:dyDescent="0.25">
      <c r="AU536" s="58" t="s">
        <v>626</v>
      </c>
      <c r="AV536" s="59">
        <v>92450</v>
      </c>
      <c r="AW536" s="57" t="str">
        <v>Under 100k</v>
      </c>
      <c r="BJ536" s="60"/>
      <c r="BK536" s="60"/>
      <c r="BL536" s="60"/>
    </row>
    <row r="537" spans="47:64" x14ac:dyDescent="0.25">
      <c r="AU537" s="58" t="s">
        <v>751</v>
      </c>
      <c r="AV537" s="59">
        <v>51860</v>
      </c>
      <c r="AW537" s="57" t="str">
        <v>Under 60k</v>
      </c>
      <c r="BJ537" s="60"/>
      <c r="BK537" s="60"/>
      <c r="BL537" s="60"/>
    </row>
    <row r="538" spans="47:64" x14ac:dyDescent="0.25">
      <c r="AU538" s="58" t="s">
        <v>876</v>
      </c>
      <c r="AV538" s="59">
        <v>52250</v>
      </c>
      <c r="AW538" s="57" t="str">
        <v>Under 60k</v>
      </c>
      <c r="BJ538" s="60"/>
      <c r="BK538" s="60"/>
      <c r="BL538" s="60"/>
    </row>
    <row r="539" spans="47:64" x14ac:dyDescent="0.25">
      <c r="AU539" s="58" t="s">
        <v>695</v>
      </c>
      <c r="AV539" s="59">
        <v>103990</v>
      </c>
      <c r="AW539" s="57" t="str">
        <v>Above 100k</v>
      </c>
      <c r="BJ539" s="60"/>
      <c r="BK539" s="60"/>
      <c r="BL539" s="60"/>
    </row>
    <row r="540" spans="47:64" x14ac:dyDescent="0.25">
      <c r="AU540" s="58" t="s">
        <v>828</v>
      </c>
      <c r="AV540" s="59">
        <v>103340</v>
      </c>
      <c r="AW540" s="57" t="str">
        <v>Above 100k</v>
      </c>
      <c r="BJ540" s="60"/>
      <c r="BK540" s="60"/>
      <c r="BL540" s="60"/>
    </row>
    <row r="541" spans="47:64" x14ac:dyDescent="0.25">
      <c r="AU541" s="58" t="s">
        <v>261</v>
      </c>
      <c r="AV541" s="59">
        <v>84600</v>
      </c>
      <c r="AW541" s="57" t="str">
        <v>Under 90k</v>
      </c>
      <c r="BJ541" s="60"/>
      <c r="BK541" s="60"/>
      <c r="BL541" s="60"/>
    </row>
    <row r="542" spans="47:64" x14ac:dyDescent="0.25">
      <c r="AU542" s="58" t="s">
        <v>471</v>
      </c>
      <c r="AV542" s="59">
        <v>61790</v>
      </c>
      <c r="AW542" s="57" t="str">
        <v>Under 70k</v>
      </c>
      <c r="BJ542" s="60"/>
      <c r="BK542" s="60"/>
      <c r="BL542" s="60"/>
    </row>
    <row r="543" spans="47:64" x14ac:dyDescent="0.25">
      <c r="AU543" s="58" t="s">
        <v>713</v>
      </c>
      <c r="AV543" s="59">
        <v>112460</v>
      </c>
      <c r="AW543" s="57" t="str">
        <v>Above 100k</v>
      </c>
      <c r="BJ543" s="60"/>
      <c r="BK543" s="60"/>
      <c r="BL543" s="60"/>
    </row>
    <row r="544" spans="47:64" x14ac:dyDescent="0.25">
      <c r="AU544" s="58" t="s">
        <v>363</v>
      </c>
      <c r="AV544" s="59">
        <v>77260</v>
      </c>
      <c r="AW544" s="57" t="str">
        <v>Under 80k</v>
      </c>
      <c r="BJ544" s="60"/>
      <c r="BK544" s="60"/>
      <c r="BL544" s="60"/>
    </row>
    <row r="545" spans="47:64" x14ac:dyDescent="0.25">
      <c r="AU545" s="58" t="s">
        <v>682</v>
      </c>
      <c r="AV545" s="59">
        <v>76620</v>
      </c>
      <c r="AW545" s="57" t="str">
        <v>Under 80k</v>
      </c>
      <c r="BJ545" s="60"/>
      <c r="BK545" s="60"/>
      <c r="BL545" s="60"/>
    </row>
    <row r="546" spans="47:64" x14ac:dyDescent="0.25">
      <c r="AU546" s="58" t="s">
        <v>722</v>
      </c>
      <c r="AV546" s="59">
        <v>75920</v>
      </c>
      <c r="AW546" s="57" t="str">
        <v>Under 80k</v>
      </c>
      <c r="BJ546" s="60"/>
      <c r="BK546" s="60"/>
      <c r="BL546" s="60"/>
    </row>
    <row r="547" spans="47:64" x14ac:dyDescent="0.25">
      <c r="AU547" s="58" t="s">
        <v>842</v>
      </c>
      <c r="AV547" s="59">
        <v>58960</v>
      </c>
      <c r="AW547" s="57" t="str">
        <v>Under 60k</v>
      </c>
      <c r="BJ547" s="60"/>
      <c r="BK547" s="60"/>
      <c r="BL547" s="60"/>
    </row>
    <row r="548" spans="47:64" x14ac:dyDescent="0.25">
      <c r="AU548" s="58" t="s">
        <v>924</v>
      </c>
      <c r="AV548" s="59">
        <v>63560</v>
      </c>
      <c r="AW548" s="57" t="str">
        <v>Under 70k</v>
      </c>
      <c r="BJ548" s="60"/>
      <c r="BK548" s="60"/>
      <c r="BL548" s="60"/>
    </row>
    <row r="549" spans="47:64" x14ac:dyDescent="0.25">
      <c r="AU549" s="58" t="s">
        <v>627</v>
      </c>
      <c r="AV549" s="59">
        <v>34650</v>
      </c>
      <c r="AW549" s="57" t="str">
        <v>Under 40k</v>
      </c>
      <c r="BJ549" s="60"/>
      <c r="BK549" s="60"/>
      <c r="BL549" s="60"/>
    </row>
    <row r="550" spans="47:64" x14ac:dyDescent="0.25">
      <c r="AU550" s="58" t="s">
        <v>206</v>
      </c>
      <c r="AV550" s="59">
        <v>99470</v>
      </c>
      <c r="AW550" s="57" t="str">
        <v>Under 100k</v>
      </c>
      <c r="BJ550" s="60"/>
      <c r="BK550" s="60"/>
      <c r="BL550" s="60"/>
    </row>
    <row r="551" spans="47:64" x14ac:dyDescent="0.25">
      <c r="AU551" s="58" t="s">
        <v>138</v>
      </c>
      <c r="AV551" s="59">
        <v>112780</v>
      </c>
      <c r="AW551" s="57" t="str">
        <v>Above 100k</v>
      </c>
      <c r="BJ551" s="60"/>
      <c r="BK551" s="60"/>
      <c r="BL551" s="60"/>
    </row>
    <row r="552" spans="47:64" x14ac:dyDescent="0.25">
      <c r="AU552" s="58" t="s">
        <v>387</v>
      </c>
      <c r="AV552" s="59">
        <v>70440</v>
      </c>
      <c r="AW552" s="57" t="str">
        <v>Under 80k</v>
      </c>
      <c r="BJ552" s="60"/>
      <c r="BK552" s="60"/>
      <c r="BL552" s="60"/>
    </row>
    <row r="553" spans="47:64" x14ac:dyDescent="0.25">
      <c r="AU553" s="58" t="s">
        <v>46</v>
      </c>
      <c r="AV553" s="59">
        <v>63710</v>
      </c>
      <c r="AW553" s="57" t="str">
        <v>Under 70k</v>
      </c>
      <c r="BJ553" s="60"/>
      <c r="BK553" s="60"/>
      <c r="BL553" s="60"/>
    </row>
    <row r="554" spans="47:64" x14ac:dyDescent="0.25">
      <c r="AU554" s="58" t="s">
        <v>775</v>
      </c>
      <c r="AV554" s="59">
        <v>117840</v>
      </c>
      <c r="AW554" s="57" t="str">
        <v>Above 100k</v>
      </c>
      <c r="BJ554" s="60"/>
      <c r="BK554" s="60"/>
      <c r="BL554" s="60"/>
    </row>
    <row r="555" spans="47:64" x14ac:dyDescent="0.25">
      <c r="AU555" s="58" t="s">
        <v>832</v>
      </c>
      <c r="AV555" s="59">
        <v>75990</v>
      </c>
      <c r="AW555" s="57" t="str">
        <v>Under 80k</v>
      </c>
      <c r="BJ555" s="60"/>
      <c r="BK555" s="60"/>
      <c r="BL555" s="60"/>
    </row>
    <row r="556" spans="47:64" x14ac:dyDescent="0.25">
      <c r="AU556" s="58" t="s">
        <v>453</v>
      </c>
      <c r="AV556" s="59">
        <v>86230</v>
      </c>
      <c r="AW556" s="57" t="str">
        <v>Under 90k</v>
      </c>
      <c r="BJ556" s="60"/>
      <c r="BK556" s="60"/>
      <c r="BL556" s="60"/>
    </row>
    <row r="557" spans="47:64" x14ac:dyDescent="0.25">
      <c r="AU557" s="58" t="s">
        <v>537</v>
      </c>
      <c r="AV557" s="59">
        <v>71960</v>
      </c>
      <c r="AW557" s="57" t="str">
        <v>Under 80k</v>
      </c>
      <c r="BJ557" s="60"/>
      <c r="BK557" s="60"/>
      <c r="BL557" s="60"/>
    </row>
    <row r="558" spans="47:64" x14ac:dyDescent="0.25">
      <c r="AU558" s="58" t="s">
        <v>399</v>
      </c>
      <c r="AV558" s="59">
        <v>71590</v>
      </c>
      <c r="AW558" s="57" t="str">
        <v>Under 80k</v>
      </c>
      <c r="BJ558" s="60"/>
      <c r="BK558" s="60"/>
      <c r="BL558" s="60"/>
    </row>
    <row r="559" spans="47:64" x14ac:dyDescent="0.25">
      <c r="AU559" s="58" t="s">
        <v>376</v>
      </c>
      <c r="AV559" s="59">
        <v>39960</v>
      </c>
      <c r="AW559" s="57" t="str">
        <v>Under 40k</v>
      </c>
      <c r="BJ559" s="60"/>
      <c r="BK559" s="60"/>
      <c r="BL559" s="60"/>
    </row>
    <row r="560" spans="47:64" x14ac:dyDescent="0.25">
      <c r="AU560" s="58" t="s">
        <v>440</v>
      </c>
      <c r="AV560" s="59">
        <v>56280</v>
      </c>
      <c r="AW560" s="57" t="str">
        <v>Under 60k</v>
      </c>
      <c r="BJ560" s="60"/>
      <c r="BK560" s="60"/>
      <c r="BL560" s="60"/>
    </row>
    <row r="561" spans="47:64" x14ac:dyDescent="0.25">
      <c r="AU561" s="58" t="s">
        <v>139</v>
      </c>
      <c r="AV561" s="59">
        <v>96000</v>
      </c>
      <c r="AW561" s="57" t="str">
        <v>Under 100k</v>
      </c>
      <c r="BJ561" s="60"/>
      <c r="BK561" s="60"/>
      <c r="BL561" s="60"/>
    </row>
    <row r="562" spans="47:64" x14ac:dyDescent="0.25">
      <c r="AU562" s="58" t="s">
        <v>547</v>
      </c>
      <c r="AV562" s="59">
        <v>93270</v>
      </c>
      <c r="AW562" s="57" t="str">
        <v>Under 100k</v>
      </c>
      <c r="BJ562" s="60"/>
      <c r="BK562" s="60"/>
      <c r="BL562" s="60"/>
    </row>
    <row r="563" spans="47:64" x14ac:dyDescent="0.25">
      <c r="AU563" s="58" t="s">
        <v>293</v>
      </c>
      <c r="AV563" s="59">
        <v>83860</v>
      </c>
      <c r="AW563" s="57" t="str">
        <v>Under 90k</v>
      </c>
      <c r="BJ563" s="60"/>
      <c r="BK563" s="60"/>
      <c r="BL563" s="60"/>
    </row>
    <row r="564" spans="47:64" x14ac:dyDescent="0.25">
      <c r="AU564" s="58" t="s">
        <v>408</v>
      </c>
      <c r="AV564" s="59">
        <v>53180</v>
      </c>
      <c r="AW564" s="57" t="str">
        <v>Under 60k</v>
      </c>
      <c r="BJ564" s="60"/>
      <c r="BK564" s="60"/>
      <c r="BL564" s="60"/>
    </row>
    <row r="565" spans="47:64" x14ac:dyDescent="0.25">
      <c r="AU565" s="58" t="s">
        <v>472</v>
      </c>
      <c r="AV565" s="59">
        <v>48180</v>
      </c>
      <c r="AW565" s="57" t="str">
        <v>Under 50k</v>
      </c>
      <c r="BJ565" s="60"/>
      <c r="BK565" s="60"/>
      <c r="BL565" s="60"/>
    </row>
    <row r="566" spans="47:64" x14ac:dyDescent="0.25">
      <c r="AU566" s="58" t="s">
        <v>347</v>
      </c>
      <c r="AV566" s="59">
        <v>67960</v>
      </c>
      <c r="AW566" s="57" t="str">
        <v>Under 70k</v>
      </c>
      <c r="BJ566" s="60"/>
      <c r="BK566" s="60"/>
      <c r="BL566" s="60"/>
    </row>
    <row r="567" spans="47:64" x14ac:dyDescent="0.25">
      <c r="AU567" s="58" t="s">
        <v>906</v>
      </c>
      <c r="AV567" s="59">
        <v>59670</v>
      </c>
      <c r="AW567" s="57" t="str">
        <v>Under 60k</v>
      </c>
      <c r="BJ567" s="60"/>
      <c r="BK567" s="60"/>
      <c r="BL567" s="60"/>
    </row>
    <row r="568" spans="47:64" x14ac:dyDescent="0.25">
      <c r="AU568" s="58" t="s">
        <v>618</v>
      </c>
      <c r="AV568" s="59">
        <v>31240</v>
      </c>
      <c r="AW568" s="57" t="str">
        <v>Under 40k</v>
      </c>
      <c r="BJ568" s="60"/>
      <c r="BK568" s="60"/>
      <c r="BL568" s="60"/>
    </row>
    <row r="569" spans="47:64" x14ac:dyDescent="0.25">
      <c r="AU569" s="58" t="s">
        <v>57</v>
      </c>
      <c r="AV569" s="59">
        <v>30000</v>
      </c>
      <c r="AW569" s="57" t="str">
        <v>Under 40k</v>
      </c>
      <c r="BJ569" s="60"/>
      <c r="BK569" s="60"/>
      <c r="BL569" s="60"/>
    </row>
    <row r="570" spans="47:64" x14ac:dyDescent="0.25">
      <c r="AU570" s="58" t="s">
        <v>749</v>
      </c>
      <c r="AV570" s="59">
        <v>57000</v>
      </c>
      <c r="AW570" s="57" t="str">
        <v>Under 60k</v>
      </c>
      <c r="BJ570" s="60"/>
      <c r="BK570" s="60"/>
      <c r="BL570" s="60"/>
    </row>
    <row r="571" spans="47:64" x14ac:dyDescent="0.25">
      <c r="AU571" s="58" t="s">
        <v>118</v>
      </c>
      <c r="AV571" s="59">
        <v>109190</v>
      </c>
      <c r="AW571" s="57" t="str">
        <v>Above 100k</v>
      </c>
      <c r="BJ571" s="60"/>
      <c r="BK571" s="60"/>
      <c r="BL571" s="60"/>
    </row>
    <row r="572" spans="47:64" x14ac:dyDescent="0.25">
      <c r="AU572" s="58" t="s">
        <v>961</v>
      </c>
      <c r="AV572" s="59">
        <v>91310</v>
      </c>
      <c r="AW572" s="57" t="str">
        <v>Under 100k</v>
      </c>
      <c r="BJ572" s="60"/>
      <c r="BK572" s="60"/>
      <c r="BL572" s="60"/>
    </row>
    <row r="573" spans="47:64" x14ac:dyDescent="0.25">
      <c r="AU573" s="58" t="s">
        <v>605</v>
      </c>
      <c r="AV573" s="59">
        <v>42240</v>
      </c>
      <c r="AW573" s="57" t="str">
        <v>Under 50k</v>
      </c>
      <c r="BJ573" s="60"/>
      <c r="BK573" s="60"/>
      <c r="BL573" s="60"/>
    </row>
    <row r="574" spans="47:64" x14ac:dyDescent="0.25">
      <c r="AU574" s="58" t="s">
        <v>458</v>
      </c>
      <c r="AV574" s="59">
        <v>38930</v>
      </c>
      <c r="AW574" s="57" t="str">
        <v>Under 40k</v>
      </c>
      <c r="BJ574" s="60"/>
      <c r="BK574" s="60"/>
      <c r="BL574" s="60"/>
    </row>
    <row r="575" spans="47:64" x14ac:dyDescent="0.25">
      <c r="AU575" s="58" t="s">
        <v>921</v>
      </c>
      <c r="AV575" s="59">
        <v>108340</v>
      </c>
      <c r="AW575" s="57" t="str">
        <v>Above 100k</v>
      </c>
      <c r="BJ575" s="60"/>
      <c r="BK575" s="60"/>
      <c r="BL575" s="60"/>
    </row>
    <row r="576" spans="47:64" x14ac:dyDescent="0.25">
      <c r="AU576" s="58" t="s">
        <v>884</v>
      </c>
      <c r="AV576" s="59">
        <v>42310</v>
      </c>
      <c r="AW576" s="57" t="str">
        <v>Under 50k</v>
      </c>
      <c r="BJ576" s="60"/>
      <c r="BK576" s="60"/>
      <c r="BL576" s="60"/>
    </row>
    <row r="577" spans="47:64" x14ac:dyDescent="0.25">
      <c r="AU577" s="58" t="s">
        <v>572</v>
      </c>
      <c r="AV577" s="59">
        <v>113280</v>
      </c>
      <c r="AW577" s="57" t="str">
        <v>Above 100k</v>
      </c>
      <c r="BJ577" s="60"/>
      <c r="BK577" s="60"/>
      <c r="BL577" s="60"/>
    </row>
    <row r="578" spans="47:64" x14ac:dyDescent="0.25">
      <c r="AU578" s="58" t="s">
        <v>706</v>
      </c>
      <c r="AV578" s="59">
        <v>71210</v>
      </c>
      <c r="AW578" s="57" t="str">
        <v>Under 80k</v>
      </c>
      <c r="BJ578" s="60"/>
      <c r="BK578" s="60"/>
      <c r="BL578" s="60"/>
    </row>
    <row r="579" spans="47:64" x14ac:dyDescent="0.25">
      <c r="AU579" s="58" t="s">
        <v>270</v>
      </c>
      <c r="AV579" s="59">
        <v>29490</v>
      </c>
      <c r="AW579" s="57" t="str">
        <v>Under 30k</v>
      </c>
      <c r="BJ579" s="60"/>
      <c r="BK579" s="60"/>
      <c r="BL579" s="60"/>
    </row>
    <row r="580" spans="47:64" x14ac:dyDescent="0.25">
      <c r="AU580" s="58" t="s">
        <v>523</v>
      </c>
      <c r="AV580" s="59">
        <v>60570</v>
      </c>
      <c r="AW580" s="57" t="str">
        <v>Under 70k</v>
      </c>
      <c r="BJ580" s="60"/>
      <c r="BK580" s="60"/>
      <c r="BL580" s="60"/>
    </row>
    <row r="581" spans="47:64" x14ac:dyDescent="0.25">
      <c r="AU581" s="58" t="s">
        <v>336</v>
      </c>
      <c r="AV581" s="59">
        <v>29610</v>
      </c>
      <c r="AW581" s="57" t="str">
        <v>Under 30k</v>
      </c>
      <c r="BJ581" s="60"/>
      <c r="BK581" s="60"/>
      <c r="BL581" s="60"/>
    </row>
    <row r="582" spans="47:64" x14ac:dyDescent="0.25">
      <c r="AU582" s="58" t="s">
        <v>968</v>
      </c>
      <c r="AV582" s="59">
        <v>58740</v>
      </c>
      <c r="AW582" s="57" t="str">
        <v>Under 60k</v>
      </c>
      <c r="BJ582" s="60"/>
      <c r="BK582" s="60"/>
      <c r="BL582" s="60"/>
    </row>
    <row r="583" spans="47:64" x14ac:dyDescent="0.25">
      <c r="AU583" s="58" t="s">
        <v>441</v>
      </c>
      <c r="AV583" s="59">
        <v>88380</v>
      </c>
      <c r="AW583" s="57" t="str">
        <v>Under 90k</v>
      </c>
      <c r="BJ583" s="60"/>
      <c r="BK583" s="60"/>
      <c r="BL583" s="60"/>
    </row>
    <row r="584" spans="47:64" x14ac:dyDescent="0.25">
      <c r="AU584" s="58" t="s">
        <v>94</v>
      </c>
      <c r="AV584" s="59">
        <v>78500</v>
      </c>
      <c r="AW584" s="57" t="str">
        <v>Under 80k</v>
      </c>
      <c r="BJ584" s="60"/>
      <c r="BK584" s="60"/>
      <c r="BL584" s="60"/>
    </row>
    <row r="585" spans="47:64" x14ac:dyDescent="0.25">
      <c r="AU585" s="58" t="s">
        <v>219</v>
      </c>
      <c r="AV585" s="59">
        <v>71510</v>
      </c>
      <c r="AW585" s="57" t="str">
        <v>Under 80k</v>
      </c>
      <c r="BJ585" s="60"/>
      <c r="BK585" s="60"/>
      <c r="BL585" s="60"/>
    </row>
    <row r="586" spans="47:64" x14ac:dyDescent="0.25">
      <c r="AU586" s="58" t="s">
        <v>412</v>
      </c>
      <c r="AV586" s="59">
        <v>85530</v>
      </c>
      <c r="AW586" s="57" t="str">
        <v>Under 90k</v>
      </c>
      <c r="BJ586" s="60"/>
      <c r="BK586" s="60"/>
      <c r="BL586" s="60"/>
    </row>
    <row r="587" spans="47:64" x14ac:dyDescent="0.25">
      <c r="AU587" s="58" t="s">
        <v>730</v>
      </c>
      <c r="AV587" s="59">
        <v>89360</v>
      </c>
      <c r="AW587" s="57" t="str">
        <v>Under 90k</v>
      </c>
      <c r="BJ587" s="60"/>
      <c r="BK587" s="60"/>
      <c r="BL587" s="60"/>
    </row>
    <row r="588" spans="47:64" x14ac:dyDescent="0.25">
      <c r="AU588" s="58" t="s">
        <v>741</v>
      </c>
      <c r="AV588" s="59">
        <v>110970</v>
      </c>
      <c r="AW588" s="57" t="str">
        <v>Above 100k</v>
      </c>
      <c r="BJ588" s="60"/>
      <c r="BK588" s="60"/>
      <c r="BL588" s="60"/>
    </row>
    <row r="589" spans="47:64" x14ac:dyDescent="0.25">
      <c r="AU589" s="58" t="s">
        <v>868</v>
      </c>
      <c r="AV589" s="59">
        <v>94020</v>
      </c>
      <c r="AW589" s="57" t="str">
        <v>Under 100k</v>
      </c>
      <c r="BJ589" s="60"/>
      <c r="BK589" s="60"/>
      <c r="BL589" s="60"/>
    </row>
    <row r="590" spans="47:64" x14ac:dyDescent="0.25">
      <c r="AU590" s="58" t="s">
        <v>284</v>
      </c>
      <c r="AV590" s="59">
        <v>106930</v>
      </c>
      <c r="AW590" s="57" t="str">
        <v>Above 100k</v>
      </c>
      <c r="BJ590" s="60"/>
      <c r="BK590" s="60"/>
      <c r="BL590" s="60"/>
    </row>
    <row r="591" spans="47:64" x14ac:dyDescent="0.25">
      <c r="AU591" s="58" t="s">
        <v>574</v>
      </c>
      <c r="AV591" s="59">
        <v>103670</v>
      </c>
      <c r="AW591" s="57" t="str">
        <v>Above 100k</v>
      </c>
      <c r="BJ591" s="60"/>
      <c r="BK591" s="60"/>
      <c r="BL591" s="60"/>
    </row>
    <row r="592" spans="47:64" x14ac:dyDescent="0.25">
      <c r="AU592" s="58" t="s">
        <v>237</v>
      </c>
      <c r="AV592" s="59">
        <v>32620</v>
      </c>
      <c r="AW592" s="57" t="str">
        <v>Under 40k</v>
      </c>
      <c r="BJ592" s="60"/>
      <c r="BK592" s="60"/>
      <c r="BL592" s="60"/>
    </row>
    <row r="593" spans="47:64" x14ac:dyDescent="0.25">
      <c r="AU593" s="58" t="s">
        <v>536</v>
      </c>
      <c r="AV593" s="59">
        <v>199060</v>
      </c>
      <c r="AW593" s="57" t="str">
        <v>Above 100k</v>
      </c>
      <c r="BJ593" s="60"/>
      <c r="BK593" s="60"/>
      <c r="BL593" s="60"/>
    </row>
    <row r="594" spans="47:64" x14ac:dyDescent="0.25">
      <c r="AU594" s="58" t="s">
        <v>428</v>
      </c>
      <c r="AV594" s="59">
        <v>78840</v>
      </c>
      <c r="AW594" s="57" t="str">
        <v>Under 80k</v>
      </c>
      <c r="BJ594" s="60"/>
      <c r="BK594" s="60"/>
      <c r="BL594" s="60"/>
    </row>
    <row r="595" spans="47:64" x14ac:dyDescent="0.25">
      <c r="AU595" s="58" t="s">
        <v>513</v>
      </c>
      <c r="AV595" s="59">
        <v>105500</v>
      </c>
      <c r="AW595" s="57" t="str">
        <v>Above 100k</v>
      </c>
      <c r="BJ595" s="60"/>
      <c r="BK595" s="60"/>
      <c r="BL595" s="60"/>
    </row>
    <row r="596" spans="47:64" x14ac:dyDescent="0.25">
      <c r="AU596" s="58" t="s">
        <v>172</v>
      </c>
      <c r="AV596" s="59">
        <v>80770</v>
      </c>
      <c r="AW596" s="57" t="str">
        <v>Under 90k</v>
      </c>
      <c r="BJ596" s="60"/>
      <c r="BK596" s="60"/>
      <c r="BL596" s="60"/>
    </row>
    <row r="597" spans="47:64" x14ac:dyDescent="0.25">
      <c r="AU597" s="58" t="s">
        <v>25</v>
      </c>
      <c r="AV597" s="59">
        <v>108450</v>
      </c>
      <c r="AW597" s="57" t="str">
        <v>Above 100k</v>
      </c>
      <c r="BJ597" s="60"/>
      <c r="BK597" s="60"/>
      <c r="BL597" s="60"/>
    </row>
    <row r="598" spans="47:64" x14ac:dyDescent="0.25">
      <c r="AU598" s="58" t="s">
        <v>381</v>
      </c>
      <c r="AV598" s="59">
        <v>72840</v>
      </c>
      <c r="AW598" s="57" t="str">
        <v>Under 80k</v>
      </c>
      <c r="BJ598" s="60"/>
      <c r="BK598" s="60"/>
      <c r="BL598" s="60"/>
    </row>
    <row r="599" spans="47:64" x14ac:dyDescent="0.25">
      <c r="AU599" s="58" t="s">
        <v>106</v>
      </c>
      <c r="AV599" s="59">
        <v>60560</v>
      </c>
      <c r="AW599" s="57" t="str">
        <v>Under 70k</v>
      </c>
      <c r="BJ599" s="60"/>
      <c r="BK599" s="60"/>
      <c r="BL599" s="60"/>
    </row>
    <row r="600" spans="47:64" x14ac:dyDescent="0.25">
      <c r="AU600" s="58" t="s">
        <v>323</v>
      </c>
      <c r="AV600" s="59">
        <v>78380</v>
      </c>
      <c r="AW600" s="57" t="str">
        <v>Under 80k</v>
      </c>
      <c r="BJ600" s="60"/>
      <c r="BK600" s="60"/>
      <c r="BL600" s="60"/>
    </row>
    <row r="601" spans="47:64" x14ac:dyDescent="0.25">
      <c r="AU601" s="58" t="s">
        <v>623</v>
      </c>
      <c r="AV601" s="59">
        <v>65920</v>
      </c>
      <c r="AW601" s="57" t="str">
        <v>Under 70k</v>
      </c>
      <c r="BJ601" s="60"/>
      <c r="BK601" s="60"/>
      <c r="BL601" s="60"/>
    </row>
    <row r="602" spans="47:64" x14ac:dyDescent="0.25">
      <c r="AU602" s="58" t="s">
        <v>621</v>
      </c>
      <c r="AV602" s="59">
        <v>84200</v>
      </c>
      <c r="AW602" s="57" t="str">
        <v>Under 90k</v>
      </c>
      <c r="BJ602" s="60"/>
      <c r="BK602" s="60"/>
      <c r="BL602" s="60"/>
    </row>
    <row r="603" spans="47:64" x14ac:dyDescent="0.25">
      <c r="AU603" s="58" t="s">
        <v>566</v>
      </c>
      <c r="AV603" s="59">
        <v>79520</v>
      </c>
      <c r="AW603" s="57" t="str">
        <v>Under 80k</v>
      </c>
      <c r="BJ603" s="60"/>
      <c r="BK603" s="60"/>
      <c r="BL603" s="60"/>
    </row>
    <row r="604" spans="47:64" x14ac:dyDescent="0.25">
      <c r="AU604" s="58" t="s">
        <v>401</v>
      </c>
      <c r="AV604" s="59">
        <v>81790</v>
      </c>
      <c r="AW604" s="57" t="str">
        <v>Under 90k</v>
      </c>
      <c r="BJ604" s="60"/>
      <c r="BK604" s="60"/>
      <c r="BL604" s="60"/>
    </row>
    <row r="605" spans="47:64" x14ac:dyDescent="0.25">
      <c r="AU605" s="58" t="s">
        <v>787</v>
      </c>
      <c r="AV605" s="59">
        <v>102520</v>
      </c>
      <c r="AW605" s="57" t="str">
        <v>Above 100k</v>
      </c>
      <c r="BJ605" s="60"/>
      <c r="BK605" s="60"/>
      <c r="BL605" s="60"/>
    </row>
    <row r="606" spans="47:64" x14ac:dyDescent="0.25">
      <c r="AU606" s="58" t="s">
        <v>466</v>
      </c>
      <c r="AV606" s="59">
        <v>90120</v>
      </c>
      <c r="AW606" s="57" t="str">
        <v>Under 100k</v>
      </c>
      <c r="BJ606" s="60"/>
      <c r="BK606" s="60"/>
      <c r="BL606" s="60"/>
    </row>
    <row r="607" spans="47:64" x14ac:dyDescent="0.25">
      <c r="AU607" s="58" t="s">
        <v>560</v>
      </c>
      <c r="AV607" s="59">
        <v>85460</v>
      </c>
      <c r="AW607" s="57" t="str">
        <v>Under 90k</v>
      </c>
      <c r="BJ607" s="60"/>
      <c r="BK607" s="60"/>
      <c r="BL607" s="60"/>
    </row>
    <row r="608" spans="47:64" x14ac:dyDescent="0.25">
      <c r="AU608" s="58" t="s">
        <v>162</v>
      </c>
      <c r="AV608" s="59">
        <v>67510</v>
      </c>
      <c r="AW608" s="57" t="str">
        <v>Under 70k</v>
      </c>
      <c r="BJ608" s="60"/>
      <c r="BK608" s="60"/>
      <c r="BL608" s="60"/>
    </row>
    <row r="609" spans="47:64" x14ac:dyDescent="0.25">
      <c r="AU609" s="58" t="s">
        <v>553</v>
      </c>
      <c r="AV609" s="59">
        <v>37020</v>
      </c>
      <c r="AW609" s="57" t="str">
        <v>Under 40k</v>
      </c>
      <c r="BJ609" s="60"/>
      <c r="BK609" s="60"/>
      <c r="BL609" s="60"/>
    </row>
    <row r="610" spans="47:64" x14ac:dyDescent="0.25">
      <c r="AU610" s="58" t="s">
        <v>712</v>
      </c>
      <c r="AV610" s="59">
        <v>96250</v>
      </c>
      <c r="AW610" s="57" t="str">
        <v>Under 100k</v>
      </c>
      <c r="BJ610" s="60"/>
      <c r="BK610" s="60"/>
      <c r="BL610" s="60"/>
    </row>
    <row r="611" spans="47:64" x14ac:dyDescent="0.25">
      <c r="AU611" s="58" t="s">
        <v>683</v>
      </c>
      <c r="AV611" s="59">
        <v>76190</v>
      </c>
      <c r="AW611" s="57" t="str">
        <v>Under 80k</v>
      </c>
      <c r="BJ611" s="60"/>
      <c r="BK611" s="60"/>
      <c r="BL611" s="60"/>
    </row>
    <row r="612" spans="47:64" x14ac:dyDescent="0.25">
      <c r="AU612" s="58" t="s">
        <v>213</v>
      </c>
      <c r="AV612" s="59">
        <v>86010</v>
      </c>
      <c r="AW612" s="57" t="str">
        <v>Under 90k</v>
      </c>
      <c r="BJ612" s="60"/>
      <c r="BK612" s="60"/>
      <c r="BL612" s="60"/>
    </row>
    <row r="613" spans="47:64" x14ac:dyDescent="0.25">
      <c r="AU613" s="58" t="s">
        <v>596</v>
      </c>
      <c r="AV613" s="59">
        <v>109120</v>
      </c>
      <c r="AW613" s="57" t="str">
        <v>Above 100k</v>
      </c>
      <c r="BJ613" s="60"/>
      <c r="BK613" s="60"/>
      <c r="BL613" s="60"/>
    </row>
    <row r="614" spans="47:64" x14ac:dyDescent="0.25">
      <c r="AU614" s="58" t="s">
        <v>781</v>
      </c>
      <c r="AV614" s="59">
        <v>75090</v>
      </c>
      <c r="AW614" s="57" t="str">
        <v>Under 80k</v>
      </c>
      <c r="BJ614" s="60"/>
      <c r="BK614" s="60"/>
      <c r="BL614" s="60"/>
    </row>
    <row r="615" spans="47:64" x14ac:dyDescent="0.25">
      <c r="AU615" s="58" t="s">
        <v>262</v>
      </c>
      <c r="AV615" s="59">
        <v>68800</v>
      </c>
      <c r="AW615" s="57" t="str">
        <v>Under 70k</v>
      </c>
      <c r="BJ615" s="60"/>
      <c r="BK615" s="60"/>
      <c r="BL615" s="60"/>
    </row>
    <row r="616" spans="47:64" x14ac:dyDescent="0.25">
      <c r="AU616" s="58" t="s">
        <v>70</v>
      </c>
      <c r="AV616" s="59">
        <v>28330</v>
      </c>
      <c r="AW616" s="57" t="str">
        <v>Under 30k</v>
      </c>
      <c r="BJ616" s="60"/>
      <c r="BK616" s="60"/>
      <c r="BL616" s="60"/>
    </row>
    <row r="617" spans="47:64" x14ac:dyDescent="0.25">
      <c r="AU617" s="58" t="s">
        <v>496</v>
      </c>
      <c r="AV617" s="59">
        <v>115840</v>
      </c>
      <c r="AW617" s="57" t="str">
        <v>Above 100k</v>
      </c>
      <c r="BJ617" s="60"/>
      <c r="BK617" s="60"/>
      <c r="BL617" s="60"/>
    </row>
    <row r="618" spans="47:64" x14ac:dyDescent="0.25">
      <c r="AU618" s="58" t="s">
        <v>327</v>
      </c>
      <c r="AV618" s="59">
        <v>82120</v>
      </c>
      <c r="AW618" s="57" t="str">
        <v>Under 90k</v>
      </c>
      <c r="BJ618" s="60"/>
      <c r="BK618" s="60"/>
      <c r="BL618" s="60"/>
    </row>
    <row r="619" spans="47:64" x14ac:dyDescent="0.25">
      <c r="AU619" s="58" t="s">
        <v>576</v>
      </c>
      <c r="AV619" s="59">
        <v>175240</v>
      </c>
      <c r="AW619" s="57" t="str">
        <v>Above 100k</v>
      </c>
      <c r="BJ619" s="60"/>
      <c r="BK619" s="60"/>
      <c r="BL619" s="60"/>
    </row>
    <row r="620" spans="47:64" x14ac:dyDescent="0.25">
      <c r="AU620" s="58" t="s">
        <v>132</v>
      </c>
      <c r="AV620" s="59">
        <v>77060</v>
      </c>
      <c r="AW620" s="57" t="str">
        <v>Under 80k</v>
      </c>
      <c r="BJ620" s="60"/>
      <c r="BK620" s="60"/>
      <c r="BL620" s="60"/>
    </row>
    <row r="621" spans="47:64" x14ac:dyDescent="0.25">
      <c r="AU621" s="58" t="s">
        <v>479</v>
      </c>
      <c r="AV621" s="59">
        <v>81260</v>
      </c>
      <c r="AW621" s="57" t="str">
        <v>Under 90k</v>
      </c>
      <c r="BJ621" s="60"/>
      <c r="BK621" s="60"/>
      <c r="BL621" s="60"/>
    </row>
    <row r="622" spans="47:64" x14ac:dyDescent="0.25">
      <c r="AU622" s="58" t="s">
        <v>249</v>
      </c>
      <c r="AV622" s="59">
        <v>95340</v>
      </c>
      <c r="AW622" s="57" t="str">
        <v>Under 100k</v>
      </c>
      <c r="BJ622" s="60"/>
      <c r="BK622" s="60"/>
      <c r="BL622" s="60"/>
    </row>
    <row r="623" spans="47:64" x14ac:dyDescent="0.25">
      <c r="AU623" s="58" t="s">
        <v>268</v>
      </c>
      <c r="AV623" s="59">
        <v>75320</v>
      </c>
      <c r="AW623" s="57" t="str">
        <v>Under 80k</v>
      </c>
      <c r="BJ623" s="60"/>
      <c r="BK623" s="60"/>
      <c r="BL623" s="60"/>
    </row>
    <row r="624" spans="47:64" x14ac:dyDescent="0.25">
      <c r="AU624" s="58" t="s">
        <v>912</v>
      </c>
      <c r="AV624" s="59">
        <v>111820</v>
      </c>
      <c r="AW624" s="57" t="str">
        <v>Above 100k</v>
      </c>
      <c r="BJ624" s="60"/>
      <c r="BK624" s="60"/>
      <c r="BL624" s="60"/>
    </row>
    <row r="625" spans="47:64" x14ac:dyDescent="0.25">
      <c r="AU625" s="58" t="s">
        <v>468</v>
      </c>
      <c r="AV625" s="59">
        <v>85880</v>
      </c>
      <c r="AW625" s="57" t="str">
        <v>Under 90k</v>
      </c>
      <c r="BJ625" s="60"/>
      <c r="BK625" s="60"/>
      <c r="BL625" s="60"/>
    </row>
    <row r="626" spans="47:64" x14ac:dyDescent="0.25">
      <c r="AU626" s="58" t="s">
        <v>243</v>
      </c>
      <c r="AV626" s="59">
        <v>97400</v>
      </c>
      <c r="AW626" s="57" t="str">
        <v>Under 100k</v>
      </c>
      <c r="BJ626" s="60"/>
      <c r="BK626" s="60"/>
      <c r="BL626" s="60"/>
    </row>
    <row r="627" spans="47:64" x14ac:dyDescent="0.25">
      <c r="AU627" s="58" t="s">
        <v>635</v>
      </c>
      <c r="AV627" s="59">
        <v>105330</v>
      </c>
      <c r="AW627" s="57" t="str">
        <v>Above 100k</v>
      </c>
      <c r="BJ627" s="60"/>
      <c r="BK627" s="60"/>
      <c r="BL627" s="60"/>
    </row>
    <row r="628" spans="47:64" x14ac:dyDescent="0.25">
      <c r="AU628" s="58" t="s">
        <v>340</v>
      </c>
      <c r="AV628" s="59">
        <v>87850</v>
      </c>
      <c r="AW628" s="57" t="str">
        <v>Under 90k</v>
      </c>
      <c r="BJ628" s="60"/>
      <c r="BK628" s="60"/>
      <c r="BL628" s="60"/>
    </row>
    <row r="629" spans="47:64" x14ac:dyDescent="0.25">
      <c r="AU629" s="58" t="s">
        <v>620</v>
      </c>
      <c r="AV629" s="59">
        <v>50860</v>
      </c>
      <c r="AW629" s="57" t="str">
        <v>Under 60k</v>
      </c>
      <c r="BJ629" s="60"/>
      <c r="BK629" s="60"/>
      <c r="BL629" s="60"/>
    </row>
    <row r="630" spans="47:64" x14ac:dyDescent="0.25">
      <c r="AU630" s="58" t="s">
        <v>650</v>
      </c>
      <c r="AV630" s="59">
        <v>51740</v>
      </c>
      <c r="AW630" s="57" t="str">
        <v>Under 60k</v>
      </c>
      <c r="BJ630" s="60"/>
      <c r="BK630" s="60"/>
      <c r="BL630" s="60"/>
    </row>
    <row r="631" spans="47:64" x14ac:dyDescent="0.25">
      <c r="AU631" s="58" t="s">
        <v>257</v>
      </c>
      <c r="AV631" s="59">
        <v>76560</v>
      </c>
      <c r="AW631" s="57" t="str">
        <v>Under 80k</v>
      </c>
      <c r="BJ631" s="60"/>
      <c r="BK631" s="60"/>
      <c r="BL631" s="60"/>
    </row>
    <row r="632" spans="47:64" x14ac:dyDescent="0.25">
      <c r="AU632" s="58" t="s">
        <v>200</v>
      </c>
      <c r="AV632" s="59">
        <v>57080</v>
      </c>
      <c r="AW632" s="57" t="str">
        <v>Under 60k</v>
      </c>
      <c r="BJ632" s="60"/>
      <c r="BK632" s="60"/>
      <c r="BL632" s="60"/>
    </row>
    <row r="633" spans="47:64" x14ac:dyDescent="0.25">
      <c r="AU633" s="58" t="s">
        <v>829</v>
      </c>
      <c r="AV633" s="59">
        <v>46470</v>
      </c>
      <c r="AW633" s="57" t="str">
        <v>Under 50k</v>
      </c>
      <c r="BJ633" s="60"/>
      <c r="BK633" s="60"/>
      <c r="BL633" s="60"/>
    </row>
    <row r="634" spans="47:64" x14ac:dyDescent="0.25">
      <c r="AU634" s="58" t="s">
        <v>73</v>
      </c>
      <c r="AV634" s="59">
        <v>221540</v>
      </c>
      <c r="AW634" s="57" t="str">
        <v>Above 100k</v>
      </c>
      <c r="BJ634" s="60"/>
      <c r="BK634" s="60"/>
      <c r="BL634" s="60"/>
    </row>
    <row r="635" spans="47:64" x14ac:dyDescent="0.25">
      <c r="AU635" s="58" t="s">
        <v>41</v>
      </c>
      <c r="AV635" s="59">
        <v>105370</v>
      </c>
      <c r="AW635" s="57" t="str">
        <v>Above 100k</v>
      </c>
      <c r="BJ635" s="60"/>
      <c r="BK635" s="60"/>
      <c r="BL635" s="60"/>
    </row>
    <row r="636" spans="47:64" x14ac:dyDescent="0.25">
      <c r="AU636" s="58" t="s">
        <v>533</v>
      </c>
      <c r="AV636" s="59">
        <v>29970</v>
      </c>
      <c r="AW636" s="57" t="str">
        <v>Under 30k</v>
      </c>
      <c r="BJ636" s="60"/>
      <c r="BK636" s="60"/>
      <c r="BL636" s="60"/>
    </row>
    <row r="637" spans="47:64" x14ac:dyDescent="0.25">
      <c r="AU637" s="58" t="s">
        <v>115</v>
      </c>
      <c r="AV637" s="59">
        <v>34080</v>
      </c>
      <c r="AW637" s="57" t="str">
        <v>Under 40k</v>
      </c>
      <c r="BJ637" s="60"/>
      <c r="BK637" s="60"/>
      <c r="BL637" s="60"/>
    </row>
    <row r="638" spans="47:64" x14ac:dyDescent="0.25">
      <c r="AU638" s="58" t="s">
        <v>928</v>
      </c>
      <c r="AV638" s="59">
        <v>39650</v>
      </c>
      <c r="AW638" s="57" t="str">
        <v>Under 40k</v>
      </c>
      <c r="BJ638" s="60"/>
      <c r="BK638" s="60"/>
      <c r="BL638" s="60"/>
    </row>
    <row r="639" spans="47:64" x14ac:dyDescent="0.25">
      <c r="AU639" s="58" t="s">
        <v>335</v>
      </c>
      <c r="AV639" s="59">
        <v>49530</v>
      </c>
      <c r="AW639" s="57" t="str">
        <v>Under 50k</v>
      </c>
      <c r="BJ639" s="60"/>
      <c r="BK639" s="60"/>
      <c r="BL639" s="60"/>
    </row>
    <row r="640" spans="47:64" x14ac:dyDescent="0.25">
      <c r="AU640" s="58" t="s">
        <v>571</v>
      </c>
      <c r="AV640" s="59">
        <v>105610</v>
      </c>
      <c r="AW640" s="57" t="str">
        <v>Above 100k</v>
      </c>
      <c r="BJ640" s="60"/>
      <c r="BK640" s="60"/>
      <c r="BL640" s="60"/>
    </row>
    <row r="641" spans="47:64" x14ac:dyDescent="0.25">
      <c r="AU641" s="58" t="s">
        <v>269</v>
      </c>
      <c r="AV641" s="59">
        <v>57910</v>
      </c>
      <c r="AW641" s="57" t="str">
        <v>Under 60k</v>
      </c>
      <c r="BJ641" s="60"/>
      <c r="BK641" s="60"/>
      <c r="BL641" s="60"/>
    </row>
    <row r="642" spans="47:64" x14ac:dyDescent="0.25">
      <c r="AU642" s="58" t="s">
        <v>247</v>
      </c>
      <c r="AV642" s="59">
        <v>111480</v>
      </c>
      <c r="AW642" s="57" t="str">
        <v>Above 100k</v>
      </c>
      <c r="BJ642" s="60"/>
      <c r="BK642" s="60"/>
      <c r="BL642" s="60"/>
    </row>
    <row r="643" spans="47:64" x14ac:dyDescent="0.25">
      <c r="AU643" s="58" t="s">
        <v>324</v>
      </c>
      <c r="AV643" s="59">
        <v>145000</v>
      </c>
      <c r="AW643" s="57" t="str">
        <v>Above 100k</v>
      </c>
      <c r="BJ643" s="60"/>
      <c r="BK643" s="60"/>
      <c r="BL643" s="60"/>
    </row>
    <row r="644" spans="47:64" x14ac:dyDescent="0.25">
      <c r="AU644" s="58" t="s">
        <v>61</v>
      </c>
      <c r="AV644" s="59">
        <v>138140</v>
      </c>
      <c r="AW644" s="57" t="str">
        <v>Above 100k</v>
      </c>
      <c r="BJ644" s="60"/>
      <c r="BK644" s="60"/>
      <c r="BL644" s="60"/>
    </row>
    <row r="645" spans="47:64" x14ac:dyDescent="0.25">
      <c r="AU645" s="58" t="s">
        <v>646</v>
      </c>
      <c r="AV645" s="59">
        <v>59430</v>
      </c>
      <c r="AW645" s="57" t="str">
        <v>Under 60k</v>
      </c>
      <c r="BJ645" s="60"/>
      <c r="BK645" s="60"/>
      <c r="BL645" s="60"/>
    </row>
    <row r="646" spans="47:64" x14ac:dyDescent="0.25">
      <c r="AU646" s="58" t="s">
        <v>491</v>
      </c>
      <c r="AV646" s="59">
        <v>69710</v>
      </c>
      <c r="AW646" s="57" t="str">
        <v>Under 70k</v>
      </c>
      <c r="BJ646" s="60"/>
      <c r="BK646" s="60"/>
      <c r="BL646" s="60"/>
    </row>
    <row r="647" spans="47:64" x14ac:dyDescent="0.25">
      <c r="AU647" s="58" t="s">
        <v>506</v>
      </c>
      <c r="AV647" s="59">
        <v>96660</v>
      </c>
      <c r="AW647" s="57" t="str">
        <v>Under 100k</v>
      </c>
      <c r="BJ647" s="60"/>
      <c r="BK647" s="60"/>
      <c r="BL647" s="60"/>
    </row>
    <row r="648" spans="47:64" x14ac:dyDescent="0.25">
      <c r="AU648" s="58" t="s">
        <v>151</v>
      </c>
      <c r="AV648" s="59">
        <v>62200</v>
      </c>
      <c r="AW648" s="57" t="str">
        <v>Under 70k</v>
      </c>
      <c r="BJ648" s="60"/>
      <c r="BK648" s="60"/>
      <c r="BL648" s="60"/>
    </row>
    <row r="649" spans="47:64" x14ac:dyDescent="0.25">
      <c r="AU649" s="58" t="s">
        <v>439</v>
      </c>
      <c r="AV649" s="59">
        <v>104800</v>
      </c>
      <c r="AW649" s="57" t="str">
        <v>Above 100k</v>
      </c>
      <c r="BJ649" s="60"/>
      <c r="BK649" s="60"/>
      <c r="BL649" s="60"/>
    </row>
    <row r="650" spans="47:64" x14ac:dyDescent="0.25">
      <c r="AU650" s="58" t="s">
        <v>691</v>
      </c>
      <c r="AV650" s="59">
        <v>47000</v>
      </c>
      <c r="AW650" s="57" t="str">
        <v>Under 50k</v>
      </c>
      <c r="BJ650" s="60"/>
      <c r="BK650" s="60"/>
      <c r="BL650" s="60"/>
    </row>
    <row r="651" spans="47:64" x14ac:dyDescent="0.25">
      <c r="AU651" s="58" t="s">
        <v>288</v>
      </c>
      <c r="AV651" s="59">
        <v>105870</v>
      </c>
      <c r="AW651" s="57" t="str">
        <v>Above 100k</v>
      </c>
      <c r="BJ651" s="60"/>
      <c r="BK651" s="60"/>
      <c r="BL651" s="60"/>
    </row>
    <row r="652" spans="47:64" x14ac:dyDescent="0.25">
      <c r="AU652" s="58" t="s">
        <v>858</v>
      </c>
      <c r="AV652" s="59">
        <v>71540</v>
      </c>
      <c r="AW652" s="57" t="str">
        <v>Under 80k</v>
      </c>
      <c r="BJ652" s="60"/>
      <c r="BK652" s="60"/>
      <c r="BL652" s="60"/>
    </row>
    <row r="653" spans="47:64" x14ac:dyDescent="0.25">
      <c r="AU653" s="58" t="s">
        <v>535</v>
      </c>
      <c r="AV653" s="59">
        <v>111230</v>
      </c>
      <c r="AW653" s="57" t="str">
        <v>Above 100k</v>
      </c>
      <c r="BJ653" s="60"/>
      <c r="BK653" s="60"/>
      <c r="BL653" s="60"/>
    </row>
    <row r="654" spans="47:64" x14ac:dyDescent="0.25">
      <c r="AU654" s="58" t="s">
        <v>522</v>
      </c>
      <c r="AV654" s="59">
        <v>105120</v>
      </c>
      <c r="AW654" s="57" t="str">
        <v>Above 100k</v>
      </c>
      <c r="BJ654" s="60"/>
      <c r="BK654" s="60"/>
      <c r="BL654" s="60"/>
    </row>
    <row r="655" spans="47:64" x14ac:dyDescent="0.25">
      <c r="AU655" s="58" t="s">
        <v>746</v>
      </c>
      <c r="AV655" s="59">
        <v>109870</v>
      </c>
      <c r="AW655" s="57" t="str">
        <v>Above 100k</v>
      </c>
      <c r="BJ655" s="60"/>
      <c r="BK655" s="60"/>
      <c r="BL655" s="60"/>
    </row>
    <row r="656" spans="47:64" x14ac:dyDescent="0.25">
      <c r="AU656" s="58" t="s">
        <v>337</v>
      </c>
      <c r="AV656" s="59">
        <v>168340</v>
      </c>
      <c r="AW656" s="57" t="str">
        <v>Above 100k</v>
      </c>
      <c r="BJ656" s="60"/>
      <c r="BK656" s="60"/>
      <c r="BL656" s="60"/>
    </row>
    <row r="657" spans="47:64" x14ac:dyDescent="0.25">
      <c r="AU657" s="58" t="s">
        <v>595</v>
      </c>
      <c r="AV657" s="59">
        <v>67430</v>
      </c>
      <c r="AW657" s="57" t="str">
        <v>Under 70k</v>
      </c>
      <c r="BJ657" s="60"/>
      <c r="BK657" s="60"/>
      <c r="BL657" s="60"/>
    </row>
    <row r="658" spans="47:64" x14ac:dyDescent="0.25">
      <c r="AU658" s="58" t="s">
        <v>175</v>
      </c>
      <c r="AV658" s="59">
        <v>56830</v>
      </c>
      <c r="AW658" s="57" t="str">
        <v>Under 60k</v>
      </c>
      <c r="BJ658" s="60"/>
      <c r="BK658" s="60"/>
      <c r="BL658" s="60"/>
    </row>
    <row r="659" spans="47:64" x14ac:dyDescent="0.25">
      <c r="AU659" s="58" t="s">
        <v>154</v>
      </c>
      <c r="AV659" s="59">
        <v>58130</v>
      </c>
      <c r="AW659" s="57" t="str">
        <v>Under 60k</v>
      </c>
      <c r="BJ659" s="60"/>
      <c r="BK659" s="60"/>
      <c r="BL659" s="60"/>
    </row>
    <row r="660" spans="47:64" x14ac:dyDescent="0.25">
      <c r="AU660" s="58" t="s">
        <v>362</v>
      </c>
      <c r="AV660" s="59">
        <v>34980</v>
      </c>
      <c r="AW660" s="57" t="str">
        <v>Under 40k</v>
      </c>
      <c r="BJ660" s="60"/>
      <c r="BK660" s="60"/>
      <c r="BL660" s="60"/>
    </row>
    <row r="661" spans="47:64" x14ac:dyDescent="0.25">
      <c r="AU661" s="58" t="s">
        <v>354</v>
      </c>
      <c r="AV661" s="59">
        <v>110910</v>
      </c>
      <c r="AW661" s="57" t="str">
        <v>Above 100k</v>
      </c>
      <c r="BJ661" s="60"/>
      <c r="BK661" s="60"/>
      <c r="BL661" s="60"/>
    </row>
    <row r="662" spans="47:64" x14ac:dyDescent="0.25">
      <c r="AU662" s="58" t="s">
        <v>194</v>
      </c>
      <c r="AV662" s="59">
        <v>39750</v>
      </c>
      <c r="AW662" s="57" t="str">
        <v>Under 40k</v>
      </c>
      <c r="BJ662" s="60"/>
      <c r="BK662" s="60"/>
      <c r="BL662" s="60"/>
    </row>
    <row r="663" spans="47:64" x14ac:dyDescent="0.25">
      <c r="AU663" s="58" t="s">
        <v>864</v>
      </c>
      <c r="AV663" s="59">
        <v>93740</v>
      </c>
      <c r="AW663" s="57" t="str">
        <v>Under 100k</v>
      </c>
      <c r="BJ663" s="60"/>
      <c r="BK663" s="60"/>
      <c r="BL663" s="60"/>
    </row>
    <row r="664" spans="47:64" x14ac:dyDescent="0.25">
      <c r="AU664" s="58" t="s">
        <v>942</v>
      </c>
      <c r="AV664" s="59">
        <v>59560</v>
      </c>
      <c r="AW664" s="57" t="str">
        <v>Under 60k</v>
      </c>
      <c r="BJ664" s="60"/>
      <c r="BK664" s="60"/>
      <c r="BL664" s="60"/>
    </row>
    <row r="665" spans="47:64" x14ac:dyDescent="0.25">
      <c r="AU665" s="58" t="s">
        <v>909</v>
      </c>
      <c r="AV665" s="59">
        <v>45650</v>
      </c>
      <c r="AW665" s="57" t="str">
        <v>Under 50k</v>
      </c>
      <c r="BJ665" s="60"/>
      <c r="BK665" s="60"/>
      <c r="BL665" s="60"/>
    </row>
    <row r="666" spans="47:64" x14ac:dyDescent="0.25">
      <c r="AU666" s="58" t="s">
        <v>910</v>
      </c>
      <c r="AV666" s="59">
        <v>88430</v>
      </c>
      <c r="AW666" s="57" t="str">
        <v>Under 90k</v>
      </c>
      <c r="BJ666" s="60"/>
      <c r="BK666" s="60"/>
      <c r="BL666" s="60"/>
    </row>
    <row r="667" spans="47:64" x14ac:dyDescent="0.25">
      <c r="AU667" s="58" t="s">
        <v>406</v>
      </c>
      <c r="AV667" s="59">
        <v>50020</v>
      </c>
      <c r="AW667" s="57" t="str">
        <v>Under 60k</v>
      </c>
      <c r="BJ667" s="60"/>
      <c r="BK667" s="60"/>
      <c r="BL667" s="60"/>
    </row>
    <row r="668" spans="47:64" x14ac:dyDescent="0.25">
      <c r="AU668" s="58" t="s">
        <v>480</v>
      </c>
      <c r="AV668" s="59">
        <v>36710</v>
      </c>
      <c r="AW668" s="57" t="str">
        <v>Under 40k</v>
      </c>
      <c r="BJ668" s="60"/>
      <c r="BK668" s="60"/>
      <c r="BL668" s="60"/>
    </row>
    <row r="669" spans="47:64" x14ac:dyDescent="0.25">
      <c r="AU669" s="58" t="s">
        <v>490</v>
      </c>
      <c r="AV669" s="59">
        <v>109380</v>
      </c>
      <c r="AW669" s="57" t="str">
        <v>Above 100k</v>
      </c>
      <c r="BJ669" s="60"/>
      <c r="BK669" s="60"/>
      <c r="BL669" s="60"/>
    </row>
    <row r="670" spans="47:64" x14ac:dyDescent="0.25">
      <c r="AU670" s="58" t="s">
        <v>805</v>
      </c>
      <c r="AV670" s="59">
        <v>71490</v>
      </c>
      <c r="AW670" s="57" t="str">
        <v>Under 80k</v>
      </c>
      <c r="BJ670" s="60"/>
      <c r="BK670" s="60"/>
      <c r="BL670" s="60"/>
    </row>
    <row r="671" spans="47:64" x14ac:dyDescent="0.25">
      <c r="AU671" s="58" t="s">
        <v>69</v>
      </c>
      <c r="AV671" s="59">
        <v>82240</v>
      </c>
      <c r="AW671" s="57" t="str">
        <v>Under 90k</v>
      </c>
      <c r="BJ671" s="60"/>
      <c r="BK671" s="60"/>
      <c r="BL671" s="60"/>
    </row>
    <row r="672" spans="47:64" x14ac:dyDescent="0.25">
      <c r="AU672" s="58" t="s">
        <v>198</v>
      </c>
      <c r="AV672" s="59">
        <v>42950</v>
      </c>
      <c r="AW672" s="57" t="str">
        <v>Under 50k</v>
      </c>
      <c r="BJ672" s="60"/>
      <c r="BK672" s="60"/>
      <c r="BL672" s="60"/>
    </row>
    <row r="673" spans="47:64" x14ac:dyDescent="0.25">
      <c r="AU673" s="58" t="s">
        <v>400</v>
      </c>
      <c r="AV673" s="59">
        <v>104900</v>
      </c>
      <c r="AW673" s="57" t="str">
        <v>Above 100k</v>
      </c>
      <c r="BJ673" s="60"/>
      <c r="BK673" s="60"/>
      <c r="BL673" s="60"/>
    </row>
    <row r="674" spans="47:64" x14ac:dyDescent="0.25">
      <c r="AU674" s="58" t="s">
        <v>289</v>
      </c>
      <c r="AV674" s="59">
        <v>118300</v>
      </c>
      <c r="AW674" s="57" t="str">
        <v>Above 100k</v>
      </c>
      <c r="BJ674" s="60"/>
      <c r="BK674" s="60"/>
      <c r="BL674" s="60"/>
    </row>
    <row r="675" spans="47:64" x14ac:dyDescent="0.25">
      <c r="AU675" s="58" t="s">
        <v>840</v>
      </c>
      <c r="AV675" s="59">
        <v>52270</v>
      </c>
      <c r="AW675" s="57" t="str">
        <v>Under 60k</v>
      </c>
      <c r="BJ675" s="60"/>
      <c r="BK675" s="60"/>
      <c r="BL675" s="60"/>
    </row>
    <row r="676" spans="47:64" x14ac:dyDescent="0.25">
      <c r="AU676" s="58" t="s">
        <v>859</v>
      </c>
      <c r="AV676" s="59">
        <v>104680</v>
      </c>
      <c r="AW676" s="57" t="str">
        <v>Above 100k</v>
      </c>
      <c r="BJ676" s="60"/>
      <c r="BK676" s="60"/>
      <c r="BL676" s="60"/>
    </row>
    <row r="677" spans="47:64" x14ac:dyDescent="0.25">
      <c r="AU677" s="58" t="s">
        <v>60</v>
      </c>
      <c r="AV677" s="59">
        <v>108460</v>
      </c>
      <c r="AW677" s="57" t="str">
        <v>Above 100k</v>
      </c>
      <c r="BJ677" s="60"/>
      <c r="BK677" s="60"/>
      <c r="BL677" s="60"/>
    </row>
    <row r="678" spans="47:64" x14ac:dyDescent="0.25">
      <c r="AU678" s="58" t="s">
        <v>717</v>
      </c>
      <c r="AV678" s="59">
        <v>117880</v>
      </c>
      <c r="AW678" s="57" t="str">
        <v>Above 100k</v>
      </c>
      <c r="BJ678" s="60"/>
      <c r="BK678" s="60"/>
      <c r="BL678" s="60"/>
    </row>
    <row r="679" spans="47:64" x14ac:dyDescent="0.25">
      <c r="AU679" s="58" t="s">
        <v>869</v>
      </c>
      <c r="AV679" s="59">
        <v>42970</v>
      </c>
      <c r="AW679" s="57" t="str">
        <v>Under 50k</v>
      </c>
      <c r="BJ679" s="60"/>
      <c r="BK679" s="60"/>
      <c r="BL679" s="60"/>
    </row>
    <row r="680" spans="47:64" x14ac:dyDescent="0.25">
      <c r="AU680" s="58" t="s">
        <v>181</v>
      </c>
      <c r="AV680" s="59">
        <v>48690</v>
      </c>
      <c r="AW680" s="57" t="str">
        <v>Under 50k</v>
      </c>
      <c r="BJ680" s="60"/>
      <c r="BK680" s="60"/>
      <c r="BL680" s="60"/>
    </row>
    <row r="681" spans="47:64" x14ac:dyDescent="0.25">
      <c r="AU681" s="58" t="s">
        <v>807</v>
      </c>
      <c r="AV681" s="59">
        <v>107790</v>
      </c>
      <c r="AW681" s="57" t="str">
        <v>Above 100k</v>
      </c>
      <c r="BJ681" s="60"/>
      <c r="BK681" s="60"/>
      <c r="BL681" s="60"/>
    </row>
    <row r="682" spans="47:64" x14ac:dyDescent="0.25">
      <c r="AU682" s="58" t="s">
        <v>738</v>
      </c>
      <c r="AV682" s="59">
        <v>52220</v>
      </c>
      <c r="AW682" s="57" t="str">
        <v>Under 60k</v>
      </c>
      <c r="BJ682" s="60"/>
      <c r="BK682" s="60"/>
      <c r="BL682" s="60"/>
    </row>
    <row r="683" spans="47:64" x14ac:dyDescent="0.25">
      <c r="AU683" s="58" t="s">
        <v>629</v>
      </c>
      <c r="AV683" s="59">
        <v>88360</v>
      </c>
      <c r="AW683" s="57" t="str">
        <v>Under 90k</v>
      </c>
      <c r="BJ683" s="60"/>
      <c r="BK683" s="60"/>
      <c r="BL683" s="60"/>
    </row>
    <row r="684" spans="47:64" x14ac:dyDescent="0.25">
      <c r="AU684" s="58" t="s">
        <v>838</v>
      </c>
      <c r="AV684" s="59">
        <v>56870</v>
      </c>
      <c r="AW684" s="57" t="str">
        <v>Under 60k</v>
      </c>
      <c r="BJ684" s="60"/>
      <c r="BK684" s="60"/>
      <c r="BL684" s="60"/>
    </row>
    <row r="685" spans="47:64" x14ac:dyDescent="0.25">
      <c r="AU685" s="58" t="s">
        <v>797</v>
      </c>
      <c r="AV685" s="59">
        <v>40750</v>
      </c>
      <c r="AW685" s="57" t="str">
        <v>Under 50k</v>
      </c>
      <c r="BJ685" s="60"/>
      <c r="BK685" s="60"/>
      <c r="BL685" s="60"/>
    </row>
    <row r="686" spans="47:64" x14ac:dyDescent="0.25">
      <c r="AU686" s="58" t="s">
        <v>419</v>
      </c>
      <c r="AV686" s="59">
        <v>72700</v>
      </c>
      <c r="AW686" s="57" t="str">
        <v>Under 80k</v>
      </c>
      <c r="BJ686" s="60"/>
      <c r="BK686" s="60"/>
      <c r="BL686" s="60"/>
    </row>
    <row r="687" spans="47:64" x14ac:dyDescent="0.25">
      <c r="AU687" s="58" t="s">
        <v>184</v>
      </c>
      <c r="AV687" s="59">
        <v>75840</v>
      </c>
      <c r="AW687" s="57" t="str">
        <v>Under 80k</v>
      </c>
      <c r="BJ687" s="60"/>
      <c r="BK687" s="60"/>
      <c r="BL687" s="60"/>
    </row>
    <row r="688" spans="47:64" x14ac:dyDescent="0.25">
      <c r="AU688" s="58" t="s">
        <v>703</v>
      </c>
      <c r="AV688" s="59">
        <v>38030</v>
      </c>
      <c r="AW688" s="57" t="str">
        <v>Under 40k</v>
      </c>
      <c r="BJ688" s="60"/>
      <c r="BK688" s="60"/>
      <c r="BL688" s="60"/>
    </row>
    <row r="689" spans="47:64" x14ac:dyDescent="0.25">
      <c r="AU689" s="58" t="s">
        <v>391</v>
      </c>
      <c r="AV689" s="59">
        <v>34500</v>
      </c>
      <c r="AW689" s="57" t="str">
        <v>Under 40k</v>
      </c>
      <c r="BJ689" s="60"/>
      <c r="BK689" s="60"/>
      <c r="BL689" s="60"/>
    </row>
    <row r="690" spans="47:64" x14ac:dyDescent="0.25">
      <c r="AU690" s="58" t="s">
        <v>768</v>
      </c>
      <c r="AV690" s="59">
        <v>51860</v>
      </c>
      <c r="AW690" s="57" t="str">
        <v>Under 60k</v>
      </c>
      <c r="BJ690" s="60"/>
      <c r="BK690" s="60"/>
      <c r="BL690" s="60"/>
    </row>
    <row r="691" spans="47:64" x14ac:dyDescent="0.25">
      <c r="AU691" s="58" t="s">
        <v>903</v>
      </c>
      <c r="AV691" s="59">
        <v>99780</v>
      </c>
      <c r="AW691" s="57" t="str">
        <v>Under 100k</v>
      </c>
      <c r="BJ691" s="60"/>
      <c r="BK691" s="60"/>
      <c r="BL691" s="60"/>
    </row>
    <row r="692" spans="47:64" x14ac:dyDescent="0.25">
      <c r="AU692" s="58" t="s">
        <v>669</v>
      </c>
      <c r="AV692" s="59">
        <v>85880</v>
      </c>
      <c r="AW692" s="57" t="str">
        <v>Under 90k</v>
      </c>
      <c r="BJ692" s="60"/>
      <c r="BK692" s="60"/>
      <c r="BL692" s="60"/>
    </row>
    <row r="693" spans="47:64" x14ac:dyDescent="0.25">
      <c r="AU693" s="58" t="s">
        <v>742</v>
      </c>
      <c r="AV693" s="59">
        <v>49520</v>
      </c>
      <c r="AW693" s="57" t="str">
        <v>Under 50k</v>
      </c>
      <c r="BJ693" s="60"/>
      <c r="BK693" s="60"/>
      <c r="BL693" s="60"/>
    </row>
    <row r="694" spans="47:64" x14ac:dyDescent="0.25">
      <c r="AU694" s="58" t="s">
        <v>231</v>
      </c>
      <c r="AV694" s="59">
        <v>91500</v>
      </c>
      <c r="AW694" s="57" t="str">
        <v>Under 100k</v>
      </c>
      <c r="BJ694" s="60"/>
      <c r="BK694" s="60"/>
      <c r="BL694" s="60"/>
    </row>
    <row r="695" spans="47:64" x14ac:dyDescent="0.25">
      <c r="AU695" s="58" t="s">
        <v>628</v>
      </c>
      <c r="AV695" s="59">
        <v>84740</v>
      </c>
      <c r="AW695" s="57" t="str">
        <v>Under 90k</v>
      </c>
      <c r="BJ695" s="60"/>
      <c r="BK695" s="60"/>
      <c r="BL695" s="60"/>
    </row>
    <row r="696" spans="47:64" x14ac:dyDescent="0.25">
      <c r="AU696" s="58" t="s">
        <v>648</v>
      </c>
      <c r="AV696" s="59">
        <v>33560</v>
      </c>
      <c r="AW696" s="57" t="str">
        <v>Under 40k</v>
      </c>
      <c r="BJ696" s="60"/>
      <c r="BK696" s="60"/>
      <c r="BL696" s="60"/>
    </row>
    <row r="697" spans="47:64" x14ac:dyDescent="0.25">
      <c r="AU697" s="58" t="s">
        <v>282</v>
      </c>
      <c r="AV697" s="59">
        <v>117020</v>
      </c>
      <c r="AW697" s="57" t="str">
        <v>Above 100k</v>
      </c>
      <c r="BJ697" s="60"/>
      <c r="BK697" s="60"/>
      <c r="BL697" s="60"/>
    </row>
    <row r="698" spans="47:64" x14ac:dyDescent="0.25">
      <c r="AU698" s="58" t="s">
        <v>424</v>
      </c>
      <c r="AV698" s="59">
        <v>69910</v>
      </c>
      <c r="AW698" s="57" t="str">
        <v>Under 70k</v>
      </c>
      <c r="BJ698" s="60"/>
      <c r="BK698" s="60"/>
      <c r="BL698" s="60"/>
    </row>
    <row r="699" spans="47:64" x14ac:dyDescent="0.25">
      <c r="AU699" s="58" t="s">
        <v>414</v>
      </c>
      <c r="AV699" s="59">
        <v>41140</v>
      </c>
      <c r="AW699" s="57" t="str">
        <v>Under 50k</v>
      </c>
      <c r="BJ699" s="60"/>
      <c r="BK699" s="60"/>
      <c r="BL699" s="60"/>
    </row>
    <row r="700" spans="47:64" x14ac:dyDescent="0.25">
      <c r="AU700" s="58" t="s">
        <v>91</v>
      </c>
      <c r="AV700" s="59">
        <v>56620</v>
      </c>
      <c r="AW700" s="57" t="str">
        <v>Under 60k</v>
      </c>
      <c r="BJ700" s="60"/>
      <c r="BK700" s="60"/>
      <c r="BL700" s="60"/>
    </row>
    <row r="701" spans="47:64" x14ac:dyDescent="0.25">
      <c r="AU701" s="58" t="s">
        <v>461</v>
      </c>
      <c r="AV701" s="59">
        <v>59550</v>
      </c>
      <c r="AW701" s="57" t="str">
        <v>Under 60k</v>
      </c>
      <c r="BJ701" s="60"/>
      <c r="BK701" s="60"/>
      <c r="BL701" s="60"/>
    </row>
    <row r="702" spans="47:64" x14ac:dyDescent="0.25">
      <c r="AU702" s="58" t="s">
        <v>685</v>
      </c>
      <c r="AV702" s="59">
        <v>29330</v>
      </c>
      <c r="AW702" s="57" t="str">
        <v>Under 30k</v>
      </c>
      <c r="BJ702" s="60"/>
      <c r="BK702" s="60"/>
      <c r="BL702" s="60"/>
    </row>
    <row r="703" spans="47:64" x14ac:dyDescent="0.25">
      <c r="AU703" s="58" t="s">
        <v>503</v>
      </c>
      <c r="AV703" s="59">
        <v>104470</v>
      </c>
      <c r="AW703" s="57" t="str">
        <v>Above 100k</v>
      </c>
      <c r="BJ703" s="60"/>
      <c r="BK703" s="60"/>
      <c r="BL703" s="60"/>
    </row>
    <row r="704" spans="47:64" x14ac:dyDescent="0.25">
      <c r="AU704" s="58" t="s">
        <v>221</v>
      </c>
      <c r="AV704" s="59">
        <v>103240</v>
      </c>
      <c r="AW704" s="57" t="str">
        <v>Above 100k</v>
      </c>
      <c r="BJ704" s="60"/>
      <c r="BK704" s="60"/>
      <c r="BL704" s="60"/>
    </row>
    <row r="705" spans="47:64" x14ac:dyDescent="0.25">
      <c r="AU705" s="58" t="s">
        <v>734</v>
      </c>
      <c r="AV705" s="59">
        <v>31630</v>
      </c>
      <c r="AW705" s="57" t="str">
        <v>Under 40k</v>
      </c>
      <c r="BJ705" s="60"/>
      <c r="BK705" s="60"/>
      <c r="BL705" s="60"/>
    </row>
    <row r="706" spans="47:64" x14ac:dyDescent="0.25">
      <c r="AU706" s="58" t="s">
        <v>656</v>
      </c>
      <c r="AV706" s="59">
        <v>75600</v>
      </c>
      <c r="AW706" s="57" t="str">
        <v>Under 80k</v>
      </c>
      <c r="BJ706" s="60"/>
      <c r="BK706" s="60"/>
      <c r="BL706" s="60"/>
    </row>
    <row r="707" spans="47:64" x14ac:dyDescent="0.25">
      <c r="AU707" s="58" t="s">
        <v>170</v>
      </c>
      <c r="AV707" s="59">
        <v>85740</v>
      </c>
      <c r="AW707" s="57" t="str">
        <v>Under 90k</v>
      </c>
      <c r="BJ707" s="60"/>
      <c r="BK707" s="60"/>
      <c r="BL707" s="60"/>
    </row>
    <row r="708" spans="47:64" x14ac:dyDescent="0.25">
      <c r="AU708" s="58" t="s">
        <v>188</v>
      </c>
      <c r="AV708" s="59">
        <v>71330</v>
      </c>
      <c r="AW708" s="57" t="str">
        <v>Under 80k</v>
      </c>
      <c r="BJ708" s="60"/>
      <c r="BK708" s="60"/>
      <c r="BL708" s="60"/>
    </row>
    <row r="709" spans="47:64" x14ac:dyDescent="0.25">
      <c r="AU709" s="58" t="s">
        <v>36</v>
      </c>
      <c r="AV709" s="59">
        <v>84420</v>
      </c>
      <c r="AW709" s="57" t="str">
        <v>Under 90k</v>
      </c>
      <c r="BJ709" s="60"/>
      <c r="BK709" s="60"/>
      <c r="BL709" s="60"/>
    </row>
    <row r="710" spans="47:64" x14ac:dyDescent="0.25">
      <c r="AU710" s="58" t="s">
        <v>614</v>
      </c>
      <c r="AV710" s="59">
        <v>103160</v>
      </c>
      <c r="AW710" s="57" t="str">
        <v>Above 100k</v>
      </c>
      <c r="BJ710" s="60"/>
      <c r="BK710" s="60"/>
      <c r="BL710" s="60"/>
    </row>
    <row r="711" spans="47:64" x14ac:dyDescent="0.25">
      <c r="AU711" s="58" t="s">
        <v>333</v>
      </c>
      <c r="AV711" s="59">
        <v>106490</v>
      </c>
      <c r="AW711" s="57" t="str">
        <v>Above 100k</v>
      </c>
      <c r="BJ711" s="60"/>
      <c r="BK711" s="60"/>
      <c r="BL711" s="60"/>
    </row>
    <row r="712" spans="47:64" x14ac:dyDescent="0.25">
      <c r="AU712" s="58" t="s">
        <v>655</v>
      </c>
      <c r="AV712" s="59">
        <v>44850</v>
      </c>
      <c r="AW712" s="57" t="str">
        <v>Under 50k</v>
      </c>
      <c r="BJ712" s="60"/>
      <c r="BK712" s="60"/>
      <c r="BL712" s="60"/>
    </row>
    <row r="713" spans="47:64" x14ac:dyDescent="0.25">
      <c r="AU713" s="58" t="s">
        <v>474</v>
      </c>
      <c r="AV713" s="59">
        <v>31020</v>
      </c>
      <c r="AW713" s="57" t="str">
        <v>Under 40k</v>
      </c>
      <c r="BJ713" s="60"/>
      <c r="BK713" s="60"/>
      <c r="BL713" s="60"/>
    </row>
    <row r="714" spans="47:64" x14ac:dyDescent="0.25">
      <c r="AU714" s="58" t="s">
        <v>720</v>
      </c>
      <c r="AV714" s="59">
        <v>101220</v>
      </c>
      <c r="AW714" s="57" t="str">
        <v>Above 100k</v>
      </c>
      <c r="BJ714" s="60"/>
      <c r="BK714" s="60"/>
      <c r="BL714" s="60"/>
    </row>
    <row r="715" spans="47:64" x14ac:dyDescent="0.25">
      <c r="AU715" s="58" t="s">
        <v>526</v>
      </c>
      <c r="AV715" s="59">
        <v>70360</v>
      </c>
      <c r="AW715" s="57" t="str">
        <v>Under 80k</v>
      </c>
      <c r="BJ715" s="60"/>
      <c r="BK715" s="60"/>
      <c r="BL715" s="60"/>
    </row>
    <row r="716" spans="47:64" x14ac:dyDescent="0.25">
      <c r="AU716" s="58" t="s">
        <v>802</v>
      </c>
      <c r="AV716" s="59">
        <v>33840</v>
      </c>
      <c r="AW716" s="57" t="str">
        <v>Under 40k</v>
      </c>
      <c r="BJ716" s="60"/>
      <c r="BK716" s="60"/>
      <c r="BL716" s="60"/>
    </row>
    <row r="717" spans="47:64" x14ac:dyDescent="0.25">
      <c r="AU717" s="58" t="s">
        <v>411</v>
      </c>
      <c r="AV717" s="59">
        <v>49000</v>
      </c>
      <c r="AW717" s="57" t="str">
        <v>Under 50k</v>
      </c>
      <c r="BJ717" s="60"/>
      <c r="BK717" s="60"/>
      <c r="BL717" s="60"/>
    </row>
    <row r="718" spans="47:64" x14ac:dyDescent="0.25">
      <c r="AU718" s="58" t="s">
        <v>220</v>
      </c>
      <c r="AV718" s="59">
        <v>86490</v>
      </c>
      <c r="AW718" s="57" t="str">
        <v>Under 90k</v>
      </c>
      <c r="BJ718" s="60"/>
      <c r="BK718" s="60"/>
      <c r="BL718" s="60"/>
    </row>
    <row r="719" spans="47:64" x14ac:dyDescent="0.25">
      <c r="AU719" s="58" t="s">
        <v>307</v>
      </c>
      <c r="AV719" s="59">
        <v>60760</v>
      </c>
      <c r="AW719" s="57" t="str">
        <v>Under 70k</v>
      </c>
      <c r="BJ719" s="60"/>
      <c r="BK719" s="60"/>
      <c r="BL719" s="60"/>
    </row>
    <row r="720" spans="47:64" x14ac:dyDescent="0.25">
      <c r="AU720" s="58" t="s">
        <v>55</v>
      </c>
      <c r="AV720" s="59">
        <v>109160</v>
      </c>
      <c r="AW720" s="57" t="str">
        <v>Above 100k</v>
      </c>
      <c r="BJ720" s="60"/>
      <c r="BK720" s="60"/>
      <c r="BL720" s="60"/>
    </row>
    <row r="721" spans="47:64" x14ac:dyDescent="0.25">
      <c r="AU721" s="58" t="s">
        <v>959</v>
      </c>
      <c r="AV721" s="59">
        <v>33960</v>
      </c>
      <c r="AW721" s="57" t="str">
        <v>Under 40k</v>
      </c>
      <c r="BJ721" s="60"/>
      <c r="BK721" s="60"/>
      <c r="BL721" s="60"/>
    </row>
    <row r="722" spans="47:64" x14ac:dyDescent="0.25">
      <c r="AU722" s="58" t="s">
        <v>29</v>
      </c>
      <c r="AV722" s="59">
        <v>109000</v>
      </c>
      <c r="AW722" s="57" t="str">
        <v>Above 100k</v>
      </c>
      <c r="BJ722" s="60"/>
      <c r="BK722" s="60"/>
      <c r="BL722" s="60"/>
    </row>
    <row r="723" spans="47:64" x14ac:dyDescent="0.25">
      <c r="AU723" s="58" t="s">
        <v>202</v>
      </c>
      <c r="AV723" s="59">
        <v>104750</v>
      </c>
      <c r="AW723" s="57" t="str">
        <v>Above 100k</v>
      </c>
      <c r="BJ723" s="60"/>
      <c r="BK723" s="60"/>
      <c r="BL723" s="60"/>
    </row>
    <row r="724" spans="47:64" x14ac:dyDescent="0.25">
      <c r="AU724" s="58" t="s">
        <v>631</v>
      </c>
      <c r="AV724" s="59">
        <v>106890</v>
      </c>
      <c r="AW724" s="57" t="str">
        <v>Above 100k</v>
      </c>
      <c r="BJ724" s="60"/>
      <c r="BK724" s="60"/>
      <c r="BL724" s="60"/>
    </row>
    <row r="725" spans="47:64" x14ac:dyDescent="0.25">
      <c r="AU725" s="58" t="s">
        <v>827</v>
      </c>
      <c r="AV725" s="59">
        <v>87610</v>
      </c>
      <c r="AW725" s="57" t="str">
        <v>Under 90k</v>
      </c>
      <c r="BJ725" s="60"/>
      <c r="BK725" s="60"/>
      <c r="BL725" s="60"/>
    </row>
    <row r="726" spans="47:64" x14ac:dyDescent="0.25">
      <c r="AU726" s="58" t="s">
        <v>101</v>
      </c>
      <c r="AV726" s="59">
        <v>40770</v>
      </c>
      <c r="AW726" s="57" t="str">
        <v>Under 50k</v>
      </c>
      <c r="BJ726" s="60"/>
      <c r="BK726" s="60"/>
      <c r="BL726" s="60"/>
    </row>
    <row r="727" spans="47:64" x14ac:dyDescent="0.25">
      <c r="AU727" s="58" t="s">
        <v>856</v>
      </c>
      <c r="AV727" s="59">
        <v>28870</v>
      </c>
      <c r="AW727" s="57" t="str">
        <v>Under 30k</v>
      </c>
      <c r="BJ727" s="60"/>
      <c r="BK727" s="60"/>
      <c r="BL727" s="60"/>
    </row>
    <row r="728" spans="47:64" x14ac:dyDescent="0.25">
      <c r="AU728" s="58" t="s">
        <v>294</v>
      </c>
      <c r="AV728" s="59">
        <v>73360</v>
      </c>
      <c r="AW728" s="57" t="str">
        <v>Under 80k</v>
      </c>
      <c r="BJ728" s="60"/>
      <c r="BK728" s="60"/>
      <c r="BL728" s="60"/>
    </row>
    <row r="729" spans="47:64" x14ac:dyDescent="0.25">
      <c r="AU729" s="58" t="s">
        <v>465</v>
      </c>
      <c r="AV729" s="59">
        <v>90130</v>
      </c>
      <c r="AW729" s="57" t="str">
        <v>Under 100k</v>
      </c>
      <c r="BJ729" s="60"/>
      <c r="BK729" s="60"/>
      <c r="BL729" s="60"/>
    </row>
    <row r="730" spans="47:64" x14ac:dyDescent="0.25">
      <c r="AU730" s="58" t="s">
        <v>865</v>
      </c>
      <c r="AV730" s="59">
        <v>93960</v>
      </c>
      <c r="AW730" s="57" t="str">
        <v>Under 100k</v>
      </c>
      <c r="BJ730" s="60"/>
      <c r="BK730" s="60"/>
      <c r="BL730" s="60"/>
    </row>
    <row r="731" spans="47:64" x14ac:dyDescent="0.25">
      <c r="AU731" s="58" t="s">
        <v>543</v>
      </c>
      <c r="AV731" s="59">
        <v>118860</v>
      </c>
      <c r="AW731" s="57" t="str">
        <v>Above 100k</v>
      </c>
      <c r="BJ731" s="60"/>
      <c r="BK731" s="60"/>
      <c r="BL731" s="60"/>
    </row>
    <row r="732" spans="47:64" x14ac:dyDescent="0.25">
      <c r="AU732" s="58" t="s">
        <v>107</v>
      </c>
      <c r="AV732" s="59">
        <v>114900</v>
      </c>
      <c r="AW732" s="57" t="str">
        <v>Above 100k</v>
      </c>
      <c r="BJ732" s="60"/>
      <c r="BK732" s="60"/>
      <c r="BL732" s="60"/>
    </row>
    <row r="733" spans="47:64" x14ac:dyDescent="0.25">
      <c r="AU733" s="58" t="s">
        <v>110</v>
      </c>
      <c r="AV733" s="59">
        <v>103600</v>
      </c>
      <c r="AW733" s="57" t="str">
        <v>Above 100k</v>
      </c>
      <c r="BJ733" s="60"/>
      <c r="BK733" s="60"/>
      <c r="BL733" s="60"/>
    </row>
    <row r="734" spans="47:64" x14ac:dyDescent="0.25">
      <c r="AU734" s="58" t="s">
        <v>264</v>
      </c>
      <c r="AV734" s="59">
        <v>86560</v>
      </c>
      <c r="AW734" s="57" t="str">
        <v>Under 90k</v>
      </c>
      <c r="BJ734" s="60"/>
      <c r="BK734" s="60"/>
      <c r="BL734" s="60"/>
    </row>
    <row r="735" spans="47:64" x14ac:dyDescent="0.25">
      <c r="AU735" s="58" t="s">
        <v>230</v>
      </c>
      <c r="AV735" s="59">
        <v>89830</v>
      </c>
      <c r="AW735" s="57" t="str">
        <v>Under 90k</v>
      </c>
      <c r="BJ735" s="60"/>
      <c r="BK735" s="60"/>
      <c r="BL735" s="60"/>
    </row>
    <row r="736" spans="47:64" x14ac:dyDescent="0.25">
      <c r="AU736" s="58" t="s">
        <v>564</v>
      </c>
      <c r="AV736" s="59">
        <v>35990</v>
      </c>
      <c r="AW736" s="57" t="str">
        <v>Under 40k</v>
      </c>
      <c r="BJ736" s="60"/>
      <c r="BK736" s="60"/>
      <c r="BL736" s="60"/>
    </row>
    <row r="737" spans="47:64" x14ac:dyDescent="0.25">
      <c r="AU737" s="58" t="s">
        <v>798</v>
      </c>
      <c r="AV737" s="59">
        <v>98020</v>
      </c>
      <c r="AW737" s="57" t="str">
        <v>Under 100k</v>
      </c>
      <c r="BJ737" s="60"/>
      <c r="BK737" s="60"/>
      <c r="BL737" s="60"/>
    </row>
    <row r="738" spans="47:64" x14ac:dyDescent="0.25">
      <c r="AU738" s="58" t="s">
        <v>103</v>
      </c>
      <c r="AV738" s="59">
        <v>100730</v>
      </c>
      <c r="AW738" s="57" t="str">
        <v>Above 100k</v>
      </c>
      <c r="BJ738" s="60"/>
      <c r="BK738" s="60"/>
      <c r="BL738" s="60"/>
    </row>
    <row r="739" spans="47:64" x14ac:dyDescent="0.25">
      <c r="AU739" s="58" t="s">
        <v>837</v>
      </c>
      <c r="AV739" s="59">
        <v>115920</v>
      </c>
      <c r="AW739" s="57" t="str">
        <v>Above 100k</v>
      </c>
      <c r="BJ739" s="60"/>
      <c r="BK739" s="60"/>
      <c r="BL739" s="60"/>
    </row>
    <row r="740" spans="47:64" x14ac:dyDescent="0.25">
      <c r="AU740" s="58" t="s">
        <v>729</v>
      </c>
      <c r="AV740" s="59">
        <v>77050</v>
      </c>
      <c r="AW740" s="57" t="str">
        <v>Under 80k</v>
      </c>
      <c r="BJ740" s="60"/>
      <c r="BK740" s="60"/>
      <c r="BL740" s="60"/>
    </row>
    <row r="741" spans="47:64" x14ac:dyDescent="0.25">
      <c r="AU741" s="58" t="s">
        <v>364</v>
      </c>
      <c r="AV741" s="59">
        <v>117940</v>
      </c>
      <c r="AW741" s="57" t="str">
        <v>Above 100k</v>
      </c>
      <c r="BJ741" s="60"/>
      <c r="BK741" s="60"/>
      <c r="BL741" s="60"/>
    </row>
    <row r="742" spans="47:64" x14ac:dyDescent="0.25">
      <c r="AU742" s="58" t="s">
        <v>561</v>
      </c>
      <c r="AV742" s="59">
        <v>91190</v>
      </c>
      <c r="AW742" s="57" t="str">
        <v>Under 100k</v>
      </c>
      <c r="BJ742" s="60"/>
      <c r="BK742" s="60"/>
      <c r="BL742" s="60"/>
    </row>
    <row r="743" spans="47:64" x14ac:dyDescent="0.25">
      <c r="AU743" s="58" t="s">
        <v>204</v>
      </c>
      <c r="AV743" s="59">
        <v>61430</v>
      </c>
      <c r="AW743" s="57" t="str">
        <v>Under 70k</v>
      </c>
      <c r="BJ743" s="60"/>
      <c r="BK743" s="60"/>
      <c r="BL743" s="60"/>
    </row>
    <row r="744" spans="47:64" x14ac:dyDescent="0.25">
      <c r="AU744" s="58" t="s">
        <v>577</v>
      </c>
      <c r="AV744" s="59">
        <v>48250</v>
      </c>
      <c r="AW744" s="57" t="str">
        <v>Under 50k</v>
      </c>
      <c r="BJ744" s="60"/>
      <c r="BK744" s="60"/>
      <c r="BL744" s="60"/>
    </row>
    <row r="745" spans="47:64" x14ac:dyDescent="0.25">
      <c r="AU745" s="58" t="s">
        <v>342</v>
      </c>
      <c r="AV745" s="59">
        <v>88690</v>
      </c>
      <c r="AW745" s="57" t="str">
        <v>Under 90k</v>
      </c>
      <c r="BJ745" s="60"/>
      <c r="BK745" s="60"/>
      <c r="BL745" s="60"/>
    </row>
    <row r="746" spans="47:64" x14ac:dyDescent="0.25">
      <c r="AU746" s="58" t="s">
        <v>315</v>
      </c>
      <c r="AV746" s="59">
        <v>86360</v>
      </c>
      <c r="AW746" s="57" t="str">
        <v>Under 90k</v>
      </c>
      <c r="BJ746" s="60"/>
      <c r="BK746" s="60"/>
      <c r="BL746" s="60"/>
    </row>
    <row r="747" spans="47:64" x14ac:dyDescent="0.25">
      <c r="AU747" s="58" t="s">
        <v>38</v>
      </c>
      <c r="AV747" s="59">
        <v>101760</v>
      </c>
      <c r="AW747" s="57" t="str">
        <v>Above 100k</v>
      </c>
      <c r="BJ747" s="60"/>
      <c r="BK747" s="60"/>
      <c r="BL747" s="60"/>
    </row>
    <row r="748" spans="47:64" x14ac:dyDescent="0.25">
      <c r="AU748" s="58" t="s">
        <v>498</v>
      </c>
      <c r="AV748" s="59">
        <v>45450</v>
      </c>
      <c r="AW748" s="57" t="str">
        <v>Under 50k</v>
      </c>
      <c r="BJ748" s="60"/>
      <c r="BK748" s="60"/>
      <c r="BL748" s="60"/>
    </row>
    <row r="749" spans="47:64" x14ac:dyDescent="0.25">
      <c r="AU749" s="58" t="s">
        <v>813</v>
      </c>
      <c r="AV749" s="59">
        <v>36820</v>
      </c>
      <c r="AW749" s="57" t="str">
        <v>Under 40k</v>
      </c>
      <c r="BJ749" s="60"/>
      <c r="BK749" s="60"/>
      <c r="BL749" s="60"/>
    </row>
    <row r="750" spans="47:64" x14ac:dyDescent="0.25">
      <c r="AU750" s="58" t="s">
        <v>328</v>
      </c>
      <c r="AV750" s="59">
        <v>108160</v>
      </c>
      <c r="AW750" s="57" t="str">
        <v>Above 100k</v>
      </c>
      <c r="BJ750" s="60"/>
      <c r="BK750" s="60"/>
      <c r="BL750" s="60"/>
    </row>
    <row r="751" spans="47:64" x14ac:dyDescent="0.25">
      <c r="AU751" s="58" t="s">
        <v>155</v>
      </c>
      <c r="AV751" s="59">
        <v>86840</v>
      </c>
      <c r="AW751" s="57" t="str">
        <v>Under 90k</v>
      </c>
      <c r="BJ751" s="60"/>
      <c r="BK751" s="60"/>
      <c r="BL751" s="60"/>
    </row>
    <row r="752" spans="47:64" x14ac:dyDescent="0.25">
      <c r="AU752" s="58" t="s">
        <v>786</v>
      </c>
      <c r="AV752" s="59">
        <v>32140</v>
      </c>
      <c r="AW752" s="57" t="str">
        <v>Under 40k</v>
      </c>
      <c r="BJ752" s="60"/>
      <c r="BK752" s="60"/>
      <c r="BL752" s="60"/>
    </row>
    <row r="753" spans="47:64" x14ac:dyDescent="0.25">
      <c r="AU753" s="58" t="s">
        <v>774</v>
      </c>
      <c r="AV753" s="59">
        <v>91310</v>
      </c>
      <c r="AW753" s="57" t="str">
        <v>Under 100k</v>
      </c>
      <c r="BJ753" s="60"/>
      <c r="BK753" s="60"/>
      <c r="BL753" s="60"/>
    </row>
    <row r="754" spans="47:64" x14ac:dyDescent="0.25">
      <c r="AU754" s="58" t="s">
        <v>705</v>
      </c>
      <c r="AV754" s="59">
        <v>28870</v>
      </c>
      <c r="AW754" s="57" t="str">
        <v>Under 30k</v>
      </c>
      <c r="BJ754" s="60"/>
      <c r="BK754" s="60"/>
      <c r="BL754" s="60"/>
    </row>
    <row r="755" spans="47:64" x14ac:dyDescent="0.25">
      <c r="AU755" s="58" t="s">
        <v>477</v>
      </c>
      <c r="AV755" s="59">
        <v>79570</v>
      </c>
      <c r="AW755" s="57" t="str">
        <v>Under 80k</v>
      </c>
      <c r="BJ755" s="60"/>
      <c r="BK755" s="60"/>
      <c r="BL755" s="60"/>
    </row>
    <row r="756" spans="47:64" x14ac:dyDescent="0.25">
      <c r="AU756" s="58" t="s">
        <v>815</v>
      </c>
      <c r="AV756" s="59">
        <v>78710</v>
      </c>
      <c r="AW756" s="57" t="str">
        <v>Under 80k</v>
      </c>
      <c r="BJ756" s="60"/>
      <c r="BK756" s="60"/>
      <c r="BL756" s="60"/>
    </row>
    <row r="757" spans="47:64" x14ac:dyDescent="0.25">
      <c r="AU757" s="58" t="s">
        <v>418</v>
      </c>
      <c r="AV757" s="59">
        <v>43900</v>
      </c>
      <c r="AW757" s="57" t="str">
        <v>Under 50k</v>
      </c>
      <c r="BJ757" s="60"/>
      <c r="BK757" s="60"/>
      <c r="BL757" s="60"/>
    </row>
    <row r="758" spans="47:64" x14ac:dyDescent="0.25">
      <c r="AU758" s="58" t="s">
        <v>957</v>
      </c>
      <c r="AV758" s="59">
        <v>103610</v>
      </c>
      <c r="AW758" s="57" t="str">
        <v>Above 100k</v>
      </c>
      <c r="BJ758" s="60"/>
      <c r="BK758" s="60"/>
      <c r="BL758" s="60"/>
    </row>
    <row r="759" spans="47:64" x14ac:dyDescent="0.25">
      <c r="AU759" s="58" t="s">
        <v>427</v>
      </c>
      <c r="AV759" s="59">
        <v>43590</v>
      </c>
      <c r="AW759" s="57" t="str">
        <v>Under 50k</v>
      </c>
      <c r="BJ759" s="60"/>
      <c r="BK759" s="60"/>
      <c r="BL759" s="60"/>
    </row>
    <row r="760" spans="47:64" x14ac:dyDescent="0.25">
      <c r="AU760" s="58" t="s">
        <v>433</v>
      </c>
      <c r="AV760" s="59">
        <v>70930</v>
      </c>
      <c r="AW760" s="57" t="str">
        <v>Under 80k</v>
      </c>
      <c r="BJ760" s="60"/>
      <c r="BK760" s="60"/>
      <c r="BL760" s="60"/>
    </row>
    <row r="761" spans="47:64" x14ac:dyDescent="0.25">
      <c r="AU761" s="58" t="s">
        <v>473</v>
      </c>
      <c r="AV761" s="59">
        <v>74800</v>
      </c>
      <c r="AW761" s="57" t="str">
        <v>Under 80k</v>
      </c>
      <c r="BJ761" s="60"/>
      <c r="BK761" s="60"/>
      <c r="BL761" s="60"/>
    </row>
    <row r="762" spans="47:64" x14ac:dyDescent="0.25">
      <c r="AU762" s="58" t="s">
        <v>625</v>
      </c>
      <c r="AV762" s="59">
        <v>60140</v>
      </c>
      <c r="AW762" s="57" t="str">
        <v>Under 70k</v>
      </c>
      <c r="BJ762" s="60"/>
      <c r="BK762" s="60"/>
      <c r="BL762" s="60"/>
    </row>
    <row r="763" spans="47:64" x14ac:dyDescent="0.25">
      <c r="AU763" s="58" t="s">
        <v>870</v>
      </c>
      <c r="AV763" s="59">
        <v>33410</v>
      </c>
      <c r="AW763" s="57" t="str">
        <v>Under 40k</v>
      </c>
      <c r="BJ763" s="60"/>
      <c r="BK763" s="60"/>
      <c r="BL763" s="60"/>
    </row>
    <row r="764" spans="47:64" x14ac:dyDescent="0.25">
      <c r="AU764" s="58" t="s">
        <v>622</v>
      </c>
      <c r="AV764" s="59">
        <v>95980</v>
      </c>
      <c r="AW764" s="57" t="str">
        <v>Under 100k</v>
      </c>
      <c r="BJ764" s="60"/>
      <c r="BK764" s="60"/>
      <c r="BL764" s="60"/>
    </row>
    <row r="765" spans="47:64" x14ac:dyDescent="0.25">
      <c r="AU765" s="58" t="s">
        <v>892</v>
      </c>
      <c r="AV765" s="59">
        <v>107580</v>
      </c>
      <c r="AW765" s="57" t="str">
        <v>Above 100k</v>
      </c>
      <c r="BJ765" s="60"/>
      <c r="BK765" s="60"/>
      <c r="BL765" s="60"/>
    </row>
    <row r="766" spans="47:64" x14ac:dyDescent="0.25">
      <c r="AU766" s="58" t="s">
        <v>785</v>
      </c>
      <c r="AV766" s="59">
        <v>58830</v>
      </c>
      <c r="AW766" s="57" t="str">
        <v>Under 60k</v>
      </c>
      <c r="BJ766" s="60"/>
      <c r="BK766" s="60"/>
      <c r="BL766" s="60"/>
    </row>
    <row r="767" spans="47:64" x14ac:dyDescent="0.25">
      <c r="AU767" s="58" t="s">
        <v>136</v>
      </c>
      <c r="AV767" s="59">
        <v>35830</v>
      </c>
      <c r="AW767" s="57" t="str">
        <v>Under 40k</v>
      </c>
      <c r="BJ767" s="60"/>
      <c r="BK767" s="60"/>
      <c r="BL767" s="60"/>
    </row>
    <row r="768" spans="47:64" x14ac:dyDescent="0.25">
      <c r="AU768" s="58" t="s">
        <v>19</v>
      </c>
      <c r="AV768" s="59">
        <v>112740</v>
      </c>
      <c r="AW768" s="57" t="str">
        <v>Above 100k</v>
      </c>
      <c r="BJ768" s="60"/>
      <c r="BK768" s="60"/>
      <c r="BL768" s="60"/>
    </row>
    <row r="769" spans="47:64" x14ac:dyDescent="0.25">
      <c r="AU769" s="58" t="s">
        <v>811</v>
      </c>
      <c r="AV769" s="59">
        <v>85330</v>
      </c>
      <c r="AW769" s="57" t="str">
        <v>Under 90k</v>
      </c>
      <c r="BJ769" s="60"/>
      <c r="BK769" s="60"/>
      <c r="BL769" s="60"/>
    </row>
    <row r="770" spans="47:64" x14ac:dyDescent="0.25">
      <c r="AU770" s="58" t="s">
        <v>33</v>
      </c>
      <c r="AV770" s="59">
        <v>37800</v>
      </c>
      <c r="AW770" s="57" t="str">
        <v>Under 40k</v>
      </c>
      <c r="BJ770" s="60"/>
      <c r="BK770" s="60"/>
      <c r="BL770" s="60"/>
    </row>
    <row r="771" spans="47:64" x14ac:dyDescent="0.25">
      <c r="AU771" s="58" t="s">
        <v>203</v>
      </c>
      <c r="AV771" s="59">
        <v>43330</v>
      </c>
      <c r="AW771" s="57" t="str">
        <v>Under 50k</v>
      </c>
      <c r="BJ771" s="60"/>
      <c r="BK771" s="60"/>
      <c r="BL771" s="60"/>
    </row>
    <row r="772" spans="47:64" x14ac:dyDescent="0.25">
      <c r="AU772" s="58" t="s">
        <v>242</v>
      </c>
      <c r="AV772" s="59">
        <v>105960</v>
      </c>
      <c r="AW772" s="57" t="str">
        <v>Above 100k</v>
      </c>
      <c r="BJ772" s="60"/>
      <c r="BK772" s="60"/>
      <c r="BL772" s="60"/>
    </row>
    <row r="773" spans="47:64" x14ac:dyDescent="0.25">
      <c r="AU773" s="58" t="s">
        <v>166</v>
      </c>
      <c r="AV773" s="59">
        <v>68040</v>
      </c>
      <c r="AW773" s="57" t="str">
        <v>Under 70k</v>
      </c>
      <c r="BJ773" s="60"/>
      <c r="BK773" s="60"/>
      <c r="BL773" s="60"/>
    </row>
    <row r="774" spans="47:64" x14ac:dyDescent="0.25">
      <c r="AU774" s="58" t="s">
        <v>254</v>
      </c>
      <c r="AV774" s="59">
        <v>78180</v>
      </c>
      <c r="AW774" s="57" t="str">
        <v>Under 80k</v>
      </c>
      <c r="BJ774" s="60"/>
      <c r="BK774" s="60"/>
      <c r="BL774" s="60"/>
    </row>
    <row r="775" spans="47:64" x14ac:dyDescent="0.25">
      <c r="AU775" s="58" t="s">
        <v>803</v>
      </c>
      <c r="AV775" s="59">
        <v>75880</v>
      </c>
      <c r="AW775" s="57" t="str">
        <v>Under 80k</v>
      </c>
      <c r="BJ775" s="60"/>
      <c r="BK775" s="60"/>
      <c r="BL775" s="60"/>
    </row>
    <row r="776" spans="47:64" x14ac:dyDescent="0.25">
      <c r="AU776" s="58" t="s">
        <v>345</v>
      </c>
      <c r="AV776" s="59">
        <v>192640</v>
      </c>
      <c r="AW776" s="57" t="str">
        <v>Above 100k</v>
      </c>
      <c r="BJ776" s="60"/>
      <c r="BK776" s="60"/>
      <c r="BL776" s="60"/>
    </row>
    <row r="777" spans="47:64" x14ac:dyDescent="0.25">
      <c r="AU777" s="58" t="s">
        <v>178</v>
      </c>
      <c r="AV777" s="59">
        <v>104080</v>
      </c>
      <c r="AW777" s="57" t="str">
        <v>Above 100k</v>
      </c>
      <c r="BJ777" s="60"/>
      <c r="BK777" s="60"/>
      <c r="BL777" s="60"/>
    </row>
    <row r="778" spans="47:64" x14ac:dyDescent="0.25">
      <c r="AU778" s="58" t="s">
        <v>530</v>
      </c>
      <c r="AV778" s="59">
        <v>33630</v>
      </c>
      <c r="AW778" s="57" t="str">
        <v>Under 40k</v>
      </c>
      <c r="BJ778" s="60"/>
      <c r="BK778" s="60"/>
      <c r="BL778" s="60"/>
    </row>
    <row r="779" spans="47:64" x14ac:dyDescent="0.25">
      <c r="AU779" s="58" t="s">
        <v>541</v>
      </c>
      <c r="AV779" s="59">
        <v>87290</v>
      </c>
      <c r="AW779" s="57" t="str">
        <v>Under 90k</v>
      </c>
      <c r="BJ779" s="60"/>
      <c r="BK779" s="60"/>
      <c r="BL779" s="60"/>
    </row>
    <row r="780" spans="47:64" x14ac:dyDescent="0.25">
      <c r="AU780" s="58" t="s">
        <v>895</v>
      </c>
      <c r="AV780" s="59">
        <v>35010</v>
      </c>
      <c r="AW780" s="57" t="str">
        <v>Under 40k</v>
      </c>
      <c r="BJ780" s="60"/>
      <c r="BK780" s="60"/>
      <c r="BL780" s="60"/>
    </row>
    <row r="781" spans="47:64" x14ac:dyDescent="0.25">
      <c r="AU781" s="58" t="s">
        <v>889</v>
      </c>
      <c r="AV781" s="59">
        <v>72550</v>
      </c>
      <c r="AW781" s="57" t="str">
        <v>Under 80k</v>
      </c>
      <c r="BJ781" s="60"/>
      <c r="BK781" s="60"/>
      <c r="BL781" s="60"/>
    </row>
    <row r="782" spans="47:64" x14ac:dyDescent="0.25">
      <c r="AU782" s="58" t="s">
        <v>388</v>
      </c>
      <c r="AV782" s="59">
        <v>56900</v>
      </c>
      <c r="AW782" s="57" t="str">
        <v>Under 60k</v>
      </c>
      <c r="BJ782" s="60"/>
      <c r="BK782" s="60"/>
      <c r="BL782" s="60"/>
    </row>
    <row r="783" spans="47:64" x14ac:dyDescent="0.25">
      <c r="AU783" s="58" t="s">
        <v>965</v>
      </c>
      <c r="AV783" s="59">
        <v>100370</v>
      </c>
      <c r="AW783" s="57" t="str">
        <v>Above 100k</v>
      </c>
      <c r="BJ783" s="60"/>
      <c r="BK783" s="60"/>
      <c r="BL783" s="60"/>
    </row>
    <row r="784" spans="47:64" x14ac:dyDescent="0.25">
      <c r="AU784" s="58" t="s">
        <v>899</v>
      </c>
      <c r="AV784" s="59">
        <v>70270</v>
      </c>
      <c r="AW784" s="57" t="str">
        <v>Under 80k</v>
      </c>
      <c r="BJ784" s="60"/>
      <c r="BK784" s="60"/>
      <c r="BL784" s="60"/>
    </row>
    <row r="785" spans="47:64" x14ac:dyDescent="0.25">
      <c r="AU785" s="58" t="s">
        <v>875</v>
      </c>
      <c r="AV785" s="59">
        <v>82680</v>
      </c>
      <c r="AW785" s="57" t="str">
        <v>Under 90k</v>
      </c>
      <c r="BJ785" s="60"/>
      <c r="BK785" s="60"/>
      <c r="BL785" s="60"/>
    </row>
    <row r="786" spans="47:64" x14ac:dyDescent="0.25">
      <c r="AU786" s="58" t="s">
        <v>732</v>
      </c>
      <c r="AV786" s="59">
        <v>178320</v>
      </c>
      <c r="AW786" s="57" t="str">
        <v>Above 100k</v>
      </c>
      <c r="BJ786" s="60"/>
      <c r="BK786" s="60"/>
      <c r="BL786" s="60"/>
    </row>
    <row r="787" spans="47:64" x14ac:dyDescent="0.25">
      <c r="AU787" s="58" t="s">
        <v>95</v>
      </c>
      <c r="AV787" s="59">
        <v>93930</v>
      </c>
      <c r="AW787" s="57" t="str">
        <v>Under 100k</v>
      </c>
      <c r="BJ787" s="60"/>
      <c r="BK787" s="60"/>
      <c r="BL787" s="60"/>
    </row>
    <row r="788" spans="47:64" x14ac:dyDescent="0.25">
      <c r="AU788" s="58" t="s">
        <v>735</v>
      </c>
      <c r="AV788" s="59">
        <v>40910</v>
      </c>
      <c r="AW788" s="57" t="str">
        <v>Under 50k</v>
      </c>
      <c r="BJ788" s="60"/>
      <c r="BK788" s="60"/>
      <c r="BL788" s="60"/>
    </row>
    <row r="789" spans="47:64" x14ac:dyDescent="0.25">
      <c r="AU789" s="58" t="s">
        <v>584</v>
      </c>
      <c r="AV789" s="59">
        <v>76390</v>
      </c>
      <c r="AW789" s="57" t="str">
        <v>Under 80k</v>
      </c>
      <c r="BJ789" s="60"/>
      <c r="BK789" s="60"/>
      <c r="BL789" s="60"/>
    </row>
    <row r="790" spans="47:64" x14ac:dyDescent="0.25">
      <c r="AU790" s="58" t="s">
        <v>329</v>
      </c>
      <c r="AV790" s="59">
        <v>108360</v>
      </c>
      <c r="AW790" s="57" t="str">
        <v>Above 100k</v>
      </c>
      <c r="BJ790" s="60"/>
      <c r="BK790" s="60"/>
      <c r="BL790" s="60"/>
    </row>
    <row r="791" spans="47:64" x14ac:dyDescent="0.25">
      <c r="AU791" s="58" t="s">
        <v>321</v>
      </c>
      <c r="AV791" s="59">
        <v>34470</v>
      </c>
      <c r="AW791" s="57" t="str">
        <v>Under 40k</v>
      </c>
      <c r="BJ791" s="60"/>
      <c r="BK791" s="60"/>
      <c r="BL791" s="60"/>
    </row>
    <row r="792" spans="47:64" x14ac:dyDescent="0.25">
      <c r="AU792" s="58" t="s">
        <v>82</v>
      </c>
      <c r="AV792" s="59">
        <v>114690</v>
      </c>
      <c r="AW792" s="57" t="str">
        <v>Above 100k</v>
      </c>
      <c r="BJ792" s="60"/>
      <c r="BK792" s="60"/>
      <c r="BL792" s="60"/>
    </row>
    <row r="793" spans="47:64" x14ac:dyDescent="0.25">
      <c r="AU793" s="58" t="s">
        <v>124</v>
      </c>
      <c r="AV793" s="59">
        <v>87210</v>
      </c>
      <c r="AW793" s="57" t="str">
        <v>Under 90k</v>
      </c>
      <c r="BJ793" s="60"/>
      <c r="BK793" s="60"/>
      <c r="BL793" s="60"/>
    </row>
    <row r="794" spans="47:64" x14ac:dyDescent="0.25">
      <c r="AU794" s="58" t="s">
        <v>818</v>
      </c>
      <c r="AV794" s="59">
        <v>86570</v>
      </c>
      <c r="AW794" s="57" t="str">
        <v>Under 90k</v>
      </c>
      <c r="BJ794" s="60"/>
      <c r="BK794" s="60"/>
      <c r="BL794" s="60"/>
    </row>
    <row r="795" spans="47:64" x14ac:dyDescent="0.25">
      <c r="AU795" s="58" t="s">
        <v>769</v>
      </c>
      <c r="AV795" s="59">
        <v>122420</v>
      </c>
      <c r="AW795" s="57" t="str">
        <v>Above 100k</v>
      </c>
      <c r="BJ795" s="60"/>
      <c r="BK795" s="60"/>
      <c r="BL795" s="60"/>
    </row>
    <row r="796" spans="47:64" x14ac:dyDescent="0.25">
      <c r="AU796" s="58" t="s">
        <v>916</v>
      </c>
      <c r="AV796" s="59">
        <v>52810</v>
      </c>
      <c r="AW796" s="57" t="str">
        <v>Under 60k</v>
      </c>
      <c r="BJ796" s="60"/>
      <c r="BK796" s="60"/>
      <c r="BL796" s="60"/>
    </row>
    <row r="797" spans="47:64" x14ac:dyDescent="0.25">
      <c r="AU797" s="58" t="s">
        <v>356</v>
      </c>
      <c r="AV797" s="59">
        <v>99750</v>
      </c>
      <c r="AW797" s="57" t="str">
        <v>Under 100k</v>
      </c>
      <c r="BJ797" s="60"/>
      <c r="BK797" s="60"/>
      <c r="BL797" s="60"/>
    </row>
    <row r="798" spans="47:64" x14ac:dyDescent="0.25">
      <c r="AU798" s="58" t="s">
        <v>764</v>
      </c>
      <c r="AV798" s="59">
        <v>85670</v>
      </c>
      <c r="AW798" s="57" t="str">
        <v>Under 90k</v>
      </c>
      <c r="BJ798" s="60"/>
      <c r="BK798" s="60"/>
      <c r="BL798" s="60"/>
    </row>
    <row r="799" spans="47:64" x14ac:dyDescent="0.25">
      <c r="AU799" s="58" t="s">
        <v>816</v>
      </c>
      <c r="AV799" s="59">
        <v>86470</v>
      </c>
      <c r="AW799" s="57" t="str">
        <v>Under 90k</v>
      </c>
      <c r="BJ799" s="60"/>
      <c r="BK799" s="60"/>
      <c r="BL799" s="60"/>
    </row>
    <row r="800" spans="47:64" x14ac:dyDescent="0.25">
      <c r="AU800" s="58" t="s">
        <v>661</v>
      </c>
      <c r="AV800" s="59">
        <v>83180</v>
      </c>
      <c r="AW800" s="57" t="str">
        <v>Under 90k</v>
      </c>
      <c r="BJ800" s="60"/>
      <c r="BK800" s="60"/>
      <c r="BL800" s="60"/>
    </row>
    <row r="801" spans="47:64" x14ac:dyDescent="0.25">
      <c r="AU801" s="58" t="s">
        <v>272</v>
      </c>
      <c r="AV801" s="59">
        <v>48530</v>
      </c>
      <c r="AW801" s="57" t="str">
        <v>Under 50k</v>
      </c>
      <c r="BJ801" s="60"/>
      <c r="BK801" s="60"/>
      <c r="BL801" s="60"/>
    </row>
    <row r="802" spans="47:64" x14ac:dyDescent="0.25">
      <c r="AU802" s="58" t="s">
        <v>395</v>
      </c>
      <c r="AV802" s="59">
        <v>39540</v>
      </c>
      <c r="AW802" s="57" t="str">
        <v>Under 40k</v>
      </c>
      <c r="BJ802" s="60"/>
      <c r="BK802" s="60"/>
      <c r="BL802" s="60"/>
    </row>
    <row r="803" spans="47:64" x14ac:dyDescent="0.25">
      <c r="AU803" s="58" t="s">
        <v>35</v>
      </c>
      <c r="AV803" s="59">
        <v>88380</v>
      </c>
      <c r="AW803" s="57" t="str">
        <v>Under 90k</v>
      </c>
      <c r="BJ803" s="60"/>
      <c r="BK803" s="60"/>
      <c r="BL803" s="60"/>
    </row>
    <row r="804" spans="47:64" x14ac:dyDescent="0.25">
      <c r="AU804" s="58" t="s">
        <v>591</v>
      </c>
      <c r="AV804" s="59">
        <v>48290</v>
      </c>
      <c r="AW804" s="57" t="str">
        <v>Under 50k</v>
      </c>
      <c r="BJ804" s="60"/>
      <c r="BK804" s="60"/>
      <c r="BL804" s="60"/>
    </row>
    <row r="805" spans="47:64" x14ac:dyDescent="0.25">
      <c r="AU805" s="58" t="s">
        <v>137</v>
      </c>
      <c r="AV805" s="59">
        <v>37110</v>
      </c>
      <c r="AW805" s="57" t="str">
        <v>Under 40k</v>
      </c>
      <c r="BJ805" s="60"/>
      <c r="BK805" s="60"/>
      <c r="BL805" s="60"/>
    </row>
    <row r="806" spans="47:64" x14ac:dyDescent="0.25">
      <c r="AU806" s="58" t="s">
        <v>122</v>
      </c>
      <c r="AV806" s="59">
        <v>29880</v>
      </c>
      <c r="AW806" s="57" t="str">
        <v>Under 30k</v>
      </c>
      <c r="BJ806" s="60"/>
      <c r="BK806" s="60"/>
      <c r="BL806" s="60"/>
    </row>
    <row r="807" spans="47:64" x14ac:dyDescent="0.25">
      <c r="AU807" s="58" t="s">
        <v>378</v>
      </c>
      <c r="AV807" s="59">
        <v>29890</v>
      </c>
      <c r="AW807" s="57" t="str">
        <v>Under 30k</v>
      </c>
      <c r="BJ807" s="60"/>
      <c r="BK807" s="60"/>
      <c r="BL807" s="60"/>
    </row>
    <row r="808" spans="47:64" x14ac:dyDescent="0.25">
      <c r="AU808" s="58" t="s">
        <v>238</v>
      </c>
      <c r="AV808" s="59">
        <v>144080</v>
      </c>
      <c r="AW808" s="57" t="str">
        <v>Above 100k</v>
      </c>
      <c r="BJ808" s="60"/>
      <c r="BK808" s="60"/>
      <c r="BL808" s="60"/>
    </row>
    <row r="809" spans="47:64" x14ac:dyDescent="0.25">
      <c r="AU809" s="58" t="s">
        <v>112</v>
      </c>
      <c r="AV809" s="59">
        <v>98740</v>
      </c>
      <c r="AW809" s="57" t="str">
        <v>Under 100k</v>
      </c>
      <c r="BJ809" s="60"/>
      <c r="BK809" s="60"/>
      <c r="BL809" s="60"/>
    </row>
    <row r="810" spans="47:64" x14ac:dyDescent="0.25">
      <c r="AU810" s="58" t="s">
        <v>244</v>
      </c>
      <c r="AV810" s="59">
        <v>99450</v>
      </c>
      <c r="AW810" s="57" t="str">
        <v>Under 100k</v>
      </c>
      <c r="BJ810" s="60"/>
      <c r="BK810" s="60"/>
      <c r="BL810" s="60"/>
    </row>
    <row r="811" spans="47:64" x14ac:dyDescent="0.25">
      <c r="AU811" s="58" t="s">
        <v>806</v>
      </c>
      <c r="AV811" s="59">
        <v>91930</v>
      </c>
      <c r="AW811" s="57" t="str">
        <v>Under 100k</v>
      </c>
      <c r="BJ811" s="60"/>
      <c r="BK811" s="60"/>
      <c r="BL811" s="60"/>
    </row>
    <row r="812" spans="47:64" x14ac:dyDescent="0.25">
      <c r="AU812" s="58" t="s">
        <v>877</v>
      </c>
      <c r="AV812" s="59">
        <v>83190</v>
      </c>
      <c r="AW812" s="57" t="str">
        <v>Under 90k</v>
      </c>
      <c r="BJ812" s="60"/>
      <c r="BK812" s="60"/>
      <c r="BL812" s="60"/>
    </row>
    <row r="813" spans="47:64" x14ac:dyDescent="0.25">
      <c r="AU813" s="58" t="s">
        <v>514</v>
      </c>
      <c r="AV813" s="59">
        <v>47270</v>
      </c>
      <c r="AW813" s="57" t="str">
        <v>Under 50k</v>
      </c>
      <c r="BJ813" s="60"/>
      <c r="BK813" s="60"/>
      <c r="BL813" s="60"/>
    </row>
    <row r="814" spans="47:64" x14ac:dyDescent="0.25">
      <c r="AU814" s="58" t="s">
        <v>224</v>
      </c>
      <c r="AV814" s="59">
        <v>61050</v>
      </c>
      <c r="AW814" s="57" t="str">
        <v>Under 70k</v>
      </c>
      <c r="BJ814" s="60"/>
      <c r="BK814" s="60"/>
      <c r="BL814" s="60"/>
    </row>
    <row r="815" spans="47:64" x14ac:dyDescent="0.25">
      <c r="AU815" s="58" t="s">
        <v>437</v>
      </c>
      <c r="AV815" s="59">
        <v>61690</v>
      </c>
      <c r="AW815" s="57" t="str">
        <v>Under 70k</v>
      </c>
      <c r="BJ815" s="60"/>
      <c r="BK815" s="60"/>
      <c r="BL815" s="60"/>
    </row>
    <row r="816" spans="47:64" x14ac:dyDescent="0.25">
      <c r="AU816" s="58" t="s">
        <v>688</v>
      </c>
      <c r="AV816" s="59">
        <v>44820</v>
      </c>
      <c r="AW816" s="57" t="str">
        <v>Under 50k</v>
      </c>
      <c r="BJ816" s="60"/>
      <c r="BK816" s="60"/>
      <c r="BL816" s="60"/>
    </row>
    <row r="817" spans="47:64" x14ac:dyDescent="0.25">
      <c r="AU817" s="58" t="s">
        <v>949</v>
      </c>
      <c r="AV817" s="59">
        <v>86340</v>
      </c>
      <c r="AW817" s="57" t="str">
        <v>Under 90k</v>
      </c>
      <c r="BJ817" s="60"/>
      <c r="BK817" s="60"/>
      <c r="BL817" s="60"/>
    </row>
    <row r="818" spans="47:64" x14ac:dyDescent="0.25">
      <c r="AU818" s="58" t="s">
        <v>296</v>
      </c>
      <c r="AV818" s="59">
        <v>53240</v>
      </c>
      <c r="AW818" s="57" t="str">
        <v>Under 60k</v>
      </c>
      <c r="BJ818" s="60"/>
      <c r="BK818" s="60"/>
      <c r="BL818" s="60"/>
    </row>
    <row r="819" spans="47:64" x14ac:dyDescent="0.25">
      <c r="AU819" s="58" t="s">
        <v>476</v>
      </c>
      <c r="AV819" s="59">
        <v>118840</v>
      </c>
      <c r="AW819" s="57" t="str">
        <v>Above 100k</v>
      </c>
      <c r="BJ819" s="60"/>
      <c r="BK819" s="60"/>
      <c r="BL819" s="60"/>
    </row>
    <row r="820" spans="47:64" x14ac:dyDescent="0.25">
      <c r="AU820" s="58" t="s">
        <v>597</v>
      </c>
      <c r="AV820" s="59">
        <v>69760</v>
      </c>
      <c r="AW820" s="57" t="str">
        <v>Under 70k</v>
      </c>
      <c r="BJ820" s="60"/>
      <c r="BK820" s="60"/>
      <c r="BL820" s="60"/>
    </row>
    <row r="821" spans="47:64" x14ac:dyDescent="0.25">
      <c r="AU821" s="58" t="s">
        <v>563</v>
      </c>
      <c r="AV821" s="59">
        <v>110950</v>
      </c>
      <c r="AW821" s="57" t="str">
        <v>Above 100k</v>
      </c>
      <c r="BJ821" s="60"/>
      <c r="BK821" s="60"/>
      <c r="BL821" s="60"/>
    </row>
    <row r="822" spans="47:64" x14ac:dyDescent="0.25">
      <c r="AU822" s="58" t="s">
        <v>413</v>
      </c>
      <c r="AV822" s="59">
        <v>53950</v>
      </c>
      <c r="AW822" s="57" t="str">
        <v>Under 60k</v>
      </c>
      <c r="BJ822" s="60"/>
      <c r="BK822" s="60"/>
      <c r="BL822" s="60"/>
    </row>
    <row r="823" spans="47:64" x14ac:dyDescent="0.25">
      <c r="AU823" s="58" t="s">
        <v>654</v>
      </c>
      <c r="AV823" s="59">
        <v>106670</v>
      </c>
      <c r="AW823" s="57" t="str">
        <v>Above 100k</v>
      </c>
      <c r="BJ823" s="60"/>
      <c r="BK823" s="60"/>
      <c r="BL823" s="60"/>
    </row>
    <row r="824" spans="47:64" x14ac:dyDescent="0.25">
      <c r="AU824" s="58" t="s">
        <v>599</v>
      </c>
      <c r="AV824" s="59">
        <v>33030</v>
      </c>
      <c r="AW824" s="57" t="str">
        <v>Under 40k</v>
      </c>
      <c r="BJ824" s="60"/>
      <c r="BK824" s="60"/>
      <c r="BL824" s="60"/>
    </row>
    <row r="825" spans="47:64" x14ac:dyDescent="0.25">
      <c r="AU825" s="58" t="s">
        <v>48</v>
      </c>
      <c r="AV825" s="59">
        <v>119750</v>
      </c>
      <c r="AW825" s="57" t="str">
        <v>Above 100k</v>
      </c>
      <c r="BJ825" s="60"/>
      <c r="BK825" s="60"/>
      <c r="BL825" s="60"/>
    </row>
    <row r="826" spans="47:64" x14ac:dyDescent="0.25">
      <c r="AU826" s="58" t="s">
        <v>40</v>
      </c>
      <c r="AV826" s="59">
        <v>68430</v>
      </c>
      <c r="AW826" s="57" t="str">
        <v>Under 70k</v>
      </c>
      <c r="BJ826" s="60"/>
      <c r="BK826" s="60"/>
      <c r="BL826" s="60"/>
    </row>
    <row r="827" spans="47:64" x14ac:dyDescent="0.25">
      <c r="AU827" s="58" t="s">
        <v>341</v>
      </c>
      <c r="AV827" s="59">
        <v>43700</v>
      </c>
      <c r="AW827" s="57" t="str">
        <v>Under 50k</v>
      </c>
      <c r="BJ827" s="60"/>
      <c r="BK827" s="60"/>
      <c r="BL827" s="60"/>
    </row>
    <row r="828" spans="47:64" x14ac:dyDescent="0.25">
      <c r="AU828" s="58" t="s">
        <v>405</v>
      </c>
      <c r="AV828" s="59">
        <v>98400</v>
      </c>
      <c r="AW828" s="57" t="str">
        <v>Under 100k</v>
      </c>
      <c r="BJ828" s="60"/>
      <c r="BK828" s="60"/>
      <c r="BL828" s="60"/>
    </row>
    <row r="829" spans="47:64" x14ac:dyDescent="0.25">
      <c r="AU829" s="58" t="s">
        <v>777</v>
      </c>
      <c r="AV829" s="59">
        <v>32980</v>
      </c>
      <c r="AW829" s="57" t="str">
        <v>Under 40k</v>
      </c>
      <c r="BJ829" s="60"/>
      <c r="BK829" s="60"/>
      <c r="BL829" s="60"/>
    </row>
    <row r="830" spans="47:64" x14ac:dyDescent="0.25">
      <c r="AU830" s="58" t="s">
        <v>245</v>
      </c>
      <c r="AV830" s="59">
        <v>82670</v>
      </c>
      <c r="AW830" s="57" t="str">
        <v>Under 90k</v>
      </c>
      <c r="BJ830" s="60"/>
      <c r="BK830" s="60"/>
      <c r="BL830" s="60"/>
    </row>
    <row r="831" spans="47:64" x14ac:dyDescent="0.25">
      <c r="AU831" s="58" t="s">
        <v>217</v>
      </c>
      <c r="AV831" s="59">
        <v>96140</v>
      </c>
      <c r="AW831" s="57" t="str">
        <v>Under 100k</v>
      </c>
      <c r="BJ831" s="60"/>
      <c r="BK831" s="60"/>
      <c r="BL831" s="60"/>
    </row>
    <row r="832" spans="47:64" x14ac:dyDescent="0.25">
      <c r="AU832" s="58" t="s">
        <v>241</v>
      </c>
      <c r="AV832" s="59">
        <v>48630</v>
      </c>
      <c r="AW832" s="57" t="str">
        <v>Under 50k</v>
      </c>
      <c r="BJ832" s="60"/>
      <c r="BK832" s="60"/>
      <c r="BL832" s="60"/>
    </row>
    <row r="833" spans="47:64" x14ac:dyDescent="0.25">
      <c r="AU833" s="58" t="s">
        <v>84</v>
      </c>
      <c r="AV833" s="59">
        <v>51200</v>
      </c>
      <c r="AW833" s="57" t="str">
        <v>Under 60k</v>
      </c>
      <c r="BJ833" s="60"/>
      <c r="BK833" s="60"/>
      <c r="BL833" s="60"/>
    </row>
    <row r="834" spans="47:64" x14ac:dyDescent="0.25">
      <c r="AU834" s="58" t="s">
        <v>891</v>
      </c>
      <c r="AV834" s="59">
        <v>114890</v>
      </c>
      <c r="AW834" s="57" t="str">
        <v>Above 100k</v>
      </c>
      <c r="BJ834" s="60"/>
      <c r="BK834" s="60"/>
      <c r="BL834" s="60"/>
    </row>
    <row r="835" spans="47:64" x14ac:dyDescent="0.25">
      <c r="AU835" s="58" t="s">
        <v>890</v>
      </c>
      <c r="AV835" s="59">
        <v>72360</v>
      </c>
      <c r="AW835" s="57" t="str">
        <v>Under 80k</v>
      </c>
      <c r="BJ835" s="60"/>
      <c r="BK835" s="60"/>
      <c r="BL835" s="60"/>
    </row>
    <row r="836" spans="47:64" x14ac:dyDescent="0.25">
      <c r="AU836" s="58" t="s">
        <v>128</v>
      </c>
      <c r="AV836" s="59">
        <v>29080</v>
      </c>
      <c r="AW836" s="57" t="str">
        <v>Under 30k</v>
      </c>
      <c r="BJ836" s="60"/>
      <c r="BK836" s="60"/>
      <c r="BL836" s="60"/>
    </row>
    <row r="837" spans="47:64" x14ac:dyDescent="0.25">
      <c r="AU837" s="58" t="s">
        <v>861</v>
      </c>
      <c r="AV837" s="59">
        <v>212800</v>
      </c>
      <c r="AW837" s="57" t="str">
        <v>Above 100k</v>
      </c>
      <c r="BJ837" s="60"/>
      <c r="BK837" s="60"/>
      <c r="BL837" s="60"/>
    </row>
    <row r="838" spans="47:64" x14ac:dyDescent="0.25">
      <c r="AU838" s="58" t="s">
        <v>636</v>
      </c>
      <c r="AV838" s="59">
        <v>43110</v>
      </c>
      <c r="AW838" s="57" t="str">
        <v>Under 50k</v>
      </c>
      <c r="BJ838" s="60"/>
      <c r="BK838" s="60"/>
      <c r="BL838" s="60"/>
    </row>
    <row r="839" spans="47:64" x14ac:dyDescent="0.25">
      <c r="AU839" s="58" t="s">
        <v>799</v>
      </c>
      <c r="AV839" s="59">
        <v>96620</v>
      </c>
      <c r="AW839" s="57" t="str">
        <v>Under 100k</v>
      </c>
      <c r="BJ839" s="60"/>
      <c r="BK839" s="60"/>
      <c r="BL839" s="60"/>
    </row>
    <row r="840" spans="47:64" x14ac:dyDescent="0.25">
      <c r="AU840" s="58" t="s">
        <v>420</v>
      </c>
      <c r="AV840" s="59">
        <v>29420</v>
      </c>
      <c r="AW840" s="57" t="str">
        <v>Under 30k</v>
      </c>
      <c r="BJ840" s="60"/>
      <c r="BK840" s="60"/>
      <c r="BL840" s="60"/>
    </row>
    <row r="841" spans="47:64" x14ac:dyDescent="0.25">
      <c r="AU841" s="58" t="s">
        <v>199</v>
      </c>
      <c r="AV841" s="59">
        <v>42820</v>
      </c>
      <c r="AW841" s="57" t="str">
        <v>Under 50k</v>
      </c>
      <c r="BJ841" s="60"/>
      <c r="BK841" s="60"/>
      <c r="BL841" s="60"/>
    </row>
    <row r="842" spans="47:64" x14ac:dyDescent="0.25">
      <c r="AU842" s="58" t="s">
        <v>146</v>
      </c>
      <c r="AV842" s="59">
        <v>118100</v>
      </c>
      <c r="AW842" s="57" t="str">
        <v>Above 100k</v>
      </c>
      <c r="BJ842" s="60"/>
      <c r="BK842" s="60"/>
      <c r="BL842" s="60"/>
    </row>
    <row r="843" spans="47:64" x14ac:dyDescent="0.25">
      <c r="AU843" s="58" t="s">
        <v>549</v>
      </c>
      <c r="AV843" s="59">
        <v>80610</v>
      </c>
      <c r="AW843" s="57" t="str">
        <v>Under 90k</v>
      </c>
      <c r="BJ843" s="60"/>
      <c r="BK843" s="60"/>
      <c r="BL843" s="60"/>
    </row>
    <row r="844" spans="47:64" x14ac:dyDescent="0.25">
      <c r="AU844" s="58" t="s">
        <v>484</v>
      </c>
      <c r="AV844" s="59">
        <v>161400</v>
      </c>
      <c r="AW844" s="57" t="str">
        <v>Above 100k</v>
      </c>
      <c r="BJ844" s="60"/>
      <c r="BK844" s="60"/>
      <c r="BL844" s="60"/>
    </row>
    <row r="845" spans="47:64" x14ac:dyDescent="0.25">
      <c r="AU845" s="58" t="s">
        <v>80</v>
      </c>
      <c r="AV845" s="59">
        <v>84470</v>
      </c>
      <c r="AW845" s="57" t="str">
        <v>Under 90k</v>
      </c>
      <c r="BJ845" s="60"/>
      <c r="BK845" s="60"/>
      <c r="BL845" s="60"/>
    </row>
    <row r="846" spans="47:64" x14ac:dyDescent="0.25">
      <c r="AU846" s="58" t="s">
        <v>195</v>
      </c>
      <c r="AV846" s="59">
        <v>108970</v>
      </c>
      <c r="AW846" s="57" t="str">
        <v>Above 100k</v>
      </c>
      <c r="BJ846" s="60"/>
      <c r="BK846" s="60"/>
      <c r="BL846" s="60"/>
    </row>
    <row r="847" spans="47:64" x14ac:dyDescent="0.25">
      <c r="AU847" s="58" t="s">
        <v>255</v>
      </c>
      <c r="AV847" s="59">
        <v>84750</v>
      </c>
      <c r="AW847" s="57" t="str">
        <v>Under 90k</v>
      </c>
      <c r="BJ847" s="60"/>
      <c r="BK847" s="60"/>
      <c r="BL847" s="60"/>
    </row>
    <row r="848" spans="47:64" x14ac:dyDescent="0.25">
      <c r="AU848" s="58" t="s">
        <v>350</v>
      </c>
      <c r="AV848" s="59">
        <v>66570</v>
      </c>
      <c r="AW848" s="57" t="str">
        <v>Under 70k</v>
      </c>
      <c r="BJ848" s="60"/>
      <c r="BK848" s="60"/>
      <c r="BL848" s="60"/>
    </row>
    <row r="849" spans="47:64" x14ac:dyDescent="0.25">
      <c r="AU849" s="58" t="s">
        <v>499</v>
      </c>
      <c r="AV849" s="59">
        <v>54140</v>
      </c>
      <c r="AW849" s="57" t="str">
        <v>Under 60k</v>
      </c>
      <c r="BJ849" s="60"/>
      <c r="BK849" s="60"/>
      <c r="BL849" s="60"/>
    </row>
    <row r="850" spans="47:64" x14ac:dyDescent="0.25">
      <c r="AU850" s="58" t="s">
        <v>594</v>
      </c>
      <c r="AV850" s="59">
        <v>84500</v>
      </c>
      <c r="AW850" s="57" t="str">
        <v>Under 90k</v>
      </c>
      <c r="BJ850" s="60"/>
      <c r="BK850" s="60"/>
      <c r="BL850" s="60"/>
    </row>
    <row r="851" spans="47:64" x14ac:dyDescent="0.25">
      <c r="AU851" s="58" t="s">
        <v>126</v>
      </c>
      <c r="AV851" s="59">
        <v>102930</v>
      </c>
      <c r="AW851" s="57" t="str">
        <v>Above 100k</v>
      </c>
      <c r="BJ851" s="60"/>
      <c r="BK851" s="60"/>
      <c r="BL851" s="60"/>
    </row>
    <row r="852" spans="47:64" x14ac:dyDescent="0.25">
      <c r="AU852" s="58" t="s">
        <v>47</v>
      </c>
      <c r="AV852" s="59">
        <v>62780</v>
      </c>
      <c r="AW852" s="57" t="str">
        <v>Under 70k</v>
      </c>
      <c r="BJ852" s="60"/>
      <c r="BK852" s="60"/>
      <c r="BL852" s="60"/>
    </row>
    <row r="853" spans="47:64" x14ac:dyDescent="0.25">
      <c r="AU853" s="58" t="s">
        <v>382</v>
      </c>
      <c r="AV853" s="59">
        <v>68970</v>
      </c>
      <c r="AW853" s="57" t="str">
        <v>Under 70k</v>
      </c>
      <c r="BJ853" s="60"/>
      <c r="BK853" s="60"/>
      <c r="BL853" s="60"/>
    </row>
    <row r="854" spans="47:64" x14ac:dyDescent="0.25">
      <c r="AU854" s="58" t="s">
        <v>504</v>
      </c>
      <c r="AV854" s="59">
        <v>110890</v>
      </c>
      <c r="AW854" s="57" t="str">
        <v>Above 100k</v>
      </c>
      <c r="BJ854" s="60"/>
      <c r="BK854" s="60"/>
      <c r="BL854" s="60"/>
    </row>
    <row r="855" spans="47:64" x14ac:dyDescent="0.25">
      <c r="AU855" s="58" t="s">
        <v>954</v>
      </c>
      <c r="AV855" s="59">
        <v>76900</v>
      </c>
      <c r="AW855" s="57" t="str">
        <v>Under 80k</v>
      </c>
      <c r="BJ855" s="60"/>
      <c r="BK855" s="60"/>
      <c r="BL855" s="60"/>
    </row>
    <row r="856" spans="47:64" x14ac:dyDescent="0.25">
      <c r="AU856" s="58" t="s">
        <v>239</v>
      </c>
      <c r="AV856" s="59">
        <v>77740</v>
      </c>
      <c r="AW856" s="57" t="str">
        <v>Under 80k</v>
      </c>
      <c r="BJ856" s="60"/>
      <c r="BK856" s="60"/>
      <c r="BL856" s="60"/>
    </row>
    <row r="857" spans="47:64" x14ac:dyDescent="0.25">
      <c r="AU857" s="58" t="s">
        <v>225</v>
      </c>
      <c r="AV857" s="59">
        <v>36370</v>
      </c>
      <c r="AW857" s="57" t="str">
        <v>Under 40k</v>
      </c>
      <c r="BJ857" s="60"/>
      <c r="BK857" s="60"/>
      <c r="BL857" s="60"/>
    </row>
    <row r="858" spans="47:64" x14ac:dyDescent="0.25">
      <c r="AU858" s="58" t="s">
        <v>789</v>
      </c>
      <c r="AV858" s="59">
        <v>28970</v>
      </c>
      <c r="AW858" s="57" t="str">
        <v>Under 30k</v>
      </c>
      <c r="BJ858" s="60"/>
      <c r="BK858" s="60"/>
      <c r="BL858" s="60"/>
    </row>
    <row r="859" spans="47:64" x14ac:dyDescent="0.25">
      <c r="AU859" s="58" t="s">
        <v>886</v>
      </c>
      <c r="AV859" s="59">
        <v>113760</v>
      </c>
      <c r="AW859" s="57" t="str">
        <v>Above 100k</v>
      </c>
      <c r="BJ859" s="60"/>
      <c r="BK859" s="60"/>
      <c r="BL859" s="60"/>
    </row>
    <row r="860" spans="47:64" x14ac:dyDescent="0.25">
      <c r="AU860" s="58" t="s">
        <v>320</v>
      </c>
      <c r="AV860" s="59">
        <v>67660</v>
      </c>
      <c r="AW860" s="57" t="str">
        <v>Under 70k</v>
      </c>
      <c r="BJ860" s="60"/>
      <c r="BK860" s="60"/>
      <c r="BL860" s="60"/>
    </row>
    <row r="861" spans="47:64" x14ac:dyDescent="0.25">
      <c r="AU861" s="58" t="s">
        <v>624</v>
      </c>
      <c r="AV861" s="59">
        <v>113620</v>
      </c>
      <c r="AW861" s="57" t="str">
        <v>Above 100k</v>
      </c>
      <c r="BJ861" s="60"/>
      <c r="BK861" s="60"/>
      <c r="BL861" s="60"/>
    </row>
    <row r="862" spans="47:64" x14ac:dyDescent="0.25">
      <c r="AU862" s="58" t="s">
        <v>32</v>
      </c>
      <c r="AV862" s="59">
        <v>43020</v>
      </c>
      <c r="AW862" s="57" t="str">
        <v>Under 50k</v>
      </c>
      <c r="BJ862" s="60"/>
      <c r="BK862" s="60"/>
      <c r="BL862" s="60"/>
    </row>
    <row r="863" spans="47:64" x14ac:dyDescent="0.25">
      <c r="AU863" s="58" t="s">
        <v>767</v>
      </c>
      <c r="AV863" s="59">
        <v>66140</v>
      </c>
      <c r="AW863" s="57" t="str">
        <v>Under 70k</v>
      </c>
      <c r="BJ863" s="60"/>
      <c r="BK863" s="60"/>
      <c r="BL863" s="60"/>
    </row>
    <row r="864" spans="47:64" x14ac:dyDescent="0.25">
      <c r="AU864" s="58" t="s">
        <v>531</v>
      </c>
      <c r="AV864" s="59">
        <v>107740</v>
      </c>
      <c r="AW864" s="57" t="str">
        <v>Above 100k</v>
      </c>
      <c r="BJ864" s="60"/>
      <c r="BK864" s="60"/>
      <c r="BL864" s="60"/>
    </row>
    <row r="865" spans="47:64" x14ac:dyDescent="0.25">
      <c r="AU865" s="58" t="s">
        <v>762</v>
      </c>
      <c r="AV865" s="59">
        <v>114870</v>
      </c>
      <c r="AW865" s="57" t="str">
        <v>Above 100k</v>
      </c>
      <c r="BJ865" s="60"/>
      <c r="BK865" s="60"/>
      <c r="BL865" s="60"/>
    </row>
    <row r="866" spans="47:64" x14ac:dyDescent="0.25">
      <c r="AU866" s="58" t="s">
        <v>311</v>
      </c>
      <c r="AV866" s="59">
        <v>99750</v>
      </c>
      <c r="AW866" s="57" t="str">
        <v>Under 100k</v>
      </c>
      <c r="BJ866" s="60"/>
      <c r="BK866" s="60"/>
      <c r="BL866" s="60"/>
    </row>
    <row r="867" spans="47:64" x14ac:dyDescent="0.25">
      <c r="AU867" s="58" t="s">
        <v>229</v>
      </c>
      <c r="AV867" s="59">
        <v>86400</v>
      </c>
      <c r="AW867" s="57" t="str">
        <v>Under 90k</v>
      </c>
      <c r="BJ867" s="60"/>
      <c r="BK867" s="60"/>
      <c r="BL867" s="60"/>
    </row>
    <row r="868" spans="47:64" x14ac:dyDescent="0.25">
      <c r="AU868" s="58" t="s">
        <v>478</v>
      </c>
      <c r="AV868" s="59">
        <v>94050</v>
      </c>
      <c r="AW868" s="57" t="str">
        <v>Under 100k</v>
      </c>
      <c r="BJ868" s="60"/>
      <c r="BK868" s="60"/>
      <c r="BL868" s="60"/>
    </row>
    <row r="869" spans="47:64" x14ac:dyDescent="0.25">
      <c r="AU869" s="58" t="s">
        <v>442</v>
      </c>
      <c r="AV869" s="59">
        <v>52590</v>
      </c>
      <c r="AW869" s="57" t="str">
        <v>Under 60k</v>
      </c>
      <c r="BJ869" s="60"/>
      <c r="BK869" s="60"/>
      <c r="BL869" s="60"/>
    </row>
    <row r="870" spans="47:64" x14ac:dyDescent="0.25">
      <c r="AU870" s="58" t="s">
        <v>183</v>
      </c>
      <c r="AV870" s="59">
        <v>138380</v>
      </c>
      <c r="AW870" s="57" t="str">
        <v>Above 100k</v>
      </c>
      <c r="BJ870" s="60"/>
      <c r="BK870" s="60"/>
      <c r="BL870" s="60"/>
    </row>
    <row r="871" spans="47:64" x14ac:dyDescent="0.25">
      <c r="AU871" s="58" t="s">
        <v>681</v>
      </c>
      <c r="AV871" s="59">
        <v>31050</v>
      </c>
      <c r="AW871" s="57" t="str">
        <v>Under 40k</v>
      </c>
      <c r="BJ871" s="60"/>
      <c r="BK871" s="60"/>
      <c r="BL871" s="60"/>
    </row>
    <row r="872" spans="47:64" x14ac:dyDescent="0.25">
      <c r="AU872" s="58" t="s">
        <v>615</v>
      </c>
      <c r="AV872" s="59">
        <v>109790</v>
      </c>
      <c r="AW872" s="57" t="str">
        <v>Above 100k</v>
      </c>
      <c r="BJ872" s="60"/>
      <c r="BK872" s="60"/>
      <c r="BL872" s="60"/>
    </row>
    <row r="873" spans="47:64" x14ac:dyDescent="0.25">
      <c r="AU873" s="58" t="s">
        <v>686</v>
      </c>
      <c r="AV873" s="59">
        <v>76930</v>
      </c>
      <c r="AW873" s="57" t="str">
        <v>Under 80k</v>
      </c>
      <c r="BJ873" s="60"/>
      <c r="BK873" s="60"/>
      <c r="BL873" s="60"/>
    </row>
    <row r="874" spans="47:64" x14ac:dyDescent="0.25">
      <c r="AU874" s="58" t="s">
        <v>186</v>
      </c>
      <c r="AV874" s="59">
        <v>48140</v>
      </c>
      <c r="AW874" s="57" t="str">
        <v>Under 50k</v>
      </c>
      <c r="BJ874" s="60"/>
      <c r="BK874" s="60"/>
      <c r="BL874" s="60"/>
    </row>
    <row r="875" spans="47:64" x14ac:dyDescent="0.25">
      <c r="AU875" s="58" t="s">
        <v>651</v>
      </c>
      <c r="AV875" s="59">
        <v>51650</v>
      </c>
      <c r="AW875" s="57" t="str">
        <v>Under 60k</v>
      </c>
      <c r="BJ875" s="60"/>
      <c r="BK875" s="60"/>
      <c r="BL875" s="60"/>
    </row>
    <row r="876" spans="47:64" x14ac:dyDescent="0.25">
      <c r="AU876" s="58" t="s">
        <v>933</v>
      </c>
      <c r="AV876" s="59">
        <v>29590</v>
      </c>
      <c r="AW876" s="57" t="str">
        <v>Under 30k</v>
      </c>
      <c r="BJ876" s="60"/>
      <c r="BK876" s="60"/>
      <c r="BL876" s="60"/>
    </row>
    <row r="877" spans="47:64" x14ac:dyDescent="0.25">
      <c r="AU877" s="58" t="s">
        <v>66</v>
      </c>
      <c r="AV877" s="59">
        <v>75440</v>
      </c>
      <c r="AW877" s="57" t="str">
        <v>Under 80k</v>
      </c>
      <c r="BJ877" s="60"/>
      <c r="BK877" s="60"/>
      <c r="BL877" s="60"/>
    </row>
    <row r="878" spans="47:64" x14ac:dyDescent="0.25">
      <c r="AU878" s="58" t="s">
        <v>589</v>
      </c>
      <c r="AV878" s="59">
        <v>57930</v>
      </c>
      <c r="AW878" s="57" t="str">
        <v>Under 60k</v>
      </c>
      <c r="BJ878" s="60"/>
      <c r="BK878" s="60"/>
      <c r="BL878" s="60"/>
    </row>
    <row r="879" spans="47:64" x14ac:dyDescent="0.25">
      <c r="AU879" s="58" t="s">
        <v>822</v>
      </c>
      <c r="AV879" s="59">
        <v>76320</v>
      </c>
      <c r="AW879" s="57" t="str">
        <v>Under 80k</v>
      </c>
      <c r="BJ879" s="60"/>
      <c r="BK879" s="60"/>
      <c r="BL879" s="60"/>
    </row>
    <row r="880" spans="47:64" x14ac:dyDescent="0.25">
      <c r="AU880" s="58" t="s">
        <v>111</v>
      </c>
      <c r="AV880" s="59">
        <v>53540</v>
      </c>
      <c r="AW880" s="57" t="str">
        <v>Under 60k</v>
      </c>
      <c r="BJ880" s="60"/>
      <c r="BK880" s="60"/>
      <c r="BL880" s="60"/>
    </row>
    <row r="881" spans="47:64" x14ac:dyDescent="0.25">
      <c r="AU881" s="58" t="s">
        <v>644</v>
      </c>
      <c r="AV881" s="59">
        <v>52140</v>
      </c>
      <c r="AW881" s="57" t="str">
        <v>Under 60k</v>
      </c>
      <c r="BJ881" s="60"/>
      <c r="BK881" s="60"/>
      <c r="BL881" s="60"/>
    </row>
    <row r="882" spans="47:64" x14ac:dyDescent="0.25">
      <c r="AU882" s="58" t="s">
        <v>971</v>
      </c>
      <c r="AV882" s="59">
        <v>69723670</v>
      </c>
      <c r="BJ882" s="60"/>
      <c r="BK882" s="60"/>
      <c r="BL882" s="60"/>
    </row>
    <row r="883" spans="47:64" x14ac:dyDescent="0.25">
      <c r="BJ883" s="60"/>
      <c r="BK883" s="60"/>
      <c r="BL883" s="60"/>
    </row>
    <row r="884" spans="47:64" x14ac:dyDescent="0.25">
      <c r="BJ884" s="60"/>
      <c r="BK884" s="60"/>
      <c r="BL884" s="60"/>
    </row>
    <row r="885" spans="47:64" x14ac:dyDescent="0.25">
      <c r="BJ885" s="60"/>
      <c r="BK885" s="60"/>
      <c r="BL885" s="60"/>
    </row>
    <row r="886" spans="47:64" x14ac:dyDescent="0.25">
      <c r="BJ886" s="60"/>
      <c r="BK886" s="60"/>
      <c r="BL886" s="60"/>
    </row>
  </sheetData>
  <pageMargins left="0.7" right="0.7" top="0.75" bottom="0.75" header="0.3" footer="0.3"/>
  <pageSetup paperSize="9" orientation="portrait" verticalDpi="0" r:id="rId9"/>
  <headerFooter>
    <oddFooter>&amp;L_x000D_&amp;1#&amp;"Calibri"&amp;10&amp;K000000 Classification: Internal</oddFooter>
  </headerFooter>
  <drawing r:id="rId10"/>
  <extLst>
    <ext xmlns:x14="http://schemas.microsoft.com/office/spreadsheetml/2009/9/main" uri="{A8765BA9-456A-4dab-B4F3-ACF838C121DE}">
      <x14:slicerList>
        <x14:slicer r:id="rId11"/>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Palmoria Group emp-data</vt:lpstr>
      <vt:lpstr>CLEANED DATA</vt:lpstr>
      <vt:lpstr>PIVOTS</vt:lpstr>
      <vt:lpstr>CHARTS</vt:lpstr>
      <vt:lpstr>BONUS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Yinkus</dc:creator>
  <cp:lastModifiedBy>Olayinka Adeola Adebanjo</cp:lastModifiedBy>
  <dcterms:created xsi:type="dcterms:W3CDTF">2025-06-28T13:12:32Z</dcterms:created>
  <dcterms:modified xsi:type="dcterms:W3CDTF">2025-07-01T12:45:58Z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1bba39d-4745-4e9d-97db-0c1927b54242_Enabled">
    <vt:lpwstr>true</vt:lpwstr>
  </property>
  <property fmtid="{D5CDD505-2E9C-101B-9397-08002B2CF9AE}" pid="3" name="MSIP_Label_71bba39d-4745-4e9d-97db-0c1927b54242_SetDate">
    <vt:lpwstr>2025-07-01T06:45:40Z</vt:lpwstr>
  </property>
  <property fmtid="{D5CDD505-2E9C-101B-9397-08002B2CF9AE}" pid="4" name="MSIP_Label_71bba39d-4745-4e9d-97db-0c1927b54242_Method">
    <vt:lpwstr>Privileged</vt:lpwstr>
  </property>
  <property fmtid="{D5CDD505-2E9C-101B-9397-08002B2CF9AE}" pid="5" name="MSIP_Label_71bba39d-4745-4e9d-97db-0c1927b54242_Name">
    <vt:lpwstr>Internal</vt:lpwstr>
  </property>
  <property fmtid="{D5CDD505-2E9C-101B-9397-08002B2CF9AE}" pid="6" name="MSIP_Label_71bba39d-4745-4e9d-97db-0c1927b54242_SiteId">
    <vt:lpwstr>05d75c05-fa1a-42e7-9cf1-eb416c396f2d</vt:lpwstr>
  </property>
  <property fmtid="{D5CDD505-2E9C-101B-9397-08002B2CF9AE}" pid="7" name="MSIP_Label_71bba39d-4745-4e9d-97db-0c1927b54242_ActionId">
    <vt:lpwstr>af0fceae-a2cf-446b-bd7a-32cb0e345b0a</vt:lpwstr>
  </property>
  <property fmtid="{D5CDD505-2E9C-101B-9397-08002B2CF9AE}" pid="8" name="MSIP_Label_71bba39d-4745-4e9d-97db-0c1927b54242_ContentBits">
    <vt:lpwstr>2</vt:lpwstr>
  </property>
</Properties>
</file>