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charts/chart16.xml" ContentType="application/vnd.openxmlformats-officedocument.drawingml.chart+xml"/>
  <Override PartName="/xl/charts/style11.xml" ContentType="application/vnd.ms-office.chartstyle+xml"/>
  <Override PartName="/xl/charts/colors11.xml" ContentType="application/vnd.ms-office.chartcolorstyle+xml"/>
  <Override PartName="/xl/charts/chart17.xml" ContentType="application/vnd.openxmlformats-officedocument.drawingml.chart+xml"/>
  <Override PartName="/xl/charts/style12.xml" ContentType="application/vnd.ms-office.chartstyle+xml"/>
  <Override PartName="/xl/charts/colors12.xml" ContentType="application/vnd.ms-office.chartcolorstyle+xml"/>
  <Override PartName="/xl/charts/chart18.xml" ContentType="application/vnd.openxmlformats-officedocument.drawingml.chart+xml"/>
  <Override PartName="/xl/charts/style13.xml" ContentType="application/vnd.ms-office.chartstyle+xml"/>
  <Override PartName="/xl/charts/colors13.xml" ContentType="application/vnd.ms-office.chartcolorstyle+xml"/>
  <Override PartName="/xl/charts/chart19.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20.xml" ContentType="application/vnd.openxmlformats-officedocument.drawingml.chart+xml"/>
  <Override PartName="/xl/charts/style15.xml" ContentType="application/vnd.ms-office.chartstyle+xml"/>
  <Override PartName="/xl/charts/colors15.xml" ContentType="application/vnd.ms-office.chartcolorstyle+xml"/>
  <Override PartName="/xl/charts/chart21.xml" ContentType="application/vnd.openxmlformats-officedocument.drawingml.chart+xml"/>
  <Override PartName="/xl/charts/style16.xml" ContentType="application/vnd.ms-office.chartstyle+xml"/>
  <Override PartName="/xl/charts/colors16.xml" ContentType="application/vnd.ms-office.chartcolorstyle+xml"/>
  <Override PartName="/xl/charts/chart22.xml" ContentType="application/vnd.openxmlformats-officedocument.drawingml.chart+xml"/>
  <Override PartName="/xl/charts/style17.xml" ContentType="application/vnd.ms-office.chartstyle+xml"/>
  <Override PartName="/xl/charts/colors17.xml" ContentType="application/vnd.ms-office.chartcolorstyle+xml"/>
  <Override PartName="/xl/charts/chart23.xml" ContentType="application/vnd.openxmlformats-officedocument.drawingml.chart+xml"/>
  <Override PartName="/xl/charts/style18.xml" ContentType="application/vnd.ms-office.chartstyle+xml"/>
  <Override PartName="/xl/charts/colors18.xml" ContentType="application/vnd.ms-office.chartcolorstyle+xml"/>
  <Override PartName="/xl/charts/chart24.xml" ContentType="application/vnd.openxmlformats-officedocument.drawingml.chart+xml"/>
  <Override PartName="/xl/charts/style19.xml" ContentType="application/vnd.ms-office.chartstyle+xml"/>
  <Override PartName="/xl/charts/colors19.xml" ContentType="application/vnd.ms-office.chartcolorstyle+xml"/>
  <Override PartName="/xl/charts/chart25.xml" ContentType="application/vnd.openxmlformats-officedocument.drawingml.chart+xml"/>
  <Override PartName="/xl/charts/style20.xml" ContentType="application/vnd.ms-office.chartstyle+xml"/>
  <Override PartName="/xl/charts/colors20.xml" ContentType="application/vnd.ms-office.chartcolorstyle+xml"/>
  <Override PartName="/xl/charts/chart26.xml" ContentType="application/vnd.openxmlformats-officedocument.drawingml.chart+xml"/>
  <Override PartName="/xl/charts/style21.xml" ContentType="application/vnd.ms-office.chartstyle+xml"/>
  <Override PartName="/xl/charts/colors21.xml" ContentType="application/vnd.ms-office.chartcolorstyle+xml"/>
  <Override PartName="/xl/charts/chart27.xml" ContentType="application/vnd.openxmlformats-officedocument.drawingml.chart+xml"/>
  <Override PartName="/xl/charts/style22.xml" ContentType="application/vnd.ms-office.chartstyle+xml"/>
  <Override PartName="/xl/charts/colors22.xml" ContentType="application/vnd.ms-office.chartcolorstyle+xml"/>
  <Override PartName="/xl/charts/chart28.xml" ContentType="application/vnd.openxmlformats-officedocument.drawingml.chart+xml"/>
  <Override PartName="/xl/charts/style23.xml" ContentType="application/vnd.ms-office.chartstyle+xml"/>
  <Override PartName="/xl/charts/colors23.xml" ContentType="application/vnd.ms-office.chartcolorstyle+xml"/>
  <Override PartName="/xl/charts/chart29.xml" ContentType="application/vnd.openxmlformats-officedocument.drawingml.chart+xml"/>
  <Override PartName="/xl/charts/style24.xml" ContentType="application/vnd.ms-office.chartstyle+xml"/>
  <Override PartName="/xl/charts/colors24.xml" ContentType="application/vnd.ms-office.chartcolorstyle+xml"/>
  <Override PartName="/xl/charts/chart30.xml" ContentType="application/vnd.openxmlformats-officedocument.drawingml.chart+xml"/>
  <Override PartName="/xl/charts/style25.xml" ContentType="application/vnd.ms-office.chartstyle+xml"/>
  <Override PartName="/xl/charts/colors25.xml" ContentType="application/vnd.ms-office.chartcolorstyle+xml"/>
  <Override PartName="/xl/charts/chart31.xml" ContentType="application/vnd.openxmlformats-officedocument.drawingml.chart+xml"/>
  <Override PartName="/xl/charts/style26.xml" ContentType="application/vnd.ms-office.chartstyle+xml"/>
  <Override PartName="/xl/charts/colors26.xml" ContentType="application/vnd.ms-office.chartcolorstyle+xml"/>
  <Override PartName="/xl/charts/chart32.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charts/chart33.xml" ContentType="application/vnd.openxmlformats-officedocument.drawingml.chart+xml"/>
  <Override PartName="/xl/charts/style28.xml" ContentType="application/vnd.ms-office.chartstyle+xml"/>
  <Override PartName="/xl/charts/colors28.xml" ContentType="application/vnd.ms-office.chartcolorstyle+xml"/>
  <Override PartName="/xl/charts/chart34.xml" ContentType="application/vnd.openxmlformats-officedocument.drawingml.chart+xml"/>
  <Override PartName="/xl/charts/style29.xml" ContentType="application/vnd.ms-office.chartstyle+xml"/>
  <Override PartName="/xl/charts/colors29.xml" ContentType="application/vnd.ms-office.chartcolorstyle+xml"/>
  <Override PartName="/xl/charts/chart35.xml" ContentType="application/vnd.openxmlformats-officedocument.drawingml.chart+xml"/>
  <Override PartName="/xl/charts/style30.xml" ContentType="application/vnd.ms-office.chartstyle+xml"/>
  <Override PartName="/xl/charts/colors30.xml" ContentType="application/vnd.ms-office.chartcolorstyle+xml"/>
  <Override PartName="/xl/charts/chart36.xml" ContentType="application/vnd.openxmlformats-officedocument.drawingml.chart+xml"/>
  <Override PartName="/xl/charts/style31.xml" ContentType="application/vnd.ms-office.chartstyle+xml"/>
  <Override PartName="/xl/charts/colors31.xml" ContentType="application/vnd.ms-office.chartcolorstyle+xml"/>
  <Override PartName="/xl/charts/chart37.xml" ContentType="application/vnd.openxmlformats-officedocument.drawingml.chart+xml"/>
  <Override PartName="/xl/charts/style32.xml" ContentType="application/vnd.ms-office.chartstyle+xml"/>
  <Override PartName="/xl/charts/colors32.xml" ContentType="application/vnd.ms-office.chartcolorstyle+xml"/>
  <Override PartName="/xl/charts/chart38.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39.xml" ContentType="application/vnd.openxmlformats-officedocument.drawingml.chart+xml"/>
  <Override PartName="/xl/charts/chart40.xml" ContentType="application/vnd.openxmlformats-officedocument.drawingml.chart+xml"/>
  <Override PartName="/xl/charts/style34.xml" ContentType="application/vnd.ms-office.chartstyle+xml"/>
  <Override PartName="/xl/charts/colors34.xml" ContentType="application/vnd.ms-office.chartcolorstyle+xml"/>
  <Override PartName="/xl/charts/chart41.xml" ContentType="application/vnd.openxmlformats-officedocument.drawingml.chart+xml"/>
  <Override PartName="/xl/charts/style35.xml" ContentType="application/vnd.ms-office.chartstyle+xml"/>
  <Override PartName="/xl/charts/colors35.xml" ContentType="application/vnd.ms-office.chartcolorstyle+xml"/>
  <Override PartName="/xl/charts/chart42.xml" ContentType="application/vnd.openxmlformats-officedocument.drawingml.chart+xml"/>
  <Override PartName="/xl/charts/style36.xml" ContentType="application/vnd.ms-office.chartstyle+xml"/>
  <Override PartName="/xl/charts/colors36.xml" ContentType="application/vnd.ms-office.chartcolorstyle+xml"/>
  <Override PartName="/xl/charts/chart43.xml" ContentType="application/vnd.openxmlformats-officedocument.drawingml.chart+xml"/>
  <Override PartName="/xl/charts/style37.xml" ContentType="application/vnd.ms-office.chartstyle+xml"/>
  <Override PartName="/xl/charts/colors37.xml" ContentType="application/vnd.ms-office.chartcolorstyle+xml"/>
  <Override PartName="/xl/charts/chart44.xml" ContentType="application/vnd.openxmlformats-officedocument.drawingml.chart+xml"/>
  <Override PartName="/xl/charts/style38.xml" ContentType="application/vnd.ms-office.chartstyle+xml"/>
  <Override PartName="/xl/charts/colors38.xml" ContentType="application/vnd.ms-office.chartcolorstyle+xml"/>
  <Override PartName="/xl/charts/chart45.xml" ContentType="application/vnd.openxmlformats-officedocument.drawingml.chart+xml"/>
  <Override PartName="/xl/charts/style39.xml" ContentType="application/vnd.ms-office.chartstyle+xml"/>
  <Override PartName="/xl/charts/colors39.xml" ContentType="application/vnd.ms-office.chartcolorstyle+xml"/>
  <Override PartName="/xl/charts/chart46.xml" ContentType="application/vnd.openxmlformats-officedocument.drawingml.chart+xml"/>
  <Override PartName="/xl/charts/style40.xml" ContentType="application/vnd.ms-office.chartstyle+xml"/>
  <Override PartName="/xl/charts/colors40.xml" ContentType="application/vnd.ms-office.chartcolorstyle+xml"/>
  <Override PartName="/xl/charts/chart47.xml" ContentType="application/vnd.openxmlformats-officedocument.drawingml.chart+xml"/>
  <Override PartName="/xl/charts/style41.xml" ContentType="application/vnd.ms-office.chartstyle+xml"/>
  <Override PartName="/xl/charts/colors41.xml" ContentType="application/vnd.ms-office.chartcolorstyle+xml"/>
  <Override PartName="/xl/charts/chart48.xml" ContentType="application/vnd.openxmlformats-officedocument.drawingml.chart+xml"/>
  <Override PartName="/xl/tables/table4.xml" ContentType="application/vnd.openxmlformats-officedocument.spreadsheetml.table+xml"/>
  <Override PartName="/xl/drawings/drawing7.xml" ContentType="application/vnd.openxmlformats-officedocument.drawing+xml"/>
  <Override PartName="/xl/charts/chart49.xml" ContentType="application/vnd.openxmlformats-officedocument.drawingml.chart+xml"/>
  <Override PartName="/xl/charts/style42.xml" ContentType="application/vnd.ms-office.chartstyle+xml"/>
  <Override PartName="/xl/charts/colors42.xml" ContentType="application/vnd.ms-office.chartcolorstyle+xml"/>
  <Override PartName="/xl/charts/chart50.xml" ContentType="application/vnd.openxmlformats-officedocument.drawingml.chart+xml"/>
  <Override PartName="/xl/charts/style43.xml" ContentType="application/vnd.ms-office.chartstyle+xml"/>
  <Override PartName="/xl/charts/colors43.xml" ContentType="application/vnd.ms-office.chartcolorstyle+xml"/>
  <Override PartName="/xl/charts/chart51.xml" ContentType="application/vnd.openxmlformats-officedocument.drawingml.chart+xml"/>
  <Override PartName="/xl/charts/style44.xml" ContentType="application/vnd.ms-office.chartstyle+xml"/>
  <Override PartName="/xl/charts/colors44.xml" ContentType="application/vnd.ms-office.chartcolorstyle+xml"/>
  <Override PartName="/xl/charts/chart52.xml" ContentType="application/vnd.openxmlformats-officedocument.drawingml.chart+xml"/>
  <Override PartName="/xl/charts/style45.xml" ContentType="application/vnd.ms-office.chartstyle+xml"/>
  <Override PartName="/xl/charts/colors45.xml" ContentType="application/vnd.ms-office.chartcolorstyle+xml"/>
  <Override PartName="/xl/charts/chart53.xml" ContentType="application/vnd.openxmlformats-officedocument.drawingml.chart+xml"/>
  <Override PartName="/xl/charts/style46.xml" ContentType="application/vnd.ms-office.chartstyle+xml"/>
  <Override PartName="/xl/charts/colors46.xml" ContentType="application/vnd.ms-office.chartcolorstyle+xml"/>
  <Override PartName="/xl/charts/chart54.xml" ContentType="application/vnd.openxmlformats-officedocument.drawingml.chart+xml"/>
  <Override PartName="/xl/charts/style47.xml" ContentType="application/vnd.ms-office.chartstyle+xml"/>
  <Override PartName="/xl/charts/colors47.xml" ContentType="application/vnd.ms-office.chartcolorstyle+xml"/>
  <Override PartName="/xl/charts/chart55.xml" ContentType="application/vnd.openxmlformats-officedocument.drawingml.chart+xml"/>
  <Override PartName="/xl/charts/style48.xml" ContentType="application/vnd.ms-office.chartstyle+xml"/>
  <Override PartName="/xl/charts/colors48.xml" ContentType="application/vnd.ms-office.chartcolorstyle+xml"/>
  <Override PartName="/xl/charts/chart56.xml" ContentType="application/vnd.openxmlformats-officedocument.drawingml.chart+xml"/>
  <Override PartName="/xl/charts/style49.xml" ContentType="application/vnd.ms-office.chartstyle+xml"/>
  <Override PartName="/xl/charts/colors49.xml" ContentType="application/vnd.ms-office.chartcolorstyle+xml"/>
  <Override PartName="/xl/charts/chart57.xml" ContentType="application/vnd.openxmlformats-officedocument.drawingml.chart+xml"/>
  <Override PartName="/xl/charts/style50.xml" ContentType="application/vnd.ms-office.chartstyle+xml"/>
  <Override PartName="/xl/charts/colors5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Jay\Documents\"/>
    </mc:Choice>
  </mc:AlternateContent>
  <xr:revisionPtr revIDLastSave="0" documentId="8_{D38C4916-2F2D-354E-9813-3F612C3B4B78}" xr6:coauthVersionLast="47" xr6:coauthVersionMax="47" xr10:uidLastSave="{00000000-0000-0000-0000-000000000000}"/>
  <bookViews>
    <workbookView xWindow="-108" yWindow="-108" windowWidth="23256" windowHeight="12576" activeTab="5" xr2:uid="{00000000-000D-0000-FFFF-FFFF00000000}"/>
  </bookViews>
  <sheets>
    <sheet name="Homepage" sheetId="2" r:id="rId1"/>
    <sheet name="Profit Optimization Dashboard " sheetId="3" r:id="rId2"/>
    <sheet name="Profit Worksheet " sheetId="5" state="hidden" r:id="rId3"/>
    <sheet name="Sheet4" sheetId="6" state="hidden" r:id="rId4"/>
    <sheet name="Sheet3" sheetId="7" state="hidden" r:id="rId5"/>
    <sheet name="Revenue Optimization" sheetId="8" r:id="rId6"/>
    <sheet name="Sheet1" sheetId="4" state="hidden" r:id="rId7"/>
    <sheet name="Sheet2" sheetId="12" state="hidden" r:id="rId8"/>
    <sheet name="Cost Management" sheetId="9" state="hidden" r:id="rId9"/>
    <sheet name="Revenue Worksheet " sheetId="10" state="hidden" r:id="rId10"/>
    <sheet name="Sheet5" sheetId="11" state="hidden" r:id="rId11"/>
  </sheets>
  <definedNames>
    <definedName name="_xlnm._FilterDatabase" localSheetId="2" hidden="1">'Profit Worksheet '!$A$18:$B$23</definedName>
    <definedName name="_xlnm._FilterDatabase" localSheetId="5" hidden="1">'Revenue Optimization'!$P$65:$T$76</definedName>
    <definedName name="_xlnm._FilterDatabase" localSheetId="6" hidden="1">Sheet1!$A$1:$AD$1001</definedName>
    <definedName name="_xlnm._FilterDatabase" localSheetId="3" hidden="1">Sheet4!$C$21:$C$26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4" i="10" l="1"/>
  <c r="C163" i="10"/>
  <c r="C162" i="10"/>
  <c r="C161" i="10"/>
  <c r="C160" i="10"/>
  <c r="C159" i="10"/>
  <c r="C158" i="10"/>
  <c r="C157" i="10"/>
  <c r="C156" i="10"/>
  <c r="C155" i="10"/>
  <c r="C154" i="10"/>
  <c r="D45" i="10"/>
  <c r="D44" i="10"/>
  <c r="D43" i="10"/>
  <c r="D42" i="10"/>
  <c r="D41" i="10"/>
  <c r="D40" i="10"/>
  <c r="D39" i="10"/>
  <c r="D38" i="10"/>
  <c r="D37" i="10"/>
  <c r="D36" i="10"/>
  <c r="D35" i="10"/>
  <c r="D14" i="10"/>
  <c r="D13" i="10"/>
  <c r="D12" i="10"/>
  <c r="D11" i="10"/>
  <c r="D10" i="10"/>
  <c r="D9" i="10"/>
  <c r="D8" i="10"/>
  <c r="D7" i="10"/>
  <c r="D6" i="10"/>
  <c r="D5" i="10"/>
  <c r="D4" i="10"/>
  <c r="H2" i="4"/>
  <c r="I2" i="4"/>
  <c r="J2" i="4"/>
  <c r="H3" i="4"/>
  <c r="I3" i="4"/>
  <c r="J3" i="4"/>
  <c r="H4" i="4"/>
  <c r="I4" i="4"/>
  <c r="J4" i="4"/>
  <c r="H5" i="4"/>
  <c r="I5" i="4"/>
  <c r="J5" i="4"/>
  <c r="H6" i="4"/>
  <c r="I6" i="4"/>
  <c r="J6" i="4"/>
  <c r="H7" i="4"/>
  <c r="I7" i="4"/>
  <c r="J7" i="4"/>
  <c r="H8" i="4"/>
  <c r="I8" i="4"/>
  <c r="J8" i="4"/>
  <c r="H9" i="4"/>
  <c r="I9" i="4"/>
  <c r="J9" i="4"/>
  <c r="H10" i="4"/>
  <c r="I10" i="4"/>
  <c r="J10" i="4"/>
  <c r="H11" i="4"/>
  <c r="I11" i="4"/>
  <c r="J11" i="4"/>
  <c r="H12" i="4"/>
  <c r="I12" i="4"/>
  <c r="J12" i="4"/>
  <c r="H13" i="4"/>
  <c r="I13" i="4"/>
  <c r="J13" i="4"/>
  <c r="H14" i="4"/>
  <c r="I14" i="4"/>
  <c r="J14" i="4"/>
  <c r="H15" i="4"/>
  <c r="I15" i="4"/>
  <c r="J15" i="4"/>
  <c r="H16" i="4"/>
  <c r="I16" i="4"/>
  <c r="J16" i="4"/>
  <c r="H17" i="4"/>
  <c r="I17" i="4"/>
  <c r="J17" i="4"/>
  <c r="H18" i="4"/>
  <c r="I18" i="4"/>
  <c r="J18" i="4"/>
  <c r="H19" i="4"/>
  <c r="I19" i="4"/>
  <c r="J19" i="4"/>
  <c r="H20" i="4"/>
  <c r="I20" i="4"/>
  <c r="J20" i="4"/>
  <c r="H21" i="4"/>
  <c r="I21" i="4"/>
  <c r="J21" i="4"/>
  <c r="H22" i="4"/>
  <c r="I22" i="4"/>
  <c r="J22" i="4"/>
  <c r="H23" i="4"/>
  <c r="I23" i="4"/>
  <c r="J23" i="4"/>
  <c r="H24" i="4"/>
  <c r="I24" i="4"/>
  <c r="J24" i="4"/>
  <c r="H25" i="4"/>
  <c r="I25" i="4"/>
  <c r="J25" i="4"/>
  <c r="H26" i="4"/>
  <c r="I26" i="4"/>
  <c r="J26" i="4"/>
  <c r="H27" i="4"/>
  <c r="I27" i="4"/>
  <c r="J27" i="4"/>
  <c r="H28" i="4"/>
  <c r="I28" i="4"/>
  <c r="J28" i="4"/>
  <c r="H29" i="4"/>
  <c r="I29" i="4"/>
  <c r="J29" i="4"/>
  <c r="H30" i="4"/>
  <c r="I30" i="4"/>
  <c r="J30" i="4"/>
  <c r="H31" i="4"/>
  <c r="I31" i="4"/>
  <c r="J31" i="4"/>
  <c r="H32" i="4"/>
  <c r="I32" i="4"/>
  <c r="J32" i="4"/>
  <c r="H33" i="4"/>
  <c r="I33" i="4"/>
  <c r="J33" i="4"/>
  <c r="H34" i="4"/>
  <c r="I34" i="4"/>
  <c r="J34" i="4"/>
  <c r="H35" i="4"/>
  <c r="I35" i="4"/>
  <c r="J35" i="4"/>
  <c r="H36" i="4"/>
  <c r="I36" i="4"/>
  <c r="J36" i="4"/>
  <c r="H37" i="4"/>
  <c r="I37" i="4"/>
  <c r="J37" i="4"/>
  <c r="H38" i="4"/>
  <c r="I38" i="4"/>
  <c r="J38" i="4"/>
  <c r="H39" i="4"/>
  <c r="I39" i="4"/>
  <c r="J39" i="4"/>
  <c r="H40" i="4"/>
  <c r="I40" i="4"/>
  <c r="J40" i="4"/>
  <c r="H41" i="4"/>
  <c r="I41" i="4"/>
  <c r="J41" i="4"/>
  <c r="H42" i="4"/>
  <c r="I42" i="4"/>
  <c r="J42" i="4"/>
  <c r="H43" i="4"/>
  <c r="I43" i="4"/>
  <c r="J43" i="4"/>
  <c r="H44" i="4"/>
  <c r="I44" i="4"/>
  <c r="J44" i="4"/>
  <c r="H45" i="4"/>
  <c r="I45" i="4"/>
  <c r="J45" i="4"/>
  <c r="H46" i="4"/>
  <c r="I46" i="4"/>
  <c r="J46" i="4"/>
  <c r="H47" i="4"/>
  <c r="I47" i="4"/>
  <c r="J47" i="4"/>
  <c r="H48" i="4"/>
  <c r="I48" i="4"/>
  <c r="J48" i="4"/>
  <c r="H49" i="4"/>
  <c r="I49" i="4"/>
  <c r="J49" i="4"/>
  <c r="H50" i="4"/>
  <c r="I50" i="4"/>
  <c r="J50" i="4"/>
  <c r="H51" i="4"/>
  <c r="I51" i="4"/>
  <c r="J51" i="4"/>
  <c r="H52" i="4"/>
  <c r="I52" i="4"/>
  <c r="J52" i="4"/>
  <c r="H53" i="4"/>
  <c r="I53" i="4"/>
  <c r="J53" i="4"/>
  <c r="H54" i="4"/>
  <c r="I54" i="4"/>
  <c r="J54" i="4"/>
  <c r="H55" i="4"/>
  <c r="I55" i="4"/>
  <c r="J55" i="4"/>
  <c r="H56" i="4"/>
  <c r="I56" i="4"/>
  <c r="J56" i="4"/>
  <c r="H57" i="4"/>
  <c r="I57" i="4"/>
  <c r="J57" i="4"/>
  <c r="H58" i="4"/>
  <c r="I58" i="4"/>
  <c r="J58" i="4"/>
  <c r="H59" i="4"/>
  <c r="I59" i="4"/>
  <c r="J59" i="4"/>
  <c r="H60" i="4"/>
  <c r="I60" i="4"/>
  <c r="J60" i="4"/>
  <c r="H61" i="4"/>
  <c r="I61" i="4"/>
  <c r="J61" i="4"/>
  <c r="H62" i="4"/>
  <c r="I62" i="4"/>
  <c r="J62" i="4"/>
  <c r="H63" i="4"/>
  <c r="I63" i="4"/>
  <c r="J63" i="4"/>
  <c r="H64" i="4"/>
  <c r="I64" i="4"/>
  <c r="J64" i="4"/>
  <c r="H65" i="4"/>
  <c r="I65" i="4"/>
  <c r="J65" i="4"/>
  <c r="H66" i="4"/>
  <c r="I66" i="4"/>
  <c r="J66" i="4"/>
  <c r="H67" i="4"/>
  <c r="I67" i="4"/>
  <c r="J67" i="4"/>
  <c r="H68" i="4"/>
  <c r="I68" i="4"/>
  <c r="J68" i="4"/>
  <c r="H69" i="4"/>
  <c r="I69" i="4"/>
  <c r="J69" i="4"/>
  <c r="H70" i="4"/>
  <c r="I70" i="4"/>
  <c r="J70" i="4"/>
  <c r="H71" i="4"/>
  <c r="I71" i="4"/>
  <c r="J71" i="4"/>
  <c r="H72" i="4"/>
  <c r="I72" i="4"/>
  <c r="J72" i="4"/>
  <c r="H73" i="4"/>
  <c r="I73" i="4"/>
  <c r="J73" i="4"/>
  <c r="H74" i="4"/>
  <c r="I74" i="4"/>
  <c r="J74" i="4"/>
  <c r="H75" i="4"/>
  <c r="I75" i="4"/>
  <c r="J75" i="4"/>
  <c r="H76" i="4"/>
  <c r="I76" i="4"/>
  <c r="J76" i="4"/>
  <c r="H77" i="4"/>
  <c r="I77" i="4"/>
  <c r="J77" i="4"/>
  <c r="H78" i="4"/>
  <c r="I78" i="4"/>
  <c r="J78" i="4"/>
  <c r="H79" i="4"/>
  <c r="I79" i="4"/>
  <c r="J79" i="4"/>
  <c r="H80" i="4"/>
  <c r="I80" i="4"/>
  <c r="J80" i="4"/>
  <c r="H81" i="4"/>
  <c r="I81" i="4"/>
  <c r="J81" i="4"/>
  <c r="H82" i="4"/>
  <c r="I82" i="4"/>
  <c r="J82" i="4"/>
  <c r="H83" i="4"/>
  <c r="I83" i="4"/>
  <c r="J83" i="4"/>
  <c r="H84" i="4"/>
  <c r="I84" i="4"/>
  <c r="J84" i="4"/>
  <c r="H85" i="4"/>
  <c r="I85" i="4"/>
  <c r="J85" i="4"/>
  <c r="H86" i="4"/>
  <c r="I86" i="4"/>
  <c r="J86" i="4"/>
  <c r="H87" i="4"/>
  <c r="I87" i="4"/>
  <c r="J87" i="4"/>
  <c r="H88" i="4"/>
  <c r="I88" i="4"/>
  <c r="J88" i="4"/>
  <c r="H89" i="4"/>
  <c r="I89" i="4"/>
  <c r="J89" i="4"/>
  <c r="H90" i="4"/>
  <c r="I90" i="4"/>
  <c r="J90" i="4"/>
  <c r="H91" i="4"/>
  <c r="I91" i="4"/>
  <c r="J91" i="4"/>
  <c r="H92" i="4"/>
  <c r="I92" i="4"/>
  <c r="J92" i="4"/>
  <c r="H93" i="4"/>
  <c r="I93" i="4"/>
  <c r="J93" i="4"/>
  <c r="H94" i="4"/>
  <c r="I94" i="4"/>
  <c r="J94" i="4"/>
  <c r="H95" i="4"/>
  <c r="I95" i="4"/>
  <c r="J95" i="4"/>
  <c r="H96" i="4"/>
  <c r="I96" i="4"/>
  <c r="J96" i="4"/>
  <c r="H97" i="4"/>
  <c r="I97" i="4"/>
  <c r="J97" i="4"/>
  <c r="H98" i="4"/>
  <c r="I98" i="4"/>
  <c r="J98" i="4"/>
  <c r="H99" i="4"/>
  <c r="I99" i="4"/>
  <c r="J99" i="4"/>
  <c r="H100" i="4"/>
  <c r="I100" i="4"/>
  <c r="J100" i="4"/>
  <c r="H101" i="4"/>
  <c r="I101" i="4"/>
  <c r="J101" i="4"/>
  <c r="H102" i="4"/>
  <c r="I102" i="4"/>
  <c r="J102" i="4"/>
  <c r="H103" i="4"/>
  <c r="I103" i="4"/>
  <c r="J103" i="4"/>
  <c r="H104" i="4"/>
  <c r="I104" i="4"/>
  <c r="J104" i="4"/>
  <c r="H105" i="4"/>
  <c r="I105" i="4"/>
  <c r="J105" i="4"/>
  <c r="H106" i="4"/>
  <c r="I106" i="4"/>
  <c r="J106" i="4"/>
  <c r="H107" i="4"/>
  <c r="I107" i="4"/>
  <c r="J107" i="4"/>
  <c r="H108" i="4"/>
  <c r="I108" i="4"/>
  <c r="J108" i="4"/>
  <c r="H109" i="4"/>
  <c r="I109" i="4"/>
  <c r="J109" i="4"/>
  <c r="H110" i="4"/>
  <c r="I110" i="4"/>
  <c r="J110" i="4"/>
  <c r="H111" i="4"/>
  <c r="I111" i="4"/>
  <c r="J111" i="4"/>
  <c r="H112" i="4"/>
  <c r="I112" i="4"/>
  <c r="J112" i="4"/>
  <c r="H113" i="4"/>
  <c r="I113" i="4"/>
  <c r="J113" i="4"/>
  <c r="H114" i="4"/>
  <c r="I114" i="4"/>
  <c r="J114" i="4"/>
  <c r="H115" i="4"/>
  <c r="I115" i="4"/>
  <c r="J115" i="4"/>
  <c r="H116" i="4"/>
  <c r="I116" i="4"/>
  <c r="J116" i="4"/>
  <c r="H117" i="4"/>
  <c r="I117" i="4"/>
  <c r="J117" i="4"/>
  <c r="H118" i="4"/>
  <c r="I118" i="4"/>
  <c r="J118" i="4"/>
  <c r="H119" i="4"/>
  <c r="I119" i="4"/>
  <c r="J119" i="4"/>
  <c r="H120" i="4"/>
  <c r="I120" i="4"/>
  <c r="J120" i="4"/>
  <c r="H121" i="4"/>
  <c r="I121" i="4"/>
  <c r="J121" i="4"/>
  <c r="H122" i="4"/>
  <c r="I122" i="4"/>
  <c r="J122" i="4"/>
  <c r="H123" i="4"/>
  <c r="I123" i="4"/>
  <c r="J123" i="4"/>
  <c r="H124" i="4"/>
  <c r="I124" i="4"/>
  <c r="J124" i="4"/>
  <c r="H125" i="4"/>
  <c r="I125" i="4"/>
  <c r="J125" i="4"/>
  <c r="H126" i="4"/>
  <c r="I126" i="4"/>
  <c r="J126" i="4"/>
  <c r="H127" i="4"/>
  <c r="I127" i="4"/>
  <c r="J127" i="4"/>
  <c r="H128" i="4"/>
  <c r="I128" i="4"/>
  <c r="J128" i="4"/>
  <c r="H129" i="4"/>
  <c r="I129" i="4"/>
  <c r="J129" i="4"/>
  <c r="H130" i="4"/>
  <c r="I130" i="4"/>
  <c r="J130" i="4"/>
  <c r="H131" i="4"/>
  <c r="I131" i="4"/>
  <c r="J131" i="4"/>
  <c r="H132" i="4"/>
  <c r="I132" i="4"/>
  <c r="J132" i="4"/>
  <c r="H133" i="4"/>
  <c r="I133" i="4"/>
  <c r="J133" i="4"/>
  <c r="H134" i="4"/>
  <c r="I134" i="4"/>
  <c r="J134" i="4"/>
  <c r="H135" i="4"/>
  <c r="I135" i="4"/>
  <c r="J135" i="4"/>
  <c r="H136" i="4"/>
  <c r="I136" i="4"/>
  <c r="J136" i="4"/>
  <c r="H137" i="4"/>
  <c r="I137" i="4"/>
  <c r="J137" i="4"/>
  <c r="H138" i="4"/>
  <c r="I138" i="4"/>
  <c r="J138" i="4"/>
  <c r="H139" i="4"/>
  <c r="I139" i="4"/>
  <c r="J139" i="4"/>
  <c r="H140" i="4"/>
  <c r="I140" i="4"/>
  <c r="J140" i="4"/>
  <c r="H141" i="4"/>
  <c r="I141" i="4"/>
  <c r="J141" i="4"/>
  <c r="H142" i="4"/>
  <c r="I142" i="4"/>
  <c r="J142" i="4"/>
  <c r="H143" i="4"/>
  <c r="I143" i="4"/>
  <c r="J143" i="4"/>
  <c r="H144" i="4"/>
  <c r="I144" i="4"/>
  <c r="J144" i="4"/>
  <c r="H145" i="4"/>
  <c r="I145" i="4"/>
  <c r="J145" i="4"/>
  <c r="H146" i="4"/>
  <c r="I146" i="4"/>
  <c r="J146" i="4"/>
  <c r="H147" i="4"/>
  <c r="I147" i="4"/>
  <c r="J147" i="4"/>
  <c r="H148" i="4"/>
  <c r="I148" i="4"/>
  <c r="J148" i="4"/>
  <c r="H149" i="4"/>
  <c r="I149" i="4"/>
  <c r="J149" i="4"/>
  <c r="H150" i="4"/>
  <c r="I150" i="4"/>
  <c r="J150" i="4"/>
  <c r="H151" i="4"/>
  <c r="I151" i="4"/>
  <c r="J151" i="4"/>
  <c r="H152" i="4"/>
  <c r="I152" i="4"/>
  <c r="J152" i="4"/>
  <c r="H153" i="4"/>
  <c r="I153" i="4"/>
  <c r="J153" i="4"/>
  <c r="H154" i="4"/>
  <c r="I154" i="4"/>
  <c r="J154" i="4"/>
  <c r="H155" i="4"/>
  <c r="I155" i="4"/>
  <c r="J155" i="4"/>
  <c r="H156" i="4"/>
  <c r="I156" i="4"/>
  <c r="J156" i="4"/>
  <c r="H157" i="4"/>
  <c r="I157" i="4"/>
  <c r="J157" i="4"/>
  <c r="H158" i="4"/>
  <c r="I158" i="4"/>
  <c r="J158" i="4"/>
  <c r="H159" i="4"/>
  <c r="I159" i="4"/>
  <c r="J159" i="4"/>
  <c r="H160" i="4"/>
  <c r="I160" i="4"/>
  <c r="J160" i="4"/>
  <c r="H161" i="4"/>
  <c r="I161" i="4"/>
  <c r="J161" i="4"/>
  <c r="H162" i="4"/>
  <c r="I162" i="4"/>
  <c r="J162" i="4"/>
  <c r="H163" i="4"/>
  <c r="I163" i="4"/>
  <c r="J163" i="4"/>
  <c r="H164" i="4"/>
  <c r="I164" i="4"/>
  <c r="J164" i="4"/>
  <c r="H165" i="4"/>
  <c r="I165" i="4"/>
  <c r="J165" i="4"/>
  <c r="H166" i="4"/>
  <c r="I166" i="4"/>
  <c r="J166" i="4"/>
  <c r="H167" i="4"/>
  <c r="I167" i="4"/>
  <c r="J167" i="4"/>
  <c r="H168" i="4"/>
  <c r="I168" i="4"/>
  <c r="J168" i="4"/>
  <c r="H169" i="4"/>
  <c r="I169" i="4"/>
  <c r="J169" i="4"/>
  <c r="H170" i="4"/>
  <c r="I170" i="4"/>
  <c r="J170" i="4"/>
  <c r="H171" i="4"/>
  <c r="I171" i="4"/>
  <c r="J171" i="4"/>
  <c r="H172" i="4"/>
  <c r="I172" i="4"/>
  <c r="J172" i="4"/>
  <c r="H173" i="4"/>
  <c r="I173" i="4"/>
  <c r="J173" i="4"/>
  <c r="H174" i="4"/>
  <c r="I174" i="4"/>
  <c r="J174" i="4"/>
  <c r="H175" i="4"/>
  <c r="I175" i="4"/>
  <c r="J175" i="4"/>
  <c r="H176" i="4"/>
  <c r="I176" i="4"/>
  <c r="J176" i="4"/>
  <c r="H177" i="4"/>
  <c r="I177" i="4"/>
  <c r="J177" i="4"/>
  <c r="H178" i="4"/>
  <c r="I178" i="4"/>
  <c r="J178" i="4"/>
  <c r="H179" i="4"/>
  <c r="I179" i="4"/>
  <c r="J179" i="4"/>
  <c r="H180" i="4"/>
  <c r="I180" i="4"/>
  <c r="J180" i="4"/>
  <c r="H181" i="4"/>
  <c r="I181" i="4"/>
  <c r="J181" i="4"/>
  <c r="H182" i="4"/>
  <c r="I182" i="4"/>
  <c r="J182" i="4"/>
  <c r="H183" i="4"/>
  <c r="I183" i="4"/>
  <c r="J183" i="4"/>
  <c r="H184" i="4"/>
  <c r="I184" i="4"/>
  <c r="J184" i="4"/>
  <c r="H185" i="4"/>
  <c r="I185" i="4"/>
  <c r="J185" i="4"/>
  <c r="H186" i="4"/>
  <c r="I186" i="4"/>
  <c r="J186" i="4"/>
  <c r="H187" i="4"/>
  <c r="I187" i="4"/>
  <c r="J187" i="4"/>
  <c r="H188" i="4"/>
  <c r="I188" i="4"/>
  <c r="J188" i="4"/>
  <c r="H189" i="4"/>
  <c r="I189" i="4"/>
  <c r="J189" i="4"/>
  <c r="H190" i="4"/>
  <c r="I190" i="4"/>
  <c r="J190" i="4"/>
  <c r="H191" i="4"/>
  <c r="I191" i="4"/>
  <c r="J191" i="4"/>
  <c r="H192" i="4"/>
  <c r="I192" i="4"/>
  <c r="J192" i="4"/>
  <c r="H193" i="4"/>
  <c r="I193" i="4"/>
  <c r="J193" i="4"/>
  <c r="H194" i="4"/>
  <c r="I194" i="4"/>
  <c r="J194" i="4"/>
  <c r="H195" i="4"/>
  <c r="I195" i="4"/>
  <c r="J195" i="4"/>
  <c r="H196" i="4"/>
  <c r="I196" i="4"/>
  <c r="J196" i="4"/>
  <c r="H197" i="4"/>
  <c r="I197" i="4"/>
  <c r="J197" i="4"/>
  <c r="H198" i="4"/>
  <c r="I198" i="4"/>
  <c r="J198" i="4"/>
  <c r="H199" i="4"/>
  <c r="I199" i="4"/>
  <c r="J199" i="4"/>
  <c r="H200" i="4"/>
  <c r="I200" i="4"/>
  <c r="J200" i="4"/>
  <c r="H201" i="4"/>
  <c r="I201" i="4"/>
  <c r="J201" i="4"/>
  <c r="H202" i="4"/>
  <c r="I202" i="4"/>
  <c r="J202" i="4"/>
  <c r="H203" i="4"/>
  <c r="I203" i="4"/>
  <c r="J203" i="4"/>
  <c r="H204" i="4"/>
  <c r="I204" i="4"/>
  <c r="J204" i="4"/>
  <c r="H205" i="4"/>
  <c r="I205" i="4"/>
  <c r="J205" i="4"/>
  <c r="H206" i="4"/>
  <c r="I206" i="4"/>
  <c r="J206" i="4"/>
  <c r="H207" i="4"/>
  <c r="I207" i="4"/>
  <c r="J207" i="4"/>
  <c r="H208" i="4"/>
  <c r="I208" i="4"/>
  <c r="J208" i="4"/>
  <c r="H209" i="4"/>
  <c r="I209" i="4"/>
  <c r="J209" i="4"/>
  <c r="H210" i="4"/>
  <c r="I210" i="4"/>
  <c r="J210" i="4"/>
  <c r="H211" i="4"/>
  <c r="I211" i="4"/>
  <c r="J211" i="4"/>
  <c r="H212" i="4"/>
  <c r="I212" i="4"/>
  <c r="J212" i="4"/>
  <c r="H213" i="4"/>
  <c r="I213" i="4"/>
  <c r="J213" i="4"/>
  <c r="H214" i="4"/>
  <c r="I214" i="4"/>
  <c r="J214" i="4"/>
  <c r="H215" i="4"/>
  <c r="I215" i="4"/>
  <c r="J215" i="4"/>
  <c r="H216" i="4"/>
  <c r="I216" i="4"/>
  <c r="J216" i="4"/>
  <c r="H217" i="4"/>
  <c r="I217" i="4"/>
  <c r="J217" i="4"/>
  <c r="H218" i="4"/>
  <c r="I218" i="4"/>
  <c r="J218" i="4"/>
  <c r="H219" i="4"/>
  <c r="I219" i="4"/>
  <c r="J219" i="4"/>
  <c r="H220" i="4"/>
  <c r="I220" i="4"/>
  <c r="J220" i="4"/>
  <c r="H221" i="4"/>
  <c r="I221" i="4"/>
  <c r="J221" i="4"/>
  <c r="H222" i="4"/>
  <c r="I222" i="4"/>
  <c r="J222" i="4"/>
  <c r="H223" i="4"/>
  <c r="I223" i="4"/>
  <c r="J223" i="4"/>
  <c r="H224" i="4"/>
  <c r="I224" i="4"/>
  <c r="J224" i="4"/>
  <c r="H225" i="4"/>
  <c r="I225" i="4"/>
  <c r="J225" i="4"/>
  <c r="H226" i="4"/>
  <c r="I226" i="4"/>
  <c r="J226" i="4"/>
  <c r="H227" i="4"/>
  <c r="I227" i="4"/>
  <c r="J227" i="4"/>
  <c r="H228" i="4"/>
  <c r="I228" i="4"/>
  <c r="J228" i="4"/>
  <c r="H229" i="4"/>
  <c r="I229" i="4"/>
  <c r="J229" i="4"/>
  <c r="H230" i="4"/>
  <c r="I230" i="4"/>
  <c r="J230" i="4"/>
  <c r="H231" i="4"/>
  <c r="I231" i="4"/>
  <c r="J231" i="4"/>
  <c r="H232" i="4"/>
  <c r="I232" i="4"/>
  <c r="J232" i="4"/>
  <c r="H233" i="4"/>
  <c r="I233" i="4"/>
  <c r="J233" i="4"/>
  <c r="H234" i="4"/>
  <c r="I234" i="4"/>
  <c r="J234" i="4"/>
  <c r="H235" i="4"/>
  <c r="I235" i="4"/>
  <c r="J235" i="4"/>
  <c r="H236" i="4"/>
  <c r="I236" i="4"/>
  <c r="J236" i="4"/>
  <c r="H237" i="4"/>
  <c r="I237" i="4"/>
  <c r="J237" i="4"/>
  <c r="H238" i="4"/>
  <c r="I238" i="4"/>
  <c r="J238" i="4"/>
  <c r="H239" i="4"/>
  <c r="I239" i="4"/>
  <c r="J239" i="4"/>
  <c r="H240" i="4"/>
  <c r="I240" i="4"/>
  <c r="J240" i="4"/>
  <c r="H241" i="4"/>
  <c r="I241" i="4"/>
  <c r="J241" i="4"/>
  <c r="H242" i="4"/>
  <c r="I242" i="4"/>
  <c r="J242" i="4"/>
  <c r="H243" i="4"/>
  <c r="I243" i="4"/>
  <c r="J243" i="4"/>
  <c r="H244" i="4"/>
  <c r="I244" i="4"/>
  <c r="J244" i="4"/>
  <c r="H245" i="4"/>
  <c r="I245" i="4"/>
  <c r="J245" i="4"/>
  <c r="H246" i="4"/>
  <c r="I246" i="4"/>
  <c r="J246" i="4"/>
  <c r="H247" i="4"/>
  <c r="I247" i="4"/>
  <c r="J247" i="4"/>
  <c r="H248" i="4"/>
  <c r="I248" i="4"/>
  <c r="J248" i="4"/>
  <c r="H249" i="4"/>
  <c r="I249" i="4"/>
  <c r="J249" i="4"/>
  <c r="H250" i="4"/>
  <c r="I250" i="4"/>
  <c r="J250" i="4"/>
  <c r="H251" i="4"/>
  <c r="I251" i="4"/>
  <c r="J251" i="4"/>
  <c r="H252" i="4"/>
  <c r="I252" i="4"/>
  <c r="J252" i="4"/>
  <c r="H253" i="4"/>
  <c r="I253" i="4"/>
  <c r="J253" i="4"/>
  <c r="H254" i="4"/>
  <c r="I254" i="4"/>
  <c r="J254" i="4"/>
  <c r="H255" i="4"/>
  <c r="I255" i="4"/>
  <c r="J255" i="4"/>
  <c r="H256" i="4"/>
  <c r="I256" i="4"/>
  <c r="J256" i="4"/>
  <c r="H257" i="4"/>
  <c r="I257" i="4"/>
  <c r="J257" i="4"/>
  <c r="H258" i="4"/>
  <c r="I258" i="4"/>
  <c r="J258" i="4"/>
  <c r="H259" i="4"/>
  <c r="I259" i="4"/>
  <c r="J259" i="4"/>
  <c r="H260" i="4"/>
  <c r="I260" i="4"/>
  <c r="J260" i="4"/>
  <c r="H261" i="4"/>
  <c r="I261" i="4"/>
  <c r="J261" i="4"/>
  <c r="H262" i="4"/>
  <c r="I262" i="4"/>
  <c r="J262" i="4"/>
  <c r="H263" i="4"/>
  <c r="I263" i="4"/>
  <c r="J263" i="4"/>
  <c r="H264" i="4"/>
  <c r="I264" i="4"/>
  <c r="J264" i="4"/>
  <c r="H265" i="4"/>
  <c r="I265" i="4"/>
  <c r="J265" i="4"/>
  <c r="H266" i="4"/>
  <c r="I266" i="4"/>
  <c r="J266" i="4"/>
  <c r="H267" i="4"/>
  <c r="I267" i="4"/>
  <c r="J267" i="4"/>
  <c r="H268" i="4"/>
  <c r="I268" i="4"/>
  <c r="J268" i="4"/>
  <c r="H269" i="4"/>
  <c r="I269" i="4"/>
  <c r="J269" i="4"/>
  <c r="H270" i="4"/>
  <c r="I270" i="4"/>
  <c r="J270" i="4"/>
  <c r="H271" i="4"/>
  <c r="I271" i="4"/>
  <c r="J271" i="4"/>
  <c r="H272" i="4"/>
  <c r="I272" i="4"/>
  <c r="J272" i="4"/>
  <c r="H273" i="4"/>
  <c r="I273" i="4"/>
  <c r="J273" i="4"/>
  <c r="H274" i="4"/>
  <c r="I274" i="4"/>
  <c r="J274" i="4"/>
  <c r="H275" i="4"/>
  <c r="I275" i="4"/>
  <c r="J275" i="4"/>
  <c r="H276" i="4"/>
  <c r="I276" i="4"/>
  <c r="J276" i="4"/>
  <c r="H277" i="4"/>
  <c r="I277" i="4"/>
  <c r="J277" i="4"/>
  <c r="H278" i="4"/>
  <c r="I278" i="4"/>
  <c r="J278" i="4"/>
  <c r="H279" i="4"/>
  <c r="I279" i="4"/>
  <c r="J279" i="4"/>
  <c r="H280" i="4"/>
  <c r="I280" i="4"/>
  <c r="J280" i="4"/>
  <c r="H281" i="4"/>
  <c r="I281" i="4"/>
  <c r="J281" i="4"/>
  <c r="H282" i="4"/>
  <c r="I282" i="4"/>
  <c r="J282" i="4"/>
  <c r="H283" i="4"/>
  <c r="I283" i="4"/>
  <c r="J283" i="4"/>
  <c r="H284" i="4"/>
  <c r="I284" i="4"/>
  <c r="J284" i="4"/>
  <c r="H285" i="4"/>
  <c r="I285" i="4"/>
  <c r="J285" i="4"/>
  <c r="H286" i="4"/>
  <c r="I286" i="4"/>
  <c r="J286" i="4"/>
  <c r="H287" i="4"/>
  <c r="I287" i="4"/>
  <c r="J287" i="4"/>
  <c r="H288" i="4"/>
  <c r="I288" i="4"/>
  <c r="J288" i="4"/>
  <c r="H289" i="4"/>
  <c r="I289" i="4"/>
  <c r="J289" i="4"/>
  <c r="H290" i="4"/>
  <c r="I290" i="4"/>
  <c r="J290" i="4"/>
  <c r="H291" i="4"/>
  <c r="I291" i="4"/>
  <c r="J291" i="4"/>
  <c r="H292" i="4"/>
  <c r="I292" i="4"/>
  <c r="J292" i="4"/>
  <c r="H293" i="4"/>
  <c r="I293" i="4"/>
  <c r="J293" i="4"/>
  <c r="H294" i="4"/>
  <c r="I294" i="4"/>
  <c r="J294" i="4"/>
  <c r="H295" i="4"/>
  <c r="I295" i="4"/>
  <c r="J295" i="4"/>
  <c r="H296" i="4"/>
  <c r="I296" i="4"/>
  <c r="J296" i="4"/>
  <c r="H297" i="4"/>
  <c r="I297" i="4"/>
  <c r="J297" i="4"/>
  <c r="H298" i="4"/>
  <c r="I298" i="4"/>
  <c r="J298" i="4"/>
  <c r="H299" i="4"/>
  <c r="I299" i="4"/>
  <c r="J299" i="4"/>
  <c r="H300" i="4"/>
  <c r="I300" i="4"/>
  <c r="J300" i="4"/>
  <c r="H301" i="4"/>
  <c r="I301" i="4"/>
  <c r="J301" i="4"/>
  <c r="H302" i="4"/>
  <c r="I302" i="4"/>
  <c r="J302" i="4"/>
  <c r="H303" i="4"/>
  <c r="I303" i="4"/>
  <c r="J303" i="4"/>
  <c r="H304" i="4"/>
  <c r="I304" i="4"/>
  <c r="J304" i="4"/>
  <c r="H305" i="4"/>
  <c r="I305" i="4"/>
  <c r="J305" i="4"/>
  <c r="H306" i="4"/>
  <c r="I306" i="4"/>
  <c r="J306" i="4"/>
  <c r="H307" i="4"/>
  <c r="I307" i="4"/>
  <c r="J307" i="4"/>
  <c r="H308" i="4"/>
  <c r="I308" i="4"/>
  <c r="J308" i="4"/>
  <c r="H309" i="4"/>
  <c r="I309" i="4"/>
  <c r="J309" i="4"/>
  <c r="H310" i="4"/>
  <c r="I310" i="4"/>
  <c r="J310" i="4"/>
  <c r="H311" i="4"/>
  <c r="I311" i="4"/>
  <c r="J311" i="4"/>
  <c r="H312" i="4"/>
  <c r="I312" i="4"/>
  <c r="J312" i="4"/>
  <c r="H313" i="4"/>
  <c r="I313" i="4"/>
  <c r="J313" i="4"/>
  <c r="H314" i="4"/>
  <c r="I314" i="4"/>
  <c r="J314" i="4"/>
  <c r="H315" i="4"/>
  <c r="I315" i="4"/>
  <c r="J315" i="4"/>
  <c r="H316" i="4"/>
  <c r="I316" i="4"/>
  <c r="J316" i="4"/>
  <c r="H317" i="4"/>
  <c r="I317" i="4"/>
  <c r="J317" i="4"/>
  <c r="H318" i="4"/>
  <c r="I318" i="4"/>
  <c r="J318" i="4"/>
  <c r="H319" i="4"/>
  <c r="I319" i="4"/>
  <c r="J319" i="4"/>
  <c r="H320" i="4"/>
  <c r="I320" i="4"/>
  <c r="J320" i="4"/>
  <c r="H321" i="4"/>
  <c r="I321" i="4"/>
  <c r="J321" i="4"/>
  <c r="H322" i="4"/>
  <c r="I322" i="4"/>
  <c r="J322" i="4"/>
  <c r="H323" i="4"/>
  <c r="I323" i="4"/>
  <c r="J323" i="4"/>
  <c r="H324" i="4"/>
  <c r="I324" i="4"/>
  <c r="J324" i="4"/>
  <c r="H325" i="4"/>
  <c r="I325" i="4"/>
  <c r="J325" i="4"/>
  <c r="H326" i="4"/>
  <c r="I326" i="4"/>
  <c r="J326" i="4"/>
  <c r="H327" i="4"/>
  <c r="I327" i="4"/>
  <c r="J327" i="4"/>
  <c r="H328" i="4"/>
  <c r="I328" i="4"/>
  <c r="J328" i="4"/>
  <c r="H329" i="4"/>
  <c r="I329" i="4"/>
  <c r="J329" i="4"/>
  <c r="H330" i="4"/>
  <c r="I330" i="4"/>
  <c r="J330" i="4"/>
  <c r="H331" i="4"/>
  <c r="I331" i="4"/>
  <c r="J331" i="4"/>
  <c r="H332" i="4"/>
  <c r="I332" i="4"/>
  <c r="J332" i="4"/>
  <c r="H333" i="4"/>
  <c r="I333" i="4"/>
  <c r="J333" i="4"/>
  <c r="H334" i="4"/>
  <c r="I334" i="4"/>
  <c r="J334" i="4"/>
  <c r="H335" i="4"/>
  <c r="I335" i="4"/>
  <c r="J335" i="4"/>
  <c r="H336" i="4"/>
  <c r="I336" i="4"/>
  <c r="J336" i="4"/>
  <c r="H337" i="4"/>
  <c r="I337" i="4"/>
  <c r="J337" i="4"/>
  <c r="H338" i="4"/>
  <c r="I338" i="4"/>
  <c r="J338" i="4"/>
  <c r="H339" i="4"/>
  <c r="I339" i="4"/>
  <c r="J339" i="4"/>
  <c r="H340" i="4"/>
  <c r="I340" i="4"/>
  <c r="J340" i="4"/>
  <c r="H341" i="4"/>
  <c r="I341" i="4"/>
  <c r="J341" i="4"/>
  <c r="H342" i="4"/>
  <c r="I342" i="4"/>
  <c r="J342" i="4"/>
  <c r="H343" i="4"/>
  <c r="I343" i="4"/>
  <c r="J343" i="4"/>
  <c r="H344" i="4"/>
  <c r="I344" i="4"/>
  <c r="J344" i="4"/>
  <c r="H345" i="4"/>
  <c r="I345" i="4"/>
  <c r="J345" i="4"/>
  <c r="H346" i="4"/>
  <c r="I346" i="4"/>
  <c r="J346" i="4"/>
  <c r="H347" i="4"/>
  <c r="I347" i="4"/>
  <c r="J347" i="4"/>
  <c r="H348" i="4"/>
  <c r="I348" i="4"/>
  <c r="J348" i="4"/>
  <c r="H349" i="4"/>
  <c r="I349" i="4"/>
  <c r="J349" i="4"/>
  <c r="H350" i="4"/>
  <c r="I350" i="4"/>
  <c r="J350" i="4"/>
  <c r="H351" i="4"/>
  <c r="I351" i="4"/>
  <c r="J351" i="4"/>
  <c r="H352" i="4"/>
  <c r="I352" i="4"/>
  <c r="J352" i="4"/>
  <c r="H353" i="4"/>
  <c r="I353" i="4"/>
  <c r="J353" i="4"/>
  <c r="H354" i="4"/>
  <c r="I354" i="4"/>
  <c r="J354" i="4"/>
  <c r="H355" i="4"/>
  <c r="I355" i="4"/>
  <c r="J355" i="4"/>
  <c r="H356" i="4"/>
  <c r="I356" i="4"/>
  <c r="J356" i="4"/>
  <c r="H357" i="4"/>
  <c r="I357" i="4"/>
  <c r="J357" i="4"/>
  <c r="H358" i="4"/>
  <c r="I358" i="4"/>
  <c r="J358" i="4"/>
  <c r="H359" i="4"/>
  <c r="I359" i="4"/>
  <c r="J359" i="4"/>
  <c r="H360" i="4"/>
  <c r="I360" i="4"/>
  <c r="J360" i="4"/>
  <c r="H361" i="4"/>
  <c r="I361" i="4"/>
  <c r="J361" i="4"/>
  <c r="H362" i="4"/>
  <c r="I362" i="4"/>
  <c r="J362" i="4"/>
  <c r="H363" i="4"/>
  <c r="I363" i="4"/>
  <c r="J363" i="4"/>
  <c r="H364" i="4"/>
  <c r="I364" i="4"/>
  <c r="J364" i="4"/>
  <c r="H365" i="4"/>
  <c r="I365" i="4"/>
  <c r="J365" i="4"/>
  <c r="H366" i="4"/>
  <c r="I366" i="4"/>
  <c r="J366" i="4"/>
  <c r="H367" i="4"/>
  <c r="I367" i="4"/>
  <c r="J367" i="4"/>
  <c r="H368" i="4"/>
  <c r="I368" i="4"/>
  <c r="J368" i="4"/>
  <c r="H369" i="4"/>
  <c r="I369" i="4"/>
  <c r="J369" i="4"/>
  <c r="H370" i="4"/>
  <c r="I370" i="4"/>
  <c r="J370" i="4"/>
  <c r="H371" i="4"/>
  <c r="I371" i="4"/>
  <c r="J371" i="4"/>
  <c r="H372" i="4"/>
  <c r="I372" i="4"/>
  <c r="J372" i="4"/>
  <c r="H373" i="4"/>
  <c r="I373" i="4"/>
  <c r="J373" i="4"/>
  <c r="H374" i="4"/>
  <c r="I374" i="4"/>
  <c r="J374" i="4"/>
  <c r="H375" i="4"/>
  <c r="I375" i="4"/>
  <c r="J375" i="4"/>
  <c r="H376" i="4"/>
  <c r="I376" i="4"/>
  <c r="J376" i="4"/>
  <c r="H377" i="4"/>
  <c r="I377" i="4"/>
  <c r="J377" i="4"/>
  <c r="H378" i="4"/>
  <c r="I378" i="4"/>
  <c r="J378" i="4"/>
  <c r="H379" i="4"/>
  <c r="I379" i="4"/>
  <c r="J379" i="4"/>
  <c r="H380" i="4"/>
  <c r="I380" i="4"/>
  <c r="J380" i="4"/>
  <c r="H381" i="4"/>
  <c r="I381" i="4"/>
  <c r="J381" i="4"/>
  <c r="H382" i="4"/>
  <c r="I382" i="4"/>
  <c r="J382" i="4"/>
  <c r="H383" i="4"/>
  <c r="I383" i="4"/>
  <c r="J383" i="4"/>
  <c r="H384" i="4"/>
  <c r="I384" i="4"/>
  <c r="J384" i="4"/>
  <c r="H385" i="4"/>
  <c r="I385" i="4"/>
  <c r="J385" i="4"/>
  <c r="H386" i="4"/>
  <c r="I386" i="4"/>
  <c r="J386" i="4"/>
  <c r="H387" i="4"/>
  <c r="I387" i="4"/>
  <c r="J387" i="4"/>
  <c r="H388" i="4"/>
  <c r="I388" i="4"/>
  <c r="J388" i="4"/>
  <c r="H389" i="4"/>
  <c r="I389" i="4"/>
  <c r="J389" i="4"/>
  <c r="H390" i="4"/>
  <c r="I390" i="4"/>
  <c r="J390" i="4"/>
  <c r="H391" i="4"/>
  <c r="I391" i="4"/>
  <c r="J391" i="4"/>
  <c r="H392" i="4"/>
  <c r="I392" i="4"/>
  <c r="J392" i="4"/>
  <c r="H393" i="4"/>
  <c r="I393" i="4"/>
  <c r="J393" i="4"/>
  <c r="H394" i="4"/>
  <c r="I394" i="4"/>
  <c r="J394" i="4"/>
  <c r="H395" i="4"/>
  <c r="I395" i="4"/>
  <c r="J395" i="4"/>
  <c r="H396" i="4"/>
  <c r="I396" i="4"/>
  <c r="J396" i="4"/>
  <c r="H397" i="4"/>
  <c r="I397" i="4"/>
  <c r="J397" i="4"/>
  <c r="H398" i="4"/>
  <c r="I398" i="4"/>
  <c r="J398" i="4"/>
  <c r="H399" i="4"/>
  <c r="I399" i="4"/>
  <c r="J399" i="4"/>
  <c r="H400" i="4"/>
  <c r="I400" i="4"/>
  <c r="J400" i="4"/>
  <c r="H401" i="4"/>
  <c r="I401" i="4"/>
  <c r="J401" i="4"/>
  <c r="H402" i="4"/>
  <c r="I402" i="4"/>
  <c r="J402" i="4"/>
  <c r="H403" i="4"/>
  <c r="I403" i="4"/>
  <c r="J403" i="4"/>
  <c r="H404" i="4"/>
  <c r="I404" i="4"/>
  <c r="J404" i="4"/>
  <c r="H405" i="4"/>
  <c r="I405" i="4"/>
  <c r="J405" i="4"/>
  <c r="H406" i="4"/>
  <c r="I406" i="4"/>
  <c r="J406" i="4"/>
  <c r="H407" i="4"/>
  <c r="I407" i="4"/>
  <c r="J407" i="4"/>
  <c r="H408" i="4"/>
  <c r="I408" i="4"/>
  <c r="J408" i="4"/>
  <c r="H409" i="4"/>
  <c r="I409" i="4"/>
  <c r="J409" i="4"/>
  <c r="H410" i="4"/>
  <c r="I410" i="4"/>
  <c r="J410" i="4"/>
  <c r="H411" i="4"/>
  <c r="I411" i="4"/>
  <c r="J411" i="4"/>
  <c r="H412" i="4"/>
  <c r="I412" i="4"/>
  <c r="J412" i="4"/>
  <c r="H413" i="4"/>
  <c r="I413" i="4"/>
  <c r="J413" i="4"/>
  <c r="H414" i="4"/>
  <c r="I414" i="4"/>
  <c r="J414" i="4"/>
  <c r="H415" i="4"/>
  <c r="I415" i="4"/>
  <c r="J415" i="4"/>
  <c r="H416" i="4"/>
  <c r="I416" i="4"/>
  <c r="J416" i="4"/>
  <c r="H417" i="4"/>
  <c r="I417" i="4"/>
  <c r="J417" i="4"/>
  <c r="H418" i="4"/>
  <c r="I418" i="4"/>
  <c r="J418" i="4"/>
  <c r="H419" i="4"/>
  <c r="I419" i="4"/>
  <c r="J419" i="4"/>
  <c r="H420" i="4"/>
  <c r="I420" i="4"/>
  <c r="J420" i="4"/>
  <c r="H421" i="4"/>
  <c r="I421" i="4"/>
  <c r="J421" i="4"/>
  <c r="H422" i="4"/>
  <c r="I422" i="4"/>
  <c r="J422" i="4"/>
  <c r="H423" i="4"/>
  <c r="I423" i="4"/>
  <c r="J423" i="4"/>
  <c r="H424" i="4"/>
  <c r="I424" i="4"/>
  <c r="J424" i="4"/>
  <c r="H425" i="4"/>
  <c r="I425" i="4"/>
  <c r="J425" i="4"/>
  <c r="H426" i="4"/>
  <c r="I426" i="4"/>
  <c r="J426" i="4"/>
  <c r="H427" i="4"/>
  <c r="I427" i="4"/>
  <c r="J427" i="4"/>
  <c r="H428" i="4"/>
  <c r="I428" i="4"/>
  <c r="J428" i="4"/>
  <c r="H429" i="4"/>
  <c r="I429" i="4"/>
  <c r="J429" i="4"/>
  <c r="H430" i="4"/>
  <c r="I430" i="4"/>
  <c r="J430" i="4"/>
  <c r="H431" i="4"/>
  <c r="I431" i="4"/>
  <c r="J431" i="4"/>
  <c r="H432" i="4"/>
  <c r="I432" i="4"/>
  <c r="J432" i="4"/>
  <c r="H433" i="4"/>
  <c r="I433" i="4"/>
  <c r="J433" i="4"/>
  <c r="H434" i="4"/>
  <c r="I434" i="4"/>
  <c r="J434" i="4"/>
  <c r="H435" i="4"/>
  <c r="I435" i="4"/>
  <c r="J435" i="4"/>
  <c r="H436" i="4"/>
  <c r="I436" i="4"/>
  <c r="J436" i="4"/>
  <c r="H437" i="4"/>
  <c r="I437" i="4"/>
  <c r="J437" i="4"/>
  <c r="H438" i="4"/>
  <c r="I438" i="4"/>
  <c r="J438" i="4"/>
  <c r="H439" i="4"/>
  <c r="I439" i="4"/>
  <c r="J439" i="4"/>
  <c r="H440" i="4"/>
  <c r="I440" i="4"/>
  <c r="J440" i="4"/>
  <c r="H441" i="4"/>
  <c r="I441" i="4"/>
  <c r="J441" i="4"/>
  <c r="H442" i="4"/>
  <c r="I442" i="4"/>
  <c r="J442" i="4"/>
  <c r="H443" i="4"/>
  <c r="I443" i="4"/>
  <c r="J443" i="4"/>
  <c r="H444" i="4"/>
  <c r="I444" i="4"/>
  <c r="J444" i="4"/>
  <c r="H445" i="4"/>
  <c r="I445" i="4"/>
  <c r="J445" i="4"/>
  <c r="H446" i="4"/>
  <c r="I446" i="4"/>
  <c r="J446" i="4"/>
  <c r="H447" i="4"/>
  <c r="I447" i="4"/>
  <c r="J447" i="4"/>
  <c r="H448" i="4"/>
  <c r="I448" i="4"/>
  <c r="J448" i="4"/>
  <c r="H449" i="4"/>
  <c r="I449" i="4"/>
  <c r="J449" i="4"/>
  <c r="H450" i="4"/>
  <c r="I450" i="4"/>
  <c r="J450" i="4"/>
  <c r="H451" i="4"/>
  <c r="I451" i="4"/>
  <c r="J451" i="4"/>
  <c r="H452" i="4"/>
  <c r="I452" i="4"/>
  <c r="J452" i="4"/>
  <c r="H453" i="4"/>
  <c r="I453" i="4"/>
  <c r="J453" i="4"/>
  <c r="H454" i="4"/>
  <c r="I454" i="4"/>
  <c r="J454" i="4"/>
  <c r="H455" i="4"/>
  <c r="I455" i="4"/>
  <c r="J455" i="4"/>
  <c r="H456" i="4"/>
  <c r="I456" i="4"/>
  <c r="J456" i="4"/>
  <c r="H457" i="4"/>
  <c r="I457" i="4"/>
  <c r="J457" i="4"/>
  <c r="H458" i="4"/>
  <c r="I458" i="4"/>
  <c r="J458" i="4"/>
  <c r="H459" i="4"/>
  <c r="I459" i="4"/>
  <c r="J459" i="4"/>
  <c r="H460" i="4"/>
  <c r="I460" i="4"/>
  <c r="J460" i="4"/>
  <c r="H461" i="4"/>
  <c r="I461" i="4"/>
  <c r="J461" i="4"/>
  <c r="H462" i="4"/>
  <c r="I462" i="4"/>
  <c r="J462" i="4"/>
  <c r="H463" i="4"/>
  <c r="I463" i="4"/>
  <c r="J463" i="4"/>
  <c r="H464" i="4"/>
  <c r="I464" i="4"/>
  <c r="J464" i="4"/>
  <c r="H465" i="4"/>
  <c r="I465" i="4"/>
  <c r="J465" i="4"/>
  <c r="H466" i="4"/>
  <c r="I466" i="4"/>
  <c r="J466" i="4"/>
  <c r="H467" i="4"/>
  <c r="I467" i="4"/>
  <c r="J467" i="4"/>
  <c r="H468" i="4"/>
  <c r="I468" i="4"/>
  <c r="J468" i="4"/>
  <c r="H469" i="4"/>
  <c r="I469" i="4"/>
  <c r="J469" i="4"/>
  <c r="H470" i="4"/>
  <c r="I470" i="4"/>
  <c r="J470" i="4"/>
  <c r="H471" i="4"/>
  <c r="I471" i="4"/>
  <c r="J471" i="4"/>
  <c r="H472" i="4"/>
  <c r="I472" i="4"/>
  <c r="J472" i="4"/>
  <c r="H473" i="4"/>
  <c r="I473" i="4"/>
  <c r="J473" i="4"/>
  <c r="H474" i="4"/>
  <c r="I474" i="4"/>
  <c r="J474" i="4"/>
  <c r="H475" i="4"/>
  <c r="I475" i="4"/>
  <c r="J475" i="4"/>
  <c r="H476" i="4"/>
  <c r="I476" i="4"/>
  <c r="J476" i="4"/>
  <c r="H477" i="4"/>
  <c r="I477" i="4"/>
  <c r="J477" i="4"/>
  <c r="H478" i="4"/>
  <c r="I478" i="4"/>
  <c r="J478" i="4"/>
  <c r="H479" i="4"/>
  <c r="I479" i="4"/>
  <c r="J479" i="4"/>
  <c r="H480" i="4"/>
  <c r="I480" i="4"/>
  <c r="J480" i="4"/>
  <c r="H481" i="4"/>
  <c r="I481" i="4"/>
  <c r="J481" i="4"/>
  <c r="H482" i="4"/>
  <c r="I482" i="4"/>
  <c r="J482" i="4"/>
  <c r="H483" i="4"/>
  <c r="I483" i="4"/>
  <c r="J483" i="4"/>
  <c r="H484" i="4"/>
  <c r="I484" i="4"/>
  <c r="J484" i="4"/>
  <c r="H485" i="4"/>
  <c r="I485" i="4"/>
  <c r="J485" i="4"/>
  <c r="H486" i="4"/>
  <c r="I486" i="4"/>
  <c r="J486" i="4"/>
  <c r="H487" i="4"/>
  <c r="I487" i="4"/>
  <c r="J487" i="4"/>
  <c r="H488" i="4"/>
  <c r="I488" i="4"/>
  <c r="J488" i="4"/>
  <c r="H489" i="4"/>
  <c r="I489" i="4"/>
  <c r="J489" i="4"/>
  <c r="H490" i="4"/>
  <c r="I490" i="4"/>
  <c r="J490" i="4"/>
  <c r="H491" i="4"/>
  <c r="I491" i="4"/>
  <c r="J491" i="4"/>
  <c r="H492" i="4"/>
  <c r="I492" i="4"/>
  <c r="J492" i="4"/>
  <c r="H493" i="4"/>
  <c r="I493" i="4"/>
  <c r="J493" i="4"/>
  <c r="H494" i="4"/>
  <c r="I494" i="4"/>
  <c r="J494" i="4"/>
  <c r="H495" i="4"/>
  <c r="I495" i="4"/>
  <c r="J495" i="4"/>
  <c r="H496" i="4"/>
  <c r="I496" i="4"/>
  <c r="J496" i="4"/>
  <c r="H497" i="4"/>
  <c r="I497" i="4"/>
  <c r="J497" i="4"/>
  <c r="H498" i="4"/>
  <c r="I498" i="4"/>
  <c r="J498" i="4"/>
  <c r="H499" i="4"/>
  <c r="I499" i="4"/>
  <c r="J499" i="4"/>
  <c r="H500" i="4"/>
  <c r="I500" i="4"/>
  <c r="J500" i="4"/>
  <c r="H501" i="4"/>
  <c r="I501" i="4"/>
  <c r="J501" i="4"/>
  <c r="H502" i="4"/>
  <c r="I502" i="4"/>
  <c r="J502" i="4"/>
  <c r="H503" i="4"/>
  <c r="I503" i="4"/>
  <c r="J503" i="4"/>
  <c r="H504" i="4"/>
  <c r="I504" i="4"/>
  <c r="J504" i="4"/>
  <c r="H505" i="4"/>
  <c r="I505" i="4"/>
  <c r="J505" i="4"/>
  <c r="H506" i="4"/>
  <c r="I506" i="4"/>
  <c r="J506" i="4"/>
  <c r="H507" i="4"/>
  <c r="I507" i="4"/>
  <c r="J507" i="4"/>
  <c r="H508" i="4"/>
  <c r="I508" i="4"/>
  <c r="J508" i="4"/>
  <c r="H509" i="4"/>
  <c r="I509" i="4"/>
  <c r="J509" i="4"/>
  <c r="H510" i="4"/>
  <c r="I510" i="4"/>
  <c r="J510" i="4"/>
  <c r="H511" i="4"/>
  <c r="I511" i="4"/>
  <c r="J511" i="4"/>
  <c r="H512" i="4"/>
  <c r="I512" i="4"/>
  <c r="J512" i="4"/>
  <c r="H513" i="4"/>
  <c r="I513" i="4"/>
  <c r="J513" i="4"/>
  <c r="H514" i="4"/>
  <c r="I514" i="4"/>
  <c r="J514" i="4"/>
  <c r="H515" i="4"/>
  <c r="I515" i="4"/>
  <c r="J515" i="4"/>
  <c r="H516" i="4"/>
  <c r="I516" i="4"/>
  <c r="J516" i="4"/>
  <c r="H517" i="4"/>
  <c r="I517" i="4"/>
  <c r="J517" i="4"/>
  <c r="H518" i="4"/>
  <c r="I518" i="4"/>
  <c r="J518" i="4"/>
  <c r="H519" i="4"/>
  <c r="I519" i="4"/>
  <c r="J519" i="4"/>
  <c r="H520" i="4"/>
  <c r="I520" i="4"/>
  <c r="J520" i="4"/>
  <c r="H521" i="4"/>
  <c r="I521" i="4"/>
  <c r="J521" i="4"/>
  <c r="H522" i="4"/>
  <c r="I522" i="4"/>
  <c r="J522" i="4"/>
  <c r="H523" i="4"/>
  <c r="I523" i="4"/>
  <c r="J523" i="4"/>
  <c r="H524" i="4"/>
  <c r="I524" i="4"/>
  <c r="J524" i="4"/>
  <c r="H525" i="4"/>
  <c r="I525" i="4"/>
  <c r="J525" i="4"/>
  <c r="H526" i="4"/>
  <c r="I526" i="4"/>
  <c r="J526" i="4"/>
  <c r="H527" i="4"/>
  <c r="I527" i="4"/>
  <c r="J527" i="4"/>
  <c r="H528" i="4"/>
  <c r="I528" i="4"/>
  <c r="J528" i="4"/>
  <c r="H529" i="4"/>
  <c r="I529" i="4"/>
  <c r="J529" i="4"/>
  <c r="H530" i="4"/>
  <c r="I530" i="4"/>
  <c r="J530" i="4"/>
  <c r="H531" i="4"/>
  <c r="I531" i="4"/>
  <c r="J531" i="4"/>
  <c r="H532" i="4"/>
  <c r="I532" i="4"/>
  <c r="J532" i="4"/>
  <c r="H533" i="4"/>
  <c r="I533" i="4"/>
  <c r="J533" i="4"/>
  <c r="H534" i="4"/>
  <c r="I534" i="4"/>
  <c r="J534" i="4"/>
  <c r="H535" i="4"/>
  <c r="I535" i="4"/>
  <c r="J535" i="4"/>
  <c r="H536" i="4"/>
  <c r="I536" i="4"/>
  <c r="J536" i="4"/>
  <c r="H537" i="4"/>
  <c r="I537" i="4"/>
  <c r="J537" i="4"/>
  <c r="H538" i="4"/>
  <c r="I538" i="4"/>
  <c r="J538" i="4"/>
  <c r="H539" i="4"/>
  <c r="I539" i="4"/>
  <c r="J539" i="4"/>
  <c r="H540" i="4"/>
  <c r="I540" i="4"/>
  <c r="J540" i="4"/>
  <c r="H541" i="4"/>
  <c r="I541" i="4"/>
  <c r="J541" i="4"/>
  <c r="H542" i="4"/>
  <c r="I542" i="4"/>
  <c r="J542" i="4"/>
  <c r="H543" i="4"/>
  <c r="I543" i="4"/>
  <c r="J543" i="4"/>
  <c r="H544" i="4"/>
  <c r="I544" i="4"/>
  <c r="J544" i="4"/>
  <c r="H545" i="4"/>
  <c r="I545" i="4"/>
  <c r="J545" i="4"/>
  <c r="H546" i="4"/>
  <c r="I546" i="4"/>
  <c r="J546" i="4"/>
  <c r="H547" i="4"/>
  <c r="I547" i="4"/>
  <c r="J547" i="4"/>
  <c r="H548" i="4"/>
  <c r="I548" i="4"/>
  <c r="J548" i="4"/>
  <c r="H549" i="4"/>
  <c r="I549" i="4"/>
  <c r="J549" i="4"/>
  <c r="H550" i="4"/>
  <c r="I550" i="4"/>
  <c r="J550" i="4"/>
  <c r="H551" i="4"/>
  <c r="I551" i="4"/>
  <c r="J551" i="4"/>
  <c r="H552" i="4"/>
  <c r="I552" i="4"/>
  <c r="J552" i="4"/>
  <c r="H553" i="4"/>
  <c r="I553" i="4"/>
  <c r="J553" i="4"/>
  <c r="H554" i="4"/>
  <c r="I554" i="4"/>
  <c r="J554" i="4"/>
  <c r="H555" i="4"/>
  <c r="I555" i="4"/>
  <c r="J555" i="4"/>
  <c r="H556" i="4"/>
  <c r="I556" i="4"/>
  <c r="J556" i="4"/>
  <c r="H557" i="4"/>
  <c r="I557" i="4"/>
  <c r="J557" i="4"/>
  <c r="H558" i="4"/>
  <c r="I558" i="4"/>
  <c r="J558" i="4"/>
  <c r="H559" i="4"/>
  <c r="I559" i="4"/>
  <c r="J559" i="4"/>
  <c r="H560" i="4"/>
  <c r="I560" i="4"/>
  <c r="J560" i="4"/>
  <c r="H561" i="4"/>
  <c r="I561" i="4"/>
  <c r="J561" i="4"/>
  <c r="H562" i="4"/>
  <c r="I562" i="4"/>
  <c r="J562" i="4"/>
  <c r="H563" i="4"/>
  <c r="I563" i="4"/>
  <c r="J563" i="4"/>
  <c r="H564" i="4"/>
  <c r="I564" i="4"/>
  <c r="J564" i="4"/>
  <c r="H565" i="4"/>
  <c r="I565" i="4"/>
  <c r="J565" i="4"/>
  <c r="H566" i="4"/>
  <c r="I566" i="4"/>
  <c r="J566" i="4"/>
  <c r="H567" i="4"/>
  <c r="I567" i="4"/>
  <c r="J567" i="4"/>
  <c r="H568" i="4"/>
  <c r="I568" i="4"/>
  <c r="J568" i="4"/>
  <c r="H569" i="4"/>
  <c r="I569" i="4"/>
  <c r="J569" i="4"/>
  <c r="H570" i="4"/>
  <c r="I570" i="4"/>
  <c r="J570" i="4"/>
  <c r="H571" i="4"/>
  <c r="I571" i="4"/>
  <c r="J571" i="4"/>
  <c r="H572" i="4"/>
  <c r="I572" i="4"/>
  <c r="J572" i="4"/>
  <c r="H573" i="4"/>
  <c r="I573" i="4"/>
  <c r="J573" i="4"/>
  <c r="H574" i="4"/>
  <c r="I574" i="4"/>
  <c r="J574" i="4"/>
  <c r="H575" i="4"/>
  <c r="I575" i="4"/>
  <c r="J575" i="4"/>
  <c r="H576" i="4"/>
  <c r="I576" i="4"/>
  <c r="J576" i="4"/>
  <c r="H577" i="4"/>
  <c r="I577" i="4"/>
  <c r="J577" i="4"/>
  <c r="H578" i="4"/>
  <c r="I578" i="4"/>
  <c r="J578" i="4"/>
  <c r="H579" i="4"/>
  <c r="I579" i="4"/>
  <c r="J579" i="4"/>
  <c r="H580" i="4"/>
  <c r="I580" i="4"/>
  <c r="J580" i="4"/>
  <c r="H581" i="4"/>
  <c r="I581" i="4"/>
  <c r="J581" i="4"/>
  <c r="H582" i="4"/>
  <c r="I582" i="4"/>
  <c r="J582" i="4"/>
  <c r="H583" i="4"/>
  <c r="I583" i="4"/>
  <c r="J583" i="4"/>
  <c r="H584" i="4"/>
  <c r="I584" i="4"/>
  <c r="J584" i="4"/>
  <c r="H585" i="4"/>
  <c r="I585" i="4"/>
  <c r="J585" i="4"/>
  <c r="H586" i="4"/>
  <c r="I586" i="4"/>
  <c r="J586" i="4"/>
  <c r="H587" i="4"/>
  <c r="I587" i="4"/>
  <c r="J587" i="4"/>
  <c r="H588" i="4"/>
  <c r="I588" i="4"/>
  <c r="J588" i="4"/>
  <c r="H589" i="4"/>
  <c r="I589" i="4"/>
  <c r="J589" i="4"/>
  <c r="H590" i="4"/>
  <c r="I590" i="4"/>
  <c r="J590" i="4"/>
  <c r="H591" i="4"/>
  <c r="I591" i="4"/>
  <c r="J591" i="4"/>
  <c r="H592" i="4"/>
  <c r="I592" i="4"/>
  <c r="J592" i="4"/>
  <c r="H593" i="4"/>
  <c r="I593" i="4"/>
  <c r="J593" i="4"/>
  <c r="H594" i="4"/>
  <c r="I594" i="4"/>
  <c r="J594" i="4"/>
  <c r="H595" i="4"/>
  <c r="I595" i="4"/>
  <c r="J595" i="4"/>
  <c r="H596" i="4"/>
  <c r="I596" i="4"/>
  <c r="J596" i="4"/>
  <c r="H597" i="4"/>
  <c r="I597" i="4"/>
  <c r="J597" i="4"/>
  <c r="H598" i="4"/>
  <c r="I598" i="4"/>
  <c r="J598" i="4"/>
  <c r="H599" i="4"/>
  <c r="I599" i="4"/>
  <c r="J599" i="4"/>
  <c r="H600" i="4"/>
  <c r="I600" i="4"/>
  <c r="J600" i="4"/>
  <c r="H601" i="4"/>
  <c r="I601" i="4"/>
  <c r="J601" i="4"/>
  <c r="H602" i="4"/>
  <c r="I602" i="4"/>
  <c r="J602" i="4"/>
  <c r="H603" i="4"/>
  <c r="I603" i="4"/>
  <c r="J603" i="4"/>
  <c r="H604" i="4"/>
  <c r="I604" i="4"/>
  <c r="J604" i="4"/>
  <c r="H605" i="4"/>
  <c r="I605" i="4"/>
  <c r="J605" i="4"/>
  <c r="H606" i="4"/>
  <c r="I606" i="4"/>
  <c r="J606" i="4"/>
  <c r="H607" i="4"/>
  <c r="I607" i="4"/>
  <c r="J607" i="4"/>
  <c r="H608" i="4"/>
  <c r="I608" i="4"/>
  <c r="J608" i="4"/>
  <c r="H609" i="4"/>
  <c r="I609" i="4"/>
  <c r="J609" i="4"/>
  <c r="H610" i="4"/>
  <c r="I610" i="4"/>
  <c r="J610" i="4"/>
  <c r="H611" i="4"/>
  <c r="I611" i="4"/>
  <c r="J611" i="4"/>
  <c r="H612" i="4"/>
  <c r="I612" i="4"/>
  <c r="J612" i="4"/>
  <c r="H613" i="4"/>
  <c r="I613" i="4"/>
  <c r="J613" i="4"/>
  <c r="H614" i="4"/>
  <c r="I614" i="4"/>
  <c r="J614" i="4"/>
  <c r="H615" i="4"/>
  <c r="I615" i="4"/>
  <c r="J615" i="4"/>
  <c r="H616" i="4"/>
  <c r="I616" i="4"/>
  <c r="J616" i="4"/>
  <c r="H617" i="4"/>
  <c r="I617" i="4"/>
  <c r="J617" i="4"/>
  <c r="H618" i="4"/>
  <c r="I618" i="4"/>
  <c r="J618" i="4"/>
  <c r="H619" i="4"/>
  <c r="I619" i="4"/>
  <c r="J619" i="4"/>
  <c r="H620" i="4"/>
  <c r="I620" i="4"/>
  <c r="J620" i="4"/>
  <c r="H621" i="4"/>
  <c r="I621" i="4"/>
  <c r="J621" i="4"/>
  <c r="H622" i="4"/>
  <c r="I622" i="4"/>
  <c r="J622" i="4"/>
  <c r="H623" i="4"/>
  <c r="I623" i="4"/>
  <c r="J623" i="4"/>
  <c r="H624" i="4"/>
  <c r="I624" i="4"/>
  <c r="J624" i="4"/>
  <c r="H625" i="4"/>
  <c r="I625" i="4"/>
  <c r="J625" i="4"/>
  <c r="H626" i="4"/>
  <c r="I626" i="4"/>
  <c r="J626" i="4"/>
  <c r="H627" i="4"/>
  <c r="I627" i="4"/>
  <c r="J627" i="4"/>
  <c r="H628" i="4"/>
  <c r="I628" i="4"/>
  <c r="J628" i="4"/>
  <c r="H629" i="4"/>
  <c r="I629" i="4"/>
  <c r="J629" i="4"/>
  <c r="H630" i="4"/>
  <c r="I630" i="4"/>
  <c r="J630" i="4"/>
  <c r="H631" i="4"/>
  <c r="I631" i="4"/>
  <c r="J631" i="4"/>
  <c r="H632" i="4"/>
  <c r="I632" i="4"/>
  <c r="J632" i="4"/>
  <c r="H633" i="4"/>
  <c r="I633" i="4"/>
  <c r="J633" i="4"/>
  <c r="H634" i="4"/>
  <c r="I634" i="4"/>
  <c r="J634" i="4"/>
  <c r="H635" i="4"/>
  <c r="I635" i="4"/>
  <c r="J635" i="4"/>
  <c r="H636" i="4"/>
  <c r="I636" i="4"/>
  <c r="J636" i="4"/>
  <c r="H637" i="4"/>
  <c r="I637" i="4"/>
  <c r="J637" i="4"/>
  <c r="H638" i="4"/>
  <c r="I638" i="4"/>
  <c r="J638" i="4"/>
  <c r="H639" i="4"/>
  <c r="I639" i="4"/>
  <c r="J639" i="4"/>
  <c r="H640" i="4"/>
  <c r="I640" i="4"/>
  <c r="J640" i="4"/>
  <c r="H641" i="4"/>
  <c r="I641" i="4"/>
  <c r="J641" i="4"/>
  <c r="H642" i="4"/>
  <c r="I642" i="4"/>
  <c r="J642" i="4"/>
  <c r="H643" i="4"/>
  <c r="I643" i="4"/>
  <c r="J643" i="4"/>
  <c r="H644" i="4"/>
  <c r="I644" i="4"/>
  <c r="J644" i="4"/>
  <c r="H645" i="4"/>
  <c r="I645" i="4"/>
  <c r="J645" i="4"/>
  <c r="H646" i="4"/>
  <c r="I646" i="4"/>
  <c r="J646" i="4"/>
  <c r="H647" i="4"/>
  <c r="I647" i="4"/>
  <c r="J647" i="4"/>
  <c r="H648" i="4"/>
  <c r="I648" i="4"/>
  <c r="J648" i="4"/>
  <c r="H649" i="4"/>
  <c r="I649" i="4"/>
  <c r="J649" i="4"/>
  <c r="H650" i="4"/>
  <c r="I650" i="4"/>
  <c r="J650" i="4"/>
  <c r="H651" i="4"/>
  <c r="I651" i="4"/>
  <c r="J651" i="4"/>
  <c r="H652" i="4"/>
  <c r="I652" i="4"/>
  <c r="J652" i="4"/>
  <c r="H653" i="4"/>
  <c r="I653" i="4"/>
  <c r="J653" i="4"/>
  <c r="H654" i="4"/>
  <c r="I654" i="4"/>
  <c r="J654" i="4"/>
  <c r="H655" i="4"/>
  <c r="I655" i="4"/>
  <c r="J655" i="4"/>
  <c r="H656" i="4"/>
  <c r="I656" i="4"/>
  <c r="J656" i="4"/>
  <c r="H657" i="4"/>
  <c r="I657" i="4"/>
  <c r="J657" i="4"/>
  <c r="H658" i="4"/>
  <c r="I658" i="4"/>
  <c r="J658" i="4"/>
  <c r="H659" i="4"/>
  <c r="I659" i="4"/>
  <c r="J659" i="4"/>
  <c r="H660" i="4"/>
  <c r="I660" i="4"/>
  <c r="J660" i="4"/>
  <c r="H661" i="4"/>
  <c r="I661" i="4"/>
  <c r="J661" i="4"/>
  <c r="H662" i="4"/>
  <c r="I662" i="4"/>
  <c r="J662" i="4"/>
  <c r="H663" i="4"/>
  <c r="I663" i="4"/>
  <c r="J663" i="4"/>
  <c r="H664" i="4"/>
  <c r="I664" i="4"/>
  <c r="J664" i="4"/>
  <c r="H665" i="4"/>
  <c r="I665" i="4"/>
  <c r="J665" i="4"/>
  <c r="H666" i="4"/>
  <c r="I666" i="4"/>
  <c r="J666" i="4"/>
  <c r="H667" i="4"/>
  <c r="I667" i="4"/>
  <c r="J667" i="4"/>
  <c r="H668" i="4"/>
  <c r="I668" i="4"/>
  <c r="J668" i="4"/>
  <c r="H669" i="4"/>
  <c r="I669" i="4"/>
  <c r="J669" i="4"/>
  <c r="H670" i="4"/>
  <c r="I670" i="4"/>
  <c r="J670" i="4"/>
  <c r="H671" i="4"/>
  <c r="I671" i="4"/>
  <c r="J671" i="4"/>
  <c r="H672" i="4"/>
  <c r="I672" i="4"/>
  <c r="J672" i="4"/>
  <c r="H673" i="4"/>
  <c r="I673" i="4"/>
  <c r="J673" i="4"/>
  <c r="H674" i="4"/>
  <c r="I674" i="4"/>
  <c r="J674" i="4"/>
  <c r="H675" i="4"/>
  <c r="I675" i="4"/>
  <c r="J675" i="4"/>
  <c r="H676" i="4"/>
  <c r="I676" i="4"/>
  <c r="J676" i="4"/>
  <c r="H677" i="4"/>
  <c r="I677" i="4"/>
  <c r="J677" i="4"/>
  <c r="H678" i="4"/>
  <c r="I678" i="4"/>
  <c r="J678" i="4"/>
  <c r="H679" i="4"/>
  <c r="I679" i="4"/>
  <c r="J679" i="4"/>
  <c r="H680" i="4"/>
  <c r="I680" i="4"/>
  <c r="J680" i="4"/>
  <c r="H681" i="4"/>
  <c r="I681" i="4"/>
  <c r="J681" i="4"/>
  <c r="H682" i="4"/>
  <c r="I682" i="4"/>
  <c r="J682" i="4"/>
  <c r="H683" i="4"/>
  <c r="I683" i="4"/>
  <c r="J683" i="4"/>
  <c r="H684" i="4"/>
  <c r="I684" i="4"/>
  <c r="J684" i="4"/>
  <c r="H685" i="4"/>
  <c r="I685" i="4"/>
  <c r="J685" i="4"/>
  <c r="H686" i="4"/>
  <c r="I686" i="4"/>
  <c r="J686" i="4"/>
  <c r="H687" i="4"/>
  <c r="I687" i="4"/>
  <c r="J687" i="4"/>
  <c r="H688" i="4"/>
  <c r="I688" i="4"/>
  <c r="J688" i="4"/>
  <c r="H689" i="4"/>
  <c r="I689" i="4"/>
  <c r="J689" i="4"/>
  <c r="H690" i="4"/>
  <c r="I690" i="4"/>
  <c r="J690" i="4"/>
  <c r="H691" i="4"/>
  <c r="I691" i="4"/>
  <c r="J691" i="4"/>
  <c r="H692" i="4"/>
  <c r="I692" i="4"/>
  <c r="J692" i="4"/>
  <c r="H693" i="4"/>
  <c r="I693" i="4"/>
  <c r="J693" i="4"/>
  <c r="H694" i="4"/>
  <c r="I694" i="4"/>
  <c r="J694" i="4"/>
  <c r="H695" i="4"/>
  <c r="I695" i="4"/>
  <c r="J695" i="4"/>
  <c r="H696" i="4"/>
  <c r="I696" i="4"/>
  <c r="J696" i="4"/>
  <c r="H697" i="4"/>
  <c r="I697" i="4"/>
  <c r="J697" i="4"/>
  <c r="H698" i="4"/>
  <c r="I698" i="4"/>
  <c r="J698" i="4"/>
  <c r="H699" i="4"/>
  <c r="I699" i="4"/>
  <c r="J699" i="4"/>
  <c r="H700" i="4"/>
  <c r="I700" i="4"/>
  <c r="J700" i="4"/>
  <c r="H701" i="4"/>
  <c r="I701" i="4"/>
  <c r="J701" i="4"/>
  <c r="H702" i="4"/>
  <c r="I702" i="4"/>
  <c r="J702" i="4"/>
  <c r="H703" i="4"/>
  <c r="I703" i="4"/>
  <c r="J703" i="4"/>
  <c r="H704" i="4"/>
  <c r="I704" i="4"/>
  <c r="J704" i="4"/>
  <c r="H705" i="4"/>
  <c r="I705" i="4"/>
  <c r="J705" i="4"/>
  <c r="H706" i="4"/>
  <c r="I706" i="4"/>
  <c r="J706" i="4"/>
  <c r="H707" i="4"/>
  <c r="I707" i="4"/>
  <c r="J707" i="4"/>
  <c r="H708" i="4"/>
  <c r="I708" i="4"/>
  <c r="J708" i="4"/>
  <c r="H709" i="4"/>
  <c r="I709" i="4"/>
  <c r="J709" i="4"/>
  <c r="H710" i="4"/>
  <c r="I710" i="4"/>
  <c r="J710" i="4"/>
  <c r="H711" i="4"/>
  <c r="I711" i="4"/>
  <c r="J711" i="4"/>
  <c r="H712" i="4"/>
  <c r="I712" i="4"/>
  <c r="J712" i="4"/>
  <c r="H713" i="4"/>
  <c r="I713" i="4"/>
  <c r="J713" i="4"/>
  <c r="H714" i="4"/>
  <c r="I714" i="4"/>
  <c r="J714" i="4"/>
  <c r="H715" i="4"/>
  <c r="I715" i="4"/>
  <c r="J715" i="4"/>
  <c r="H716" i="4"/>
  <c r="I716" i="4"/>
  <c r="J716" i="4"/>
  <c r="H717" i="4"/>
  <c r="I717" i="4"/>
  <c r="J717" i="4"/>
  <c r="H718" i="4"/>
  <c r="I718" i="4"/>
  <c r="J718" i="4"/>
  <c r="H719" i="4"/>
  <c r="I719" i="4"/>
  <c r="J719" i="4"/>
  <c r="H720" i="4"/>
  <c r="I720" i="4"/>
  <c r="J720" i="4"/>
  <c r="H721" i="4"/>
  <c r="I721" i="4"/>
  <c r="J721" i="4"/>
  <c r="H722" i="4"/>
  <c r="I722" i="4"/>
  <c r="J722" i="4"/>
  <c r="H723" i="4"/>
  <c r="I723" i="4"/>
  <c r="J723" i="4"/>
  <c r="H724" i="4"/>
  <c r="I724" i="4"/>
  <c r="J724" i="4"/>
  <c r="H725" i="4"/>
  <c r="I725" i="4"/>
  <c r="J725" i="4"/>
  <c r="H726" i="4"/>
  <c r="I726" i="4"/>
  <c r="J726" i="4"/>
  <c r="H727" i="4"/>
  <c r="I727" i="4"/>
  <c r="J727" i="4"/>
  <c r="H728" i="4"/>
  <c r="I728" i="4"/>
  <c r="J728" i="4"/>
  <c r="H729" i="4"/>
  <c r="I729" i="4"/>
  <c r="J729" i="4"/>
  <c r="H730" i="4"/>
  <c r="I730" i="4"/>
  <c r="J730" i="4"/>
  <c r="H731" i="4"/>
  <c r="I731" i="4"/>
  <c r="J731" i="4"/>
  <c r="H732" i="4"/>
  <c r="I732" i="4"/>
  <c r="J732" i="4"/>
  <c r="H733" i="4"/>
  <c r="I733" i="4"/>
  <c r="J733" i="4"/>
  <c r="H734" i="4"/>
  <c r="I734" i="4"/>
  <c r="J734" i="4"/>
  <c r="H735" i="4"/>
  <c r="I735" i="4"/>
  <c r="J735" i="4"/>
  <c r="H736" i="4"/>
  <c r="I736" i="4"/>
  <c r="J736" i="4"/>
  <c r="H737" i="4"/>
  <c r="I737" i="4"/>
  <c r="J737" i="4"/>
  <c r="H738" i="4"/>
  <c r="I738" i="4"/>
  <c r="J738" i="4"/>
  <c r="H739" i="4"/>
  <c r="I739" i="4"/>
  <c r="J739" i="4"/>
  <c r="H740" i="4"/>
  <c r="I740" i="4"/>
  <c r="J740" i="4"/>
  <c r="H741" i="4"/>
  <c r="I741" i="4"/>
  <c r="J741" i="4"/>
  <c r="H742" i="4"/>
  <c r="I742" i="4"/>
  <c r="J742" i="4"/>
  <c r="H743" i="4"/>
  <c r="I743" i="4"/>
  <c r="J743" i="4"/>
  <c r="H744" i="4"/>
  <c r="I744" i="4"/>
  <c r="J744" i="4"/>
  <c r="H745" i="4"/>
  <c r="I745" i="4"/>
  <c r="J745" i="4"/>
  <c r="H746" i="4"/>
  <c r="I746" i="4"/>
  <c r="J746" i="4"/>
  <c r="H747" i="4"/>
  <c r="I747" i="4"/>
  <c r="J747" i="4"/>
  <c r="H748" i="4"/>
  <c r="I748" i="4"/>
  <c r="J748" i="4"/>
  <c r="H749" i="4"/>
  <c r="I749" i="4"/>
  <c r="J749" i="4"/>
  <c r="H750" i="4"/>
  <c r="I750" i="4"/>
  <c r="J750" i="4"/>
  <c r="H751" i="4"/>
  <c r="I751" i="4"/>
  <c r="J751" i="4"/>
  <c r="H752" i="4"/>
  <c r="I752" i="4"/>
  <c r="J752" i="4"/>
  <c r="H753" i="4"/>
  <c r="I753" i="4"/>
  <c r="J753" i="4"/>
  <c r="H754" i="4"/>
  <c r="I754" i="4"/>
  <c r="J754" i="4"/>
  <c r="H755" i="4"/>
  <c r="I755" i="4"/>
  <c r="J755" i="4"/>
  <c r="H756" i="4"/>
  <c r="I756" i="4"/>
  <c r="J756" i="4"/>
  <c r="H757" i="4"/>
  <c r="I757" i="4"/>
  <c r="J757" i="4"/>
  <c r="H758" i="4"/>
  <c r="I758" i="4"/>
  <c r="J758" i="4"/>
  <c r="H759" i="4"/>
  <c r="I759" i="4"/>
  <c r="J759" i="4"/>
  <c r="H760" i="4"/>
  <c r="I760" i="4"/>
  <c r="J760" i="4"/>
  <c r="H761" i="4"/>
  <c r="I761" i="4"/>
  <c r="J761" i="4"/>
  <c r="H762" i="4"/>
  <c r="I762" i="4"/>
  <c r="J762" i="4"/>
  <c r="H763" i="4"/>
  <c r="I763" i="4"/>
  <c r="J763" i="4"/>
  <c r="H764" i="4"/>
  <c r="I764" i="4"/>
  <c r="J764" i="4"/>
  <c r="H765" i="4"/>
  <c r="I765" i="4"/>
  <c r="J765" i="4"/>
  <c r="H766" i="4"/>
  <c r="I766" i="4"/>
  <c r="J766" i="4"/>
  <c r="H767" i="4"/>
  <c r="I767" i="4"/>
  <c r="J767" i="4"/>
  <c r="H768" i="4"/>
  <c r="I768" i="4"/>
  <c r="J768" i="4"/>
  <c r="H769" i="4"/>
  <c r="I769" i="4"/>
  <c r="J769" i="4"/>
  <c r="H770" i="4"/>
  <c r="I770" i="4"/>
  <c r="J770" i="4"/>
  <c r="H771" i="4"/>
  <c r="I771" i="4"/>
  <c r="J771" i="4"/>
  <c r="H772" i="4"/>
  <c r="I772" i="4"/>
  <c r="J772" i="4"/>
  <c r="H773" i="4"/>
  <c r="I773" i="4"/>
  <c r="J773" i="4"/>
  <c r="H774" i="4"/>
  <c r="I774" i="4"/>
  <c r="J774" i="4"/>
  <c r="H775" i="4"/>
  <c r="I775" i="4"/>
  <c r="J775" i="4"/>
  <c r="H776" i="4"/>
  <c r="I776" i="4"/>
  <c r="J776" i="4"/>
  <c r="H777" i="4"/>
  <c r="I777" i="4"/>
  <c r="J777" i="4"/>
  <c r="H778" i="4"/>
  <c r="I778" i="4"/>
  <c r="J778" i="4"/>
  <c r="H779" i="4"/>
  <c r="I779" i="4"/>
  <c r="J779" i="4"/>
  <c r="H780" i="4"/>
  <c r="I780" i="4"/>
  <c r="J780" i="4"/>
  <c r="H781" i="4"/>
  <c r="I781" i="4"/>
  <c r="J781" i="4"/>
  <c r="H782" i="4"/>
  <c r="I782" i="4"/>
  <c r="J782" i="4"/>
  <c r="H783" i="4"/>
  <c r="I783" i="4"/>
  <c r="J783" i="4"/>
  <c r="H784" i="4"/>
  <c r="I784" i="4"/>
  <c r="J784" i="4"/>
  <c r="H785" i="4"/>
  <c r="I785" i="4"/>
  <c r="J785" i="4"/>
  <c r="H786" i="4"/>
  <c r="I786" i="4"/>
  <c r="J786" i="4"/>
  <c r="H787" i="4"/>
  <c r="I787" i="4"/>
  <c r="J787" i="4"/>
  <c r="H788" i="4"/>
  <c r="I788" i="4"/>
  <c r="J788" i="4"/>
  <c r="H789" i="4"/>
  <c r="I789" i="4"/>
  <c r="J789" i="4"/>
  <c r="H790" i="4"/>
  <c r="I790" i="4"/>
  <c r="J790" i="4"/>
  <c r="H791" i="4"/>
  <c r="I791" i="4"/>
  <c r="J791" i="4"/>
  <c r="H792" i="4"/>
  <c r="I792" i="4"/>
  <c r="J792" i="4"/>
  <c r="H793" i="4"/>
  <c r="I793" i="4"/>
  <c r="J793" i="4"/>
  <c r="H794" i="4"/>
  <c r="I794" i="4"/>
  <c r="J794" i="4"/>
  <c r="H795" i="4"/>
  <c r="I795" i="4"/>
  <c r="J795" i="4"/>
  <c r="H796" i="4"/>
  <c r="I796" i="4"/>
  <c r="J796" i="4"/>
  <c r="H797" i="4"/>
  <c r="I797" i="4"/>
  <c r="J797" i="4"/>
  <c r="H798" i="4"/>
  <c r="I798" i="4"/>
  <c r="J798" i="4"/>
  <c r="H799" i="4"/>
  <c r="I799" i="4"/>
  <c r="J799" i="4"/>
  <c r="H800" i="4"/>
  <c r="I800" i="4"/>
  <c r="J800" i="4"/>
  <c r="H801" i="4"/>
  <c r="I801" i="4"/>
  <c r="J801" i="4"/>
  <c r="H802" i="4"/>
  <c r="I802" i="4"/>
  <c r="J802" i="4"/>
  <c r="H803" i="4"/>
  <c r="I803" i="4"/>
  <c r="J803" i="4"/>
  <c r="H804" i="4"/>
  <c r="I804" i="4"/>
  <c r="J804" i="4"/>
  <c r="H805" i="4"/>
  <c r="I805" i="4"/>
  <c r="J805" i="4"/>
  <c r="H806" i="4"/>
  <c r="I806" i="4"/>
  <c r="J806" i="4"/>
  <c r="H807" i="4"/>
  <c r="I807" i="4"/>
  <c r="J807" i="4"/>
  <c r="H808" i="4"/>
  <c r="I808" i="4"/>
  <c r="J808" i="4"/>
  <c r="H809" i="4"/>
  <c r="I809" i="4"/>
  <c r="J809" i="4"/>
  <c r="H810" i="4"/>
  <c r="I810" i="4"/>
  <c r="J810" i="4"/>
  <c r="H811" i="4"/>
  <c r="I811" i="4"/>
  <c r="J811" i="4"/>
  <c r="H812" i="4"/>
  <c r="I812" i="4"/>
  <c r="J812" i="4"/>
  <c r="H813" i="4"/>
  <c r="I813" i="4"/>
  <c r="J813" i="4"/>
  <c r="H814" i="4"/>
  <c r="I814" i="4"/>
  <c r="J814" i="4"/>
  <c r="H815" i="4"/>
  <c r="I815" i="4"/>
  <c r="J815" i="4"/>
  <c r="H816" i="4"/>
  <c r="I816" i="4"/>
  <c r="J816" i="4"/>
  <c r="H817" i="4"/>
  <c r="I817" i="4"/>
  <c r="J817" i="4"/>
  <c r="H818" i="4"/>
  <c r="I818" i="4"/>
  <c r="J818" i="4"/>
  <c r="H819" i="4"/>
  <c r="I819" i="4"/>
  <c r="J819" i="4"/>
  <c r="H820" i="4"/>
  <c r="I820" i="4"/>
  <c r="J820" i="4"/>
  <c r="H821" i="4"/>
  <c r="I821" i="4"/>
  <c r="J821" i="4"/>
  <c r="H822" i="4"/>
  <c r="I822" i="4"/>
  <c r="J822" i="4"/>
  <c r="H823" i="4"/>
  <c r="I823" i="4"/>
  <c r="J823" i="4"/>
  <c r="H824" i="4"/>
  <c r="I824" i="4"/>
  <c r="J824" i="4"/>
  <c r="H825" i="4"/>
  <c r="I825" i="4"/>
  <c r="J825" i="4"/>
  <c r="H826" i="4"/>
  <c r="I826" i="4"/>
  <c r="J826" i="4"/>
  <c r="H827" i="4"/>
  <c r="I827" i="4"/>
  <c r="J827" i="4"/>
  <c r="H828" i="4"/>
  <c r="I828" i="4"/>
  <c r="J828" i="4"/>
  <c r="H829" i="4"/>
  <c r="I829" i="4"/>
  <c r="J829" i="4"/>
  <c r="H830" i="4"/>
  <c r="I830" i="4"/>
  <c r="J830" i="4"/>
  <c r="H831" i="4"/>
  <c r="I831" i="4"/>
  <c r="J831" i="4"/>
  <c r="H832" i="4"/>
  <c r="I832" i="4"/>
  <c r="J832" i="4"/>
  <c r="H833" i="4"/>
  <c r="I833" i="4"/>
  <c r="J833" i="4"/>
  <c r="H834" i="4"/>
  <c r="I834" i="4"/>
  <c r="J834" i="4"/>
  <c r="H835" i="4"/>
  <c r="I835" i="4"/>
  <c r="J835" i="4"/>
  <c r="H836" i="4"/>
  <c r="I836" i="4"/>
  <c r="J836" i="4"/>
  <c r="H837" i="4"/>
  <c r="I837" i="4"/>
  <c r="J837" i="4"/>
  <c r="H838" i="4"/>
  <c r="I838" i="4"/>
  <c r="J838" i="4"/>
  <c r="H839" i="4"/>
  <c r="I839" i="4"/>
  <c r="J839" i="4"/>
  <c r="H840" i="4"/>
  <c r="I840" i="4"/>
  <c r="J840" i="4"/>
  <c r="H841" i="4"/>
  <c r="I841" i="4"/>
  <c r="J841" i="4"/>
  <c r="H842" i="4"/>
  <c r="I842" i="4"/>
  <c r="J842" i="4"/>
  <c r="H843" i="4"/>
  <c r="I843" i="4"/>
  <c r="J843" i="4"/>
  <c r="H844" i="4"/>
  <c r="I844" i="4"/>
  <c r="J844" i="4"/>
  <c r="H845" i="4"/>
  <c r="I845" i="4"/>
  <c r="J845" i="4"/>
  <c r="H846" i="4"/>
  <c r="I846" i="4"/>
  <c r="J846" i="4"/>
  <c r="H847" i="4"/>
  <c r="I847" i="4"/>
  <c r="J847" i="4"/>
  <c r="H848" i="4"/>
  <c r="I848" i="4"/>
  <c r="J848" i="4"/>
  <c r="H849" i="4"/>
  <c r="I849" i="4"/>
  <c r="J849" i="4"/>
  <c r="H850" i="4"/>
  <c r="I850" i="4"/>
  <c r="J850" i="4"/>
  <c r="H851" i="4"/>
  <c r="I851" i="4"/>
  <c r="J851" i="4"/>
  <c r="H852" i="4"/>
  <c r="I852" i="4"/>
  <c r="J852" i="4"/>
  <c r="H853" i="4"/>
  <c r="I853" i="4"/>
  <c r="J853" i="4"/>
  <c r="H854" i="4"/>
  <c r="I854" i="4"/>
  <c r="J854" i="4"/>
  <c r="H855" i="4"/>
  <c r="I855" i="4"/>
  <c r="J855" i="4"/>
  <c r="H856" i="4"/>
  <c r="I856" i="4"/>
  <c r="J856" i="4"/>
  <c r="H857" i="4"/>
  <c r="I857" i="4"/>
  <c r="J857" i="4"/>
  <c r="H858" i="4"/>
  <c r="I858" i="4"/>
  <c r="J858" i="4"/>
  <c r="H859" i="4"/>
  <c r="I859" i="4"/>
  <c r="J859" i="4"/>
  <c r="H860" i="4"/>
  <c r="I860" i="4"/>
  <c r="J860" i="4"/>
  <c r="H861" i="4"/>
  <c r="I861" i="4"/>
  <c r="J861" i="4"/>
  <c r="H862" i="4"/>
  <c r="I862" i="4"/>
  <c r="J862" i="4"/>
  <c r="H863" i="4"/>
  <c r="I863" i="4"/>
  <c r="J863" i="4"/>
  <c r="H864" i="4"/>
  <c r="I864" i="4"/>
  <c r="J864" i="4"/>
  <c r="H865" i="4"/>
  <c r="I865" i="4"/>
  <c r="J865" i="4"/>
  <c r="H866" i="4"/>
  <c r="I866" i="4"/>
  <c r="J866" i="4"/>
  <c r="H867" i="4"/>
  <c r="I867" i="4"/>
  <c r="J867" i="4"/>
  <c r="H868" i="4"/>
  <c r="I868" i="4"/>
  <c r="J868" i="4"/>
  <c r="H869" i="4"/>
  <c r="I869" i="4"/>
  <c r="J869" i="4"/>
  <c r="H870" i="4"/>
  <c r="I870" i="4"/>
  <c r="J870" i="4"/>
  <c r="H871" i="4"/>
  <c r="I871" i="4"/>
  <c r="J871" i="4"/>
  <c r="H872" i="4"/>
  <c r="I872" i="4"/>
  <c r="J872" i="4"/>
  <c r="H873" i="4"/>
  <c r="I873" i="4"/>
  <c r="J873" i="4"/>
  <c r="H874" i="4"/>
  <c r="I874" i="4"/>
  <c r="J874" i="4"/>
  <c r="H875" i="4"/>
  <c r="I875" i="4"/>
  <c r="J875" i="4"/>
  <c r="H876" i="4"/>
  <c r="I876" i="4"/>
  <c r="J876" i="4"/>
  <c r="H877" i="4"/>
  <c r="I877" i="4"/>
  <c r="J877" i="4"/>
  <c r="H878" i="4"/>
  <c r="I878" i="4"/>
  <c r="J878" i="4"/>
  <c r="H879" i="4"/>
  <c r="I879" i="4"/>
  <c r="J879" i="4"/>
  <c r="H880" i="4"/>
  <c r="I880" i="4"/>
  <c r="J880" i="4"/>
  <c r="H881" i="4"/>
  <c r="I881" i="4"/>
  <c r="J881" i="4"/>
  <c r="H882" i="4"/>
  <c r="I882" i="4"/>
  <c r="J882" i="4"/>
  <c r="H883" i="4"/>
  <c r="I883" i="4"/>
  <c r="J883" i="4"/>
  <c r="H884" i="4"/>
  <c r="I884" i="4"/>
  <c r="J884" i="4"/>
  <c r="H885" i="4"/>
  <c r="I885" i="4"/>
  <c r="J885" i="4"/>
  <c r="H886" i="4"/>
  <c r="I886" i="4"/>
  <c r="J886" i="4"/>
  <c r="H887" i="4"/>
  <c r="I887" i="4"/>
  <c r="J887" i="4"/>
  <c r="H888" i="4"/>
  <c r="I888" i="4"/>
  <c r="J888" i="4"/>
  <c r="H889" i="4"/>
  <c r="I889" i="4"/>
  <c r="J889" i="4"/>
  <c r="H890" i="4"/>
  <c r="I890" i="4"/>
  <c r="J890" i="4"/>
  <c r="H891" i="4"/>
  <c r="I891" i="4"/>
  <c r="J891" i="4"/>
  <c r="H892" i="4"/>
  <c r="I892" i="4"/>
  <c r="J892" i="4"/>
  <c r="H893" i="4"/>
  <c r="I893" i="4"/>
  <c r="J893" i="4"/>
  <c r="H894" i="4"/>
  <c r="I894" i="4"/>
  <c r="J894" i="4"/>
  <c r="H895" i="4"/>
  <c r="I895" i="4"/>
  <c r="J895" i="4"/>
  <c r="H896" i="4"/>
  <c r="I896" i="4"/>
  <c r="J896" i="4"/>
  <c r="H897" i="4"/>
  <c r="I897" i="4"/>
  <c r="J897" i="4"/>
  <c r="H898" i="4"/>
  <c r="I898" i="4"/>
  <c r="J898" i="4"/>
  <c r="H899" i="4"/>
  <c r="I899" i="4"/>
  <c r="J899" i="4"/>
  <c r="H900" i="4"/>
  <c r="I900" i="4"/>
  <c r="J900" i="4"/>
  <c r="H901" i="4"/>
  <c r="I901" i="4"/>
  <c r="J901" i="4"/>
  <c r="H902" i="4"/>
  <c r="I902" i="4"/>
  <c r="J902" i="4"/>
  <c r="H903" i="4"/>
  <c r="I903" i="4"/>
  <c r="J903" i="4"/>
  <c r="H904" i="4"/>
  <c r="I904" i="4"/>
  <c r="J904" i="4"/>
  <c r="H905" i="4"/>
  <c r="I905" i="4"/>
  <c r="J905" i="4"/>
  <c r="H906" i="4"/>
  <c r="I906" i="4"/>
  <c r="J906" i="4"/>
  <c r="H907" i="4"/>
  <c r="I907" i="4"/>
  <c r="J907" i="4"/>
  <c r="H908" i="4"/>
  <c r="I908" i="4"/>
  <c r="J908" i="4"/>
  <c r="H909" i="4"/>
  <c r="I909" i="4"/>
  <c r="J909" i="4"/>
  <c r="H910" i="4"/>
  <c r="I910" i="4"/>
  <c r="J910" i="4"/>
  <c r="H911" i="4"/>
  <c r="I911" i="4"/>
  <c r="J911" i="4"/>
  <c r="H912" i="4"/>
  <c r="I912" i="4"/>
  <c r="J912" i="4"/>
  <c r="H913" i="4"/>
  <c r="I913" i="4"/>
  <c r="J913" i="4"/>
  <c r="H914" i="4"/>
  <c r="I914" i="4"/>
  <c r="J914" i="4"/>
  <c r="H915" i="4"/>
  <c r="I915" i="4"/>
  <c r="J915" i="4"/>
  <c r="H916" i="4"/>
  <c r="I916" i="4"/>
  <c r="J916" i="4"/>
  <c r="H917" i="4"/>
  <c r="I917" i="4"/>
  <c r="J917" i="4"/>
  <c r="H918" i="4"/>
  <c r="I918" i="4"/>
  <c r="J918" i="4"/>
  <c r="H919" i="4"/>
  <c r="I919" i="4"/>
  <c r="J919" i="4"/>
  <c r="H920" i="4"/>
  <c r="I920" i="4"/>
  <c r="J920" i="4"/>
  <c r="H921" i="4"/>
  <c r="I921" i="4"/>
  <c r="J921" i="4"/>
  <c r="H922" i="4"/>
  <c r="I922" i="4"/>
  <c r="J922" i="4"/>
  <c r="H923" i="4"/>
  <c r="I923" i="4"/>
  <c r="J923" i="4"/>
  <c r="H924" i="4"/>
  <c r="I924" i="4"/>
  <c r="J924" i="4"/>
  <c r="H925" i="4"/>
  <c r="I925" i="4"/>
  <c r="J925" i="4"/>
  <c r="H926" i="4"/>
  <c r="I926" i="4"/>
  <c r="J926" i="4"/>
  <c r="H927" i="4"/>
  <c r="I927" i="4"/>
  <c r="J927" i="4"/>
  <c r="H928" i="4"/>
  <c r="I928" i="4"/>
  <c r="J928" i="4"/>
  <c r="H929" i="4"/>
  <c r="I929" i="4"/>
  <c r="J929" i="4"/>
  <c r="H930" i="4"/>
  <c r="I930" i="4"/>
  <c r="J930" i="4"/>
  <c r="H931" i="4"/>
  <c r="I931" i="4"/>
  <c r="J931" i="4"/>
  <c r="H932" i="4"/>
  <c r="I932" i="4"/>
  <c r="J932" i="4"/>
  <c r="H933" i="4"/>
  <c r="I933" i="4"/>
  <c r="J933" i="4"/>
  <c r="H934" i="4"/>
  <c r="I934" i="4"/>
  <c r="J934" i="4"/>
  <c r="H935" i="4"/>
  <c r="I935" i="4"/>
  <c r="J935" i="4"/>
  <c r="H936" i="4"/>
  <c r="I936" i="4"/>
  <c r="J936" i="4"/>
  <c r="H937" i="4"/>
  <c r="I937" i="4"/>
  <c r="J937" i="4"/>
  <c r="H938" i="4"/>
  <c r="I938" i="4"/>
  <c r="J938" i="4"/>
  <c r="H939" i="4"/>
  <c r="I939" i="4"/>
  <c r="J939" i="4"/>
  <c r="H940" i="4"/>
  <c r="I940" i="4"/>
  <c r="J940" i="4"/>
  <c r="H941" i="4"/>
  <c r="I941" i="4"/>
  <c r="J941" i="4"/>
  <c r="H942" i="4"/>
  <c r="I942" i="4"/>
  <c r="J942" i="4"/>
  <c r="H943" i="4"/>
  <c r="I943" i="4"/>
  <c r="J943" i="4"/>
  <c r="H944" i="4"/>
  <c r="I944" i="4"/>
  <c r="J944" i="4"/>
  <c r="H945" i="4"/>
  <c r="I945" i="4"/>
  <c r="J945" i="4"/>
  <c r="H946" i="4"/>
  <c r="I946" i="4"/>
  <c r="J946" i="4"/>
  <c r="H947" i="4"/>
  <c r="I947" i="4"/>
  <c r="J947" i="4"/>
  <c r="H948" i="4"/>
  <c r="I948" i="4"/>
  <c r="J948" i="4"/>
  <c r="H949" i="4"/>
  <c r="I949" i="4"/>
  <c r="J949" i="4"/>
  <c r="H950" i="4"/>
  <c r="I950" i="4"/>
  <c r="J950" i="4"/>
  <c r="H951" i="4"/>
  <c r="I951" i="4"/>
  <c r="J951" i="4"/>
  <c r="H952" i="4"/>
  <c r="I952" i="4"/>
  <c r="J952" i="4"/>
  <c r="H953" i="4"/>
  <c r="I953" i="4"/>
  <c r="J953" i="4"/>
  <c r="H954" i="4"/>
  <c r="I954" i="4"/>
  <c r="J954" i="4"/>
  <c r="H955" i="4"/>
  <c r="I955" i="4"/>
  <c r="J955" i="4"/>
  <c r="H956" i="4"/>
  <c r="I956" i="4"/>
  <c r="J956" i="4"/>
  <c r="H957" i="4"/>
  <c r="I957" i="4"/>
  <c r="J957" i="4"/>
  <c r="H958" i="4"/>
  <c r="I958" i="4"/>
  <c r="J958" i="4"/>
  <c r="H959" i="4"/>
  <c r="I959" i="4"/>
  <c r="J959" i="4"/>
  <c r="H960" i="4"/>
  <c r="I960" i="4"/>
  <c r="J960" i="4"/>
  <c r="H961" i="4"/>
  <c r="I961" i="4"/>
  <c r="J961" i="4"/>
  <c r="H962" i="4"/>
  <c r="I962" i="4"/>
  <c r="J962" i="4"/>
  <c r="H963" i="4"/>
  <c r="I963" i="4"/>
  <c r="J963" i="4"/>
  <c r="H964" i="4"/>
  <c r="I964" i="4"/>
  <c r="J964" i="4"/>
  <c r="H965" i="4"/>
  <c r="I965" i="4"/>
  <c r="J965" i="4"/>
  <c r="H966" i="4"/>
  <c r="I966" i="4"/>
  <c r="J966" i="4"/>
  <c r="H967" i="4"/>
  <c r="I967" i="4"/>
  <c r="J967" i="4"/>
  <c r="H968" i="4"/>
  <c r="I968" i="4"/>
  <c r="J968" i="4"/>
  <c r="H969" i="4"/>
  <c r="I969" i="4"/>
  <c r="J969" i="4"/>
  <c r="H970" i="4"/>
  <c r="I970" i="4"/>
  <c r="J970" i="4"/>
  <c r="H971" i="4"/>
  <c r="I971" i="4"/>
  <c r="J971" i="4"/>
  <c r="H972" i="4"/>
  <c r="I972" i="4"/>
  <c r="J972" i="4"/>
  <c r="H973" i="4"/>
  <c r="I973" i="4"/>
  <c r="J973" i="4"/>
  <c r="H974" i="4"/>
  <c r="I974" i="4"/>
  <c r="J974" i="4"/>
  <c r="H975" i="4"/>
  <c r="I975" i="4"/>
  <c r="J975" i="4"/>
  <c r="H976" i="4"/>
  <c r="I976" i="4"/>
  <c r="J976" i="4"/>
  <c r="H977" i="4"/>
  <c r="I977" i="4"/>
  <c r="J977" i="4"/>
  <c r="H978" i="4"/>
  <c r="I978" i="4"/>
  <c r="J978" i="4"/>
  <c r="H979" i="4"/>
  <c r="I979" i="4"/>
  <c r="J979" i="4"/>
  <c r="H980" i="4"/>
  <c r="I980" i="4"/>
  <c r="J980" i="4"/>
  <c r="H981" i="4"/>
  <c r="I981" i="4"/>
  <c r="J981" i="4"/>
  <c r="H982" i="4"/>
  <c r="I982" i="4"/>
  <c r="J982" i="4"/>
  <c r="H983" i="4"/>
  <c r="I983" i="4"/>
  <c r="J983" i="4"/>
  <c r="H984" i="4"/>
  <c r="I984" i="4"/>
  <c r="J984" i="4"/>
  <c r="H985" i="4"/>
  <c r="I985" i="4"/>
  <c r="J985" i="4"/>
  <c r="H986" i="4"/>
  <c r="I986" i="4"/>
  <c r="J986" i="4"/>
  <c r="H987" i="4"/>
  <c r="I987" i="4"/>
  <c r="J987" i="4"/>
  <c r="H988" i="4"/>
  <c r="I988" i="4"/>
  <c r="J988" i="4"/>
  <c r="H989" i="4"/>
  <c r="I989" i="4"/>
  <c r="J989" i="4"/>
  <c r="H990" i="4"/>
  <c r="I990" i="4"/>
  <c r="J990" i="4"/>
  <c r="H991" i="4"/>
  <c r="I991" i="4"/>
  <c r="J991" i="4"/>
  <c r="H992" i="4"/>
  <c r="I992" i="4"/>
  <c r="J992" i="4"/>
  <c r="H993" i="4"/>
  <c r="I993" i="4"/>
  <c r="J993" i="4"/>
  <c r="H994" i="4"/>
  <c r="I994" i="4"/>
  <c r="J994" i="4"/>
  <c r="H995" i="4"/>
  <c r="I995" i="4"/>
  <c r="J995" i="4"/>
  <c r="H996" i="4"/>
  <c r="I996" i="4"/>
  <c r="J996" i="4"/>
  <c r="H997" i="4"/>
  <c r="I997" i="4"/>
  <c r="J997" i="4"/>
  <c r="H998" i="4"/>
  <c r="I998" i="4"/>
  <c r="J998" i="4"/>
  <c r="H999" i="4"/>
  <c r="I999" i="4"/>
  <c r="J999" i="4"/>
  <c r="H1000" i="4"/>
  <c r="I1000" i="4"/>
  <c r="J1000" i="4"/>
  <c r="H1001" i="4"/>
  <c r="I1001" i="4"/>
  <c r="J1001" i="4"/>
  <c r="A134" i="6"/>
  <c r="A132" i="6"/>
  <c r="F39" i="5"/>
  <c r="F38" i="5"/>
  <c r="F37" i="5"/>
  <c r="F36" i="5"/>
  <c r="F35" i="5"/>
  <c r="F34" i="5"/>
  <c r="F33" i="5"/>
  <c r="F32" i="5"/>
  <c r="F31" i="5"/>
  <c r="F30" i="5"/>
  <c r="F13" i="5"/>
  <c r="F12" i="5"/>
  <c r="F11" i="5"/>
  <c r="F10" i="5"/>
  <c r="F9" i="5"/>
  <c r="F8" i="5"/>
  <c r="F7" i="5"/>
  <c r="F6" i="5"/>
  <c r="F5" i="5"/>
  <c r="F4" i="5"/>
  <c r="I1008" i="4"/>
  <c r="Q1001" i="4"/>
  <c r="P1001" i="4"/>
  <c r="O1001" i="4"/>
  <c r="Q1000" i="4"/>
  <c r="P1000" i="4"/>
  <c r="O1000" i="4"/>
  <c r="Q999" i="4"/>
  <c r="P999" i="4"/>
  <c r="O999" i="4"/>
  <c r="Q998" i="4"/>
  <c r="P998" i="4"/>
  <c r="O998" i="4"/>
  <c r="Q997" i="4"/>
  <c r="P997" i="4"/>
  <c r="O997" i="4"/>
  <c r="Q996" i="4"/>
  <c r="P996" i="4"/>
  <c r="O996" i="4"/>
  <c r="Q995" i="4"/>
  <c r="P995" i="4"/>
  <c r="O995" i="4"/>
  <c r="Q994" i="4"/>
  <c r="P994" i="4"/>
  <c r="O994" i="4"/>
  <c r="Q993" i="4"/>
  <c r="P993" i="4"/>
  <c r="O993" i="4"/>
  <c r="Q992" i="4"/>
  <c r="P992" i="4"/>
  <c r="O992" i="4"/>
  <c r="Q991" i="4"/>
  <c r="P991" i="4"/>
  <c r="O991" i="4"/>
  <c r="Q990" i="4"/>
  <c r="P990" i="4"/>
  <c r="O990" i="4"/>
  <c r="Q989" i="4"/>
  <c r="P989" i="4"/>
  <c r="O989" i="4"/>
  <c r="Q988" i="4"/>
  <c r="P988" i="4"/>
  <c r="O988" i="4"/>
  <c r="Q987" i="4"/>
  <c r="P987" i="4"/>
  <c r="O987" i="4"/>
  <c r="Q986" i="4"/>
  <c r="P986" i="4"/>
  <c r="O986" i="4"/>
  <c r="Q985" i="4"/>
  <c r="P985" i="4"/>
  <c r="O985" i="4"/>
  <c r="Q984" i="4"/>
  <c r="P984" i="4"/>
  <c r="O984" i="4"/>
  <c r="Q983" i="4"/>
  <c r="P983" i="4"/>
  <c r="O983" i="4"/>
  <c r="Q982" i="4"/>
  <c r="P982" i="4"/>
  <c r="O982" i="4"/>
  <c r="Q981" i="4"/>
  <c r="P981" i="4"/>
  <c r="O981" i="4"/>
  <c r="Q980" i="4"/>
  <c r="P980" i="4"/>
  <c r="O980" i="4"/>
  <c r="Q979" i="4"/>
  <c r="P979" i="4"/>
  <c r="O979" i="4"/>
  <c r="Q978" i="4"/>
  <c r="P978" i="4"/>
  <c r="O978" i="4"/>
  <c r="Q977" i="4"/>
  <c r="P977" i="4"/>
  <c r="O977" i="4"/>
  <c r="Q976" i="4"/>
  <c r="P976" i="4"/>
  <c r="O976" i="4"/>
  <c r="Q975" i="4"/>
  <c r="P975" i="4"/>
  <c r="O975" i="4"/>
  <c r="Q974" i="4"/>
  <c r="P974" i="4"/>
  <c r="O974" i="4"/>
  <c r="Q973" i="4"/>
  <c r="P973" i="4"/>
  <c r="O973" i="4"/>
  <c r="Q972" i="4"/>
  <c r="P972" i="4"/>
  <c r="O972" i="4"/>
  <c r="Q971" i="4"/>
  <c r="P971" i="4"/>
  <c r="O971" i="4"/>
  <c r="Q970" i="4"/>
  <c r="P970" i="4"/>
  <c r="O970" i="4"/>
  <c r="Q969" i="4"/>
  <c r="P969" i="4"/>
  <c r="O969" i="4"/>
  <c r="Q968" i="4"/>
  <c r="P968" i="4"/>
  <c r="O968" i="4"/>
  <c r="Q967" i="4"/>
  <c r="P967" i="4"/>
  <c r="O967" i="4"/>
  <c r="Q966" i="4"/>
  <c r="P966" i="4"/>
  <c r="O966" i="4"/>
  <c r="Q965" i="4"/>
  <c r="P965" i="4"/>
  <c r="O965" i="4"/>
  <c r="Q964" i="4"/>
  <c r="P964" i="4"/>
  <c r="O964" i="4"/>
  <c r="Q963" i="4"/>
  <c r="P963" i="4"/>
  <c r="O963" i="4"/>
  <c r="Q962" i="4"/>
  <c r="P962" i="4"/>
  <c r="O962" i="4"/>
  <c r="Q961" i="4"/>
  <c r="P961" i="4"/>
  <c r="O961" i="4"/>
  <c r="Q960" i="4"/>
  <c r="P960" i="4"/>
  <c r="O960" i="4"/>
  <c r="Q959" i="4"/>
  <c r="P959" i="4"/>
  <c r="O959" i="4"/>
  <c r="Q958" i="4"/>
  <c r="P958" i="4"/>
  <c r="O958" i="4"/>
  <c r="Q957" i="4"/>
  <c r="P957" i="4"/>
  <c r="O957" i="4"/>
  <c r="Q956" i="4"/>
  <c r="P956" i="4"/>
  <c r="O956" i="4"/>
  <c r="Q955" i="4"/>
  <c r="P955" i="4"/>
  <c r="O955" i="4"/>
  <c r="Q954" i="4"/>
  <c r="P954" i="4"/>
  <c r="O954" i="4"/>
  <c r="Q953" i="4"/>
  <c r="P953" i="4"/>
  <c r="O953" i="4"/>
  <c r="Q952" i="4"/>
  <c r="P952" i="4"/>
  <c r="O952" i="4"/>
  <c r="Q951" i="4"/>
  <c r="P951" i="4"/>
  <c r="O951" i="4"/>
  <c r="Q950" i="4"/>
  <c r="P950" i="4"/>
  <c r="O950" i="4"/>
  <c r="Q949" i="4"/>
  <c r="P949" i="4"/>
  <c r="O949" i="4"/>
  <c r="Q948" i="4"/>
  <c r="P948" i="4"/>
  <c r="O948" i="4"/>
  <c r="Q947" i="4"/>
  <c r="P947" i="4"/>
  <c r="O947" i="4"/>
  <c r="Q946" i="4"/>
  <c r="P946" i="4"/>
  <c r="O946" i="4"/>
  <c r="Q945" i="4"/>
  <c r="P945" i="4"/>
  <c r="O945" i="4"/>
  <c r="Q944" i="4"/>
  <c r="P944" i="4"/>
  <c r="O944" i="4"/>
  <c r="Q943" i="4"/>
  <c r="P943" i="4"/>
  <c r="O943" i="4"/>
  <c r="Q942" i="4"/>
  <c r="P942" i="4"/>
  <c r="O942" i="4"/>
  <c r="Q941" i="4"/>
  <c r="P941" i="4"/>
  <c r="O941" i="4"/>
  <c r="Q940" i="4"/>
  <c r="P940" i="4"/>
  <c r="O940" i="4"/>
  <c r="Q939" i="4"/>
  <c r="P939" i="4"/>
  <c r="O939" i="4"/>
  <c r="Q938" i="4"/>
  <c r="P938" i="4"/>
  <c r="O938" i="4"/>
  <c r="Q937" i="4"/>
  <c r="P937" i="4"/>
  <c r="O937" i="4"/>
  <c r="Q936" i="4"/>
  <c r="P936" i="4"/>
  <c r="O936" i="4"/>
  <c r="Q935" i="4"/>
  <c r="P935" i="4"/>
  <c r="O935" i="4"/>
  <c r="Q934" i="4"/>
  <c r="P934" i="4"/>
  <c r="O934" i="4"/>
  <c r="Q933" i="4"/>
  <c r="P933" i="4"/>
  <c r="O933" i="4"/>
  <c r="Q932" i="4"/>
  <c r="P932" i="4"/>
  <c r="O932" i="4"/>
  <c r="Q931" i="4"/>
  <c r="P931" i="4"/>
  <c r="O931" i="4"/>
  <c r="Q930" i="4"/>
  <c r="P930" i="4"/>
  <c r="O930" i="4"/>
  <c r="Q929" i="4"/>
  <c r="P929" i="4"/>
  <c r="O929" i="4"/>
  <c r="Q928" i="4"/>
  <c r="P928" i="4"/>
  <c r="O928" i="4"/>
  <c r="Q927" i="4"/>
  <c r="P927" i="4"/>
  <c r="O927" i="4"/>
  <c r="Q926" i="4"/>
  <c r="P926" i="4"/>
  <c r="O926" i="4"/>
  <c r="Q925" i="4"/>
  <c r="P925" i="4"/>
  <c r="O925" i="4"/>
  <c r="Q924" i="4"/>
  <c r="P924" i="4"/>
  <c r="O924" i="4"/>
  <c r="Q923" i="4"/>
  <c r="P923" i="4"/>
  <c r="O923" i="4"/>
  <c r="Q922" i="4"/>
  <c r="P922" i="4"/>
  <c r="O922" i="4"/>
  <c r="Q921" i="4"/>
  <c r="P921" i="4"/>
  <c r="O921" i="4"/>
  <c r="Q920" i="4"/>
  <c r="P920" i="4"/>
  <c r="O920" i="4"/>
  <c r="Q919" i="4"/>
  <c r="P919" i="4"/>
  <c r="O919" i="4"/>
  <c r="Q918" i="4"/>
  <c r="P918" i="4"/>
  <c r="O918" i="4"/>
  <c r="Q917" i="4"/>
  <c r="P917" i="4"/>
  <c r="O917" i="4"/>
  <c r="Q916" i="4"/>
  <c r="P916" i="4"/>
  <c r="O916" i="4"/>
  <c r="Q915" i="4"/>
  <c r="P915" i="4"/>
  <c r="O915" i="4"/>
  <c r="Q914" i="4"/>
  <c r="P914" i="4"/>
  <c r="O914" i="4"/>
  <c r="Q913" i="4"/>
  <c r="P913" i="4"/>
  <c r="O913" i="4"/>
  <c r="Q912" i="4"/>
  <c r="P912" i="4"/>
  <c r="O912" i="4"/>
  <c r="Q911" i="4"/>
  <c r="P911" i="4"/>
  <c r="O911" i="4"/>
  <c r="Q910" i="4"/>
  <c r="P910" i="4"/>
  <c r="O910" i="4"/>
  <c r="Q909" i="4"/>
  <c r="P909" i="4"/>
  <c r="O909" i="4"/>
  <c r="Q908" i="4"/>
  <c r="P908" i="4"/>
  <c r="O908" i="4"/>
  <c r="Q907" i="4"/>
  <c r="P907" i="4"/>
  <c r="O907" i="4"/>
  <c r="Q906" i="4"/>
  <c r="P906" i="4"/>
  <c r="O906" i="4"/>
  <c r="Q905" i="4"/>
  <c r="P905" i="4"/>
  <c r="O905" i="4"/>
  <c r="Q904" i="4"/>
  <c r="P904" i="4"/>
  <c r="O904" i="4"/>
  <c r="Q903" i="4"/>
  <c r="P903" i="4"/>
  <c r="O903" i="4"/>
  <c r="Q902" i="4"/>
  <c r="P902" i="4"/>
  <c r="O902" i="4"/>
  <c r="Q901" i="4"/>
  <c r="P901" i="4"/>
  <c r="O901" i="4"/>
  <c r="Q900" i="4"/>
  <c r="P900" i="4"/>
  <c r="O900" i="4"/>
  <c r="Q899" i="4"/>
  <c r="P899" i="4"/>
  <c r="O899" i="4"/>
  <c r="Q898" i="4"/>
  <c r="P898" i="4"/>
  <c r="O898" i="4"/>
  <c r="Q897" i="4"/>
  <c r="P897" i="4"/>
  <c r="O897" i="4"/>
  <c r="Q896" i="4"/>
  <c r="P896" i="4"/>
  <c r="O896" i="4"/>
  <c r="Q895" i="4"/>
  <c r="P895" i="4"/>
  <c r="O895" i="4"/>
  <c r="Q894" i="4"/>
  <c r="P894" i="4"/>
  <c r="O894" i="4"/>
  <c r="Q893" i="4"/>
  <c r="P893" i="4"/>
  <c r="O893" i="4"/>
  <c r="Q892" i="4"/>
  <c r="P892" i="4"/>
  <c r="O892" i="4"/>
  <c r="Q891" i="4"/>
  <c r="P891" i="4"/>
  <c r="O891" i="4"/>
  <c r="Q890" i="4"/>
  <c r="P890" i="4"/>
  <c r="O890" i="4"/>
  <c r="Q889" i="4"/>
  <c r="P889" i="4"/>
  <c r="O889" i="4"/>
  <c r="Q888" i="4"/>
  <c r="P888" i="4"/>
  <c r="O888" i="4"/>
  <c r="Q887" i="4"/>
  <c r="P887" i="4"/>
  <c r="O887" i="4"/>
  <c r="Q886" i="4"/>
  <c r="P886" i="4"/>
  <c r="O886" i="4"/>
  <c r="Q885" i="4"/>
  <c r="P885" i="4"/>
  <c r="O885" i="4"/>
  <c r="Q884" i="4"/>
  <c r="P884" i="4"/>
  <c r="O884" i="4"/>
  <c r="Q883" i="4"/>
  <c r="P883" i="4"/>
  <c r="O883" i="4"/>
  <c r="Q882" i="4"/>
  <c r="P882" i="4"/>
  <c r="O882" i="4"/>
  <c r="Q881" i="4"/>
  <c r="P881" i="4"/>
  <c r="O881" i="4"/>
  <c r="Q880" i="4"/>
  <c r="P880" i="4"/>
  <c r="O880" i="4"/>
  <c r="Q879" i="4"/>
  <c r="P879" i="4"/>
  <c r="O879" i="4"/>
  <c r="Q878" i="4"/>
  <c r="P878" i="4"/>
  <c r="O878" i="4"/>
  <c r="Q877" i="4"/>
  <c r="P877" i="4"/>
  <c r="O877" i="4"/>
  <c r="Q876" i="4"/>
  <c r="P876" i="4"/>
  <c r="O876" i="4"/>
  <c r="Q875" i="4"/>
  <c r="P875" i="4"/>
  <c r="O875" i="4"/>
  <c r="Q874" i="4"/>
  <c r="P874" i="4"/>
  <c r="O874" i="4"/>
  <c r="Q873" i="4"/>
  <c r="P873" i="4"/>
  <c r="O873" i="4"/>
  <c r="Q872" i="4"/>
  <c r="P872" i="4"/>
  <c r="O872" i="4"/>
  <c r="Q871" i="4"/>
  <c r="P871" i="4"/>
  <c r="O871" i="4"/>
  <c r="Q870" i="4"/>
  <c r="P870" i="4"/>
  <c r="O870" i="4"/>
  <c r="Q869" i="4"/>
  <c r="P869" i="4"/>
  <c r="O869" i="4"/>
  <c r="Q868" i="4"/>
  <c r="P868" i="4"/>
  <c r="O868" i="4"/>
  <c r="Q867" i="4"/>
  <c r="P867" i="4"/>
  <c r="O867" i="4"/>
  <c r="Q866" i="4"/>
  <c r="P866" i="4"/>
  <c r="O866" i="4"/>
  <c r="Q865" i="4"/>
  <c r="P865" i="4"/>
  <c r="O865" i="4"/>
  <c r="Q864" i="4"/>
  <c r="P864" i="4"/>
  <c r="O864" i="4"/>
  <c r="Q863" i="4"/>
  <c r="P863" i="4"/>
  <c r="O863" i="4"/>
  <c r="Q862" i="4"/>
  <c r="P862" i="4"/>
  <c r="O862" i="4"/>
  <c r="Q861" i="4"/>
  <c r="P861" i="4"/>
  <c r="O861" i="4"/>
  <c r="Q860" i="4"/>
  <c r="P860" i="4"/>
  <c r="O860" i="4"/>
  <c r="Q859" i="4"/>
  <c r="P859" i="4"/>
  <c r="O859" i="4"/>
  <c r="Q858" i="4"/>
  <c r="P858" i="4"/>
  <c r="O858" i="4"/>
  <c r="Q857" i="4"/>
  <c r="P857" i="4"/>
  <c r="O857" i="4"/>
  <c r="Q856" i="4"/>
  <c r="P856" i="4"/>
  <c r="O856" i="4"/>
  <c r="Q855" i="4"/>
  <c r="P855" i="4"/>
  <c r="O855" i="4"/>
  <c r="Q854" i="4"/>
  <c r="P854" i="4"/>
  <c r="O854" i="4"/>
  <c r="Q853" i="4"/>
  <c r="P853" i="4"/>
  <c r="O853" i="4"/>
  <c r="Q852" i="4"/>
  <c r="P852" i="4"/>
  <c r="O852" i="4"/>
  <c r="Q851" i="4"/>
  <c r="P851" i="4"/>
  <c r="O851" i="4"/>
  <c r="Q850" i="4"/>
  <c r="P850" i="4"/>
  <c r="O850" i="4"/>
  <c r="Q849" i="4"/>
  <c r="P849" i="4"/>
  <c r="O849" i="4"/>
  <c r="Q848" i="4"/>
  <c r="P848" i="4"/>
  <c r="O848" i="4"/>
  <c r="Q847" i="4"/>
  <c r="P847" i="4"/>
  <c r="O847" i="4"/>
  <c r="Q846" i="4"/>
  <c r="P846" i="4"/>
  <c r="O846" i="4"/>
  <c r="Q845" i="4"/>
  <c r="P845" i="4"/>
  <c r="O845" i="4"/>
  <c r="Q844" i="4"/>
  <c r="P844" i="4"/>
  <c r="O844" i="4"/>
  <c r="Q843" i="4"/>
  <c r="P843" i="4"/>
  <c r="O843" i="4"/>
  <c r="Q842" i="4"/>
  <c r="P842" i="4"/>
  <c r="O842" i="4"/>
  <c r="Q841" i="4"/>
  <c r="P841" i="4"/>
  <c r="O841" i="4"/>
  <c r="Q840" i="4"/>
  <c r="P840" i="4"/>
  <c r="O840" i="4"/>
  <c r="Q839" i="4"/>
  <c r="P839" i="4"/>
  <c r="O839" i="4"/>
  <c r="Q838" i="4"/>
  <c r="P838" i="4"/>
  <c r="O838" i="4"/>
  <c r="Q837" i="4"/>
  <c r="P837" i="4"/>
  <c r="O837" i="4"/>
  <c r="Q836" i="4"/>
  <c r="P836" i="4"/>
  <c r="O836" i="4"/>
  <c r="Q835" i="4"/>
  <c r="P835" i="4"/>
  <c r="O835" i="4"/>
  <c r="Q834" i="4"/>
  <c r="P834" i="4"/>
  <c r="O834" i="4"/>
  <c r="Q833" i="4"/>
  <c r="P833" i="4"/>
  <c r="O833" i="4"/>
  <c r="Q832" i="4"/>
  <c r="P832" i="4"/>
  <c r="O832" i="4"/>
  <c r="Q831" i="4"/>
  <c r="P831" i="4"/>
  <c r="O831" i="4"/>
  <c r="Q830" i="4"/>
  <c r="P830" i="4"/>
  <c r="O830" i="4"/>
  <c r="Q829" i="4"/>
  <c r="P829" i="4"/>
  <c r="O829" i="4"/>
  <c r="Q828" i="4"/>
  <c r="P828" i="4"/>
  <c r="O828" i="4"/>
  <c r="Q827" i="4"/>
  <c r="P827" i="4"/>
  <c r="O827" i="4"/>
  <c r="Q826" i="4"/>
  <c r="P826" i="4"/>
  <c r="O826" i="4"/>
  <c r="Q825" i="4"/>
  <c r="P825" i="4"/>
  <c r="O825" i="4"/>
  <c r="Q824" i="4"/>
  <c r="P824" i="4"/>
  <c r="O824" i="4"/>
  <c r="Q823" i="4"/>
  <c r="P823" i="4"/>
  <c r="O823" i="4"/>
  <c r="Q822" i="4"/>
  <c r="P822" i="4"/>
  <c r="O822" i="4"/>
  <c r="Q821" i="4"/>
  <c r="P821" i="4"/>
  <c r="O821" i="4"/>
  <c r="Q820" i="4"/>
  <c r="P820" i="4"/>
  <c r="O820" i="4"/>
  <c r="Q819" i="4"/>
  <c r="P819" i="4"/>
  <c r="O819" i="4"/>
  <c r="Q818" i="4"/>
  <c r="P818" i="4"/>
  <c r="O818" i="4"/>
  <c r="Q817" i="4"/>
  <c r="P817" i="4"/>
  <c r="O817" i="4"/>
  <c r="Q816" i="4"/>
  <c r="P816" i="4"/>
  <c r="O816" i="4"/>
  <c r="Q815" i="4"/>
  <c r="P815" i="4"/>
  <c r="O815" i="4"/>
  <c r="Q814" i="4"/>
  <c r="P814" i="4"/>
  <c r="O814" i="4"/>
  <c r="Q813" i="4"/>
  <c r="P813" i="4"/>
  <c r="O813" i="4"/>
  <c r="Q812" i="4"/>
  <c r="P812" i="4"/>
  <c r="O812" i="4"/>
  <c r="Q811" i="4"/>
  <c r="P811" i="4"/>
  <c r="O811" i="4"/>
  <c r="Q810" i="4"/>
  <c r="P810" i="4"/>
  <c r="O810" i="4"/>
  <c r="Q809" i="4"/>
  <c r="P809" i="4"/>
  <c r="O809" i="4"/>
  <c r="Q808" i="4"/>
  <c r="P808" i="4"/>
  <c r="O808" i="4"/>
  <c r="Q807" i="4"/>
  <c r="P807" i="4"/>
  <c r="O807" i="4"/>
  <c r="Q806" i="4"/>
  <c r="P806" i="4"/>
  <c r="O806" i="4"/>
  <c r="Q805" i="4"/>
  <c r="P805" i="4"/>
  <c r="O805" i="4"/>
  <c r="Q804" i="4"/>
  <c r="P804" i="4"/>
  <c r="O804" i="4"/>
  <c r="Q803" i="4"/>
  <c r="P803" i="4"/>
  <c r="O803" i="4"/>
  <c r="Q802" i="4"/>
  <c r="P802" i="4"/>
  <c r="O802" i="4"/>
  <c r="Q801" i="4"/>
  <c r="P801" i="4"/>
  <c r="O801" i="4"/>
  <c r="Q800" i="4"/>
  <c r="P800" i="4"/>
  <c r="O800" i="4"/>
  <c r="Q799" i="4"/>
  <c r="P799" i="4"/>
  <c r="O799" i="4"/>
  <c r="Q798" i="4"/>
  <c r="P798" i="4"/>
  <c r="O798" i="4"/>
  <c r="Q797" i="4"/>
  <c r="P797" i="4"/>
  <c r="O797" i="4"/>
  <c r="Q796" i="4"/>
  <c r="P796" i="4"/>
  <c r="O796" i="4"/>
  <c r="Q795" i="4"/>
  <c r="P795" i="4"/>
  <c r="O795" i="4"/>
  <c r="Q794" i="4"/>
  <c r="P794" i="4"/>
  <c r="O794" i="4"/>
  <c r="Q793" i="4"/>
  <c r="P793" i="4"/>
  <c r="O793" i="4"/>
  <c r="Q792" i="4"/>
  <c r="P792" i="4"/>
  <c r="O792" i="4"/>
  <c r="Q791" i="4"/>
  <c r="P791" i="4"/>
  <c r="O791" i="4"/>
  <c r="Q790" i="4"/>
  <c r="P790" i="4"/>
  <c r="O790" i="4"/>
  <c r="Q789" i="4"/>
  <c r="P789" i="4"/>
  <c r="O789" i="4"/>
  <c r="Q788" i="4"/>
  <c r="P788" i="4"/>
  <c r="O788" i="4"/>
  <c r="Q787" i="4"/>
  <c r="P787" i="4"/>
  <c r="O787" i="4"/>
  <c r="Q786" i="4"/>
  <c r="P786" i="4"/>
  <c r="O786" i="4"/>
  <c r="Q785" i="4"/>
  <c r="P785" i="4"/>
  <c r="O785" i="4"/>
  <c r="Q784" i="4"/>
  <c r="P784" i="4"/>
  <c r="O784" i="4"/>
  <c r="Q783" i="4"/>
  <c r="P783" i="4"/>
  <c r="O783" i="4"/>
  <c r="Q782" i="4"/>
  <c r="P782" i="4"/>
  <c r="O782" i="4"/>
  <c r="Q781" i="4"/>
  <c r="P781" i="4"/>
  <c r="O781" i="4"/>
  <c r="Q780" i="4"/>
  <c r="P780" i="4"/>
  <c r="O780" i="4"/>
  <c r="Q779" i="4"/>
  <c r="P779" i="4"/>
  <c r="O779" i="4"/>
  <c r="Q778" i="4"/>
  <c r="P778" i="4"/>
  <c r="O778" i="4"/>
  <c r="Q777" i="4"/>
  <c r="P777" i="4"/>
  <c r="O777" i="4"/>
  <c r="Q776" i="4"/>
  <c r="P776" i="4"/>
  <c r="O776" i="4"/>
  <c r="Q775" i="4"/>
  <c r="P775" i="4"/>
  <c r="O775" i="4"/>
  <c r="Q774" i="4"/>
  <c r="P774" i="4"/>
  <c r="O774" i="4"/>
  <c r="Q773" i="4"/>
  <c r="P773" i="4"/>
  <c r="O773" i="4"/>
  <c r="Q772" i="4"/>
  <c r="P772" i="4"/>
  <c r="O772" i="4"/>
  <c r="Q771" i="4"/>
  <c r="P771" i="4"/>
  <c r="O771" i="4"/>
  <c r="Q770" i="4"/>
  <c r="P770" i="4"/>
  <c r="O770" i="4"/>
  <c r="Q769" i="4"/>
  <c r="P769" i="4"/>
  <c r="O769" i="4"/>
  <c r="Q768" i="4"/>
  <c r="P768" i="4"/>
  <c r="O768" i="4"/>
  <c r="Q767" i="4"/>
  <c r="P767" i="4"/>
  <c r="O767" i="4"/>
  <c r="Q766" i="4"/>
  <c r="P766" i="4"/>
  <c r="O766" i="4"/>
  <c r="Q765" i="4"/>
  <c r="P765" i="4"/>
  <c r="O765" i="4"/>
  <c r="Q764" i="4"/>
  <c r="P764" i="4"/>
  <c r="O764" i="4"/>
  <c r="Q763" i="4"/>
  <c r="P763" i="4"/>
  <c r="O763" i="4"/>
  <c r="Q762" i="4"/>
  <c r="P762" i="4"/>
  <c r="O762" i="4"/>
  <c r="Q761" i="4"/>
  <c r="P761" i="4"/>
  <c r="O761" i="4"/>
  <c r="Q760" i="4"/>
  <c r="P760" i="4"/>
  <c r="O760" i="4"/>
  <c r="Q759" i="4"/>
  <c r="P759" i="4"/>
  <c r="O759" i="4"/>
  <c r="Q758" i="4"/>
  <c r="P758" i="4"/>
  <c r="O758" i="4"/>
  <c r="Q757" i="4"/>
  <c r="P757" i="4"/>
  <c r="O757" i="4"/>
  <c r="Q756" i="4"/>
  <c r="P756" i="4"/>
  <c r="O756" i="4"/>
  <c r="Q755" i="4"/>
  <c r="P755" i="4"/>
  <c r="O755" i="4"/>
  <c r="Q754" i="4"/>
  <c r="P754" i="4"/>
  <c r="O754" i="4"/>
  <c r="Q753" i="4"/>
  <c r="P753" i="4"/>
  <c r="O753" i="4"/>
  <c r="Q752" i="4"/>
  <c r="P752" i="4"/>
  <c r="O752" i="4"/>
  <c r="Q751" i="4"/>
  <c r="P751" i="4"/>
  <c r="O751" i="4"/>
  <c r="Q750" i="4"/>
  <c r="P750" i="4"/>
  <c r="O750" i="4"/>
  <c r="Q749" i="4"/>
  <c r="P749" i="4"/>
  <c r="O749" i="4"/>
  <c r="Q748" i="4"/>
  <c r="P748" i="4"/>
  <c r="O748" i="4"/>
  <c r="Q747" i="4"/>
  <c r="P747" i="4"/>
  <c r="O747" i="4"/>
  <c r="Q746" i="4"/>
  <c r="P746" i="4"/>
  <c r="O746" i="4"/>
  <c r="Q745" i="4"/>
  <c r="P745" i="4"/>
  <c r="O745" i="4"/>
  <c r="Q744" i="4"/>
  <c r="P744" i="4"/>
  <c r="O744" i="4"/>
  <c r="Q743" i="4"/>
  <c r="P743" i="4"/>
  <c r="O743" i="4"/>
  <c r="Q742" i="4"/>
  <c r="P742" i="4"/>
  <c r="O742" i="4"/>
  <c r="Q741" i="4"/>
  <c r="P741" i="4"/>
  <c r="O741" i="4"/>
  <c r="Q740" i="4"/>
  <c r="P740" i="4"/>
  <c r="O740" i="4"/>
  <c r="Q739" i="4"/>
  <c r="P739" i="4"/>
  <c r="O739" i="4"/>
  <c r="Q738" i="4"/>
  <c r="P738" i="4"/>
  <c r="O738" i="4"/>
  <c r="Q737" i="4"/>
  <c r="P737" i="4"/>
  <c r="O737" i="4"/>
  <c r="Q736" i="4"/>
  <c r="P736" i="4"/>
  <c r="O736" i="4"/>
  <c r="Q735" i="4"/>
  <c r="P735" i="4"/>
  <c r="O735" i="4"/>
  <c r="Q734" i="4"/>
  <c r="P734" i="4"/>
  <c r="O734" i="4"/>
  <c r="Q733" i="4"/>
  <c r="P733" i="4"/>
  <c r="O733" i="4"/>
  <c r="Q732" i="4"/>
  <c r="P732" i="4"/>
  <c r="O732" i="4"/>
  <c r="Q731" i="4"/>
  <c r="P731" i="4"/>
  <c r="O731" i="4"/>
  <c r="Q730" i="4"/>
  <c r="P730" i="4"/>
  <c r="O730" i="4"/>
  <c r="Q729" i="4"/>
  <c r="P729" i="4"/>
  <c r="O729" i="4"/>
  <c r="Q728" i="4"/>
  <c r="P728" i="4"/>
  <c r="O728" i="4"/>
  <c r="Q727" i="4"/>
  <c r="P727" i="4"/>
  <c r="O727" i="4"/>
  <c r="Q726" i="4"/>
  <c r="P726" i="4"/>
  <c r="O726" i="4"/>
  <c r="Q725" i="4"/>
  <c r="P725" i="4"/>
  <c r="O725" i="4"/>
  <c r="Q724" i="4"/>
  <c r="P724" i="4"/>
  <c r="O724" i="4"/>
  <c r="Q723" i="4"/>
  <c r="P723" i="4"/>
  <c r="O723" i="4"/>
  <c r="Q722" i="4"/>
  <c r="P722" i="4"/>
  <c r="O722" i="4"/>
  <c r="Q721" i="4"/>
  <c r="P721" i="4"/>
  <c r="O721" i="4"/>
  <c r="Q720" i="4"/>
  <c r="P720" i="4"/>
  <c r="O720" i="4"/>
  <c r="Q719" i="4"/>
  <c r="P719" i="4"/>
  <c r="O719" i="4"/>
  <c r="Q718" i="4"/>
  <c r="P718" i="4"/>
  <c r="O718" i="4"/>
  <c r="Q717" i="4"/>
  <c r="P717" i="4"/>
  <c r="O717" i="4"/>
  <c r="Q716" i="4"/>
  <c r="P716" i="4"/>
  <c r="O716" i="4"/>
  <c r="Q715" i="4"/>
  <c r="P715" i="4"/>
  <c r="O715" i="4"/>
  <c r="Q714" i="4"/>
  <c r="P714" i="4"/>
  <c r="O714" i="4"/>
  <c r="Q713" i="4"/>
  <c r="P713" i="4"/>
  <c r="O713" i="4"/>
  <c r="Q712" i="4"/>
  <c r="P712" i="4"/>
  <c r="O712" i="4"/>
  <c r="Q711" i="4"/>
  <c r="P711" i="4"/>
  <c r="O711" i="4"/>
  <c r="Q710" i="4"/>
  <c r="P710" i="4"/>
  <c r="O710" i="4"/>
  <c r="Q709" i="4"/>
  <c r="P709" i="4"/>
  <c r="O709" i="4"/>
  <c r="Q708" i="4"/>
  <c r="P708" i="4"/>
  <c r="O708" i="4"/>
  <c r="Q707" i="4"/>
  <c r="P707" i="4"/>
  <c r="O707" i="4"/>
  <c r="Q706" i="4"/>
  <c r="P706" i="4"/>
  <c r="O706" i="4"/>
  <c r="Q705" i="4"/>
  <c r="P705" i="4"/>
  <c r="O705" i="4"/>
  <c r="Q704" i="4"/>
  <c r="P704" i="4"/>
  <c r="O704" i="4"/>
  <c r="Q703" i="4"/>
  <c r="P703" i="4"/>
  <c r="O703" i="4"/>
  <c r="Q702" i="4"/>
  <c r="P702" i="4"/>
  <c r="O702" i="4"/>
  <c r="Q701" i="4"/>
  <c r="P701" i="4"/>
  <c r="O701" i="4"/>
  <c r="Q700" i="4"/>
  <c r="P700" i="4"/>
  <c r="O700" i="4"/>
  <c r="Q699" i="4"/>
  <c r="P699" i="4"/>
  <c r="O699" i="4"/>
  <c r="Q698" i="4"/>
  <c r="P698" i="4"/>
  <c r="O698" i="4"/>
  <c r="Q697" i="4"/>
  <c r="P697" i="4"/>
  <c r="O697" i="4"/>
  <c r="Q696" i="4"/>
  <c r="P696" i="4"/>
  <c r="O696" i="4"/>
  <c r="Q695" i="4"/>
  <c r="P695" i="4"/>
  <c r="O695" i="4"/>
  <c r="Q694" i="4"/>
  <c r="P694" i="4"/>
  <c r="O694" i="4"/>
  <c r="Q693" i="4"/>
  <c r="P693" i="4"/>
  <c r="O693" i="4"/>
  <c r="Q692" i="4"/>
  <c r="P692" i="4"/>
  <c r="O692" i="4"/>
  <c r="Q691" i="4"/>
  <c r="P691" i="4"/>
  <c r="O691" i="4"/>
  <c r="Q690" i="4"/>
  <c r="P690" i="4"/>
  <c r="O690" i="4"/>
  <c r="Q689" i="4"/>
  <c r="P689" i="4"/>
  <c r="O689" i="4"/>
  <c r="Q688" i="4"/>
  <c r="P688" i="4"/>
  <c r="O688" i="4"/>
  <c r="Q687" i="4"/>
  <c r="P687" i="4"/>
  <c r="O687" i="4"/>
  <c r="Q686" i="4"/>
  <c r="P686" i="4"/>
  <c r="O686" i="4"/>
  <c r="Q685" i="4"/>
  <c r="P685" i="4"/>
  <c r="O685" i="4"/>
  <c r="Q684" i="4"/>
  <c r="P684" i="4"/>
  <c r="O684" i="4"/>
  <c r="Q683" i="4"/>
  <c r="P683" i="4"/>
  <c r="O683" i="4"/>
  <c r="Q682" i="4"/>
  <c r="P682" i="4"/>
  <c r="O682" i="4"/>
  <c r="Q681" i="4"/>
  <c r="P681" i="4"/>
  <c r="O681" i="4"/>
  <c r="Q680" i="4"/>
  <c r="P680" i="4"/>
  <c r="O680" i="4"/>
  <c r="Q679" i="4"/>
  <c r="P679" i="4"/>
  <c r="O679" i="4"/>
  <c r="Q678" i="4"/>
  <c r="P678" i="4"/>
  <c r="O678" i="4"/>
  <c r="Q677" i="4"/>
  <c r="P677" i="4"/>
  <c r="O677" i="4"/>
  <c r="Q676" i="4"/>
  <c r="P676" i="4"/>
  <c r="O676" i="4"/>
  <c r="Q675" i="4"/>
  <c r="P675" i="4"/>
  <c r="O675" i="4"/>
  <c r="Q674" i="4"/>
  <c r="P674" i="4"/>
  <c r="O674" i="4"/>
  <c r="Q673" i="4"/>
  <c r="P673" i="4"/>
  <c r="O673" i="4"/>
  <c r="Q672" i="4"/>
  <c r="P672" i="4"/>
  <c r="O672" i="4"/>
  <c r="Q671" i="4"/>
  <c r="P671" i="4"/>
  <c r="O671" i="4"/>
  <c r="Q670" i="4"/>
  <c r="P670" i="4"/>
  <c r="O670" i="4"/>
  <c r="Q669" i="4"/>
  <c r="P669" i="4"/>
  <c r="O669" i="4"/>
  <c r="Q668" i="4"/>
  <c r="P668" i="4"/>
  <c r="O668" i="4"/>
  <c r="Q667" i="4"/>
  <c r="P667" i="4"/>
  <c r="O667" i="4"/>
  <c r="Q666" i="4"/>
  <c r="P666" i="4"/>
  <c r="O666" i="4"/>
  <c r="Q665" i="4"/>
  <c r="P665" i="4"/>
  <c r="O665" i="4"/>
  <c r="Q664" i="4"/>
  <c r="P664" i="4"/>
  <c r="O664" i="4"/>
  <c r="Q663" i="4"/>
  <c r="P663" i="4"/>
  <c r="O663" i="4"/>
  <c r="Q662" i="4"/>
  <c r="P662" i="4"/>
  <c r="O662" i="4"/>
  <c r="Q661" i="4"/>
  <c r="P661" i="4"/>
  <c r="O661" i="4"/>
  <c r="Q660" i="4"/>
  <c r="P660" i="4"/>
  <c r="O660" i="4"/>
  <c r="Q659" i="4"/>
  <c r="P659" i="4"/>
  <c r="O659" i="4"/>
  <c r="Q658" i="4"/>
  <c r="P658" i="4"/>
  <c r="O658" i="4"/>
  <c r="Q657" i="4"/>
  <c r="P657" i="4"/>
  <c r="O657" i="4"/>
  <c r="Q656" i="4"/>
  <c r="P656" i="4"/>
  <c r="O656" i="4"/>
  <c r="Q655" i="4"/>
  <c r="P655" i="4"/>
  <c r="O655" i="4"/>
  <c r="Q654" i="4"/>
  <c r="P654" i="4"/>
  <c r="O654" i="4"/>
  <c r="Q653" i="4"/>
  <c r="P653" i="4"/>
  <c r="O653" i="4"/>
  <c r="Q652" i="4"/>
  <c r="P652" i="4"/>
  <c r="O652" i="4"/>
  <c r="Q651" i="4"/>
  <c r="P651" i="4"/>
  <c r="O651" i="4"/>
  <c r="Q650" i="4"/>
  <c r="P650" i="4"/>
  <c r="O650" i="4"/>
  <c r="Q649" i="4"/>
  <c r="P649" i="4"/>
  <c r="O649" i="4"/>
  <c r="Q648" i="4"/>
  <c r="P648" i="4"/>
  <c r="O648" i="4"/>
  <c r="Q647" i="4"/>
  <c r="P647" i="4"/>
  <c r="O647" i="4"/>
  <c r="Q646" i="4"/>
  <c r="P646" i="4"/>
  <c r="O646" i="4"/>
  <c r="Q645" i="4"/>
  <c r="P645" i="4"/>
  <c r="O645" i="4"/>
  <c r="Q644" i="4"/>
  <c r="P644" i="4"/>
  <c r="O644" i="4"/>
  <c r="Q643" i="4"/>
  <c r="P643" i="4"/>
  <c r="O643" i="4"/>
  <c r="Q642" i="4"/>
  <c r="P642" i="4"/>
  <c r="O642" i="4"/>
  <c r="Q641" i="4"/>
  <c r="P641" i="4"/>
  <c r="O641" i="4"/>
  <c r="Q640" i="4"/>
  <c r="P640" i="4"/>
  <c r="O640" i="4"/>
  <c r="Q639" i="4"/>
  <c r="P639" i="4"/>
  <c r="O639" i="4"/>
  <c r="Q638" i="4"/>
  <c r="P638" i="4"/>
  <c r="O638" i="4"/>
  <c r="Q637" i="4"/>
  <c r="P637" i="4"/>
  <c r="O637" i="4"/>
  <c r="Q636" i="4"/>
  <c r="P636" i="4"/>
  <c r="O636" i="4"/>
  <c r="Q635" i="4"/>
  <c r="P635" i="4"/>
  <c r="O635" i="4"/>
  <c r="Q634" i="4"/>
  <c r="P634" i="4"/>
  <c r="O634" i="4"/>
  <c r="Q633" i="4"/>
  <c r="P633" i="4"/>
  <c r="O633" i="4"/>
  <c r="Q632" i="4"/>
  <c r="P632" i="4"/>
  <c r="O632" i="4"/>
  <c r="Q631" i="4"/>
  <c r="P631" i="4"/>
  <c r="O631" i="4"/>
  <c r="Q630" i="4"/>
  <c r="P630" i="4"/>
  <c r="O630" i="4"/>
  <c r="Q629" i="4"/>
  <c r="P629" i="4"/>
  <c r="O629" i="4"/>
  <c r="Q628" i="4"/>
  <c r="P628" i="4"/>
  <c r="O628" i="4"/>
  <c r="Q627" i="4"/>
  <c r="P627" i="4"/>
  <c r="O627" i="4"/>
  <c r="Q626" i="4"/>
  <c r="P626" i="4"/>
  <c r="O626" i="4"/>
  <c r="Q625" i="4"/>
  <c r="P625" i="4"/>
  <c r="O625" i="4"/>
  <c r="Q624" i="4"/>
  <c r="P624" i="4"/>
  <c r="O624" i="4"/>
  <c r="Q623" i="4"/>
  <c r="P623" i="4"/>
  <c r="O623" i="4"/>
  <c r="Q622" i="4"/>
  <c r="P622" i="4"/>
  <c r="O622" i="4"/>
  <c r="Q621" i="4"/>
  <c r="P621" i="4"/>
  <c r="O621" i="4"/>
  <c r="Q620" i="4"/>
  <c r="P620" i="4"/>
  <c r="O620" i="4"/>
  <c r="Q619" i="4"/>
  <c r="P619" i="4"/>
  <c r="O619" i="4"/>
  <c r="Q618" i="4"/>
  <c r="P618" i="4"/>
  <c r="O618" i="4"/>
  <c r="Q617" i="4"/>
  <c r="P617" i="4"/>
  <c r="O617" i="4"/>
  <c r="Q616" i="4"/>
  <c r="P616" i="4"/>
  <c r="O616" i="4"/>
  <c r="Q615" i="4"/>
  <c r="P615" i="4"/>
  <c r="O615" i="4"/>
  <c r="Q614" i="4"/>
  <c r="P614" i="4"/>
  <c r="O614" i="4"/>
  <c r="Q613" i="4"/>
  <c r="P613" i="4"/>
  <c r="O613" i="4"/>
  <c r="Q612" i="4"/>
  <c r="P612" i="4"/>
  <c r="O612" i="4"/>
  <c r="Q611" i="4"/>
  <c r="P611" i="4"/>
  <c r="O611" i="4"/>
  <c r="Q610" i="4"/>
  <c r="P610" i="4"/>
  <c r="O610" i="4"/>
  <c r="Q609" i="4"/>
  <c r="P609" i="4"/>
  <c r="O609" i="4"/>
  <c r="Q608" i="4"/>
  <c r="P608" i="4"/>
  <c r="O608" i="4"/>
  <c r="Q607" i="4"/>
  <c r="P607" i="4"/>
  <c r="O607" i="4"/>
  <c r="Q606" i="4"/>
  <c r="P606" i="4"/>
  <c r="O606" i="4"/>
  <c r="Q605" i="4"/>
  <c r="P605" i="4"/>
  <c r="O605" i="4"/>
  <c r="Q604" i="4"/>
  <c r="P604" i="4"/>
  <c r="O604" i="4"/>
  <c r="Q603" i="4"/>
  <c r="P603" i="4"/>
  <c r="O603" i="4"/>
  <c r="Q602" i="4"/>
  <c r="P602" i="4"/>
  <c r="O602" i="4"/>
  <c r="Q601" i="4"/>
  <c r="P601" i="4"/>
  <c r="O601" i="4"/>
  <c r="Q600" i="4"/>
  <c r="P600" i="4"/>
  <c r="O600" i="4"/>
  <c r="Q599" i="4"/>
  <c r="P599" i="4"/>
  <c r="O599" i="4"/>
  <c r="Q598" i="4"/>
  <c r="P598" i="4"/>
  <c r="O598" i="4"/>
  <c r="Q597" i="4"/>
  <c r="P597" i="4"/>
  <c r="O597" i="4"/>
  <c r="Q596" i="4"/>
  <c r="P596" i="4"/>
  <c r="O596" i="4"/>
  <c r="Q595" i="4"/>
  <c r="P595" i="4"/>
  <c r="O595" i="4"/>
  <c r="Q594" i="4"/>
  <c r="P594" i="4"/>
  <c r="O594" i="4"/>
  <c r="Q593" i="4"/>
  <c r="P593" i="4"/>
  <c r="O593" i="4"/>
  <c r="Q592" i="4"/>
  <c r="P592" i="4"/>
  <c r="O592" i="4"/>
  <c r="Q591" i="4"/>
  <c r="P591" i="4"/>
  <c r="O591" i="4"/>
  <c r="Q590" i="4"/>
  <c r="P590" i="4"/>
  <c r="O590" i="4"/>
  <c r="Q589" i="4"/>
  <c r="P589" i="4"/>
  <c r="O589" i="4"/>
  <c r="Q588" i="4"/>
  <c r="P588" i="4"/>
  <c r="O588" i="4"/>
  <c r="Q587" i="4"/>
  <c r="P587" i="4"/>
  <c r="O587" i="4"/>
  <c r="Q586" i="4"/>
  <c r="P586" i="4"/>
  <c r="O586" i="4"/>
  <c r="Q585" i="4"/>
  <c r="P585" i="4"/>
  <c r="O585" i="4"/>
  <c r="Q584" i="4"/>
  <c r="P584" i="4"/>
  <c r="O584" i="4"/>
  <c r="Q583" i="4"/>
  <c r="P583" i="4"/>
  <c r="O583" i="4"/>
  <c r="Q582" i="4"/>
  <c r="P582" i="4"/>
  <c r="O582" i="4"/>
  <c r="Q581" i="4"/>
  <c r="P581" i="4"/>
  <c r="O581" i="4"/>
  <c r="Q580" i="4"/>
  <c r="P580" i="4"/>
  <c r="O580" i="4"/>
  <c r="Q579" i="4"/>
  <c r="P579" i="4"/>
  <c r="O579" i="4"/>
  <c r="Q578" i="4"/>
  <c r="P578" i="4"/>
  <c r="O578" i="4"/>
  <c r="Q577" i="4"/>
  <c r="P577" i="4"/>
  <c r="O577" i="4"/>
  <c r="Q576" i="4"/>
  <c r="P576" i="4"/>
  <c r="O576" i="4"/>
  <c r="Q575" i="4"/>
  <c r="P575" i="4"/>
  <c r="O575" i="4"/>
  <c r="Q574" i="4"/>
  <c r="P574" i="4"/>
  <c r="O574" i="4"/>
  <c r="Q573" i="4"/>
  <c r="P573" i="4"/>
  <c r="O573" i="4"/>
  <c r="Q572" i="4"/>
  <c r="P572" i="4"/>
  <c r="O572" i="4"/>
  <c r="Q571" i="4"/>
  <c r="P571" i="4"/>
  <c r="O571" i="4"/>
  <c r="Q570" i="4"/>
  <c r="P570" i="4"/>
  <c r="O570" i="4"/>
  <c r="Q569" i="4"/>
  <c r="P569" i="4"/>
  <c r="O569" i="4"/>
  <c r="Q568" i="4"/>
  <c r="P568" i="4"/>
  <c r="O568" i="4"/>
  <c r="Q567" i="4"/>
  <c r="P567" i="4"/>
  <c r="O567" i="4"/>
  <c r="Q566" i="4"/>
  <c r="P566" i="4"/>
  <c r="O566" i="4"/>
  <c r="Q565" i="4"/>
  <c r="P565" i="4"/>
  <c r="O565" i="4"/>
  <c r="Q564" i="4"/>
  <c r="P564" i="4"/>
  <c r="O564" i="4"/>
  <c r="Q563" i="4"/>
  <c r="P563" i="4"/>
  <c r="O563" i="4"/>
  <c r="Q562" i="4"/>
  <c r="P562" i="4"/>
  <c r="O562" i="4"/>
  <c r="Q561" i="4"/>
  <c r="P561" i="4"/>
  <c r="O561" i="4"/>
  <c r="Q560" i="4"/>
  <c r="P560" i="4"/>
  <c r="O560" i="4"/>
  <c r="Q559" i="4"/>
  <c r="P559" i="4"/>
  <c r="O559" i="4"/>
  <c r="Q558" i="4"/>
  <c r="P558" i="4"/>
  <c r="O558" i="4"/>
  <c r="Q557" i="4"/>
  <c r="P557" i="4"/>
  <c r="O557" i="4"/>
  <c r="Q556" i="4"/>
  <c r="P556" i="4"/>
  <c r="O556" i="4"/>
  <c r="Q555" i="4"/>
  <c r="P555" i="4"/>
  <c r="O555" i="4"/>
  <c r="Q554" i="4"/>
  <c r="P554" i="4"/>
  <c r="O554" i="4"/>
  <c r="Q553" i="4"/>
  <c r="P553" i="4"/>
  <c r="O553" i="4"/>
  <c r="Q552" i="4"/>
  <c r="P552" i="4"/>
  <c r="O552" i="4"/>
  <c r="Q551" i="4"/>
  <c r="P551" i="4"/>
  <c r="O551" i="4"/>
  <c r="Q550" i="4"/>
  <c r="P550" i="4"/>
  <c r="O550" i="4"/>
  <c r="Q549" i="4"/>
  <c r="P549" i="4"/>
  <c r="O549" i="4"/>
  <c r="Q548" i="4"/>
  <c r="P548" i="4"/>
  <c r="O548" i="4"/>
  <c r="Q547" i="4"/>
  <c r="P547" i="4"/>
  <c r="O547" i="4"/>
  <c r="Q546" i="4"/>
  <c r="P546" i="4"/>
  <c r="O546" i="4"/>
  <c r="Q545" i="4"/>
  <c r="P545" i="4"/>
  <c r="O545" i="4"/>
  <c r="Q544" i="4"/>
  <c r="P544" i="4"/>
  <c r="O544" i="4"/>
  <c r="Q543" i="4"/>
  <c r="P543" i="4"/>
  <c r="O543" i="4"/>
  <c r="Q542" i="4"/>
  <c r="P542" i="4"/>
  <c r="O542" i="4"/>
  <c r="Q541" i="4"/>
  <c r="P541" i="4"/>
  <c r="O541" i="4"/>
  <c r="Q540" i="4"/>
  <c r="P540" i="4"/>
  <c r="O540" i="4"/>
  <c r="Q539" i="4"/>
  <c r="P539" i="4"/>
  <c r="O539" i="4"/>
  <c r="Q538" i="4"/>
  <c r="P538" i="4"/>
  <c r="O538" i="4"/>
  <c r="Q537" i="4"/>
  <c r="P537" i="4"/>
  <c r="O537" i="4"/>
  <c r="Q536" i="4"/>
  <c r="P536" i="4"/>
  <c r="O536" i="4"/>
  <c r="Q535" i="4"/>
  <c r="P535" i="4"/>
  <c r="O535" i="4"/>
  <c r="Q534" i="4"/>
  <c r="P534" i="4"/>
  <c r="O534" i="4"/>
  <c r="Q533" i="4"/>
  <c r="P533" i="4"/>
  <c r="O533" i="4"/>
  <c r="Q532" i="4"/>
  <c r="P532" i="4"/>
  <c r="O532" i="4"/>
  <c r="Q531" i="4"/>
  <c r="P531" i="4"/>
  <c r="O531" i="4"/>
  <c r="Q530" i="4"/>
  <c r="P530" i="4"/>
  <c r="O530" i="4"/>
  <c r="Q529" i="4"/>
  <c r="P529" i="4"/>
  <c r="O529" i="4"/>
  <c r="Q528" i="4"/>
  <c r="P528" i="4"/>
  <c r="O528" i="4"/>
  <c r="Q527" i="4"/>
  <c r="P527" i="4"/>
  <c r="O527" i="4"/>
  <c r="Q526" i="4"/>
  <c r="P526" i="4"/>
  <c r="O526" i="4"/>
  <c r="Q525" i="4"/>
  <c r="P525" i="4"/>
  <c r="O525" i="4"/>
  <c r="Q524" i="4"/>
  <c r="P524" i="4"/>
  <c r="O524" i="4"/>
  <c r="Q523" i="4"/>
  <c r="P523" i="4"/>
  <c r="O523" i="4"/>
  <c r="Q522" i="4"/>
  <c r="P522" i="4"/>
  <c r="O522" i="4"/>
  <c r="Q521" i="4"/>
  <c r="P521" i="4"/>
  <c r="O521" i="4"/>
  <c r="Q520" i="4"/>
  <c r="P520" i="4"/>
  <c r="O520" i="4"/>
  <c r="Q519" i="4"/>
  <c r="P519" i="4"/>
  <c r="O519" i="4"/>
  <c r="Q518" i="4"/>
  <c r="P518" i="4"/>
  <c r="O518" i="4"/>
  <c r="Q517" i="4"/>
  <c r="P517" i="4"/>
  <c r="O517" i="4"/>
  <c r="Q516" i="4"/>
  <c r="P516" i="4"/>
  <c r="O516" i="4"/>
  <c r="Q515" i="4"/>
  <c r="P515" i="4"/>
  <c r="O515" i="4"/>
  <c r="Q514" i="4"/>
  <c r="P514" i="4"/>
  <c r="O514" i="4"/>
  <c r="Q513" i="4"/>
  <c r="P513" i="4"/>
  <c r="O513" i="4"/>
  <c r="Q512" i="4"/>
  <c r="P512" i="4"/>
  <c r="O512" i="4"/>
  <c r="Q511" i="4"/>
  <c r="P511" i="4"/>
  <c r="O511" i="4"/>
  <c r="Q510" i="4"/>
  <c r="P510" i="4"/>
  <c r="O510" i="4"/>
  <c r="Q509" i="4"/>
  <c r="P509" i="4"/>
  <c r="O509" i="4"/>
  <c r="Q508" i="4"/>
  <c r="P508" i="4"/>
  <c r="O508" i="4"/>
  <c r="Q507" i="4"/>
  <c r="P507" i="4"/>
  <c r="O507" i="4"/>
  <c r="Q506" i="4"/>
  <c r="P506" i="4"/>
  <c r="O506" i="4"/>
  <c r="Q505" i="4"/>
  <c r="P505" i="4"/>
  <c r="O505" i="4"/>
  <c r="Q504" i="4"/>
  <c r="P504" i="4"/>
  <c r="O504" i="4"/>
  <c r="Q503" i="4"/>
  <c r="P503" i="4"/>
  <c r="O503" i="4"/>
  <c r="Q502" i="4"/>
  <c r="P502" i="4"/>
  <c r="O502" i="4"/>
  <c r="Q501" i="4"/>
  <c r="P501" i="4"/>
  <c r="O501" i="4"/>
  <c r="Q500" i="4"/>
  <c r="P500" i="4"/>
  <c r="O500" i="4"/>
  <c r="Q499" i="4"/>
  <c r="P499" i="4"/>
  <c r="O499" i="4"/>
  <c r="Q498" i="4"/>
  <c r="P498" i="4"/>
  <c r="O498" i="4"/>
  <c r="Q497" i="4"/>
  <c r="P497" i="4"/>
  <c r="O497" i="4"/>
  <c r="Q496" i="4"/>
  <c r="P496" i="4"/>
  <c r="O496" i="4"/>
  <c r="Q495" i="4"/>
  <c r="P495" i="4"/>
  <c r="O495" i="4"/>
  <c r="Q494" i="4"/>
  <c r="P494" i="4"/>
  <c r="O494" i="4"/>
  <c r="Q493" i="4"/>
  <c r="P493" i="4"/>
  <c r="O493" i="4"/>
  <c r="Q492" i="4"/>
  <c r="P492" i="4"/>
  <c r="O492" i="4"/>
  <c r="Q491" i="4"/>
  <c r="P491" i="4"/>
  <c r="O491" i="4"/>
  <c r="Q490" i="4"/>
  <c r="P490" i="4"/>
  <c r="O490" i="4"/>
  <c r="Q489" i="4"/>
  <c r="P489" i="4"/>
  <c r="O489" i="4"/>
  <c r="Q488" i="4"/>
  <c r="P488" i="4"/>
  <c r="O488" i="4"/>
  <c r="Q487" i="4"/>
  <c r="P487" i="4"/>
  <c r="O487" i="4"/>
  <c r="Q486" i="4"/>
  <c r="P486" i="4"/>
  <c r="O486" i="4"/>
  <c r="Q485" i="4"/>
  <c r="P485" i="4"/>
  <c r="O485" i="4"/>
  <c r="Q484" i="4"/>
  <c r="P484" i="4"/>
  <c r="O484" i="4"/>
  <c r="Q483" i="4"/>
  <c r="P483" i="4"/>
  <c r="O483" i="4"/>
  <c r="Q482" i="4"/>
  <c r="P482" i="4"/>
  <c r="O482" i="4"/>
  <c r="Q481" i="4"/>
  <c r="P481" i="4"/>
  <c r="O481" i="4"/>
  <c r="Q480" i="4"/>
  <c r="P480" i="4"/>
  <c r="O480" i="4"/>
  <c r="Q479" i="4"/>
  <c r="P479" i="4"/>
  <c r="O479" i="4"/>
  <c r="Q478" i="4"/>
  <c r="P478" i="4"/>
  <c r="O478" i="4"/>
  <c r="Q477" i="4"/>
  <c r="P477" i="4"/>
  <c r="O477" i="4"/>
  <c r="Q476" i="4"/>
  <c r="P476" i="4"/>
  <c r="O476" i="4"/>
  <c r="Q475" i="4"/>
  <c r="P475" i="4"/>
  <c r="O475" i="4"/>
  <c r="Q474" i="4"/>
  <c r="P474" i="4"/>
  <c r="O474" i="4"/>
  <c r="Q473" i="4"/>
  <c r="P473" i="4"/>
  <c r="O473" i="4"/>
  <c r="Q472" i="4"/>
  <c r="P472" i="4"/>
  <c r="O472" i="4"/>
  <c r="Q471" i="4"/>
  <c r="P471" i="4"/>
  <c r="O471" i="4"/>
  <c r="Q470" i="4"/>
  <c r="P470" i="4"/>
  <c r="O470" i="4"/>
  <c r="Q469" i="4"/>
  <c r="P469" i="4"/>
  <c r="O469" i="4"/>
  <c r="Q468" i="4"/>
  <c r="P468" i="4"/>
  <c r="O468" i="4"/>
  <c r="Q467" i="4"/>
  <c r="P467" i="4"/>
  <c r="O467" i="4"/>
  <c r="Q466" i="4"/>
  <c r="P466" i="4"/>
  <c r="O466" i="4"/>
  <c r="Q465" i="4"/>
  <c r="P465" i="4"/>
  <c r="O465" i="4"/>
  <c r="Q464" i="4"/>
  <c r="P464" i="4"/>
  <c r="O464" i="4"/>
  <c r="Q463" i="4"/>
  <c r="P463" i="4"/>
  <c r="O463" i="4"/>
  <c r="Q462" i="4"/>
  <c r="P462" i="4"/>
  <c r="O462" i="4"/>
  <c r="Q461" i="4"/>
  <c r="P461" i="4"/>
  <c r="O461" i="4"/>
  <c r="Q460" i="4"/>
  <c r="P460" i="4"/>
  <c r="O460" i="4"/>
  <c r="Q459" i="4"/>
  <c r="P459" i="4"/>
  <c r="O459" i="4"/>
  <c r="Q458" i="4"/>
  <c r="P458" i="4"/>
  <c r="O458" i="4"/>
  <c r="Q457" i="4"/>
  <c r="P457" i="4"/>
  <c r="O457" i="4"/>
  <c r="Q456" i="4"/>
  <c r="P456" i="4"/>
  <c r="O456" i="4"/>
  <c r="Q455" i="4"/>
  <c r="P455" i="4"/>
  <c r="O455" i="4"/>
  <c r="Q454" i="4"/>
  <c r="P454" i="4"/>
  <c r="O454" i="4"/>
  <c r="Q453" i="4"/>
  <c r="P453" i="4"/>
  <c r="O453" i="4"/>
  <c r="Q452" i="4"/>
  <c r="P452" i="4"/>
  <c r="O452" i="4"/>
  <c r="Q451" i="4"/>
  <c r="P451" i="4"/>
  <c r="O451" i="4"/>
  <c r="Q450" i="4"/>
  <c r="P450" i="4"/>
  <c r="O450" i="4"/>
  <c r="Q449" i="4"/>
  <c r="P449" i="4"/>
  <c r="O449" i="4"/>
  <c r="Q448" i="4"/>
  <c r="P448" i="4"/>
  <c r="O448" i="4"/>
  <c r="Q447" i="4"/>
  <c r="P447" i="4"/>
  <c r="O447" i="4"/>
  <c r="Q446" i="4"/>
  <c r="P446" i="4"/>
  <c r="O446" i="4"/>
  <c r="Q445" i="4"/>
  <c r="P445" i="4"/>
  <c r="O445" i="4"/>
  <c r="Q444" i="4"/>
  <c r="P444" i="4"/>
  <c r="O444" i="4"/>
  <c r="Q443" i="4"/>
  <c r="P443" i="4"/>
  <c r="O443" i="4"/>
  <c r="Q442" i="4"/>
  <c r="P442" i="4"/>
  <c r="O442" i="4"/>
  <c r="Q441" i="4"/>
  <c r="P441" i="4"/>
  <c r="O441" i="4"/>
  <c r="Q440" i="4"/>
  <c r="P440" i="4"/>
  <c r="O440" i="4"/>
  <c r="Q439" i="4"/>
  <c r="P439" i="4"/>
  <c r="O439" i="4"/>
  <c r="Q438" i="4"/>
  <c r="P438" i="4"/>
  <c r="O438" i="4"/>
  <c r="Q437" i="4"/>
  <c r="P437" i="4"/>
  <c r="O437" i="4"/>
  <c r="Q436" i="4"/>
  <c r="P436" i="4"/>
  <c r="O436" i="4"/>
  <c r="Q435" i="4"/>
  <c r="P435" i="4"/>
  <c r="O435" i="4"/>
  <c r="Q434" i="4"/>
  <c r="P434" i="4"/>
  <c r="O434" i="4"/>
  <c r="Q433" i="4"/>
  <c r="P433" i="4"/>
  <c r="O433" i="4"/>
  <c r="Q432" i="4"/>
  <c r="P432" i="4"/>
  <c r="O432" i="4"/>
  <c r="Q431" i="4"/>
  <c r="P431" i="4"/>
  <c r="O431" i="4"/>
  <c r="Q430" i="4"/>
  <c r="P430" i="4"/>
  <c r="O430" i="4"/>
  <c r="Q429" i="4"/>
  <c r="P429" i="4"/>
  <c r="O429" i="4"/>
  <c r="Q428" i="4"/>
  <c r="P428" i="4"/>
  <c r="O428" i="4"/>
  <c r="Q427" i="4"/>
  <c r="P427" i="4"/>
  <c r="O427" i="4"/>
  <c r="Q426" i="4"/>
  <c r="P426" i="4"/>
  <c r="O426" i="4"/>
  <c r="Q425" i="4"/>
  <c r="P425" i="4"/>
  <c r="O425" i="4"/>
  <c r="Q424" i="4"/>
  <c r="P424" i="4"/>
  <c r="O424" i="4"/>
  <c r="Q423" i="4"/>
  <c r="P423" i="4"/>
  <c r="O423" i="4"/>
  <c r="Q422" i="4"/>
  <c r="P422" i="4"/>
  <c r="O422" i="4"/>
  <c r="Q421" i="4"/>
  <c r="P421" i="4"/>
  <c r="O421" i="4"/>
  <c r="Q420" i="4"/>
  <c r="P420" i="4"/>
  <c r="O420" i="4"/>
  <c r="Q419" i="4"/>
  <c r="P419" i="4"/>
  <c r="O419" i="4"/>
  <c r="Q418" i="4"/>
  <c r="P418" i="4"/>
  <c r="O418" i="4"/>
  <c r="Q417" i="4"/>
  <c r="P417" i="4"/>
  <c r="O417" i="4"/>
  <c r="Q416" i="4"/>
  <c r="P416" i="4"/>
  <c r="O416" i="4"/>
  <c r="Q415" i="4"/>
  <c r="P415" i="4"/>
  <c r="O415" i="4"/>
  <c r="Q414" i="4"/>
  <c r="P414" i="4"/>
  <c r="O414" i="4"/>
  <c r="Q413" i="4"/>
  <c r="P413" i="4"/>
  <c r="O413" i="4"/>
  <c r="Q412" i="4"/>
  <c r="P412" i="4"/>
  <c r="O412" i="4"/>
  <c r="Q411" i="4"/>
  <c r="P411" i="4"/>
  <c r="O411" i="4"/>
  <c r="Q410" i="4"/>
  <c r="P410" i="4"/>
  <c r="O410" i="4"/>
  <c r="Q409" i="4"/>
  <c r="P409" i="4"/>
  <c r="O409" i="4"/>
  <c r="Q408" i="4"/>
  <c r="P408" i="4"/>
  <c r="O408" i="4"/>
  <c r="Q407" i="4"/>
  <c r="P407" i="4"/>
  <c r="O407" i="4"/>
  <c r="Q406" i="4"/>
  <c r="P406" i="4"/>
  <c r="O406" i="4"/>
  <c r="Q405" i="4"/>
  <c r="P405" i="4"/>
  <c r="O405" i="4"/>
  <c r="Q404" i="4"/>
  <c r="P404" i="4"/>
  <c r="O404" i="4"/>
  <c r="Q403" i="4"/>
  <c r="P403" i="4"/>
  <c r="O403" i="4"/>
  <c r="Q402" i="4"/>
  <c r="P402" i="4"/>
  <c r="O402" i="4"/>
  <c r="Q401" i="4"/>
  <c r="P401" i="4"/>
  <c r="O401" i="4"/>
  <c r="Q400" i="4"/>
  <c r="P400" i="4"/>
  <c r="O400" i="4"/>
  <c r="Q399" i="4"/>
  <c r="P399" i="4"/>
  <c r="O399" i="4"/>
  <c r="Q398" i="4"/>
  <c r="P398" i="4"/>
  <c r="O398" i="4"/>
  <c r="Q397" i="4"/>
  <c r="P397" i="4"/>
  <c r="O397" i="4"/>
  <c r="Q396" i="4"/>
  <c r="P396" i="4"/>
  <c r="O396" i="4"/>
  <c r="Q395" i="4"/>
  <c r="P395" i="4"/>
  <c r="O395" i="4"/>
  <c r="Q394" i="4"/>
  <c r="P394" i="4"/>
  <c r="O394" i="4"/>
  <c r="Q393" i="4"/>
  <c r="P393" i="4"/>
  <c r="O393" i="4"/>
  <c r="Q392" i="4"/>
  <c r="P392" i="4"/>
  <c r="O392" i="4"/>
  <c r="Q391" i="4"/>
  <c r="P391" i="4"/>
  <c r="O391" i="4"/>
  <c r="Q390" i="4"/>
  <c r="P390" i="4"/>
  <c r="O390" i="4"/>
  <c r="Q389" i="4"/>
  <c r="P389" i="4"/>
  <c r="O389" i="4"/>
  <c r="Q388" i="4"/>
  <c r="P388" i="4"/>
  <c r="O388" i="4"/>
  <c r="Q387" i="4"/>
  <c r="P387" i="4"/>
  <c r="O387" i="4"/>
  <c r="Q386" i="4"/>
  <c r="P386" i="4"/>
  <c r="O386" i="4"/>
  <c r="Q385" i="4"/>
  <c r="P385" i="4"/>
  <c r="O385" i="4"/>
  <c r="Q384" i="4"/>
  <c r="P384" i="4"/>
  <c r="O384" i="4"/>
  <c r="Q383" i="4"/>
  <c r="P383" i="4"/>
  <c r="O383" i="4"/>
  <c r="Q382" i="4"/>
  <c r="P382" i="4"/>
  <c r="O382" i="4"/>
  <c r="Q381" i="4"/>
  <c r="P381" i="4"/>
  <c r="O381" i="4"/>
  <c r="Q380" i="4"/>
  <c r="P380" i="4"/>
  <c r="O380" i="4"/>
  <c r="Q379" i="4"/>
  <c r="P379" i="4"/>
  <c r="O379" i="4"/>
  <c r="Q378" i="4"/>
  <c r="P378" i="4"/>
  <c r="O378" i="4"/>
  <c r="Q377" i="4"/>
  <c r="P377" i="4"/>
  <c r="O377" i="4"/>
  <c r="Q376" i="4"/>
  <c r="P376" i="4"/>
  <c r="O376" i="4"/>
  <c r="Q375" i="4"/>
  <c r="P375" i="4"/>
  <c r="O375" i="4"/>
  <c r="Q374" i="4"/>
  <c r="P374" i="4"/>
  <c r="O374" i="4"/>
  <c r="Q373" i="4"/>
  <c r="P373" i="4"/>
  <c r="O373" i="4"/>
  <c r="Q372" i="4"/>
  <c r="P372" i="4"/>
  <c r="O372" i="4"/>
  <c r="Q371" i="4"/>
  <c r="P371" i="4"/>
  <c r="O371" i="4"/>
  <c r="Q370" i="4"/>
  <c r="P370" i="4"/>
  <c r="O370" i="4"/>
  <c r="Q369" i="4"/>
  <c r="P369" i="4"/>
  <c r="O369" i="4"/>
  <c r="Q368" i="4"/>
  <c r="P368" i="4"/>
  <c r="O368" i="4"/>
  <c r="Q367" i="4"/>
  <c r="P367" i="4"/>
  <c r="O367" i="4"/>
  <c r="Q366" i="4"/>
  <c r="P366" i="4"/>
  <c r="O366" i="4"/>
  <c r="Q365" i="4"/>
  <c r="P365" i="4"/>
  <c r="O365" i="4"/>
  <c r="Q364" i="4"/>
  <c r="P364" i="4"/>
  <c r="O364" i="4"/>
  <c r="Q363" i="4"/>
  <c r="P363" i="4"/>
  <c r="O363" i="4"/>
  <c r="Q362" i="4"/>
  <c r="P362" i="4"/>
  <c r="O362" i="4"/>
  <c r="Q361" i="4"/>
  <c r="P361" i="4"/>
  <c r="O361" i="4"/>
  <c r="Q360" i="4"/>
  <c r="P360" i="4"/>
  <c r="O360" i="4"/>
  <c r="Q359" i="4"/>
  <c r="P359" i="4"/>
  <c r="O359" i="4"/>
  <c r="Q358" i="4"/>
  <c r="P358" i="4"/>
  <c r="O358" i="4"/>
  <c r="Q357" i="4"/>
  <c r="P357" i="4"/>
  <c r="O357" i="4"/>
  <c r="Q356" i="4"/>
  <c r="P356" i="4"/>
  <c r="O356" i="4"/>
  <c r="Q355" i="4"/>
  <c r="P355" i="4"/>
  <c r="O355" i="4"/>
  <c r="Q354" i="4"/>
  <c r="P354" i="4"/>
  <c r="O354" i="4"/>
  <c r="Q353" i="4"/>
  <c r="P353" i="4"/>
  <c r="O353" i="4"/>
  <c r="Q352" i="4"/>
  <c r="P352" i="4"/>
  <c r="O352" i="4"/>
  <c r="Q351" i="4"/>
  <c r="P351" i="4"/>
  <c r="O351" i="4"/>
  <c r="Q350" i="4"/>
  <c r="P350" i="4"/>
  <c r="O350" i="4"/>
  <c r="Q349" i="4"/>
  <c r="P349" i="4"/>
  <c r="O349" i="4"/>
  <c r="Q348" i="4"/>
  <c r="P348" i="4"/>
  <c r="O348" i="4"/>
  <c r="Q347" i="4"/>
  <c r="P347" i="4"/>
  <c r="O347" i="4"/>
  <c r="Q346" i="4"/>
  <c r="P346" i="4"/>
  <c r="O346" i="4"/>
  <c r="Q345" i="4"/>
  <c r="P345" i="4"/>
  <c r="O345" i="4"/>
  <c r="Q344" i="4"/>
  <c r="P344" i="4"/>
  <c r="O344" i="4"/>
  <c r="Q343" i="4"/>
  <c r="P343" i="4"/>
  <c r="O343" i="4"/>
  <c r="Q342" i="4"/>
  <c r="P342" i="4"/>
  <c r="O342" i="4"/>
  <c r="Q341" i="4"/>
  <c r="P341" i="4"/>
  <c r="O341" i="4"/>
  <c r="Q340" i="4"/>
  <c r="P340" i="4"/>
  <c r="O340" i="4"/>
  <c r="Q339" i="4"/>
  <c r="P339" i="4"/>
  <c r="O339" i="4"/>
  <c r="Q338" i="4"/>
  <c r="P338" i="4"/>
  <c r="O338" i="4"/>
  <c r="Q337" i="4"/>
  <c r="P337" i="4"/>
  <c r="O337" i="4"/>
  <c r="Q336" i="4"/>
  <c r="P336" i="4"/>
  <c r="O336" i="4"/>
  <c r="Q335" i="4"/>
  <c r="P335" i="4"/>
  <c r="O335" i="4"/>
  <c r="Q334" i="4"/>
  <c r="P334" i="4"/>
  <c r="O334" i="4"/>
  <c r="Q333" i="4"/>
  <c r="P333" i="4"/>
  <c r="O333" i="4"/>
  <c r="Q332" i="4"/>
  <c r="P332" i="4"/>
  <c r="O332" i="4"/>
  <c r="Q331" i="4"/>
  <c r="P331" i="4"/>
  <c r="O331" i="4"/>
  <c r="Q330" i="4"/>
  <c r="P330" i="4"/>
  <c r="O330" i="4"/>
  <c r="Q329" i="4"/>
  <c r="P329" i="4"/>
  <c r="O329" i="4"/>
  <c r="Q328" i="4"/>
  <c r="P328" i="4"/>
  <c r="O328" i="4"/>
  <c r="Q327" i="4"/>
  <c r="P327" i="4"/>
  <c r="O327" i="4"/>
  <c r="Q326" i="4"/>
  <c r="P326" i="4"/>
  <c r="O326" i="4"/>
  <c r="Q325" i="4"/>
  <c r="P325" i="4"/>
  <c r="O325" i="4"/>
  <c r="Q324" i="4"/>
  <c r="P324" i="4"/>
  <c r="O324" i="4"/>
  <c r="Q323" i="4"/>
  <c r="P323" i="4"/>
  <c r="O323" i="4"/>
  <c r="Q322" i="4"/>
  <c r="P322" i="4"/>
  <c r="O322" i="4"/>
  <c r="Q321" i="4"/>
  <c r="P321" i="4"/>
  <c r="O321" i="4"/>
  <c r="Q320" i="4"/>
  <c r="P320" i="4"/>
  <c r="O320" i="4"/>
  <c r="Q319" i="4"/>
  <c r="P319" i="4"/>
  <c r="O319" i="4"/>
  <c r="Q318" i="4"/>
  <c r="P318" i="4"/>
  <c r="O318" i="4"/>
  <c r="Q317" i="4"/>
  <c r="P317" i="4"/>
  <c r="O317" i="4"/>
  <c r="Q316" i="4"/>
  <c r="P316" i="4"/>
  <c r="O316" i="4"/>
  <c r="Q315" i="4"/>
  <c r="P315" i="4"/>
  <c r="O315" i="4"/>
  <c r="Q314" i="4"/>
  <c r="P314" i="4"/>
  <c r="O314" i="4"/>
  <c r="Q313" i="4"/>
  <c r="P313" i="4"/>
  <c r="O313" i="4"/>
  <c r="Q312" i="4"/>
  <c r="P312" i="4"/>
  <c r="O312" i="4"/>
  <c r="Q311" i="4"/>
  <c r="P311" i="4"/>
  <c r="O311" i="4"/>
  <c r="Q310" i="4"/>
  <c r="P310" i="4"/>
  <c r="O310" i="4"/>
  <c r="Q309" i="4"/>
  <c r="P309" i="4"/>
  <c r="O309" i="4"/>
  <c r="Q308" i="4"/>
  <c r="P308" i="4"/>
  <c r="O308" i="4"/>
  <c r="Q307" i="4"/>
  <c r="P307" i="4"/>
  <c r="O307" i="4"/>
  <c r="Q306" i="4"/>
  <c r="P306" i="4"/>
  <c r="O306" i="4"/>
  <c r="Q305" i="4"/>
  <c r="P305" i="4"/>
  <c r="O305" i="4"/>
  <c r="Q304" i="4"/>
  <c r="P304" i="4"/>
  <c r="O304" i="4"/>
  <c r="Q303" i="4"/>
  <c r="P303" i="4"/>
  <c r="O303" i="4"/>
  <c r="Q302" i="4"/>
  <c r="P302" i="4"/>
  <c r="O302" i="4"/>
  <c r="Q301" i="4"/>
  <c r="P301" i="4"/>
  <c r="O301" i="4"/>
  <c r="Q300" i="4"/>
  <c r="P300" i="4"/>
  <c r="O300" i="4"/>
  <c r="Q299" i="4"/>
  <c r="P299" i="4"/>
  <c r="O299" i="4"/>
  <c r="Q298" i="4"/>
  <c r="P298" i="4"/>
  <c r="O298" i="4"/>
  <c r="Q297" i="4"/>
  <c r="P297" i="4"/>
  <c r="O297" i="4"/>
  <c r="Q296" i="4"/>
  <c r="P296" i="4"/>
  <c r="O296" i="4"/>
  <c r="Q295" i="4"/>
  <c r="P295" i="4"/>
  <c r="O295" i="4"/>
  <c r="Q294" i="4"/>
  <c r="P294" i="4"/>
  <c r="O294" i="4"/>
  <c r="Q293" i="4"/>
  <c r="P293" i="4"/>
  <c r="O293" i="4"/>
  <c r="Q292" i="4"/>
  <c r="P292" i="4"/>
  <c r="O292" i="4"/>
  <c r="Q291" i="4"/>
  <c r="P291" i="4"/>
  <c r="O291" i="4"/>
  <c r="Q290" i="4"/>
  <c r="P290" i="4"/>
  <c r="O290" i="4"/>
  <c r="Q289" i="4"/>
  <c r="P289" i="4"/>
  <c r="O289" i="4"/>
  <c r="Q288" i="4"/>
  <c r="P288" i="4"/>
  <c r="O288" i="4"/>
  <c r="Q287" i="4"/>
  <c r="P287" i="4"/>
  <c r="O287" i="4"/>
  <c r="Q286" i="4"/>
  <c r="P286" i="4"/>
  <c r="O286" i="4"/>
  <c r="Q285" i="4"/>
  <c r="P285" i="4"/>
  <c r="O285" i="4"/>
  <c r="Q284" i="4"/>
  <c r="P284" i="4"/>
  <c r="O284" i="4"/>
  <c r="Q283" i="4"/>
  <c r="P283" i="4"/>
  <c r="O283" i="4"/>
  <c r="Q282" i="4"/>
  <c r="P282" i="4"/>
  <c r="O282" i="4"/>
  <c r="Q281" i="4"/>
  <c r="P281" i="4"/>
  <c r="O281" i="4"/>
  <c r="Q280" i="4"/>
  <c r="P280" i="4"/>
  <c r="O280" i="4"/>
  <c r="Q279" i="4"/>
  <c r="P279" i="4"/>
  <c r="O279" i="4"/>
  <c r="Q278" i="4"/>
  <c r="P278" i="4"/>
  <c r="O278" i="4"/>
  <c r="Q277" i="4"/>
  <c r="P277" i="4"/>
  <c r="O277" i="4"/>
  <c r="Q276" i="4"/>
  <c r="P276" i="4"/>
  <c r="O276" i="4"/>
  <c r="Q275" i="4"/>
  <c r="P275" i="4"/>
  <c r="O275" i="4"/>
  <c r="Q274" i="4"/>
  <c r="P274" i="4"/>
  <c r="O274" i="4"/>
  <c r="Q273" i="4"/>
  <c r="P273" i="4"/>
  <c r="O273" i="4"/>
  <c r="Q272" i="4"/>
  <c r="P272" i="4"/>
  <c r="O272" i="4"/>
  <c r="Q271" i="4"/>
  <c r="P271" i="4"/>
  <c r="O271" i="4"/>
  <c r="Q270" i="4"/>
  <c r="P270" i="4"/>
  <c r="O270" i="4"/>
  <c r="Q269" i="4"/>
  <c r="P269" i="4"/>
  <c r="O269" i="4"/>
  <c r="Q268" i="4"/>
  <c r="P268" i="4"/>
  <c r="O268" i="4"/>
  <c r="Q267" i="4"/>
  <c r="P267" i="4"/>
  <c r="O267" i="4"/>
  <c r="Q266" i="4"/>
  <c r="P266" i="4"/>
  <c r="O266" i="4"/>
  <c r="Q265" i="4"/>
  <c r="P265" i="4"/>
  <c r="O265" i="4"/>
  <c r="Q264" i="4"/>
  <c r="P264" i="4"/>
  <c r="O264" i="4"/>
  <c r="Q263" i="4"/>
  <c r="P263" i="4"/>
  <c r="O263" i="4"/>
  <c r="Q262" i="4"/>
  <c r="P262" i="4"/>
  <c r="O262" i="4"/>
  <c r="Q261" i="4"/>
  <c r="P261" i="4"/>
  <c r="O261" i="4"/>
  <c r="Q260" i="4"/>
  <c r="P260" i="4"/>
  <c r="O260" i="4"/>
  <c r="Q259" i="4"/>
  <c r="P259" i="4"/>
  <c r="O259" i="4"/>
  <c r="Q258" i="4"/>
  <c r="P258" i="4"/>
  <c r="O258" i="4"/>
  <c r="Q257" i="4"/>
  <c r="P257" i="4"/>
  <c r="O257" i="4"/>
  <c r="Q256" i="4"/>
  <c r="P256" i="4"/>
  <c r="O256" i="4"/>
  <c r="Q255" i="4"/>
  <c r="P255" i="4"/>
  <c r="O255" i="4"/>
  <c r="Q254" i="4"/>
  <c r="P254" i="4"/>
  <c r="O254" i="4"/>
  <c r="Q253" i="4"/>
  <c r="P253" i="4"/>
  <c r="O253" i="4"/>
  <c r="Q252" i="4"/>
  <c r="P252" i="4"/>
  <c r="O252" i="4"/>
  <c r="Q251" i="4"/>
  <c r="P251" i="4"/>
  <c r="O251" i="4"/>
  <c r="Q250" i="4"/>
  <c r="P250" i="4"/>
  <c r="O250" i="4"/>
  <c r="Q249" i="4"/>
  <c r="P249" i="4"/>
  <c r="O249" i="4"/>
  <c r="Q248" i="4"/>
  <c r="P248" i="4"/>
  <c r="O248" i="4"/>
  <c r="Q247" i="4"/>
  <c r="P247" i="4"/>
  <c r="O247" i="4"/>
  <c r="Q246" i="4"/>
  <c r="P246" i="4"/>
  <c r="O246" i="4"/>
  <c r="Q245" i="4"/>
  <c r="P245" i="4"/>
  <c r="O245" i="4"/>
  <c r="Q244" i="4"/>
  <c r="P244" i="4"/>
  <c r="O244" i="4"/>
  <c r="Q243" i="4"/>
  <c r="P243" i="4"/>
  <c r="O243" i="4"/>
  <c r="Q242" i="4"/>
  <c r="P242" i="4"/>
  <c r="O242" i="4"/>
  <c r="Q241" i="4"/>
  <c r="P241" i="4"/>
  <c r="O241" i="4"/>
  <c r="Q240" i="4"/>
  <c r="P240" i="4"/>
  <c r="O240" i="4"/>
  <c r="Q239" i="4"/>
  <c r="P239" i="4"/>
  <c r="O239" i="4"/>
  <c r="Q238" i="4"/>
  <c r="P238" i="4"/>
  <c r="O238" i="4"/>
  <c r="Q237" i="4"/>
  <c r="P237" i="4"/>
  <c r="O237" i="4"/>
  <c r="Q236" i="4"/>
  <c r="P236" i="4"/>
  <c r="O236" i="4"/>
  <c r="Q235" i="4"/>
  <c r="P235" i="4"/>
  <c r="O235" i="4"/>
  <c r="Q234" i="4"/>
  <c r="P234" i="4"/>
  <c r="O234" i="4"/>
  <c r="Q233" i="4"/>
  <c r="P233" i="4"/>
  <c r="O233" i="4"/>
  <c r="Q232" i="4"/>
  <c r="P232" i="4"/>
  <c r="O232" i="4"/>
  <c r="Q231" i="4"/>
  <c r="P231" i="4"/>
  <c r="O231" i="4"/>
  <c r="Q230" i="4"/>
  <c r="P230" i="4"/>
  <c r="O230" i="4"/>
  <c r="Q229" i="4"/>
  <c r="P229" i="4"/>
  <c r="O229" i="4"/>
  <c r="Q228" i="4"/>
  <c r="P228" i="4"/>
  <c r="O228" i="4"/>
  <c r="Q227" i="4"/>
  <c r="P227" i="4"/>
  <c r="O227" i="4"/>
  <c r="Q226" i="4"/>
  <c r="P226" i="4"/>
  <c r="O226" i="4"/>
  <c r="Q225" i="4"/>
  <c r="P225" i="4"/>
  <c r="O225" i="4"/>
  <c r="Q224" i="4"/>
  <c r="P224" i="4"/>
  <c r="O224" i="4"/>
  <c r="Q223" i="4"/>
  <c r="P223" i="4"/>
  <c r="O223" i="4"/>
  <c r="Q222" i="4"/>
  <c r="P222" i="4"/>
  <c r="O222" i="4"/>
  <c r="Q221" i="4"/>
  <c r="P221" i="4"/>
  <c r="O221" i="4"/>
  <c r="Q220" i="4"/>
  <c r="P220" i="4"/>
  <c r="O220" i="4"/>
  <c r="Q219" i="4"/>
  <c r="P219" i="4"/>
  <c r="O219" i="4"/>
  <c r="Q218" i="4"/>
  <c r="P218" i="4"/>
  <c r="O218" i="4"/>
  <c r="Q217" i="4"/>
  <c r="P217" i="4"/>
  <c r="O217" i="4"/>
  <c r="Q216" i="4"/>
  <c r="P216" i="4"/>
  <c r="O216" i="4"/>
  <c r="Q215" i="4"/>
  <c r="P215" i="4"/>
  <c r="O215" i="4"/>
  <c r="Q214" i="4"/>
  <c r="P214" i="4"/>
  <c r="O214" i="4"/>
  <c r="Q213" i="4"/>
  <c r="P213" i="4"/>
  <c r="O213" i="4"/>
  <c r="Q212" i="4"/>
  <c r="P212" i="4"/>
  <c r="O212" i="4"/>
  <c r="Q211" i="4"/>
  <c r="P211" i="4"/>
  <c r="O211" i="4"/>
  <c r="Q210" i="4"/>
  <c r="P210" i="4"/>
  <c r="O210" i="4"/>
  <c r="Q209" i="4"/>
  <c r="P209" i="4"/>
  <c r="O209" i="4"/>
  <c r="Q208" i="4"/>
  <c r="P208" i="4"/>
  <c r="O208" i="4"/>
  <c r="Q207" i="4"/>
  <c r="P207" i="4"/>
  <c r="O207" i="4"/>
  <c r="Q206" i="4"/>
  <c r="P206" i="4"/>
  <c r="O206" i="4"/>
  <c r="Q205" i="4"/>
  <c r="P205" i="4"/>
  <c r="O205" i="4"/>
  <c r="Q204" i="4"/>
  <c r="P204" i="4"/>
  <c r="O204" i="4"/>
  <c r="Q203" i="4"/>
  <c r="P203" i="4"/>
  <c r="O203" i="4"/>
  <c r="Q202" i="4"/>
  <c r="P202" i="4"/>
  <c r="O202" i="4"/>
  <c r="Q201" i="4"/>
  <c r="P201" i="4"/>
  <c r="O201" i="4"/>
  <c r="Q200" i="4"/>
  <c r="P200" i="4"/>
  <c r="O200" i="4"/>
  <c r="Q199" i="4"/>
  <c r="P199" i="4"/>
  <c r="O199" i="4"/>
  <c r="Q198" i="4"/>
  <c r="P198" i="4"/>
  <c r="O198" i="4"/>
  <c r="Q197" i="4"/>
  <c r="P197" i="4"/>
  <c r="O197" i="4"/>
  <c r="Q196" i="4"/>
  <c r="P196" i="4"/>
  <c r="O196" i="4"/>
  <c r="Q195" i="4"/>
  <c r="P195" i="4"/>
  <c r="O195" i="4"/>
  <c r="Q194" i="4"/>
  <c r="P194" i="4"/>
  <c r="O194" i="4"/>
  <c r="Q193" i="4"/>
  <c r="P193" i="4"/>
  <c r="O193" i="4"/>
  <c r="Q192" i="4"/>
  <c r="P192" i="4"/>
  <c r="O192" i="4"/>
  <c r="Q191" i="4"/>
  <c r="P191" i="4"/>
  <c r="O191" i="4"/>
  <c r="Q190" i="4"/>
  <c r="P190" i="4"/>
  <c r="O190" i="4"/>
  <c r="Q189" i="4"/>
  <c r="P189" i="4"/>
  <c r="O189" i="4"/>
  <c r="Q188" i="4"/>
  <c r="P188" i="4"/>
  <c r="O188" i="4"/>
  <c r="Q187" i="4"/>
  <c r="P187" i="4"/>
  <c r="O187" i="4"/>
  <c r="Q186" i="4"/>
  <c r="P186" i="4"/>
  <c r="O186" i="4"/>
  <c r="Q185" i="4"/>
  <c r="P185" i="4"/>
  <c r="O185" i="4"/>
  <c r="Q184" i="4"/>
  <c r="P184" i="4"/>
  <c r="O184" i="4"/>
  <c r="Q183" i="4"/>
  <c r="P183" i="4"/>
  <c r="O183" i="4"/>
  <c r="Q182" i="4"/>
  <c r="P182" i="4"/>
  <c r="O182" i="4"/>
  <c r="Q181" i="4"/>
  <c r="P181" i="4"/>
  <c r="O181" i="4"/>
  <c r="Q180" i="4"/>
  <c r="P180" i="4"/>
  <c r="O180" i="4"/>
  <c r="Q179" i="4"/>
  <c r="P179" i="4"/>
  <c r="O179" i="4"/>
  <c r="Q178" i="4"/>
  <c r="P178" i="4"/>
  <c r="O178" i="4"/>
  <c r="Q177" i="4"/>
  <c r="P177" i="4"/>
  <c r="O177" i="4"/>
  <c r="Q176" i="4"/>
  <c r="P176" i="4"/>
  <c r="O176" i="4"/>
  <c r="Q175" i="4"/>
  <c r="P175" i="4"/>
  <c r="O175" i="4"/>
  <c r="Q174" i="4"/>
  <c r="P174" i="4"/>
  <c r="O174" i="4"/>
  <c r="Q173" i="4"/>
  <c r="P173" i="4"/>
  <c r="O173" i="4"/>
  <c r="Q172" i="4"/>
  <c r="P172" i="4"/>
  <c r="O172" i="4"/>
  <c r="Q171" i="4"/>
  <c r="P171" i="4"/>
  <c r="O171" i="4"/>
  <c r="Q170" i="4"/>
  <c r="P170" i="4"/>
  <c r="O170" i="4"/>
  <c r="Q169" i="4"/>
  <c r="P169" i="4"/>
  <c r="O169" i="4"/>
  <c r="Q168" i="4"/>
  <c r="P168" i="4"/>
  <c r="O168" i="4"/>
  <c r="Q167" i="4"/>
  <c r="P167" i="4"/>
  <c r="O167" i="4"/>
  <c r="Q166" i="4"/>
  <c r="P166" i="4"/>
  <c r="O166" i="4"/>
  <c r="Q165" i="4"/>
  <c r="P165" i="4"/>
  <c r="O165" i="4"/>
  <c r="Q164" i="4"/>
  <c r="P164" i="4"/>
  <c r="O164" i="4"/>
  <c r="Q163" i="4"/>
  <c r="P163" i="4"/>
  <c r="O163" i="4"/>
  <c r="Q162" i="4"/>
  <c r="P162" i="4"/>
  <c r="O162" i="4"/>
  <c r="Q161" i="4"/>
  <c r="P161" i="4"/>
  <c r="O161" i="4"/>
  <c r="Q160" i="4"/>
  <c r="P160" i="4"/>
  <c r="O160" i="4"/>
  <c r="Q159" i="4"/>
  <c r="P159" i="4"/>
  <c r="O159" i="4"/>
  <c r="Q158" i="4"/>
  <c r="P158" i="4"/>
  <c r="O158" i="4"/>
  <c r="Q157" i="4"/>
  <c r="P157" i="4"/>
  <c r="O157" i="4"/>
  <c r="Q156" i="4"/>
  <c r="P156" i="4"/>
  <c r="O156" i="4"/>
  <c r="Q155" i="4"/>
  <c r="P155" i="4"/>
  <c r="O155" i="4"/>
  <c r="Q154" i="4"/>
  <c r="P154" i="4"/>
  <c r="O154" i="4"/>
  <c r="Q153" i="4"/>
  <c r="P153" i="4"/>
  <c r="O153" i="4"/>
  <c r="Q152" i="4"/>
  <c r="P152" i="4"/>
  <c r="O152" i="4"/>
  <c r="Q151" i="4"/>
  <c r="P151" i="4"/>
  <c r="O151" i="4"/>
  <c r="Q150" i="4"/>
  <c r="P150" i="4"/>
  <c r="O150" i="4"/>
  <c r="Q149" i="4"/>
  <c r="P149" i="4"/>
  <c r="O149" i="4"/>
  <c r="Q148" i="4"/>
  <c r="P148" i="4"/>
  <c r="O148" i="4"/>
  <c r="Q147" i="4"/>
  <c r="P147" i="4"/>
  <c r="O147" i="4"/>
  <c r="Q146" i="4"/>
  <c r="P146" i="4"/>
  <c r="O146" i="4"/>
  <c r="Q145" i="4"/>
  <c r="P145" i="4"/>
  <c r="O145" i="4"/>
  <c r="Q144" i="4"/>
  <c r="P144" i="4"/>
  <c r="O144" i="4"/>
  <c r="Q143" i="4"/>
  <c r="P143" i="4"/>
  <c r="O143" i="4"/>
  <c r="Q142" i="4"/>
  <c r="P142" i="4"/>
  <c r="O142" i="4"/>
  <c r="Q141" i="4"/>
  <c r="P141" i="4"/>
  <c r="O141" i="4"/>
  <c r="Q140" i="4"/>
  <c r="P140" i="4"/>
  <c r="O140" i="4"/>
  <c r="Q139" i="4"/>
  <c r="P139" i="4"/>
  <c r="O139" i="4"/>
  <c r="Q138" i="4"/>
  <c r="P138" i="4"/>
  <c r="O138" i="4"/>
  <c r="Q137" i="4"/>
  <c r="P137" i="4"/>
  <c r="O137" i="4"/>
  <c r="Q136" i="4"/>
  <c r="P136" i="4"/>
  <c r="O136" i="4"/>
  <c r="Q135" i="4"/>
  <c r="P135" i="4"/>
  <c r="O135" i="4"/>
  <c r="Q134" i="4"/>
  <c r="P134" i="4"/>
  <c r="O134" i="4"/>
  <c r="Q133" i="4"/>
  <c r="P133" i="4"/>
  <c r="O133" i="4"/>
  <c r="Q132" i="4"/>
  <c r="P132" i="4"/>
  <c r="O132" i="4"/>
  <c r="Q131" i="4"/>
  <c r="P131" i="4"/>
  <c r="O131" i="4"/>
  <c r="Q130" i="4"/>
  <c r="P130" i="4"/>
  <c r="O130" i="4"/>
  <c r="Q129" i="4"/>
  <c r="P129" i="4"/>
  <c r="O129" i="4"/>
  <c r="Q128" i="4"/>
  <c r="P128" i="4"/>
  <c r="O128" i="4"/>
  <c r="Q127" i="4"/>
  <c r="P127" i="4"/>
  <c r="O127" i="4"/>
  <c r="Q126" i="4"/>
  <c r="P126" i="4"/>
  <c r="O126" i="4"/>
  <c r="Q125" i="4"/>
  <c r="P125" i="4"/>
  <c r="O125" i="4"/>
  <c r="Q124" i="4"/>
  <c r="P124" i="4"/>
  <c r="O124" i="4"/>
  <c r="Q123" i="4"/>
  <c r="P123" i="4"/>
  <c r="O123" i="4"/>
  <c r="Q122" i="4"/>
  <c r="P122" i="4"/>
  <c r="O122" i="4"/>
  <c r="Q121" i="4"/>
  <c r="P121" i="4"/>
  <c r="O121" i="4"/>
  <c r="Q120" i="4"/>
  <c r="P120" i="4"/>
  <c r="O120" i="4"/>
  <c r="Q119" i="4"/>
  <c r="P119" i="4"/>
  <c r="O119" i="4"/>
  <c r="Q118" i="4"/>
  <c r="P118" i="4"/>
  <c r="O118" i="4"/>
  <c r="Q117" i="4"/>
  <c r="P117" i="4"/>
  <c r="O117" i="4"/>
  <c r="Q116" i="4"/>
  <c r="P116" i="4"/>
  <c r="O116" i="4"/>
  <c r="Q115" i="4"/>
  <c r="P115" i="4"/>
  <c r="O115" i="4"/>
  <c r="Q114" i="4"/>
  <c r="P114" i="4"/>
  <c r="O114" i="4"/>
  <c r="Q113" i="4"/>
  <c r="P113" i="4"/>
  <c r="O113" i="4"/>
  <c r="Q112" i="4"/>
  <c r="P112" i="4"/>
  <c r="O112" i="4"/>
  <c r="Q111" i="4"/>
  <c r="P111" i="4"/>
  <c r="O111" i="4"/>
  <c r="Q110" i="4"/>
  <c r="P110" i="4"/>
  <c r="O110" i="4"/>
  <c r="Q109" i="4"/>
  <c r="P109" i="4"/>
  <c r="O109" i="4"/>
  <c r="Q108" i="4"/>
  <c r="P108" i="4"/>
  <c r="O108" i="4"/>
  <c r="Q107" i="4"/>
  <c r="P107" i="4"/>
  <c r="O107" i="4"/>
  <c r="Q106" i="4"/>
  <c r="P106" i="4"/>
  <c r="O106" i="4"/>
  <c r="Q105" i="4"/>
  <c r="P105" i="4"/>
  <c r="O105" i="4"/>
  <c r="Q104" i="4"/>
  <c r="P104" i="4"/>
  <c r="O104" i="4"/>
  <c r="Q103" i="4"/>
  <c r="P103" i="4"/>
  <c r="O103" i="4"/>
  <c r="Q102" i="4"/>
  <c r="P102" i="4"/>
  <c r="O102" i="4"/>
  <c r="Q101" i="4"/>
  <c r="P101" i="4"/>
  <c r="O101" i="4"/>
  <c r="Q100" i="4"/>
  <c r="P100" i="4"/>
  <c r="O100" i="4"/>
  <c r="Q99" i="4"/>
  <c r="P99" i="4"/>
  <c r="O99" i="4"/>
  <c r="Q98" i="4"/>
  <c r="P98" i="4"/>
  <c r="O98" i="4"/>
  <c r="Q97" i="4"/>
  <c r="P97" i="4"/>
  <c r="O97" i="4"/>
  <c r="Q96" i="4"/>
  <c r="P96" i="4"/>
  <c r="O96" i="4"/>
  <c r="Q95" i="4"/>
  <c r="P95" i="4"/>
  <c r="O95" i="4"/>
  <c r="Q94" i="4"/>
  <c r="P94" i="4"/>
  <c r="O94" i="4"/>
  <c r="Q93" i="4"/>
  <c r="P93" i="4"/>
  <c r="O93" i="4"/>
  <c r="Q92" i="4"/>
  <c r="P92" i="4"/>
  <c r="O92" i="4"/>
  <c r="Q91" i="4"/>
  <c r="P91" i="4"/>
  <c r="O91" i="4"/>
  <c r="Q90" i="4"/>
  <c r="P90" i="4"/>
  <c r="O90" i="4"/>
  <c r="Q89" i="4"/>
  <c r="P89" i="4"/>
  <c r="O89" i="4"/>
  <c r="Q88" i="4"/>
  <c r="P88" i="4"/>
  <c r="O88" i="4"/>
  <c r="Q87" i="4"/>
  <c r="P87" i="4"/>
  <c r="O87" i="4"/>
  <c r="Q86" i="4"/>
  <c r="P86" i="4"/>
  <c r="O86" i="4"/>
  <c r="Q85" i="4"/>
  <c r="P85" i="4"/>
  <c r="O85" i="4"/>
  <c r="Q84" i="4"/>
  <c r="P84" i="4"/>
  <c r="O84" i="4"/>
  <c r="Q83" i="4"/>
  <c r="P83" i="4"/>
  <c r="O83" i="4"/>
  <c r="Q82" i="4"/>
  <c r="P82" i="4"/>
  <c r="O82" i="4"/>
  <c r="Q81" i="4"/>
  <c r="P81" i="4"/>
  <c r="O81" i="4"/>
  <c r="Q80" i="4"/>
  <c r="P80" i="4"/>
  <c r="O80" i="4"/>
  <c r="Q79" i="4"/>
  <c r="P79" i="4"/>
  <c r="O79" i="4"/>
  <c r="Q78" i="4"/>
  <c r="P78" i="4"/>
  <c r="O78" i="4"/>
  <c r="Q77" i="4"/>
  <c r="P77" i="4"/>
  <c r="O77" i="4"/>
  <c r="Q76" i="4"/>
  <c r="P76" i="4"/>
  <c r="O76" i="4"/>
  <c r="Q75" i="4"/>
  <c r="P75" i="4"/>
  <c r="O75" i="4"/>
  <c r="Q74" i="4"/>
  <c r="P74" i="4"/>
  <c r="O74" i="4"/>
  <c r="Q73" i="4"/>
  <c r="P73" i="4"/>
  <c r="O73" i="4"/>
  <c r="Q72" i="4"/>
  <c r="P72" i="4"/>
  <c r="O72" i="4"/>
  <c r="Q71" i="4"/>
  <c r="P71" i="4"/>
  <c r="O71" i="4"/>
  <c r="Q70" i="4"/>
  <c r="P70" i="4"/>
  <c r="O70" i="4"/>
  <c r="Q69" i="4"/>
  <c r="P69" i="4"/>
  <c r="O69" i="4"/>
  <c r="Q68" i="4"/>
  <c r="P68" i="4"/>
  <c r="O68" i="4"/>
  <c r="Q67" i="4"/>
  <c r="P67" i="4"/>
  <c r="O67" i="4"/>
  <c r="Q66" i="4"/>
  <c r="P66" i="4"/>
  <c r="O66" i="4"/>
  <c r="Q65" i="4"/>
  <c r="P65" i="4"/>
  <c r="O65" i="4"/>
  <c r="Q64" i="4"/>
  <c r="P64" i="4"/>
  <c r="O64" i="4"/>
  <c r="Q63" i="4"/>
  <c r="P63" i="4"/>
  <c r="O63" i="4"/>
  <c r="Q62" i="4"/>
  <c r="P62" i="4"/>
  <c r="O62" i="4"/>
  <c r="Q61" i="4"/>
  <c r="P61" i="4"/>
  <c r="O61" i="4"/>
  <c r="Q60" i="4"/>
  <c r="P60" i="4"/>
  <c r="O60" i="4"/>
  <c r="Q59" i="4"/>
  <c r="P59" i="4"/>
  <c r="O59" i="4"/>
  <c r="Q58" i="4"/>
  <c r="P58" i="4"/>
  <c r="O58" i="4"/>
  <c r="Q57" i="4"/>
  <c r="P57" i="4"/>
  <c r="O57" i="4"/>
  <c r="Q56" i="4"/>
  <c r="P56" i="4"/>
  <c r="O56" i="4"/>
  <c r="Q55" i="4"/>
  <c r="P55" i="4"/>
  <c r="O55" i="4"/>
  <c r="Q54" i="4"/>
  <c r="P54" i="4"/>
  <c r="O54" i="4"/>
  <c r="Q53" i="4"/>
  <c r="P53" i="4"/>
  <c r="O53" i="4"/>
  <c r="Q52" i="4"/>
  <c r="P52" i="4"/>
  <c r="O52" i="4"/>
  <c r="Q51" i="4"/>
  <c r="P51" i="4"/>
  <c r="O51" i="4"/>
  <c r="Q50" i="4"/>
  <c r="P50" i="4"/>
  <c r="O50" i="4"/>
  <c r="Q49" i="4"/>
  <c r="P49" i="4"/>
  <c r="O49" i="4"/>
  <c r="Q48" i="4"/>
  <c r="P48" i="4"/>
  <c r="O48" i="4"/>
  <c r="Q47" i="4"/>
  <c r="P47" i="4"/>
  <c r="O47" i="4"/>
  <c r="Q46" i="4"/>
  <c r="P46" i="4"/>
  <c r="O46" i="4"/>
  <c r="Q45" i="4"/>
  <c r="P45" i="4"/>
  <c r="O45" i="4"/>
  <c r="Q44" i="4"/>
  <c r="P44" i="4"/>
  <c r="O44" i="4"/>
  <c r="Q43" i="4"/>
  <c r="P43" i="4"/>
  <c r="O43" i="4"/>
  <c r="Q42" i="4"/>
  <c r="P42" i="4"/>
  <c r="O42" i="4"/>
  <c r="Q41" i="4"/>
  <c r="P41" i="4"/>
  <c r="O41" i="4"/>
  <c r="Q40" i="4"/>
  <c r="P40" i="4"/>
  <c r="O40" i="4"/>
  <c r="Q39" i="4"/>
  <c r="P39" i="4"/>
  <c r="O39" i="4"/>
  <c r="Q38" i="4"/>
  <c r="P38" i="4"/>
  <c r="O38" i="4"/>
  <c r="Q37" i="4"/>
  <c r="P37" i="4"/>
  <c r="O37" i="4"/>
  <c r="Q36" i="4"/>
  <c r="P36" i="4"/>
  <c r="O36" i="4"/>
  <c r="Q35" i="4"/>
  <c r="P35" i="4"/>
  <c r="O35" i="4"/>
  <c r="Q34" i="4"/>
  <c r="P34" i="4"/>
  <c r="O34" i="4"/>
  <c r="Q33" i="4"/>
  <c r="P33" i="4"/>
  <c r="O33" i="4"/>
  <c r="Q32" i="4"/>
  <c r="P32" i="4"/>
  <c r="O32" i="4"/>
  <c r="Q31" i="4"/>
  <c r="P31" i="4"/>
  <c r="O31" i="4"/>
  <c r="Q30" i="4"/>
  <c r="P30" i="4"/>
  <c r="O30" i="4"/>
  <c r="Q29" i="4"/>
  <c r="P29" i="4"/>
  <c r="O29" i="4"/>
  <c r="Q28" i="4"/>
  <c r="P28" i="4"/>
  <c r="O28" i="4"/>
  <c r="Q27" i="4"/>
  <c r="P27" i="4"/>
  <c r="O27" i="4"/>
  <c r="Q26" i="4"/>
  <c r="P26" i="4"/>
  <c r="O26" i="4"/>
  <c r="Q25" i="4"/>
  <c r="P25" i="4"/>
  <c r="O25" i="4"/>
  <c r="Q24" i="4"/>
  <c r="P24" i="4"/>
  <c r="O24" i="4"/>
  <c r="Q23" i="4"/>
  <c r="P23" i="4"/>
  <c r="O23" i="4"/>
  <c r="Q22" i="4"/>
  <c r="P22" i="4"/>
  <c r="O22" i="4"/>
  <c r="Q21" i="4"/>
  <c r="P21" i="4"/>
  <c r="O21" i="4"/>
  <c r="Q20" i="4"/>
  <c r="P20" i="4"/>
  <c r="O20" i="4"/>
  <c r="Q19" i="4"/>
  <c r="P19" i="4"/>
  <c r="O19" i="4"/>
  <c r="Q18" i="4"/>
  <c r="P18" i="4"/>
  <c r="O18" i="4"/>
  <c r="Q17" i="4"/>
  <c r="P17" i="4"/>
  <c r="O17" i="4"/>
  <c r="Q16" i="4"/>
  <c r="P16" i="4"/>
  <c r="O16" i="4"/>
  <c r="Q15" i="4"/>
  <c r="P15" i="4"/>
  <c r="O15" i="4"/>
  <c r="Q14" i="4"/>
  <c r="P14" i="4"/>
  <c r="O14" i="4"/>
  <c r="Q13" i="4"/>
  <c r="P13" i="4"/>
  <c r="O13" i="4"/>
  <c r="Q12" i="4"/>
  <c r="P12" i="4"/>
  <c r="O12" i="4"/>
  <c r="Q11" i="4"/>
  <c r="P11" i="4"/>
  <c r="O11" i="4"/>
  <c r="Q10" i="4"/>
  <c r="P10" i="4"/>
  <c r="O10" i="4"/>
  <c r="Q9" i="4"/>
  <c r="P9" i="4"/>
  <c r="O9" i="4"/>
  <c r="Q8" i="4"/>
  <c r="P8" i="4"/>
  <c r="O8" i="4"/>
  <c r="Q7" i="4"/>
  <c r="P7" i="4"/>
  <c r="O7" i="4"/>
  <c r="Q6" i="4"/>
  <c r="P6" i="4"/>
  <c r="O6" i="4"/>
  <c r="Q5" i="4"/>
  <c r="P5" i="4"/>
  <c r="O5" i="4"/>
  <c r="Q4" i="4"/>
  <c r="P4" i="4"/>
  <c r="O4" i="4"/>
  <c r="Q3" i="4"/>
  <c r="P3" i="4"/>
  <c r="O3" i="4"/>
  <c r="Q2" i="4"/>
  <c r="P2" i="4"/>
  <c r="O2" i="4"/>
</calcChain>
</file>

<file path=xl/sharedStrings.xml><?xml version="1.0" encoding="utf-8"?>
<sst xmlns="http://schemas.openxmlformats.org/spreadsheetml/2006/main" count="19592" uniqueCount="1889">
  <si>
    <t>order_id</t>
  </si>
  <si>
    <t xml:space="preserve"> customer_id</t>
  </si>
  <si>
    <t xml:space="preserve"> product_name</t>
  </si>
  <si>
    <t xml:space="preserve"> category</t>
  </si>
  <si>
    <t xml:space="preserve"> price</t>
  </si>
  <si>
    <t xml:space="preserve"> quantity</t>
  </si>
  <si>
    <t xml:space="preserve"> order_date</t>
  </si>
  <si>
    <t xml:space="preserve"> ship_date</t>
  </si>
  <si>
    <t xml:space="preserve"> ship_mode</t>
  </si>
  <si>
    <t xml:space="preserve"> profit</t>
  </si>
  <si>
    <t xml:space="preserve"> state</t>
  </si>
  <si>
    <t xml:space="preserve"> country</t>
  </si>
  <si>
    <t xml:space="preserve"> zip_code</t>
  </si>
  <si>
    <t xml:space="preserve"> Headphones</t>
  </si>
  <si>
    <t xml:space="preserve"> Gadgets</t>
  </si>
  <si>
    <t xml:space="preserve"> Express</t>
  </si>
  <si>
    <t xml:space="preserve"> USA</t>
  </si>
  <si>
    <t xml:space="preserve"> Accessories</t>
  </si>
  <si>
    <t xml:space="preserve"> Keyboard</t>
  </si>
  <si>
    <t xml:space="preserve"> Electronics</t>
  </si>
  <si>
    <t xml:space="preserve"> Standard</t>
  </si>
  <si>
    <t xml:space="preserve"> Tablet</t>
  </si>
  <si>
    <t xml:space="preserve"> Overnight</t>
  </si>
  <si>
    <t xml:space="preserve"> Printer</t>
  </si>
  <si>
    <t xml:space="preserve"> Monitor</t>
  </si>
  <si>
    <t xml:space="preserve"> Camera</t>
  </si>
  <si>
    <t xml:space="preserve"> Mouse</t>
  </si>
  <si>
    <t xml:space="preserve"> Laptop</t>
  </si>
  <si>
    <t xml:space="preserve"> Smartwatch</t>
  </si>
  <si>
    <t xml:space="preserve"> Smartphone</t>
  </si>
  <si>
    <t xml:space="preserve"> 2024-05-02</t>
  </si>
  <si>
    <t>Order Month</t>
  </si>
  <si>
    <t>OderMonth</t>
  </si>
  <si>
    <t>OrderYear</t>
  </si>
  <si>
    <t>Revenue</t>
  </si>
  <si>
    <t>Product Cost</t>
  </si>
  <si>
    <t>TotalCost</t>
  </si>
  <si>
    <t>category</t>
  </si>
  <si>
    <t>Gadgets</t>
  </si>
  <si>
    <t>Jan</t>
  </si>
  <si>
    <t>Feb</t>
  </si>
  <si>
    <t>Dec</t>
  </si>
  <si>
    <t>Mar</t>
  </si>
  <si>
    <t>Apr</t>
  </si>
  <si>
    <t>May</t>
  </si>
  <si>
    <t>Jun</t>
  </si>
  <si>
    <t>Jul</t>
  </si>
  <si>
    <t>Aug</t>
  </si>
  <si>
    <t>Sep</t>
  </si>
  <si>
    <t>Oct</t>
  </si>
  <si>
    <t>Nov</t>
  </si>
  <si>
    <t>OderMonth2</t>
  </si>
  <si>
    <t>01-02-2024</t>
  </si>
  <si>
    <t>01-05-2024</t>
  </si>
  <si>
    <t>Accessories</t>
  </si>
  <si>
    <t>01-03-2024</t>
  </si>
  <si>
    <t>01-06-2024</t>
  </si>
  <si>
    <t>Electronics</t>
  </si>
  <si>
    <t>01-04-2024</t>
  </si>
  <si>
    <t>01-07-2024</t>
  </si>
  <si>
    <t>01-08-2024</t>
  </si>
  <si>
    <t>01-09-2024</t>
  </si>
  <si>
    <t>01-10-2024</t>
  </si>
  <si>
    <t>01-11-2024</t>
  </si>
  <si>
    <t>01-12-2024</t>
  </si>
  <si>
    <t>01-13-2024</t>
  </si>
  <si>
    <t>01-14-2024</t>
  </si>
  <si>
    <t>01-15-2024</t>
  </si>
  <si>
    <t>01-16-2024</t>
  </si>
  <si>
    <t>01-17-2024</t>
  </si>
  <si>
    <t>01-18-2024</t>
  </si>
  <si>
    <t>01-19-2024</t>
  </si>
  <si>
    <t>01-20-2024</t>
  </si>
  <si>
    <t>01-21-2024</t>
  </si>
  <si>
    <t>01-22-2024</t>
  </si>
  <si>
    <t>01-23-2024</t>
  </si>
  <si>
    <t>01-24-2024</t>
  </si>
  <si>
    <t>01-25-2024</t>
  </si>
  <si>
    <t>01-26-2024</t>
  </si>
  <si>
    <t>01-27-2024</t>
  </si>
  <si>
    <t>01-28-2024</t>
  </si>
  <si>
    <t>01-29-2024</t>
  </si>
  <si>
    <t>01-30-2024</t>
  </si>
  <si>
    <t>01-31-2024</t>
  </si>
  <si>
    <t>02-01-2024</t>
  </si>
  <si>
    <t>02-02-2024</t>
  </si>
  <si>
    <t>02-03-2024</t>
  </si>
  <si>
    <t>02-04-2024</t>
  </si>
  <si>
    <t>02-05-2024</t>
  </si>
  <si>
    <t>02-06-2024</t>
  </si>
  <si>
    <t>02-07-2024</t>
  </si>
  <si>
    <t>02-08-2024</t>
  </si>
  <si>
    <t>02-09-2024</t>
  </si>
  <si>
    <t>02-10-2024</t>
  </si>
  <si>
    <t>02-11-2024</t>
  </si>
  <si>
    <t>02-12-2024</t>
  </si>
  <si>
    <t>02-13-2024</t>
  </si>
  <si>
    <t>02-14-2024</t>
  </si>
  <si>
    <t>02-15-2024</t>
  </si>
  <si>
    <t>02-16-2024</t>
  </si>
  <si>
    <t>02-17-2024</t>
  </si>
  <si>
    <t>02-18-2024</t>
  </si>
  <si>
    <t>02-19-2024</t>
  </si>
  <si>
    <t>02-20-2024</t>
  </si>
  <si>
    <t>02-21-2024</t>
  </si>
  <si>
    <t>02-22-2024</t>
  </si>
  <si>
    <t>02-23-2024</t>
  </si>
  <si>
    <t>02-24-2024</t>
  </si>
  <si>
    <t>02-25-2024</t>
  </si>
  <si>
    <t>02-26-2024</t>
  </si>
  <si>
    <t>02-27-2024</t>
  </si>
  <si>
    <t>02-28-2024</t>
  </si>
  <si>
    <t>02-29-2024</t>
  </si>
  <si>
    <t>03-01-2024</t>
  </si>
  <si>
    <t>03-02-2024</t>
  </si>
  <si>
    <t>03-03-2024</t>
  </si>
  <si>
    <t>03-04-2024</t>
  </si>
  <si>
    <t>03-05-2024</t>
  </si>
  <si>
    <t>03-06-2024</t>
  </si>
  <si>
    <t>03-07-2024</t>
  </si>
  <si>
    <t>03-08-2024</t>
  </si>
  <si>
    <t>03-09-2024</t>
  </si>
  <si>
    <t>03-10-2024</t>
  </si>
  <si>
    <t>03-11-2024</t>
  </si>
  <si>
    <t>03-12-2024</t>
  </si>
  <si>
    <t>03-13-2024</t>
  </si>
  <si>
    <t>03-14-2024</t>
  </si>
  <si>
    <t>03-15-2024</t>
  </si>
  <si>
    <t>03-16-2024</t>
  </si>
  <si>
    <t>03-17-2024</t>
  </si>
  <si>
    <t>03-18-2024</t>
  </si>
  <si>
    <t>03-19-2024</t>
  </si>
  <si>
    <t>03-20-2024</t>
  </si>
  <si>
    <t>03-21-2024</t>
  </si>
  <si>
    <t>03-22-2024</t>
  </si>
  <si>
    <t>03-23-2024</t>
  </si>
  <si>
    <t>03-24-2024</t>
  </si>
  <si>
    <t>03-25-2024</t>
  </si>
  <si>
    <t>03-26-2024</t>
  </si>
  <si>
    <t>03-27-2024</t>
  </si>
  <si>
    <t>03-28-2024</t>
  </si>
  <si>
    <t>03-29-2024</t>
  </si>
  <si>
    <t>03-30-2024</t>
  </si>
  <si>
    <t>03-31-2024</t>
  </si>
  <si>
    <t>04-01-2024</t>
  </si>
  <si>
    <t>04-02-2024</t>
  </si>
  <si>
    <t>04-03-2024</t>
  </si>
  <si>
    <t>04-04-2024</t>
  </si>
  <si>
    <t>04-05-2024</t>
  </si>
  <si>
    <t>04-06-2024</t>
  </si>
  <si>
    <t>04-07-2024</t>
  </si>
  <si>
    <t>04-08-2024</t>
  </si>
  <si>
    <t>04-09-2024</t>
  </si>
  <si>
    <t>04-10-2024</t>
  </si>
  <si>
    <t>04-11-2024</t>
  </si>
  <si>
    <t>04-12-2024</t>
  </si>
  <si>
    <t>04-13-2024</t>
  </si>
  <si>
    <t>04-14-2024</t>
  </si>
  <si>
    <t>04-15-2024</t>
  </si>
  <si>
    <t>04-16-2024</t>
  </si>
  <si>
    <t>04-17-2024</t>
  </si>
  <si>
    <t>04-18-2024</t>
  </si>
  <si>
    <t>04-19-2024</t>
  </si>
  <si>
    <t>04-20-2024</t>
  </si>
  <si>
    <t>04-21-2024</t>
  </si>
  <si>
    <t>04-22-2024</t>
  </si>
  <si>
    <t>04-23-2024</t>
  </si>
  <si>
    <t>04-24-2024</t>
  </si>
  <si>
    <t>04-25-2024</t>
  </si>
  <si>
    <t>04-26-2024</t>
  </si>
  <si>
    <t>04-27-2024</t>
  </si>
  <si>
    <t>04-28-2024</t>
  </si>
  <si>
    <t>04-29-2024</t>
  </si>
  <si>
    <t>04-30-2024</t>
  </si>
  <si>
    <t>05-01-2024</t>
  </si>
  <si>
    <t>05-02-2024</t>
  </si>
  <si>
    <t>05-03-2024</t>
  </si>
  <si>
    <t>05-04-2024</t>
  </si>
  <si>
    <t>05-05-2024</t>
  </si>
  <si>
    <t>05-06-2024</t>
  </si>
  <si>
    <t>05-07-2024</t>
  </si>
  <si>
    <t>05-08-2024</t>
  </si>
  <si>
    <t>05-09-2024</t>
  </si>
  <si>
    <t>05-10-2024</t>
  </si>
  <si>
    <t>05-11-2024</t>
  </si>
  <si>
    <t>05-12-2024</t>
  </si>
  <si>
    <t>05-13-2024</t>
  </si>
  <si>
    <t>05-14-2024</t>
  </si>
  <si>
    <t>05-15-2024</t>
  </si>
  <si>
    <t>05-16-2024</t>
  </si>
  <si>
    <t>05-17-2024</t>
  </si>
  <si>
    <t>05-18-2024</t>
  </si>
  <si>
    <t>05-19-2024</t>
  </si>
  <si>
    <t>05-20-2024</t>
  </si>
  <si>
    <t>05-21-2024</t>
  </si>
  <si>
    <t>05-22-2024</t>
  </si>
  <si>
    <t>05-23-2024</t>
  </si>
  <si>
    <t>05-24-2024</t>
  </si>
  <si>
    <t>05-25-2024</t>
  </si>
  <si>
    <t>05-26-2024</t>
  </si>
  <si>
    <t>05-27-2024</t>
  </si>
  <si>
    <t>05-28-2024</t>
  </si>
  <si>
    <t>05-29-2024</t>
  </si>
  <si>
    <t>05-30-2024</t>
  </si>
  <si>
    <t>05-31-2024</t>
  </si>
  <si>
    <t>06-01-2024</t>
  </si>
  <si>
    <t>06-02-2024</t>
  </si>
  <si>
    <t>06-03-2024</t>
  </si>
  <si>
    <t>06-04-2024</t>
  </si>
  <si>
    <t>06-05-2024</t>
  </si>
  <si>
    <t>06-06-2024</t>
  </si>
  <si>
    <t>06-07-2024</t>
  </si>
  <si>
    <t>06-08-2024</t>
  </si>
  <si>
    <t>06-09-2024</t>
  </si>
  <si>
    <t>06-10-2024</t>
  </si>
  <si>
    <t>06-11-2024</t>
  </si>
  <si>
    <t>06-12-2024</t>
  </si>
  <si>
    <t>06-13-2024</t>
  </si>
  <si>
    <t>06-14-2024</t>
  </si>
  <si>
    <t>06-15-2024</t>
  </si>
  <si>
    <t>06-16-2024</t>
  </si>
  <si>
    <t>06-17-2024</t>
  </si>
  <si>
    <t>06-18-2024</t>
  </si>
  <si>
    <t>06-19-2024</t>
  </si>
  <si>
    <t>06-20-2024</t>
  </si>
  <si>
    <t>06-21-2024</t>
  </si>
  <si>
    <t>06-22-2024</t>
  </si>
  <si>
    <t>06-23-2024</t>
  </si>
  <si>
    <t>06-24-2024</t>
  </si>
  <si>
    <t>06-25-2024</t>
  </si>
  <si>
    <t>06-26-2024</t>
  </si>
  <si>
    <t>06-27-2024</t>
  </si>
  <si>
    <t>06-28-2024</t>
  </si>
  <si>
    <t>06-29-2024</t>
  </si>
  <si>
    <t>06-30-2024</t>
  </si>
  <si>
    <t>07-01-2024</t>
  </si>
  <si>
    <t>07-02-2024</t>
  </si>
  <si>
    <t>07-03-2024</t>
  </si>
  <si>
    <t>07-04-2024</t>
  </si>
  <si>
    <t>07-05-2024</t>
  </si>
  <si>
    <t>07-06-2024</t>
  </si>
  <si>
    <t>07-07-2024</t>
  </si>
  <si>
    <t>07-08-2024</t>
  </si>
  <si>
    <t>07-09-2024</t>
  </si>
  <si>
    <t>07-10-2024</t>
  </si>
  <si>
    <t>07-11-2024</t>
  </si>
  <si>
    <t>07-12-2024</t>
  </si>
  <si>
    <t>07-13-2024</t>
  </si>
  <si>
    <t>07-14-2024</t>
  </si>
  <si>
    <t>07-15-2024</t>
  </si>
  <si>
    <t>07-16-2024</t>
  </si>
  <si>
    <t>07-17-2024</t>
  </si>
  <si>
    <t>07-18-2024</t>
  </si>
  <si>
    <t>07-19-2024</t>
  </si>
  <si>
    <t>07-20-2024</t>
  </si>
  <si>
    <t>07-21-2024</t>
  </si>
  <si>
    <t>07-22-2024</t>
  </si>
  <si>
    <t>07-23-2024</t>
  </si>
  <si>
    <t>07-24-2024</t>
  </si>
  <si>
    <t>07-25-2024</t>
  </si>
  <si>
    <t>07-26-2024</t>
  </si>
  <si>
    <t>07-27-2024</t>
  </si>
  <si>
    <t>07-28-2024</t>
  </si>
  <si>
    <t>07-29-2024</t>
  </si>
  <si>
    <t>07-30-2024</t>
  </si>
  <si>
    <t>07-31-2024</t>
  </si>
  <si>
    <t>08-01-2024</t>
  </si>
  <si>
    <t>08-02-2024</t>
  </si>
  <si>
    <t>08-03-2024</t>
  </si>
  <si>
    <t>08-04-2024</t>
  </si>
  <si>
    <t>08-05-2024</t>
  </si>
  <si>
    <t>08-06-2024</t>
  </si>
  <si>
    <t>08-07-2024</t>
  </si>
  <si>
    <t>08-08-2024</t>
  </si>
  <si>
    <t>08-09-2024</t>
  </si>
  <si>
    <t>08-10-2024</t>
  </si>
  <si>
    <t>08-11-2024</t>
  </si>
  <si>
    <t>08-12-2024</t>
  </si>
  <si>
    <t>08-13-2024</t>
  </si>
  <si>
    <t>08-14-2024</t>
  </si>
  <si>
    <t>08-15-2024</t>
  </si>
  <si>
    <t>08-16-2024</t>
  </si>
  <si>
    <t>08-17-2024</t>
  </si>
  <si>
    <t>08-18-2024</t>
  </si>
  <si>
    <t>08-19-2024</t>
  </si>
  <si>
    <t>08-20-2024</t>
  </si>
  <si>
    <t>08-21-2024</t>
  </si>
  <si>
    <t>08-22-2024</t>
  </si>
  <si>
    <t>08-23-2024</t>
  </si>
  <si>
    <t>08-24-2024</t>
  </si>
  <si>
    <t>08-25-2024</t>
  </si>
  <si>
    <t>08-26-2024</t>
  </si>
  <si>
    <t>08-27-2024</t>
  </si>
  <si>
    <t>08-28-2024</t>
  </si>
  <si>
    <t>08-29-2024</t>
  </si>
  <si>
    <t>08-30-2024</t>
  </si>
  <si>
    <t>08-31-2024</t>
  </si>
  <si>
    <t>09-01-2024</t>
  </si>
  <si>
    <t>09-02-2024</t>
  </si>
  <si>
    <t>09-03-2024</t>
  </si>
  <si>
    <t>09-04-2024</t>
  </si>
  <si>
    <t>09-05-2024</t>
  </si>
  <si>
    <t>09-06-2024</t>
  </si>
  <si>
    <t>09-07-2024</t>
  </si>
  <si>
    <t>09-08-2024</t>
  </si>
  <si>
    <t>09-09-2024</t>
  </si>
  <si>
    <t>09-10-2024</t>
  </si>
  <si>
    <t>09-11-2024</t>
  </si>
  <si>
    <t>09-12-2024</t>
  </si>
  <si>
    <t>09-13-2024</t>
  </si>
  <si>
    <t>09-14-2024</t>
  </si>
  <si>
    <t>09-15-2024</t>
  </si>
  <si>
    <t>09-16-2024</t>
  </si>
  <si>
    <t>09-17-2024</t>
  </si>
  <si>
    <t>09-18-2024</t>
  </si>
  <si>
    <t>09-19-2024</t>
  </si>
  <si>
    <t>09-20-2024</t>
  </si>
  <si>
    <t>09-21-2024</t>
  </si>
  <si>
    <t>09-22-2024</t>
  </si>
  <si>
    <t>09-23-2024</t>
  </si>
  <si>
    <t>09-24-2024</t>
  </si>
  <si>
    <t>09-25-2024</t>
  </si>
  <si>
    <t>09-26-2024</t>
  </si>
  <si>
    <t>09-27-2024</t>
  </si>
  <si>
    <t>09-28-2024</t>
  </si>
  <si>
    <t>09-29-2024</t>
  </si>
  <si>
    <t>09-30-2024</t>
  </si>
  <si>
    <t>10-01-2024</t>
  </si>
  <si>
    <t>10-02-2024</t>
  </si>
  <si>
    <t>10-03-2024</t>
  </si>
  <si>
    <t>10-04-2024</t>
  </si>
  <si>
    <t>10-05-2024</t>
  </si>
  <si>
    <t>10-06-2024</t>
  </si>
  <si>
    <t>10-07-2024</t>
  </si>
  <si>
    <t>10-08-2024</t>
  </si>
  <si>
    <t>10-09-2024</t>
  </si>
  <si>
    <t>10-10-2024</t>
  </si>
  <si>
    <t>10-11-2024</t>
  </si>
  <si>
    <t>10-12-2024</t>
  </si>
  <si>
    <t>10-13-2024</t>
  </si>
  <si>
    <t>10-14-2024</t>
  </si>
  <si>
    <t>10-15-2024</t>
  </si>
  <si>
    <t>10-16-2024</t>
  </si>
  <si>
    <t>10-17-2024</t>
  </si>
  <si>
    <t>10-18-2024</t>
  </si>
  <si>
    <t>10-19-2024</t>
  </si>
  <si>
    <t>10-20-2024</t>
  </si>
  <si>
    <t>10-21-2024</t>
  </si>
  <si>
    <t>10-22-2024</t>
  </si>
  <si>
    <t>10-23-2024</t>
  </si>
  <si>
    <t>10-24-2024</t>
  </si>
  <si>
    <t>10-25-2024</t>
  </si>
  <si>
    <t>10-26-2024</t>
  </si>
  <si>
    <t>10-27-2024</t>
  </si>
  <si>
    <t>10-28-2024</t>
  </si>
  <si>
    <t>10-29-2024</t>
  </si>
  <si>
    <t>10-30-2024</t>
  </si>
  <si>
    <t>10-31-2024</t>
  </si>
  <si>
    <t>11-01-2024</t>
  </si>
  <si>
    <t>11-02-2024</t>
  </si>
  <si>
    <t>11-03-2024</t>
  </si>
  <si>
    <t>11-04-2024</t>
  </si>
  <si>
    <t>11-05-2024</t>
  </si>
  <si>
    <t>11-06-2024</t>
  </si>
  <si>
    <t>11-07-2024</t>
  </si>
  <si>
    <t>11-08-2024</t>
  </si>
  <si>
    <t>11-09-2024</t>
  </si>
  <si>
    <t>11-10-2024</t>
  </si>
  <si>
    <t>11-11-2024</t>
  </si>
  <si>
    <t>11-12-2024</t>
  </si>
  <si>
    <t>11-13-2024</t>
  </si>
  <si>
    <t>11-14-2024</t>
  </si>
  <si>
    <t>11-15-2024</t>
  </si>
  <si>
    <t>11-16-2024</t>
  </si>
  <si>
    <t>11-17-2024</t>
  </si>
  <si>
    <t>11-18-2024</t>
  </si>
  <si>
    <t>11-19-2024</t>
  </si>
  <si>
    <t>11-20-2024</t>
  </si>
  <si>
    <t>11-21-2024</t>
  </si>
  <si>
    <t>11-22-2024</t>
  </si>
  <si>
    <t>11-23-2024</t>
  </si>
  <si>
    <t>11-24-2024</t>
  </si>
  <si>
    <t>11-25-2024</t>
  </si>
  <si>
    <t>11-26-2024</t>
  </si>
  <si>
    <t>11-27-2024</t>
  </si>
  <si>
    <t>11-28-2024</t>
  </si>
  <si>
    <t>11-29-2024</t>
  </si>
  <si>
    <t>11-30-2024</t>
  </si>
  <si>
    <t>12-01-2024</t>
  </si>
  <si>
    <t>12-02-2024</t>
  </si>
  <si>
    <t>12-03-2024</t>
  </si>
  <si>
    <t>12-04-2024</t>
  </si>
  <si>
    <t>12-05-2024</t>
  </si>
  <si>
    <t>12-06-2024</t>
  </si>
  <si>
    <t>12-07-2024</t>
  </si>
  <si>
    <t>12-08-2024</t>
  </si>
  <si>
    <t>12-09-2024</t>
  </si>
  <si>
    <t>12-10-2024</t>
  </si>
  <si>
    <t>12-11-2024</t>
  </si>
  <si>
    <t>12-12-2024</t>
  </si>
  <si>
    <t>12-13-2024</t>
  </si>
  <si>
    <t>12-14-2024</t>
  </si>
  <si>
    <t>12-15-2024</t>
  </si>
  <si>
    <t>12-16-2024</t>
  </si>
  <si>
    <t>12-17-2024</t>
  </si>
  <si>
    <t>12-18-2024</t>
  </si>
  <si>
    <t>12-19-2024</t>
  </si>
  <si>
    <t>12-20-2024</t>
  </si>
  <si>
    <t>12-21-2024</t>
  </si>
  <si>
    <t>12-22-2024</t>
  </si>
  <si>
    <t>12-23-2024</t>
  </si>
  <si>
    <t>12-24-2024</t>
  </si>
  <si>
    <t>12-25-2024</t>
  </si>
  <si>
    <t>12-26-2024</t>
  </si>
  <si>
    <t>12-27-2024</t>
  </si>
  <si>
    <t>12-28-2024</t>
  </si>
  <si>
    <t>12-29-2024</t>
  </si>
  <si>
    <t>12-30-2024</t>
  </si>
  <si>
    <t>01-01-2024</t>
  </si>
  <si>
    <t>Column25</t>
  </si>
  <si>
    <t>ShipDate</t>
  </si>
  <si>
    <t>ShipYear</t>
  </si>
  <si>
    <t>ShipMonth</t>
  </si>
  <si>
    <t>ShipDay</t>
  </si>
  <si>
    <t>OrderDate</t>
  </si>
  <si>
    <t xml:space="preserve"> Ohio</t>
  </si>
  <si>
    <t xml:space="preserve"> California</t>
  </si>
  <si>
    <t xml:space="preserve"> Texas</t>
  </si>
  <si>
    <t xml:space="preserve"> North Carolina</t>
  </si>
  <si>
    <t xml:space="preserve"> Illinois</t>
  </si>
  <si>
    <t>ShipMonth2</t>
  </si>
  <si>
    <t>05</t>
  </si>
  <si>
    <t>01-05</t>
  </si>
  <si>
    <t>01</t>
  </si>
  <si>
    <t>2024</t>
  </si>
  <si>
    <t>06</t>
  </si>
  <si>
    <t>01-06</t>
  </si>
  <si>
    <t>07</t>
  </si>
  <si>
    <t>01-07</t>
  </si>
  <si>
    <t>08</t>
  </si>
  <si>
    <t>01-08</t>
  </si>
  <si>
    <t>09</t>
  </si>
  <si>
    <t>01-09</t>
  </si>
  <si>
    <t>10</t>
  </si>
  <si>
    <t>01-10</t>
  </si>
  <si>
    <t>11</t>
  </si>
  <si>
    <t>01-11</t>
  </si>
  <si>
    <t>12</t>
  </si>
  <si>
    <t>01-12</t>
  </si>
  <si>
    <t>13</t>
  </si>
  <si>
    <t>01-13</t>
  </si>
  <si>
    <t>14</t>
  </si>
  <si>
    <t>01-14</t>
  </si>
  <si>
    <t>15</t>
  </si>
  <si>
    <t>01-15</t>
  </si>
  <si>
    <t>16</t>
  </si>
  <si>
    <t>01-16</t>
  </si>
  <si>
    <t>17</t>
  </si>
  <si>
    <t>01-17</t>
  </si>
  <si>
    <t>18</t>
  </si>
  <si>
    <t>01-18</t>
  </si>
  <si>
    <t>19</t>
  </si>
  <si>
    <t>01-19</t>
  </si>
  <si>
    <t>20</t>
  </si>
  <si>
    <t>01-20</t>
  </si>
  <si>
    <t>21</t>
  </si>
  <si>
    <t>01-21</t>
  </si>
  <si>
    <t>22</t>
  </si>
  <si>
    <t>01-22</t>
  </si>
  <si>
    <t>23</t>
  </si>
  <si>
    <t>01-23</t>
  </si>
  <si>
    <t>24</t>
  </si>
  <si>
    <t>01-24</t>
  </si>
  <si>
    <t>25</t>
  </si>
  <si>
    <t>01-25</t>
  </si>
  <si>
    <t>26</t>
  </si>
  <si>
    <t>01-26</t>
  </si>
  <si>
    <t>27</t>
  </si>
  <si>
    <t>01-27</t>
  </si>
  <si>
    <t>28</t>
  </si>
  <si>
    <t>01-28</t>
  </si>
  <si>
    <t>29</t>
  </si>
  <si>
    <t>01-29</t>
  </si>
  <si>
    <t>30</t>
  </si>
  <si>
    <t>01-30</t>
  </si>
  <si>
    <t>31</t>
  </si>
  <si>
    <t>01-31</t>
  </si>
  <si>
    <t>02-01</t>
  </si>
  <si>
    <t>02</t>
  </si>
  <si>
    <t>02-02</t>
  </si>
  <si>
    <t>03</t>
  </si>
  <si>
    <t>02-03</t>
  </si>
  <si>
    <t>04</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</si>
  <si>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</si>
  <si>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</si>
  <si>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</si>
  <si>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</si>
  <si>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</si>
  <si>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</si>
  <si>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</si>
  <si>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</si>
  <si>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</si>
  <si>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</si>
  <si>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</si>
  <si>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</si>
  <si>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</si>
  <si>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</si>
  <si>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</si>
  <si>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</si>
  <si>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</si>
  <si>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</si>
  <si>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</si>
  <si>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</si>
  <si>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</si>
  <si>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</si>
  <si>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</si>
  <si>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</si>
  <si>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</si>
  <si>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</si>
  <si>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</si>
  <si>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</si>
  <si>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</si>
  <si>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</si>
  <si>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</si>
  <si>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</si>
  <si>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</si>
  <si>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</si>
  <si>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</si>
  <si>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</si>
  <si>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</si>
  <si>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</si>
  <si>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</si>
  <si>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</si>
  <si>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</si>
  <si>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</si>
  <si>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</si>
  <si>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</si>
  <si>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</si>
  <si>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</si>
  <si>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</si>
  <si>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</si>
  <si>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</si>
  <si>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</si>
  <si>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</si>
  <si>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</si>
  <si>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</si>
  <si>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</si>
  <si>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</si>
  <si>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</si>
  <si>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</si>
  <si>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</si>
  <si>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</si>
  <si>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</si>
  <si>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</si>
  <si>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</si>
  <si>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</si>
  <si>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</si>
  <si>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</si>
  <si>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</si>
  <si>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</si>
  <si>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</si>
  <si>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</si>
  <si>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</si>
  <si>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</si>
  <si>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</si>
  <si>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</si>
  <si>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</si>
  <si>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</si>
  <si>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</si>
  <si>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</si>
  <si>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</si>
  <si>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</si>
  <si>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</si>
  <si>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</si>
  <si>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</si>
  <si>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</si>
  <si>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</si>
  <si>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</si>
  <si>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</si>
  <si>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</si>
  <si>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</si>
  <si>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</si>
  <si>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</si>
  <si>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</si>
  <si>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</si>
  <si>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</si>
  <si>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</si>
  <si>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</si>
  <si>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</si>
  <si>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</si>
  <si>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</si>
  <si>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</si>
  <si>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</si>
  <si>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</si>
  <si>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</si>
  <si>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</si>
  <si>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</si>
  <si>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</si>
  <si>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</si>
  <si>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</si>
  <si>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</si>
  <si>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</si>
  <si>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</si>
  <si>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</si>
  <si>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</si>
  <si>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</si>
  <si>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</si>
  <si>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</si>
  <si>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</si>
  <si>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</si>
  <si>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</si>
  <si>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</si>
  <si>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</si>
  <si>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</si>
  <si>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</si>
  <si>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</si>
  <si>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</si>
  <si>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</si>
  <si>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</si>
  <si>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</si>
  <si>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</si>
  <si>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</si>
  <si>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</si>
  <si>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</si>
  <si>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</si>
  <si>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</si>
  <si>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</si>
  <si>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</si>
  <si>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</si>
  <si>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</si>
  <si>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</si>
  <si>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</si>
  <si>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</si>
  <si>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</si>
  <si>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</si>
  <si>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</si>
  <si>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</si>
  <si>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</si>
  <si>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</si>
  <si>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</si>
  <si>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</si>
  <si>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</si>
  <si>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</si>
  <si>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</si>
  <si>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</si>
  <si>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</si>
  <si>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</si>
  <si>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</si>
  <si>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</si>
  <si>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</si>
  <si>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</si>
  <si>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</si>
  <si>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</si>
  <si>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</si>
  <si>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</si>
  <si>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</si>
  <si>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</si>
  <si>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</si>
  <si>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</si>
  <si>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</si>
  <si>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</si>
  <si>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</si>
  <si>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</si>
  <si>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</si>
  <si>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</si>
  <si>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</si>
  <si>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</si>
  <si>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</si>
  <si>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</si>
  <si>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</si>
  <si>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</si>
  <si>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</si>
  <si>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</si>
  <si>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</si>
  <si>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</si>
  <si>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</si>
  <si>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</si>
  <si>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</si>
  <si>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</si>
  <si>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</si>
  <si>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</si>
  <si>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</si>
  <si>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</si>
  <si>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</si>
  <si>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</si>
  <si>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</si>
  <si>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</si>
  <si>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</si>
  <si>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</si>
  <si>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</si>
  <si>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</si>
  <si>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</si>
  <si>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</si>
  <si>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</si>
  <si>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</si>
  <si>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</si>
  <si>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</si>
  <si>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</si>
  <si>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</si>
  <si>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</si>
  <si>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</si>
  <si>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</si>
  <si>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</si>
  <si>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</si>
  <si>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</si>
  <si>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</si>
  <si>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</si>
  <si>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</si>
  <si>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</si>
  <si>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</si>
  <si>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</si>
  <si>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</si>
  <si>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</si>
  <si>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</si>
  <si>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</si>
  <si>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</si>
  <si>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</si>
  <si>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</si>
  <si>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</si>
  <si>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</si>
  <si>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</si>
  <si>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</si>
  <si>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</si>
  <si>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</si>
  <si>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</si>
  <si>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</si>
  <si>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</si>
  <si>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</si>
  <si>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</si>
  <si>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</si>
  <si>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</si>
  <si>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</si>
  <si>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</si>
  <si>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</si>
  <si>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</si>
  <si>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</si>
  <si>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</si>
  <si>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</si>
  <si>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</si>
  <si>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</si>
  <si>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</si>
  <si>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</si>
  <si>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</si>
  <si>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</si>
  <si>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</si>
  <si>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</si>
  <si>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</si>
  <si>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</si>
  <si>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</si>
  <si>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</si>
  <si>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</si>
  <si>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</si>
  <si>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</si>
  <si>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</si>
  <si>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</si>
  <si>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</si>
  <si>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</si>
  <si>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</si>
  <si>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</si>
  <si>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</si>
  <si>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</si>
  <si>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</si>
  <si>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</si>
  <si>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</si>
  <si>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</si>
  <si>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</si>
  <si>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</si>
  <si>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</si>
  <si>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</si>
  <si>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</si>
  <si>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</si>
  <si>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</si>
  <si>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</si>
  <si>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</si>
  <si>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</si>
  <si>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</si>
  <si>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</si>
  <si>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</si>
  <si>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</si>
  <si>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</si>
  <si>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</si>
  <si>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</si>
  <si>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</si>
  <si>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</si>
  <si>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</si>
  <si>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</si>
  <si>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</si>
  <si>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</si>
  <si>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</si>
  <si>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</si>
  <si>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</si>
  <si>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</si>
  <si>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</si>
  <si>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</si>
  <si>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</si>
  <si>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</si>
  <si>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</si>
  <si>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</si>
  <si>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</si>
  <si>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</si>
  <si>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</si>
  <si>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</si>
  <si>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</si>
  <si>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</si>
  <si>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</si>
  <si>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</si>
  <si>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</si>
  <si>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</si>
  <si>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</si>
  <si>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</si>
  <si>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</si>
  <si>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</si>
  <si>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</si>
  <si>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</si>
  <si>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</si>
  <si>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</si>
  <si>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</si>
  <si>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</si>
  <si>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</si>
  <si>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</si>
  <si>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</si>
  <si>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</si>
  <si>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</si>
  <si>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</si>
  <si>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</si>
  <si>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12-31-2024</t>
  </si>
  <si>
    <t>01-01</t>
  </si>
  <si>
    <t>2025</t>
  </si>
  <si>
    <t>01-01-2025</t>
  </si>
  <si>
    <t>01-02</t>
  </si>
  <si>
    <t>01-02-2025</t>
  </si>
  <si>
    <t>01-04</t>
  </si>
  <si>
    <t xml:space="preserve"> 2024</t>
  </si>
  <si>
    <t xml:space="preserve"> 2</t>
  </si>
  <si>
    <t>5-02</t>
  </si>
  <si>
    <t>Grand Total</t>
  </si>
  <si>
    <t>Sum of  quantity</t>
  </si>
  <si>
    <t>Total</t>
  </si>
  <si>
    <t>Sum of Revenue</t>
  </si>
  <si>
    <t>Sum of TotalCost</t>
  </si>
  <si>
    <t>Profit</t>
  </si>
  <si>
    <t xml:space="preserve">Average Revenue </t>
  </si>
  <si>
    <t>Average Cost</t>
  </si>
  <si>
    <t>Cost</t>
  </si>
  <si>
    <t xml:space="preserve">Revenue </t>
  </si>
  <si>
    <t>Revenue To Cost Ratio</t>
  </si>
  <si>
    <t>Profit Margin</t>
  </si>
  <si>
    <t>Sum of Profit Margin</t>
  </si>
  <si>
    <t>Bottom 5 Products Based On Profit Margin</t>
  </si>
  <si>
    <t>Top 5 Products Based On Profit Margin</t>
  </si>
  <si>
    <t>Sum of  profit</t>
  </si>
  <si>
    <t>Bottom 5 Profitable Products</t>
  </si>
  <si>
    <t>Top 5 Profitable Products</t>
  </si>
  <si>
    <t xml:space="preserve">Profit </t>
  </si>
  <si>
    <t>Printer</t>
  </si>
  <si>
    <t xml:space="preserve">Smartphone </t>
  </si>
  <si>
    <t>Monitor</t>
  </si>
  <si>
    <t>Laptop</t>
  </si>
  <si>
    <t>Keyboard</t>
  </si>
  <si>
    <t xml:space="preserve">Smartwatch </t>
  </si>
  <si>
    <t>Camera</t>
  </si>
  <si>
    <t>Tablet</t>
  </si>
  <si>
    <t>Mouse</t>
  </si>
  <si>
    <t>Ptinter</t>
  </si>
  <si>
    <t>Headphone</t>
  </si>
  <si>
    <t>Profit Contribution</t>
  </si>
  <si>
    <t xml:space="preserve">Profit Contribution </t>
  </si>
  <si>
    <t>Smartphone</t>
  </si>
  <si>
    <t>Headphones</t>
  </si>
  <si>
    <t xml:space="preserve">Keyboard </t>
  </si>
  <si>
    <t>Average of Profit Margin</t>
  </si>
  <si>
    <t xml:space="preserve">Revenue Contribution </t>
  </si>
  <si>
    <t>Count of order_id</t>
  </si>
  <si>
    <t xml:space="preserve">Cost </t>
  </si>
  <si>
    <t>RCR</t>
  </si>
  <si>
    <t>AOV</t>
  </si>
  <si>
    <t>Ship Mode</t>
  </si>
  <si>
    <t xml:space="preserve"> Product Name</t>
  </si>
  <si>
    <t>CMR</t>
  </si>
  <si>
    <t>Revenue Growth Rate</t>
  </si>
  <si>
    <t xml:space="preserve">Feb </t>
  </si>
  <si>
    <t xml:space="preserve"> product_id</t>
  </si>
  <si>
    <t xml:space="preserve"> customer_email</t>
  </si>
  <si>
    <t xml:space="preserve"> customer_phone</t>
  </si>
  <si>
    <t xml:space="preserve"> customer1@example.com</t>
  </si>
  <si>
    <t xml:space="preserve"> OH</t>
  </si>
  <si>
    <t xml:space="preserve"> customer2@example.com</t>
  </si>
  <si>
    <t xml:space="preserve"> NC</t>
  </si>
  <si>
    <t xml:space="preserve"> customer3@example.com</t>
  </si>
  <si>
    <t xml:space="preserve"> CA</t>
  </si>
  <si>
    <t xml:space="preserve"> customer4@example.com</t>
  </si>
  <si>
    <t xml:space="preserve"> customer5@example.com</t>
  </si>
  <si>
    <t xml:space="preserve"> customer6@example.com</t>
  </si>
  <si>
    <t xml:space="preserve"> IL</t>
  </si>
  <si>
    <t xml:space="preserve"> customer7@example.com</t>
  </si>
  <si>
    <t xml:space="preserve"> customer8@example.com</t>
  </si>
  <si>
    <t xml:space="preserve"> customer9@example.com</t>
  </si>
  <si>
    <t xml:space="preserve"> customer10@example.com</t>
  </si>
  <si>
    <t xml:space="preserve"> customer11@example.com</t>
  </si>
  <si>
    <t xml:space="preserve"> customer12@example.com</t>
  </si>
  <si>
    <t xml:space="preserve"> TX</t>
  </si>
  <si>
    <t xml:space="preserve"> customer13@example.com</t>
  </si>
  <si>
    <t xml:space="preserve"> customer14@example.com</t>
  </si>
  <si>
    <t xml:space="preserve"> customer15@example.com</t>
  </si>
  <si>
    <t xml:space="preserve"> customer16@example.com</t>
  </si>
  <si>
    <t xml:space="preserve"> customer17@example.com</t>
  </si>
  <si>
    <t xml:space="preserve"> customer18@example.com</t>
  </si>
  <si>
    <t xml:space="preserve"> customer19@example.com</t>
  </si>
  <si>
    <t xml:space="preserve"> customer20@example.com</t>
  </si>
  <si>
    <t xml:space="preserve"> customer21@example.com</t>
  </si>
  <si>
    <t xml:space="preserve"> customer22@example.com</t>
  </si>
  <si>
    <t xml:space="preserve"> customer23@example.com</t>
  </si>
  <si>
    <t xml:space="preserve"> customer24@example.com</t>
  </si>
  <si>
    <t xml:space="preserve"> customer25@example.com</t>
  </si>
  <si>
    <t xml:space="preserve"> customer26@example.com</t>
  </si>
  <si>
    <t xml:space="preserve"> customer27@example.com</t>
  </si>
  <si>
    <t xml:space="preserve"> customer28@example.com</t>
  </si>
  <si>
    <t xml:space="preserve"> customer29@example.com</t>
  </si>
  <si>
    <t xml:space="preserve"> customer30@example.com</t>
  </si>
  <si>
    <t xml:space="preserve"> customer31@example.com</t>
  </si>
  <si>
    <t xml:space="preserve"> customer32@example.com</t>
  </si>
  <si>
    <t xml:space="preserve"> customer33@example.com</t>
  </si>
  <si>
    <t xml:space="preserve"> customer34@example.com</t>
  </si>
  <si>
    <t xml:space="preserve"> customer35@example.com</t>
  </si>
  <si>
    <t xml:space="preserve"> customer36@example.com</t>
  </si>
  <si>
    <t xml:space="preserve"> customer37@example.com</t>
  </si>
  <si>
    <t xml:space="preserve"> customer38@example.com</t>
  </si>
  <si>
    <t xml:space="preserve"> customer39@example.com</t>
  </si>
  <si>
    <t xml:space="preserve"> customer40@example.com</t>
  </si>
  <si>
    <t xml:space="preserve"> customer41@example.com</t>
  </si>
  <si>
    <t xml:space="preserve"> customer42@example.com</t>
  </si>
  <si>
    <t xml:space="preserve"> customer43@example.com</t>
  </si>
  <si>
    <t xml:space="preserve"> customer44@example.com</t>
  </si>
  <si>
    <t xml:space="preserve"> customer45@example.com</t>
  </si>
  <si>
    <t xml:space="preserve"> customer46@example.com</t>
  </si>
  <si>
    <t xml:space="preserve"> customer47@example.com</t>
  </si>
  <si>
    <t xml:space="preserve"> customer48@example.com</t>
  </si>
  <si>
    <t xml:space="preserve"> customer49@example.com</t>
  </si>
  <si>
    <t xml:space="preserve"> customer50@example.com</t>
  </si>
  <si>
    <t xml:space="preserve"> customer51@example.com</t>
  </si>
  <si>
    <t xml:space="preserve"> customer52@example.com</t>
  </si>
  <si>
    <t xml:space="preserve"> customer53@example.com</t>
  </si>
  <si>
    <t xml:space="preserve"> customer54@example.com</t>
  </si>
  <si>
    <t xml:space="preserve"> customer55@example.com</t>
  </si>
  <si>
    <t xml:space="preserve"> customer56@example.com</t>
  </si>
  <si>
    <t xml:space="preserve"> customer57@example.com</t>
  </si>
  <si>
    <t xml:space="preserve"> customer58@example.com</t>
  </si>
  <si>
    <t xml:space="preserve"> customer59@example.com</t>
  </si>
  <si>
    <t xml:space="preserve"> customer60@example.com</t>
  </si>
  <si>
    <t xml:space="preserve"> customer61@example.com</t>
  </si>
  <si>
    <t xml:space="preserve"> customer62@example.com</t>
  </si>
  <si>
    <t xml:space="preserve"> customer63@example.com</t>
  </si>
  <si>
    <t xml:space="preserve"> customer64@example.com</t>
  </si>
  <si>
    <t xml:space="preserve"> customer65@example.com</t>
  </si>
  <si>
    <t xml:space="preserve"> customer66@example.com</t>
  </si>
  <si>
    <t xml:space="preserve"> customer67@example.com</t>
  </si>
  <si>
    <t xml:space="preserve"> customer68@example.com</t>
  </si>
  <si>
    <t xml:space="preserve"> customer69@example.com</t>
  </si>
  <si>
    <t xml:space="preserve"> customer70@example.com</t>
  </si>
  <si>
    <t xml:space="preserve"> customer71@example.com</t>
  </si>
  <si>
    <t xml:space="preserve"> customer72@example.com</t>
  </si>
  <si>
    <t xml:space="preserve"> customer73@example.com</t>
  </si>
  <si>
    <t xml:space="preserve"> customer74@example.com</t>
  </si>
  <si>
    <t xml:space="preserve"> customer75@example.com</t>
  </si>
  <si>
    <t xml:space="preserve"> customer76@example.com</t>
  </si>
  <si>
    <t xml:space="preserve"> customer77@example.com</t>
  </si>
  <si>
    <t xml:space="preserve"> customer78@example.com</t>
  </si>
  <si>
    <t xml:space="preserve"> customer79@example.com</t>
  </si>
  <si>
    <t xml:space="preserve"> customer80@example.com</t>
  </si>
  <si>
    <t xml:space="preserve"> customer81@example.com</t>
  </si>
  <si>
    <t xml:space="preserve"> customer82@example.com</t>
  </si>
  <si>
    <t xml:space="preserve"> customer83@example.com</t>
  </si>
  <si>
    <t xml:space="preserve"> customer84@example.com</t>
  </si>
  <si>
    <t xml:space="preserve"> customer85@example.com</t>
  </si>
  <si>
    <t xml:space="preserve"> customer86@example.com</t>
  </si>
  <si>
    <t xml:space="preserve"> customer87@example.com</t>
  </si>
  <si>
    <t xml:space="preserve"> customer88@example.com</t>
  </si>
  <si>
    <t xml:space="preserve"> customer89@example.com</t>
  </si>
  <si>
    <t xml:space="preserve"> customer90@example.com</t>
  </si>
  <si>
    <t xml:space="preserve"> customer91@example.com</t>
  </si>
  <si>
    <t xml:space="preserve"> customer92@example.com</t>
  </si>
  <si>
    <t xml:space="preserve"> customer93@example.com</t>
  </si>
  <si>
    <t xml:space="preserve"> customer94@example.com</t>
  </si>
  <si>
    <t xml:space="preserve"> customer95@example.com</t>
  </si>
  <si>
    <t xml:space="preserve"> customer96@example.com</t>
  </si>
  <si>
    <t xml:space="preserve"> customer97@example.com</t>
  </si>
  <si>
    <t xml:space="preserve"> customer98@example.com</t>
  </si>
  <si>
    <t xml:space="preserve"> customer99@example.com</t>
  </si>
  <si>
    <t xml:space="preserve"> customer100@example.com</t>
  </si>
  <si>
    <t xml:space="preserve"> customer101@example.com</t>
  </si>
  <si>
    <t xml:space="preserve"> customer102@example.com</t>
  </si>
  <si>
    <t xml:space="preserve"> customer103@example.com</t>
  </si>
  <si>
    <t xml:space="preserve"> customer104@example.com</t>
  </si>
  <si>
    <t xml:space="preserve"> customer105@example.com</t>
  </si>
  <si>
    <t xml:space="preserve"> customer106@example.com</t>
  </si>
  <si>
    <t xml:space="preserve"> customer107@example.com</t>
  </si>
  <si>
    <t xml:space="preserve"> customer108@example.com</t>
  </si>
  <si>
    <t xml:space="preserve"> customer109@example.com</t>
  </si>
  <si>
    <t xml:space="preserve"> customer110@example.com</t>
  </si>
  <si>
    <t xml:space="preserve"> customer111@example.com</t>
  </si>
  <si>
    <t xml:space="preserve"> customer112@example.com</t>
  </si>
  <si>
    <t xml:space="preserve"> customer113@example.com</t>
  </si>
  <si>
    <t xml:space="preserve"> customer114@example.com</t>
  </si>
  <si>
    <t xml:space="preserve"> customer115@example.com</t>
  </si>
  <si>
    <t xml:space="preserve"> customer116@example.com</t>
  </si>
  <si>
    <t xml:space="preserve"> customer117@example.com</t>
  </si>
  <si>
    <t xml:space="preserve"> customer118@example.com</t>
  </si>
  <si>
    <t xml:space="preserve"> customer119@example.com</t>
  </si>
  <si>
    <t xml:space="preserve"> customer120@example.com</t>
  </si>
  <si>
    <t xml:space="preserve"> customer121@example.com</t>
  </si>
  <si>
    <t xml:space="preserve"> customer122@example.com</t>
  </si>
  <si>
    <t xml:space="preserve"> customer123@example.com</t>
  </si>
  <si>
    <t xml:space="preserve"> customer124@example.com</t>
  </si>
  <si>
    <t xml:space="preserve"> customer125@example.com</t>
  </si>
  <si>
    <t xml:space="preserve"> customer126@example.com</t>
  </si>
  <si>
    <t xml:space="preserve"> customer127@example.com</t>
  </si>
  <si>
    <t xml:space="preserve"> customer128@example.com</t>
  </si>
  <si>
    <t xml:space="preserve"> customer129@example.com</t>
  </si>
  <si>
    <t xml:space="preserve"> customer130@example.com</t>
  </si>
  <si>
    <t xml:space="preserve"> customer131@example.com</t>
  </si>
  <si>
    <t xml:space="preserve"> customer132@example.com</t>
  </si>
  <si>
    <t xml:space="preserve"> customer133@example.com</t>
  </si>
  <si>
    <t xml:space="preserve"> customer134@example.com</t>
  </si>
  <si>
    <t xml:space="preserve"> customer135@example.com</t>
  </si>
  <si>
    <t xml:space="preserve"> customer136@example.com</t>
  </si>
  <si>
    <t xml:space="preserve"> customer137@example.com</t>
  </si>
  <si>
    <t xml:space="preserve"> customer138@example.com</t>
  </si>
  <si>
    <t xml:space="preserve"> customer139@example.com</t>
  </si>
  <si>
    <t xml:space="preserve"> customer140@example.com</t>
  </si>
  <si>
    <t xml:space="preserve"> customer141@example.com</t>
  </si>
  <si>
    <t xml:space="preserve"> customer142@example.com</t>
  </si>
  <si>
    <t xml:space="preserve"> customer143@example.com</t>
  </si>
  <si>
    <t xml:space="preserve"> customer144@example.com</t>
  </si>
  <si>
    <t xml:space="preserve"> customer145@example.com</t>
  </si>
  <si>
    <t xml:space="preserve"> customer146@example.com</t>
  </si>
  <si>
    <t xml:space="preserve"> customer147@example.com</t>
  </si>
  <si>
    <t xml:space="preserve"> customer148@example.com</t>
  </si>
  <si>
    <t xml:space="preserve"> customer149@example.com</t>
  </si>
  <si>
    <t xml:space="preserve"> customer150@example.com</t>
  </si>
  <si>
    <t xml:space="preserve"> customer151@example.com</t>
  </si>
  <si>
    <t xml:space="preserve"> customer152@example.com</t>
  </si>
  <si>
    <t xml:space="preserve"> customer153@example.com</t>
  </si>
  <si>
    <t xml:space="preserve"> customer154@example.com</t>
  </si>
  <si>
    <t xml:space="preserve"> customer155@example.com</t>
  </si>
  <si>
    <t xml:space="preserve"> customer156@example.com</t>
  </si>
  <si>
    <t xml:space="preserve"> customer157@example.com</t>
  </si>
  <si>
    <t xml:space="preserve"> customer158@example.com</t>
  </si>
  <si>
    <t xml:space="preserve"> customer159@example.com</t>
  </si>
  <si>
    <t xml:space="preserve"> customer160@example.com</t>
  </si>
  <si>
    <t xml:space="preserve"> customer161@example.com</t>
  </si>
  <si>
    <t xml:space="preserve"> customer162@example.com</t>
  </si>
  <si>
    <t xml:space="preserve"> customer163@example.com</t>
  </si>
  <si>
    <t xml:space="preserve"> customer164@example.com</t>
  </si>
  <si>
    <t xml:space="preserve"> customer165@example.com</t>
  </si>
  <si>
    <t xml:space="preserve"> customer166@example.com</t>
  </si>
  <si>
    <t xml:space="preserve"> customer167@example.com</t>
  </si>
  <si>
    <t xml:space="preserve"> customer168@example.com</t>
  </si>
  <si>
    <t xml:space="preserve"> customer169@example.com</t>
  </si>
  <si>
    <t xml:space="preserve"> customer170@example.com</t>
  </si>
  <si>
    <t xml:space="preserve"> customer171@example.com</t>
  </si>
  <si>
    <t xml:space="preserve"> customer172@example.com</t>
  </si>
  <si>
    <t xml:space="preserve"> customer173@example.com</t>
  </si>
  <si>
    <t xml:space="preserve"> customer174@example.com</t>
  </si>
  <si>
    <t xml:space="preserve"> customer175@example.com</t>
  </si>
  <si>
    <t xml:space="preserve"> customer176@example.com</t>
  </si>
  <si>
    <t xml:space="preserve"> customer177@example.com</t>
  </si>
  <si>
    <t xml:space="preserve"> customer178@example.com</t>
  </si>
  <si>
    <t xml:space="preserve"> customer179@example.com</t>
  </si>
  <si>
    <t xml:space="preserve"> customer180@example.com</t>
  </si>
  <si>
    <t xml:space="preserve"> customer181@example.com</t>
  </si>
  <si>
    <t xml:space="preserve"> customer182@example.com</t>
  </si>
  <si>
    <t xml:space="preserve"> customer183@example.com</t>
  </si>
  <si>
    <t xml:space="preserve"> customer184@example.com</t>
  </si>
  <si>
    <t xml:space="preserve"> customer185@example.com</t>
  </si>
  <si>
    <t xml:space="preserve"> customer186@example.com</t>
  </si>
  <si>
    <t xml:space="preserve"> customer187@example.com</t>
  </si>
  <si>
    <t xml:space="preserve"> customer188@example.com</t>
  </si>
  <si>
    <t xml:space="preserve"> customer189@example.com</t>
  </si>
  <si>
    <t xml:space="preserve"> customer190@example.com</t>
  </si>
  <si>
    <t xml:space="preserve"> customer191@example.com</t>
  </si>
  <si>
    <t xml:space="preserve"> customer192@example.com</t>
  </si>
  <si>
    <t xml:space="preserve"> customer193@example.com</t>
  </si>
  <si>
    <t xml:space="preserve"> customer194@example.com</t>
  </si>
  <si>
    <t xml:space="preserve"> customer195@example.com</t>
  </si>
  <si>
    <t xml:space="preserve"> customer196@example.com</t>
  </si>
  <si>
    <t xml:space="preserve"> customer197@example.com</t>
  </si>
  <si>
    <t xml:space="preserve"> customer198@example.com</t>
  </si>
  <si>
    <t xml:space="preserve"> customer199@example.com</t>
  </si>
  <si>
    <t xml:space="preserve"> customer200@example.com</t>
  </si>
  <si>
    <t xml:space="preserve"> customer201@example.com</t>
  </si>
  <si>
    <t xml:space="preserve"> customer202@example.com</t>
  </si>
  <si>
    <t xml:space="preserve"> customer203@example.com</t>
  </si>
  <si>
    <t xml:space="preserve"> customer204@example.com</t>
  </si>
  <si>
    <t xml:space="preserve"> customer205@example.com</t>
  </si>
  <si>
    <t xml:space="preserve"> customer206@example.com</t>
  </si>
  <si>
    <t xml:space="preserve"> customer207@example.com</t>
  </si>
  <si>
    <t xml:space="preserve"> customer208@example.com</t>
  </si>
  <si>
    <t xml:space="preserve"> customer209@example.com</t>
  </si>
  <si>
    <t xml:space="preserve"> customer210@example.com</t>
  </si>
  <si>
    <t xml:space="preserve"> customer211@example.com</t>
  </si>
  <si>
    <t xml:space="preserve"> customer212@example.com</t>
  </si>
  <si>
    <t xml:space="preserve"> customer213@example.com</t>
  </si>
  <si>
    <t xml:space="preserve"> customer214@example.com</t>
  </si>
  <si>
    <t xml:space="preserve"> customer215@example.com</t>
  </si>
  <si>
    <t xml:space="preserve"> customer216@example.com</t>
  </si>
  <si>
    <t xml:space="preserve"> customer217@example.com</t>
  </si>
  <si>
    <t xml:space="preserve"> customer218@example.com</t>
  </si>
  <si>
    <t xml:space="preserve"> customer219@example.com</t>
  </si>
  <si>
    <t xml:space="preserve"> customer220@example.com</t>
  </si>
  <si>
    <t xml:space="preserve"> customer221@example.com</t>
  </si>
  <si>
    <t xml:space="preserve"> customer222@example.com</t>
  </si>
  <si>
    <t xml:space="preserve"> customer223@example.com</t>
  </si>
  <si>
    <t xml:space="preserve"> customer224@example.com</t>
  </si>
  <si>
    <t xml:space="preserve"> customer225@example.com</t>
  </si>
  <si>
    <t xml:space="preserve"> customer226@example.com</t>
  </si>
  <si>
    <t xml:space="preserve"> customer227@example.com</t>
  </si>
  <si>
    <t xml:space="preserve"> customer228@example.com</t>
  </si>
  <si>
    <t xml:space="preserve"> customer229@example.com</t>
  </si>
  <si>
    <t xml:space="preserve"> customer230@example.com</t>
  </si>
  <si>
    <t xml:space="preserve"> customer231@example.com</t>
  </si>
  <si>
    <t xml:space="preserve"> customer232@example.com</t>
  </si>
  <si>
    <t xml:space="preserve"> customer233@example.com</t>
  </si>
  <si>
    <t xml:space="preserve"> customer234@example.com</t>
  </si>
  <si>
    <t xml:space="preserve"> customer235@example.com</t>
  </si>
  <si>
    <t xml:space="preserve"> customer236@example.com</t>
  </si>
  <si>
    <t xml:space="preserve"> customer237@example.com</t>
  </si>
  <si>
    <t xml:space="preserve"> customer238@example.com</t>
  </si>
  <si>
    <t xml:space="preserve"> customer239@example.com</t>
  </si>
  <si>
    <t xml:space="preserve"> customer240@example.com</t>
  </si>
  <si>
    <t xml:space="preserve"> customer241@example.com</t>
  </si>
  <si>
    <t xml:space="preserve"> customer242@example.com</t>
  </si>
  <si>
    <t xml:space="preserve"> customer243@example.com</t>
  </si>
  <si>
    <t xml:space="preserve"> customer244@example.com</t>
  </si>
  <si>
    <t xml:space="preserve"> customer245@example.com</t>
  </si>
  <si>
    <t xml:space="preserve"> customer246@example.com</t>
  </si>
  <si>
    <t xml:space="preserve"> customer247@example.com</t>
  </si>
  <si>
    <t xml:space="preserve"> customer248@example.com</t>
  </si>
  <si>
    <t xml:space="preserve"> customer249@example.com</t>
  </si>
  <si>
    <t xml:space="preserve"> customer250@example.com</t>
  </si>
  <si>
    <t xml:space="preserve"> customer251@example.com</t>
  </si>
  <si>
    <t xml:space="preserve"> customer252@example.com</t>
  </si>
  <si>
    <t xml:space="preserve"> customer253@example.com</t>
  </si>
  <si>
    <t xml:space="preserve"> customer254@example.com</t>
  </si>
  <si>
    <t xml:space="preserve"> customer255@example.com</t>
  </si>
  <si>
    <t xml:space="preserve"> customer256@example.com</t>
  </si>
  <si>
    <t xml:space="preserve"> customer257@example.com</t>
  </si>
  <si>
    <t xml:space="preserve"> customer258@example.com</t>
  </si>
  <si>
    <t xml:space="preserve"> customer259@example.com</t>
  </si>
  <si>
    <t xml:space="preserve"> customer260@example.com</t>
  </si>
  <si>
    <t xml:space="preserve"> customer261@example.com</t>
  </si>
  <si>
    <t xml:space="preserve"> customer262@example.com</t>
  </si>
  <si>
    <t xml:space="preserve"> customer263@example.com</t>
  </si>
  <si>
    <t xml:space="preserve"> customer264@example.com</t>
  </si>
  <si>
    <t xml:space="preserve"> customer265@example.com</t>
  </si>
  <si>
    <t xml:space="preserve"> customer266@example.com</t>
  </si>
  <si>
    <t xml:space="preserve"> customer267@example.com</t>
  </si>
  <si>
    <t xml:space="preserve"> customer268@example.com</t>
  </si>
  <si>
    <t xml:space="preserve"> customer269@example.com</t>
  </si>
  <si>
    <t xml:space="preserve"> customer270@example.com</t>
  </si>
  <si>
    <t xml:space="preserve"> customer271@example.com</t>
  </si>
  <si>
    <t xml:space="preserve"> customer272@example.com</t>
  </si>
  <si>
    <t xml:space="preserve"> customer273@example.com</t>
  </si>
  <si>
    <t xml:space="preserve"> customer274@example.com</t>
  </si>
  <si>
    <t xml:space="preserve"> customer275@example.com</t>
  </si>
  <si>
    <t xml:space="preserve"> customer276@example.com</t>
  </si>
  <si>
    <t xml:space="preserve"> customer277@example.com</t>
  </si>
  <si>
    <t xml:space="preserve"> customer278@example.com</t>
  </si>
  <si>
    <t xml:space="preserve"> customer279@example.com</t>
  </si>
  <si>
    <t xml:space="preserve"> customer280@example.com</t>
  </si>
  <si>
    <t xml:space="preserve"> customer281@example.com</t>
  </si>
  <si>
    <t xml:space="preserve"> customer282@example.com</t>
  </si>
  <si>
    <t xml:space="preserve"> customer283@example.com</t>
  </si>
  <si>
    <t xml:space="preserve"> customer284@example.com</t>
  </si>
  <si>
    <t xml:space="preserve"> customer285@example.com</t>
  </si>
  <si>
    <t xml:space="preserve"> customer286@example.com</t>
  </si>
  <si>
    <t xml:space="preserve"> customer287@example.com</t>
  </si>
  <si>
    <t xml:space="preserve"> customer288@example.com</t>
  </si>
  <si>
    <t xml:space="preserve"> customer289@example.com</t>
  </si>
  <si>
    <t xml:space="preserve"> customer290@example.com</t>
  </si>
  <si>
    <t xml:space="preserve"> customer291@example.com</t>
  </si>
  <si>
    <t xml:space="preserve"> customer292@example.com</t>
  </si>
  <si>
    <t xml:space="preserve"> customer293@example.com</t>
  </si>
  <si>
    <t xml:space="preserve"> customer294@example.com</t>
  </si>
  <si>
    <t xml:space="preserve"> customer295@example.com</t>
  </si>
  <si>
    <t xml:space="preserve"> customer296@example.com</t>
  </si>
  <si>
    <t xml:space="preserve"> customer297@example.com</t>
  </si>
  <si>
    <t xml:space="preserve"> customer298@example.com</t>
  </si>
  <si>
    <t xml:space="preserve"> customer299@example.com</t>
  </si>
  <si>
    <t xml:space="preserve"> customer300@example.com</t>
  </si>
  <si>
    <t xml:space="preserve"> customer301@example.com</t>
  </si>
  <si>
    <t xml:space="preserve"> customer302@example.com</t>
  </si>
  <si>
    <t xml:space="preserve"> customer303@example.com</t>
  </si>
  <si>
    <t xml:space="preserve"> customer304@example.com</t>
  </si>
  <si>
    <t xml:space="preserve"> customer305@example.com</t>
  </si>
  <si>
    <t xml:space="preserve"> customer306@example.com</t>
  </si>
  <si>
    <t xml:space="preserve"> customer307@example.com</t>
  </si>
  <si>
    <t xml:space="preserve"> customer308@example.com</t>
  </si>
  <si>
    <t xml:space="preserve"> customer309@example.com</t>
  </si>
  <si>
    <t xml:space="preserve"> customer310@example.com</t>
  </si>
  <si>
    <t xml:space="preserve"> customer311@example.com</t>
  </si>
  <si>
    <t xml:space="preserve"> customer312@example.com</t>
  </si>
  <si>
    <t xml:space="preserve"> customer313@example.com</t>
  </si>
  <si>
    <t xml:space="preserve"> customer314@example.com</t>
  </si>
  <si>
    <t xml:space="preserve"> customer315@example.com</t>
  </si>
  <si>
    <t xml:space="preserve"> customer316@example.com</t>
  </si>
  <si>
    <t xml:space="preserve"> customer317@example.com</t>
  </si>
  <si>
    <t xml:space="preserve"> customer318@example.com</t>
  </si>
  <si>
    <t xml:space="preserve"> customer319@example.com</t>
  </si>
  <si>
    <t xml:space="preserve"> customer320@example.com</t>
  </si>
  <si>
    <t xml:space="preserve"> customer321@example.com</t>
  </si>
  <si>
    <t xml:space="preserve"> customer322@example.com</t>
  </si>
  <si>
    <t xml:space="preserve"> customer323@example.com</t>
  </si>
  <si>
    <t xml:space="preserve"> customer324@example.com</t>
  </si>
  <si>
    <t xml:space="preserve"> customer325@example.com</t>
  </si>
  <si>
    <t xml:space="preserve"> customer326@example.com</t>
  </si>
  <si>
    <t xml:space="preserve"> customer327@example.com</t>
  </si>
  <si>
    <t xml:space="preserve"> customer328@example.com</t>
  </si>
  <si>
    <t xml:space="preserve"> customer329@example.com</t>
  </si>
  <si>
    <t xml:space="preserve"> customer330@example.com</t>
  </si>
  <si>
    <t xml:space="preserve"> customer331@example.com</t>
  </si>
  <si>
    <t xml:space="preserve"> customer332@example.com</t>
  </si>
  <si>
    <t xml:space="preserve"> customer333@example.com</t>
  </si>
  <si>
    <t xml:space="preserve"> customer334@example.com</t>
  </si>
  <si>
    <t xml:space="preserve"> customer335@example.com</t>
  </si>
  <si>
    <t xml:space="preserve"> customer336@example.com</t>
  </si>
  <si>
    <t xml:space="preserve"> customer337@example.com</t>
  </si>
  <si>
    <t xml:space="preserve"> customer338@example.com</t>
  </si>
  <si>
    <t xml:space="preserve"> customer339@example.com</t>
  </si>
  <si>
    <t xml:space="preserve"> customer340@example.com</t>
  </si>
  <si>
    <t xml:space="preserve"> customer341@example.com</t>
  </si>
  <si>
    <t xml:space="preserve"> customer342@example.com</t>
  </si>
  <si>
    <t xml:space="preserve"> customer343@example.com</t>
  </si>
  <si>
    <t xml:space="preserve"> customer344@example.com</t>
  </si>
  <si>
    <t xml:space="preserve"> customer345@example.com</t>
  </si>
  <si>
    <t xml:space="preserve"> customer346@example.com</t>
  </si>
  <si>
    <t xml:space="preserve"> customer347@example.com</t>
  </si>
  <si>
    <t xml:space="preserve"> customer348@example.com</t>
  </si>
  <si>
    <t xml:space="preserve"> customer349@example.com</t>
  </si>
  <si>
    <t xml:space="preserve"> customer350@example.com</t>
  </si>
  <si>
    <t xml:space="preserve"> customer351@example.com</t>
  </si>
  <si>
    <t xml:space="preserve"> customer352@example.com</t>
  </si>
  <si>
    <t xml:space="preserve"> customer353@example.com</t>
  </si>
  <si>
    <t xml:space="preserve"> customer354@example.com</t>
  </si>
  <si>
    <t xml:space="preserve"> customer355@example.com</t>
  </si>
  <si>
    <t xml:space="preserve"> customer356@example.com</t>
  </si>
  <si>
    <t xml:space="preserve"> customer357@example.com</t>
  </si>
  <si>
    <t xml:space="preserve"> customer358@example.com</t>
  </si>
  <si>
    <t xml:space="preserve"> customer359@example.com</t>
  </si>
  <si>
    <t xml:space="preserve"> customer360@example.com</t>
  </si>
  <si>
    <t xml:space="preserve"> customer361@example.com</t>
  </si>
  <si>
    <t xml:space="preserve"> customer362@example.com</t>
  </si>
  <si>
    <t xml:space="preserve"> customer363@example.com</t>
  </si>
  <si>
    <t xml:space="preserve"> customer364@example.com</t>
  </si>
  <si>
    <t xml:space="preserve"> customer365@example.com</t>
  </si>
  <si>
    <t xml:space="preserve"> customer366@example.com</t>
  </si>
  <si>
    <t xml:space="preserve"> customer367@example.com</t>
  </si>
  <si>
    <t xml:space="preserve"> customer368@example.com</t>
  </si>
  <si>
    <t xml:space="preserve"> customer369@example.com</t>
  </si>
  <si>
    <t xml:space="preserve"> customer370@example.com</t>
  </si>
  <si>
    <t xml:space="preserve"> customer371@example.com</t>
  </si>
  <si>
    <t xml:space="preserve"> customer372@example.com</t>
  </si>
  <si>
    <t xml:space="preserve"> customer373@example.com</t>
  </si>
  <si>
    <t xml:space="preserve"> customer374@example.com</t>
  </si>
  <si>
    <t xml:space="preserve"> customer375@example.com</t>
  </si>
  <si>
    <t xml:space="preserve"> customer376@example.com</t>
  </si>
  <si>
    <t xml:space="preserve"> customer377@example.com</t>
  </si>
  <si>
    <t xml:space="preserve"> customer378@example.com</t>
  </si>
  <si>
    <t xml:space="preserve"> customer379@example.com</t>
  </si>
  <si>
    <t xml:space="preserve"> customer380@example.com</t>
  </si>
  <si>
    <t xml:space="preserve"> customer381@example.com</t>
  </si>
  <si>
    <t xml:space="preserve"> customer382@example.com</t>
  </si>
  <si>
    <t xml:space="preserve"> customer383@example.com</t>
  </si>
  <si>
    <t xml:space="preserve"> customer384@example.com</t>
  </si>
  <si>
    <t xml:space="preserve"> customer385@example.com</t>
  </si>
  <si>
    <t xml:space="preserve"> customer386@example.com</t>
  </si>
  <si>
    <t xml:space="preserve"> customer387@example.com</t>
  </si>
  <si>
    <t xml:space="preserve"> customer388@example.com</t>
  </si>
  <si>
    <t xml:space="preserve"> customer389@example.com</t>
  </si>
  <si>
    <t xml:space="preserve"> customer390@example.com</t>
  </si>
  <si>
    <t xml:space="preserve"> customer391@example.com</t>
  </si>
  <si>
    <t xml:space="preserve"> customer392@example.com</t>
  </si>
  <si>
    <t xml:space="preserve"> customer393@example.com</t>
  </si>
  <si>
    <t xml:space="preserve"> customer394@example.com</t>
  </si>
  <si>
    <t xml:space="preserve"> customer395@example.com</t>
  </si>
  <si>
    <t xml:space="preserve"> customer396@example.com</t>
  </si>
  <si>
    <t xml:space="preserve"> customer397@example.com</t>
  </si>
  <si>
    <t xml:space="preserve"> customer398@example.com</t>
  </si>
  <si>
    <t xml:space="preserve"> customer399@example.com</t>
  </si>
  <si>
    <t xml:space="preserve"> customer400@example.com</t>
  </si>
  <si>
    <t xml:space="preserve"> customer401@example.com</t>
  </si>
  <si>
    <t xml:space="preserve"> customer402@example.com</t>
  </si>
  <si>
    <t xml:space="preserve"> customer403@example.com</t>
  </si>
  <si>
    <t xml:space="preserve"> customer404@example.com</t>
  </si>
  <si>
    <t xml:space="preserve"> customer405@example.com</t>
  </si>
  <si>
    <t xml:space="preserve"> customer406@example.com</t>
  </si>
  <si>
    <t xml:space="preserve"> customer407@example.com</t>
  </si>
  <si>
    <t xml:space="preserve"> customer408@example.com</t>
  </si>
  <si>
    <t xml:space="preserve"> customer409@example.com</t>
  </si>
  <si>
    <t xml:space="preserve"> customer410@example.com</t>
  </si>
  <si>
    <t xml:space="preserve"> customer411@example.com</t>
  </si>
  <si>
    <t xml:space="preserve"> customer412@example.com</t>
  </si>
  <si>
    <t xml:space="preserve"> customer413@example.com</t>
  </si>
  <si>
    <t xml:space="preserve"> customer414@example.com</t>
  </si>
  <si>
    <t xml:space="preserve"> customer415@example.com</t>
  </si>
  <si>
    <t xml:space="preserve"> customer416@example.com</t>
  </si>
  <si>
    <t xml:space="preserve"> customer417@example.com</t>
  </si>
  <si>
    <t xml:space="preserve"> customer418@example.com</t>
  </si>
  <si>
    <t xml:space="preserve"> customer419@example.com</t>
  </si>
  <si>
    <t xml:space="preserve"> customer420@example.com</t>
  </si>
  <si>
    <t xml:space="preserve"> customer421@example.com</t>
  </si>
  <si>
    <t xml:space="preserve"> customer422@example.com</t>
  </si>
  <si>
    <t xml:space="preserve"> customer423@example.com</t>
  </si>
  <si>
    <t xml:space="preserve"> customer424@example.com</t>
  </si>
  <si>
    <t xml:space="preserve"> customer425@example.com</t>
  </si>
  <si>
    <t xml:space="preserve"> customer426@example.com</t>
  </si>
  <si>
    <t xml:space="preserve"> customer427@example.com</t>
  </si>
  <si>
    <t xml:space="preserve"> customer428@example.com</t>
  </si>
  <si>
    <t xml:space="preserve"> customer429@example.com</t>
  </si>
  <si>
    <t xml:space="preserve"> customer430@example.com</t>
  </si>
  <si>
    <t xml:space="preserve"> customer431@example.com</t>
  </si>
  <si>
    <t xml:space="preserve"> customer432@example.com</t>
  </si>
  <si>
    <t xml:space="preserve"> customer433@example.com</t>
  </si>
  <si>
    <t xml:space="preserve"> customer434@example.com</t>
  </si>
  <si>
    <t xml:space="preserve"> customer435@example.com</t>
  </si>
  <si>
    <t xml:space="preserve"> customer436@example.com</t>
  </si>
  <si>
    <t xml:space="preserve"> customer437@example.com</t>
  </si>
  <si>
    <t xml:space="preserve"> customer438@example.com</t>
  </si>
  <si>
    <t xml:space="preserve"> customer439@example.com</t>
  </si>
  <si>
    <t xml:space="preserve"> customer440@example.com</t>
  </si>
  <si>
    <t xml:space="preserve"> customer441@example.com</t>
  </si>
  <si>
    <t xml:space="preserve"> customer442@example.com</t>
  </si>
  <si>
    <t xml:space="preserve"> customer443@example.com</t>
  </si>
  <si>
    <t xml:space="preserve"> customer444@example.com</t>
  </si>
  <si>
    <t xml:space="preserve"> customer445@example.com</t>
  </si>
  <si>
    <t xml:space="preserve"> customer446@example.com</t>
  </si>
  <si>
    <t xml:space="preserve"> customer447@example.com</t>
  </si>
  <si>
    <t xml:space="preserve"> customer448@example.com</t>
  </si>
  <si>
    <t xml:space="preserve"> customer449@example.com</t>
  </si>
  <si>
    <t xml:space="preserve"> customer450@example.com</t>
  </si>
  <si>
    <t xml:space="preserve"> customer451@example.com</t>
  </si>
  <si>
    <t xml:space="preserve"> customer452@example.com</t>
  </si>
  <si>
    <t xml:space="preserve"> customer453@example.com</t>
  </si>
  <si>
    <t xml:space="preserve"> customer454@example.com</t>
  </si>
  <si>
    <t xml:space="preserve"> customer455@example.com</t>
  </si>
  <si>
    <t xml:space="preserve"> customer456@example.com</t>
  </si>
  <si>
    <t xml:space="preserve"> customer457@example.com</t>
  </si>
  <si>
    <t xml:space="preserve"> customer458@example.com</t>
  </si>
  <si>
    <t xml:space="preserve"> customer459@example.com</t>
  </si>
  <si>
    <t xml:space="preserve"> customer460@example.com</t>
  </si>
  <si>
    <t xml:space="preserve"> customer461@example.com</t>
  </si>
  <si>
    <t xml:space="preserve"> customer462@example.com</t>
  </si>
  <si>
    <t xml:space="preserve"> customer463@example.com</t>
  </si>
  <si>
    <t xml:space="preserve"> customer464@example.com</t>
  </si>
  <si>
    <t xml:space="preserve"> customer465@example.com</t>
  </si>
  <si>
    <t xml:space="preserve"> customer466@example.com</t>
  </si>
  <si>
    <t xml:space="preserve"> customer467@example.com</t>
  </si>
  <si>
    <t xml:space="preserve"> customer468@example.com</t>
  </si>
  <si>
    <t xml:space="preserve"> customer469@example.com</t>
  </si>
  <si>
    <t xml:space="preserve"> customer470@example.com</t>
  </si>
  <si>
    <t xml:space="preserve"> customer471@example.com</t>
  </si>
  <si>
    <t xml:space="preserve"> customer472@example.com</t>
  </si>
  <si>
    <t xml:space="preserve"> customer473@example.com</t>
  </si>
  <si>
    <t xml:space="preserve"> customer474@example.com</t>
  </si>
  <si>
    <t xml:space="preserve"> customer475@example.com</t>
  </si>
  <si>
    <t xml:space="preserve"> customer476@example.com</t>
  </si>
  <si>
    <t xml:space="preserve"> customer477@example.com</t>
  </si>
  <si>
    <t xml:space="preserve"> customer478@example.com</t>
  </si>
  <si>
    <t xml:space="preserve"> customer479@example.com</t>
  </si>
  <si>
    <t xml:space="preserve"> customer480@example.com</t>
  </si>
  <si>
    <t xml:space="preserve"> customer481@example.com</t>
  </si>
  <si>
    <t xml:space="preserve"> customer482@example.com</t>
  </si>
  <si>
    <t xml:space="preserve"> customer483@example.com</t>
  </si>
  <si>
    <t xml:space="preserve"> customer484@example.com</t>
  </si>
  <si>
    <t xml:space="preserve"> customer485@example.com</t>
  </si>
  <si>
    <t xml:space="preserve"> customer486@example.com</t>
  </si>
  <si>
    <t xml:space="preserve"> customer487@example.com</t>
  </si>
  <si>
    <t xml:space="preserve"> customer488@example.com</t>
  </si>
  <si>
    <t xml:space="preserve"> customer489@example.com</t>
  </si>
  <si>
    <t xml:space="preserve"> customer490@example.com</t>
  </si>
  <si>
    <t xml:space="preserve"> customer491@example.com</t>
  </si>
  <si>
    <t xml:space="preserve"> customer492@example.com</t>
  </si>
  <si>
    <t xml:space="preserve"> customer493@example.com</t>
  </si>
  <si>
    <t xml:space="preserve"> customer494@example.com</t>
  </si>
  <si>
    <t xml:space="preserve"> customer495@example.com</t>
  </si>
  <si>
    <t xml:space="preserve"> customer496@example.com</t>
  </si>
  <si>
    <t xml:space="preserve"> customer497@example.com</t>
  </si>
  <si>
    <t xml:space="preserve"> customer498@example.com</t>
  </si>
  <si>
    <t xml:space="preserve"> customer499@example.com</t>
  </si>
  <si>
    <t xml:space="preserve"> customer500@example.com</t>
  </si>
  <si>
    <t xml:space="preserve"> customer501@example.com</t>
  </si>
  <si>
    <t xml:space="preserve"> customer502@example.com</t>
  </si>
  <si>
    <t xml:space="preserve"> customer503@example.com</t>
  </si>
  <si>
    <t xml:space="preserve"> customer504@example.com</t>
  </si>
  <si>
    <t xml:space="preserve"> customer505@example.com</t>
  </si>
  <si>
    <t xml:space="preserve"> customer506@example.com</t>
  </si>
  <si>
    <t xml:space="preserve"> customer507@example.com</t>
  </si>
  <si>
    <t xml:space="preserve"> customer508@example.com</t>
  </si>
  <si>
    <t xml:space="preserve"> customer509@example.com</t>
  </si>
  <si>
    <t xml:space="preserve"> customer510@example.com</t>
  </si>
  <si>
    <t xml:space="preserve"> customer511@example.com</t>
  </si>
  <si>
    <t xml:space="preserve"> customer512@example.com</t>
  </si>
  <si>
    <t xml:space="preserve"> customer513@example.com</t>
  </si>
  <si>
    <t xml:space="preserve"> customer514@example.com</t>
  </si>
  <si>
    <t xml:space="preserve"> customer515@example.com</t>
  </si>
  <si>
    <t xml:space="preserve"> customer516@example.com</t>
  </si>
  <si>
    <t xml:space="preserve"> customer517@example.com</t>
  </si>
  <si>
    <t xml:space="preserve"> customer518@example.com</t>
  </si>
  <si>
    <t xml:space="preserve"> customer519@example.com</t>
  </si>
  <si>
    <t xml:space="preserve"> customer520@example.com</t>
  </si>
  <si>
    <t xml:space="preserve"> customer521@example.com</t>
  </si>
  <si>
    <t xml:space="preserve"> customer522@example.com</t>
  </si>
  <si>
    <t xml:space="preserve"> customer523@example.com</t>
  </si>
  <si>
    <t xml:space="preserve"> customer524@example.com</t>
  </si>
  <si>
    <t xml:space="preserve"> customer525@example.com</t>
  </si>
  <si>
    <t xml:space="preserve"> customer526@example.com</t>
  </si>
  <si>
    <t xml:space="preserve"> customer527@example.com</t>
  </si>
  <si>
    <t xml:space="preserve"> customer528@example.com</t>
  </si>
  <si>
    <t xml:space="preserve"> customer529@example.com</t>
  </si>
  <si>
    <t xml:space="preserve"> customer530@example.com</t>
  </si>
  <si>
    <t xml:space="preserve"> customer531@example.com</t>
  </si>
  <si>
    <t xml:space="preserve"> customer532@example.com</t>
  </si>
  <si>
    <t xml:space="preserve"> customer533@example.com</t>
  </si>
  <si>
    <t xml:space="preserve"> customer534@example.com</t>
  </si>
  <si>
    <t xml:space="preserve"> customer535@example.com</t>
  </si>
  <si>
    <t xml:space="preserve"> customer536@example.com</t>
  </si>
  <si>
    <t xml:space="preserve"> customer537@example.com</t>
  </si>
  <si>
    <t xml:space="preserve"> customer538@example.com</t>
  </si>
  <si>
    <t xml:space="preserve"> customer539@example.com</t>
  </si>
  <si>
    <t xml:space="preserve"> customer540@example.com</t>
  </si>
  <si>
    <t xml:space="preserve"> customer541@example.com</t>
  </si>
  <si>
    <t xml:space="preserve"> customer542@example.com</t>
  </si>
  <si>
    <t xml:space="preserve"> customer543@example.com</t>
  </si>
  <si>
    <t xml:space="preserve"> customer544@example.com</t>
  </si>
  <si>
    <t xml:space="preserve"> customer545@example.com</t>
  </si>
  <si>
    <t xml:space="preserve"> customer546@example.com</t>
  </si>
  <si>
    <t xml:space="preserve"> customer547@example.com</t>
  </si>
  <si>
    <t xml:space="preserve"> customer548@example.com</t>
  </si>
  <si>
    <t xml:space="preserve"> customer549@example.com</t>
  </si>
  <si>
    <t xml:space="preserve"> customer550@example.com</t>
  </si>
  <si>
    <t xml:space="preserve"> customer551@example.com</t>
  </si>
  <si>
    <t xml:space="preserve"> customer552@example.com</t>
  </si>
  <si>
    <t xml:space="preserve"> customer553@example.com</t>
  </si>
  <si>
    <t xml:space="preserve"> customer554@example.com</t>
  </si>
  <si>
    <t xml:space="preserve"> customer555@example.com</t>
  </si>
  <si>
    <t xml:space="preserve"> customer556@example.com</t>
  </si>
  <si>
    <t xml:space="preserve"> customer557@example.com</t>
  </si>
  <si>
    <t xml:space="preserve"> customer558@example.com</t>
  </si>
  <si>
    <t xml:space="preserve"> customer559@example.com</t>
  </si>
  <si>
    <t xml:space="preserve"> customer560@example.com</t>
  </si>
  <si>
    <t xml:space="preserve"> customer561@example.com</t>
  </si>
  <si>
    <t xml:space="preserve"> customer562@example.com</t>
  </si>
  <si>
    <t xml:space="preserve"> customer563@example.com</t>
  </si>
  <si>
    <t xml:space="preserve"> customer564@example.com</t>
  </si>
  <si>
    <t xml:space="preserve"> customer565@example.com</t>
  </si>
  <si>
    <t xml:space="preserve"> customer566@example.com</t>
  </si>
  <si>
    <t xml:space="preserve"> customer567@example.com</t>
  </si>
  <si>
    <t xml:space="preserve"> customer568@example.com</t>
  </si>
  <si>
    <t xml:space="preserve"> customer569@example.com</t>
  </si>
  <si>
    <t xml:space="preserve"> customer570@example.com</t>
  </si>
  <si>
    <t xml:space="preserve"> customer571@example.com</t>
  </si>
  <si>
    <t xml:space="preserve"> customer572@example.com</t>
  </si>
  <si>
    <t xml:space="preserve"> customer573@example.com</t>
  </si>
  <si>
    <t xml:space="preserve"> customer574@example.com</t>
  </si>
  <si>
    <t xml:space="preserve"> customer575@example.com</t>
  </si>
  <si>
    <t xml:space="preserve"> customer576@example.com</t>
  </si>
  <si>
    <t xml:space="preserve"> customer577@example.com</t>
  </si>
  <si>
    <t xml:space="preserve"> customer578@example.com</t>
  </si>
  <si>
    <t xml:space="preserve"> customer579@example.com</t>
  </si>
  <si>
    <t xml:space="preserve"> customer580@example.com</t>
  </si>
  <si>
    <t xml:space="preserve"> customer581@example.com</t>
  </si>
  <si>
    <t xml:space="preserve"> customer582@example.com</t>
  </si>
  <si>
    <t xml:space="preserve"> customer583@example.com</t>
  </si>
  <si>
    <t xml:space="preserve"> customer584@example.com</t>
  </si>
  <si>
    <t xml:space="preserve"> customer585@example.com</t>
  </si>
  <si>
    <t xml:space="preserve"> customer586@example.com</t>
  </si>
  <si>
    <t xml:space="preserve"> customer587@example.com</t>
  </si>
  <si>
    <t xml:space="preserve"> customer588@example.com</t>
  </si>
  <si>
    <t xml:space="preserve"> customer589@example.com</t>
  </si>
  <si>
    <t xml:space="preserve"> customer590@example.com</t>
  </si>
  <si>
    <t xml:space="preserve"> customer591@example.com</t>
  </si>
  <si>
    <t xml:space="preserve"> customer592@example.com</t>
  </si>
  <si>
    <t xml:space="preserve"> customer593@example.com</t>
  </si>
  <si>
    <t xml:space="preserve"> customer594@example.com</t>
  </si>
  <si>
    <t xml:space="preserve"> customer595@example.com</t>
  </si>
  <si>
    <t xml:space="preserve"> customer596@example.com</t>
  </si>
  <si>
    <t xml:space="preserve"> customer597@example.com</t>
  </si>
  <si>
    <t xml:space="preserve"> customer598@example.com</t>
  </si>
  <si>
    <t xml:space="preserve"> customer599@example.com</t>
  </si>
  <si>
    <t xml:space="preserve"> customer600@example.com</t>
  </si>
  <si>
    <t xml:space="preserve"> customer601@example.com</t>
  </si>
  <si>
    <t xml:space="preserve"> customer602@example.com</t>
  </si>
  <si>
    <t xml:space="preserve"> customer603@example.com</t>
  </si>
  <si>
    <t xml:space="preserve"> customer604@example.com</t>
  </si>
  <si>
    <t xml:space="preserve"> customer605@example.com</t>
  </si>
  <si>
    <t xml:space="preserve"> customer606@example.com</t>
  </si>
  <si>
    <t xml:space="preserve"> customer607@example.com</t>
  </si>
  <si>
    <t xml:space="preserve"> customer608@example.com</t>
  </si>
  <si>
    <t xml:space="preserve"> customer609@example.com</t>
  </si>
  <si>
    <t xml:space="preserve"> customer610@example.com</t>
  </si>
  <si>
    <t xml:space="preserve"> customer611@example.com</t>
  </si>
  <si>
    <t xml:space="preserve"> customer612@example.com</t>
  </si>
  <si>
    <t xml:space="preserve"> customer613@example.com</t>
  </si>
  <si>
    <t xml:space="preserve"> customer614@example.com</t>
  </si>
  <si>
    <t xml:space="preserve"> customer615@example.com</t>
  </si>
  <si>
    <t xml:space="preserve"> customer616@example.com</t>
  </si>
  <si>
    <t xml:space="preserve"> customer617@example.com</t>
  </si>
  <si>
    <t xml:space="preserve"> customer618@example.com</t>
  </si>
  <si>
    <t xml:space="preserve"> customer619@example.com</t>
  </si>
  <si>
    <t xml:space="preserve"> customer620@example.com</t>
  </si>
  <si>
    <t xml:space="preserve"> customer621@example.com</t>
  </si>
  <si>
    <t xml:space="preserve"> customer622@example.com</t>
  </si>
  <si>
    <t xml:space="preserve"> customer623@example.com</t>
  </si>
  <si>
    <t xml:space="preserve"> customer624@example.com</t>
  </si>
  <si>
    <t xml:space="preserve"> customer625@example.com</t>
  </si>
  <si>
    <t xml:space="preserve"> customer626@example.com</t>
  </si>
  <si>
    <t xml:space="preserve"> customer627@example.com</t>
  </si>
  <si>
    <t xml:space="preserve"> customer628@example.com</t>
  </si>
  <si>
    <t xml:space="preserve"> customer629@example.com</t>
  </si>
  <si>
    <t xml:space="preserve"> customer630@example.com</t>
  </si>
  <si>
    <t xml:space="preserve"> customer631@example.com</t>
  </si>
  <si>
    <t xml:space="preserve"> customer632@example.com</t>
  </si>
  <si>
    <t xml:space="preserve"> customer633@example.com</t>
  </si>
  <si>
    <t xml:space="preserve"> customer634@example.com</t>
  </si>
  <si>
    <t xml:space="preserve"> customer635@example.com</t>
  </si>
  <si>
    <t xml:space="preserve"> customer636@example.com</t>
  </si>
  <si>
    <t xml:space="preserve"> customer637@example.com</t>
  </si>
  <si>
    <t xml:space="preserve"> customer638@example.com</t>
  </si>
  <si>
    <t xml:space="preserve"> customer639@example.com</t>
  </si>
  <si>
    <t xml:space="preserve"> customer640@example.com</t>
  </si>
  <si>
    <t xml:space="preserve"> customer641@example.com</t>
  </si>
  <si>
    <t xml:space="preserve"> customer642@example.com</t>
  </si>
  <si>
    <t xml:space="preserve"> customer643@example.com</t>
  </si>
  <si>
    <t xml:space="preserve"> customer644@example.com</t>
  </si>
  <si>
    <t xml:space="preserve"> customer645@example.com</t>
  </si>
  <si>
    <t xml:space="preserve"> customer646@example.com</t>
  </si>
  <si>
    <t xml:space="preserve"> customer647@example.com</t>
  </si>
  <si>
    <t xml:space="preserve"> customer648@example.com</t>
  </si>
  <si>
    <t xml:space="preserve"> customer649@example.com</t>
  </si>
  <si>
    <t xml:space="preserve"> customer650@example.com</t>
  </si>
  <si>
    <t xml:space="preserve"> customer651@example.com</t>
  </si>
  <si>
    <t xml:space="preserve"> customer652@example.com</t>
  </si>
  <si>
    <t xml:space="preserve"> customer653@example.com</t>
  </si>
  <si>
    <t xml:space="preserve"> customer654@example.com</t>
  </si>
  <si>
    <t xml:space="preserve"> customer655@example.com</t>
  </si>
  <si>
    <t xml:space="preserve"> customer656@example.com</t>
  </si>
  <si>
    <t xml:space="preserve"> customer657@example.com</t>
  </si>
  <si>
    <t xml:space="preserve"> customer658@example.com</t>
  </si>
  <si>
    <t xml:space="preserve"> customer659@example.com</t>
  </si>
  <si>
    <t xml:space="preserve"> customer660@example.com</t>
  </si>
  <si>
    <t xml:space="preserve"> customer661@example.com</t>
  </si>
  <si>
    <t xml:space="preserve"> customer662@example.com</t>
  </si>
  <si>
    <t xml:space="preserve"> customer663@example.com</t>
  </si>
  <si>
    <t xml:space="preserve"> customer664@example.com</t>
  </si>
  <si>
    <t xml:space="preserve"> customer665@example.com</t>
  </si>
  <si>
    <t xml:space="preserve"> customer666@example.com</t>
  </si>
  <si>
    <t xml:space="preserve"> customer667@example.com</t>
  </si>
  <si>
    <t xml:space="preserve"> customer668@example.com</t>
  </si>
  <si>
    <t xml:space="preserve"> customer669@example.com</t>
  </si>
  <si>
    <t xml:space="preserve"> customer670@example.com</t>
  </si>
  <si>
    <t xml:space="preserve"> customer671@example.com</t>
  </si>
  <si>
    <t xml:space="preserve"> customer672@example.com</t>
  </si>
  <si>
    <t xml:space="preserve"> customer673@example.com</t>
  </si>
  <si>
    <t xml:space="preserve"> customer674@example.com</t>
  </si>
  <si>
    <t xml:space="preserve"> customer675@example.com</t>
  </si>
  <si>
    <t xml:space="preserve"> customer676@example.com</t>
  </si>
  <si>
    <t xml:space="preserve"> customer677@example.com</t>
  </si>
  <si>
    <t xml:space="preserve"> customer678@example.com</t>
  </si>
  <si>
    <t xml:space="preserve"> customer679@example.com</t>
  </si>
  <si>
    <t xml:space="preserve"> customer680@example.com</t>
  </si>
  <si>
    <t xml:space="preserve"> customer681@example.com</t>
  </si>
  <si>
    <t xml:space="preserve"> customer682@example.com</t>
  </si>
  <si>
    <t xml:space="preserve"> customer683@example.com</t>
  </si>
  <si>
    <t xml:space="preserve"> customer684@example.com</t>
  </si>
  <si>
    <t xml:space="preserve"> customer685@example.com</t>
  </si>
  <si>
    <t xml:space="preserve"> customer686@example.com</t>
  </si>
  <si>
    <t xml:space="preserve"> customer687@example.com</t>
  </si>
  <si>
    <t xml:space="preserve"> customer688@example.com</t>
  </si>
  <si>
    <t xml:space="preserve"> customer689@example.com</t>
  </si>
  <si>
    <t xml:space="preserve"> customer690@example.com</t>
  </si>
  <si>
    <t xml:space="preserve"> customer691@example.com</t>
  </si>
  <si>
    <t xml:space="preserve"> customer692@example.com</t>
  </si>
  <si>
    <t xml:space="preserve"> customer693@example.com</t>
  </si>
  <si>
    <t xml:space="preserve"> customer694@example.com</t>
  </si>
  <si>
    <t xml:space="preserve"> customer695@example.com</t>
  </si>
  <si>
    <t xml:space="preserve"> customer696@example.com</t>
  </si>
  <si>
    <t xml:space="preserve"> customer697@example.com</t>
  </si>
  <si>
    <t xml:space="preserve"> customer698@example.com</t>
  </si>
  <si>
    <t xml:space="preserve"> customer699@example.com</t>
  </si>
  <si>
    <t xml:space="preserve"> customer700@example.com</t>
  </si>
  <si>
    <t xml:space="preserve"> customer701@example.com</t>
  </si>
  <si>
    <t xml:space="preserve"> customer702@example.com</t>
  </si>
  <si>
    <t xml:space="preserve"> customer703@example.com</t>
  </si>
  <si>
    <t xml:space="preserve"> customer704@example.com</t>
  </si>
  <si>
    <t xml:space="preserve"> customer705@example.com</t>
  </si>
  <si>
    <t xml:space="preserve"> customer706@example.com</t>
  </si>
  <si>
    <t xml:space="preserve"> customer707@example.com</t>
  </si>
  <si>
    <t xml:space="preserve"> customer708@example.com</t>
  </si>
  <si>
    <t xml:space="preserve"> customer709@example.com</t>
  </si>
  <si>
    <t xml:space="preserve"> customer710@example.com</t>
  </si>
  <si>
    <t xml:space="preserve"> customer711@example.com</t>
  </si>
  <si>
    <t xml:space="preserve"> customer712@example.com</t>
  </si>
  <si>
    <t xml:space="preserve"> customer713@example.com</t>
  </si>
  <si>
    <t xml:space="preserve"> customer714@example.com</t>
  </si>
  <si>
    <t xml:space="preserve"> customer715@example.com</t>
  </si>
  <si>
    <t xml:space="preserve"> customer716@example.com</t>
  </si>
  <si>
    <t xml:space="preserve"> customer717@example.com</t>
  </si>
  <si>
    <t xml:space="preserve"> customer718@example.com</t>
  </si>
  <si>
    <t xml:space="preserve"> customer719@example.com</t>
  </si>
  <si>
    <t xml:space="preserve"> customer720@example.com</t>
  </si>
  <si>
    <t xml:space="preserve"> customer721@example.com</t>
  </si>
  <si>
    <t xml:space="preserve"> customer722@example.com</t>
  </si>
  <si>
    <t xml:space="preserve"> customer723@example.com</t>
  </si>
  <si>
    <t xml:space="preserve"> customer724@example.com</t>
  </si>
  <si>
    <t xml:space="preserve"> customer725@example.com</t>
  </si>
  <si>
    <t xml:space="preserve"> customer726@example.com</t>
  </si>
  <si>
    <t xml:space="preserve"> customer727@example.com</t>
  </si>
  <si>
    <t xml:space="preserve"> customer728@example.com</t>
  </si>
  <si>
    <t xml:space="preserve"> customer729@example.com</t>
  </si>
  <si>
    <t xml:space="preserve"> customer730@example.com</t>
  </si>
  <si>
    <t xml:space="preserve"> customer731@example.com</t>
  </si>
  <si>
    <t xml:space="preserve"> customer732@example.com</t>
  </si>
  <si>
    <t xml:space="preserve"> customer733@example.com</t>
  </si>
  <si>
    <t xml:space="preserve"> customer734@example.com</t>
  </si>
  <si>
    <t xml:space="preserve"> customer735@example.com</t>
  </si>
  <si>
    <t xml:space="preserve"> customer736@example.com</t>
  </si>
  <si>
    <t xml:space="preserve"> customer737@example.com</t>
  </si>
  <si>
    <t xml:space="preserve"> customer738@example.com</t>
  </si>
  <si>
    <t xml:space="preserve"> customer739@example.com</t>
  </si>
  <si>
    <t xml:space="preserve"> customer740@example.com</t>
  </si>
  <si>
    <t xml:space="preserve"> customer741@example.com</t>
  </si>
  <si>
    <t xml:space="preserve"> customer742@example.com</t>
  </si>
  <si>
    <t xml:space="preserve"> customer743@example.com</t>
  </si>
  <si>
    <t xml:space="preserve"> customer744@example.com</t>
  </si>
  <si>
    <t xml:space="preserve"> customer745@example.com</t>
  </si>
  <si>
    <t xml:space="preserve"> customer746@example.com</t>
  </si>
  <si>
    <t xml:space="preserve"> customer747@example.com</t>
  </si>
  <si>
    <t xml:space="preserve"> customer748@example.com</t>
  </si>
  <si>
    <t xml:space="preserve"> customer749@example.com</t>
  </si>
  <si>
    <t xml:space="preserve"> customer750@example.com</t>
  </si>
  <si>
    <t xml:space="preserve"> customer751@example.com</t>
  </si>
  <si>
    <t xml:space="preserve"> customer752@example.com</t>
  </si>
  <si>
    <t xml:space="preserve"> customer753@example.com</t>
  </si>
  <si>
    <t xml:space="preserve"> customer754@example.com</t>
  </si>
  <si>
    <t xml:space="preserve"> customer755@example.com</t>
  </si>
  <si>
    <t xml:space="preserve"> customer756@example.com</t>
  </si>
  <si>
    <t xml:space="preserve"> customer757@example.com</t>
  </si>
  <si>
    <t xml:space="preserve"> customer758@example.com</t>
  </si>
  <si>
    <t xml:space="preserve"> customer759@example.com</t>
  </si>
  <si>
    <t xml:space="preserve"> customer760@example.com</t>
  </si>
  <si>
    <t xml:space="preserve"> customer761@example.com</t>
  </si>
  <si>
    <t xml:space="preserve"> customer762@example.com</t>
  </si>
  <si>
    <t xml:space="preserve"> customer763@example.com</t>
  </si>
  <si>
    <t xml:space="preserve"> customer764@example.com</t>
  </si>
  <si>
    <t xml:space="preserve"> customer765@example.com</t>
  </si>
  <si>
    <t xml:space="preserve"> customer766@example.com</t>
  </si>
  <si>
    <t xml:space="preserve"> customer767@example.com</t>
  </si>
  <si>
    <t xml:space="preserve"> customer768@example.com</t>
  </si>
  <si>
    <t xml:space="preserve"> customer769@example.com</t>
  </si>
  <si>
    <t xml:space="preserve"> customer770@example.com</t>
  </si>
  <si>
    <t xml:space="preserve"> customer771@example.com</t>
  </si>
  <si>
    <t xml:space="preserve"> customer772@example.com</t>
  </si>
  <si>
    <t xml:space="preserve"> customer773@example.com</t>
  </si>
  <si>
    <t xml:space="preserve"> customer774@example.com</t>
  </si>
  <si>
    <t xml:space="preserve"> customer775@example.com</t>
  </si>
  <si>
    <t xml:space="preserve"> customer776@example.com</t>
  </si>
  <si>
    <t xml:space="preserve"> customer777@example.com</t>
  </si>
  <si>
    <t xml:space="preserve"> customer778@example.com</t>
  </si>
  <si>
    <t xml:space="preserve"> customer779@example.com</t>
  </si>
  <si>
    <t xml:space="preserve"> customer780@example.com</t>
  </si>
  <si>
    <t xml:space="preserve"> customer781@example.com</t>
  </si>
  <si>
    <t xml:space="preserve"> customer782@example.com</t>
  </si>
  <si>
    <t xml:space="preserve"> customer783@example.com</t>
  </si>
  <si>
    <t xml:space="preserve"> customer784@example.com</t>
  </si>
  <si>
    <t xml:space="preserve"> customer785@example.com</t>
  </si>
  <si>
    <t xml:space="preserve"> customer786@example.com</t>
  </si>
  <si>
    <t xml:space="preserve"> customer787@example.com</t>
  </si>
  <si>
    <t xml:space="preserve"> customer788@example.com</t>
  </si>
  <si>
    <t xml:space="preserve"> customer789@example.com</t>
  </si>
  <si>
    <t xml:space="preserve"> customer790@example.com</t>
  </si>
  <si>
    <t xml:space="preserve"> customer791@example.com</t>
  </si>
  <si>
    <t xml:space="preserve"> customer792@example.com</t>
  </si>
  <si>
    <t xml:space="preserve"> customer793@example.com</t>
  </si>
  <si>
    <t xml:space="preserve"> customer794@example.com</t>
  </si>
  <si>
    <t xml:space="preserve"> customer795@example.com</t>
  </si>
  <si>
    <t xml:space="preserve"> customer796@example.com</t>
  </si>
  <si>
    <t xml:space="preserve"> customer797@example.com</t>
  </si>
  <si>
    <t xml:space="preserve"> customer798@example.com</t>
  </si>
  <si>
    <t xml:space="preserve"> customer799@example.com</t>
  </si>
  <si>
    <t xml:space="preserve"> customer800@example.com</t>
  </si>
  <si>
    <t xml:space="preserve"> customer801@example.com</t>
  </si>
  <si>
    <t xml:space="preserve"> customer802@example.com</t>
  </si>
  <si>
    <t xml:space="preserve"> customer803@example.com</t>
  </si>
  <si>
    <t xml:space="preserve"> customer804@example.com</t>
  </si>
  <si>
    <t xml:space="preserve"> customer805@example.com</t>
  </si>
  <si>
    <t xml:space="preserve"> customer806@example.com</t>
  </si>
  <si>
    <t xml:space="preserve"> customer807@example.com</t>
  </si>
  <si>
    <t xml:space="preserve"> customer808@example.com</t>
  </si>
  <si>
    <t xml:space="preserve"> customer809@example.com</t>
  </si>
  <si>
    <t xml:space="preserve"> customer810@example.com</t>
  </si>
  <si>
    <t xml:space="preserve"> customer811@example.com</t>
  </si>
  <si>
    <t xml:space="preserve"> customer812@example.com</t>
  </si>
  <si>
    <t xml:space="preserve"> customer813@example.com</t>
  </si>
  <si>
    <t xml:space="preserve"> customer814@example.com</t>
  </si>
  <si>
    <t xml:space="preserve"> customer815@example.com</t>
  </si>
  <si>
    <t xml:space="preserve"> customer816@example.com</t>
  </si>
  <si>
    <t xml:space="preserve"> customer817@example.com</t>
  </si>
  <si>
    <t xml:space="preserve"> customer818@example.com</t>
  </si>
  <si>
    <t xml:space="preserve"> customer819@example.com</t>
  </si>
  <si>
    <t xml:space="preserve"> customer820@example.com</t>
  </si>
  <si>
    <t xml:space="preserve"> customer821@example.com</t>
  </si>
  <si>
    <t xml:space="preserve"> customer822@example.com</t>
  </si>
  <si>
    <t xml:space="preserve"> customer823@example.com</t>
  </si>
  <si>
    <t xml:space="preserve"> customer824@example.com</t>
  </si>
  <si>
    <t xml:space="preserve"> customer825@example.com</t>
  </si>
  <si>
    <t xml:space="preserve"> customer826@example.com</t>
  </si>
  <si>
    <t xml:space="preserve"> customer827@example.com</t>
  </si>
  <si>
    <t xml:space="preserve"> customer828@example.com</t>
  </si>
  <si>
    <t xml:space="preserve"> customer829@example.com</t>
  </si>
  <si>
    <t xml:space="preserve"> customer830@example.com</t>
  </si>
  <si>
    <t xml:space="preserve"> customer831@example.com</t>
  </si>
  <si>
    <t xml:space="preserve"> customer832@example.com</t>
  </si>
  <si>
    <t xml:space="preserve"> customer833@example.com</t>
  </si>
  <si>
    <t xml:space="preserve"> customer834@example.com</t>
  </si>
  <si>
    <t xml:space="preserve"> customer835@example.com</t>
  </si>
  <si>
    <t xml:space="preserve"> customer836@example.com</t>
  </si>
  <si>
    <t xml:space="preserve"> customer837@example.com</t>
  </si>
  <si>
    <t xml:space="preserve"> customer838@example.com</t>
  </si>
  <si>
    <t xml:space="preserve"> customer839@example.com</t>
  </si>
  <si>
    <t xml:space="preserve"> customer840@example.com</t>
  </si>
  <si>
    <t xml:space="preserve"> customer841@example.com</t>
  </si>
  <si>
    <t xml:space="preserve"> customer842@example.com</t>
  </si>
  <si>
    <t xml:space="preserve"> customer843@example.com</t>
  </si>
  <si>
    <t xml:space="preserve"> customer844@example.com</t>
  </si>
  <si>
    <t xml:space="preserve"> customer845@example.com</t>
  </si>
  <si>
    <t xml:space="preserve"> customer846@example.com</t>
  </si>
  <si>
    <t xml:space="preserve"> customer847@example.com</t>
  </si>
  <si>
    <t xml:space="preserve"> customer848@example.com</t>
  </si>
  <si>
    <t xml:space="preserve"> customer849@example.com</t>
  </si>
  <si>
    <t xml:space="preserve"> customer850@example.com</t>
  </si>
  <si>
    <t xml:space="preserve"> customer851@example.com</t>
  </si>
  <si>
    <t xml:space="preserve"> customer852@example.com</t>
  </si>
  <si>
    <t xml:space="preserve"> customer853@example.com</t>
  </si>
  <si>
    <t xml:space="preserve"> customer854@example.com</t>
  </si>
  <si>
    <t xml:space="preserve"> customer855@example.com</t>
  </si>
  <si>
    <t xml:space="preserve"> customer856@example.com</t>
  </si>
  <si>
    <t xml:space="preserve"> customer857@example.com</t>
  </si>
  <si>
    <t xml:space="preserve"> customer858@example.com</t>
  </si>
  <si>
    <t xml:space="preserve"> customer859@example.com</t>
  </si>
  <si>
    <t xml:space="preserve"> customer860@example.com</t>
  </si>
  <si>
    <t xml:space="preserve"> customer861@example.com</t>
  </si>
  <si>
    <t xml:space="preserve"> customer862@example.com</t>
  </si>
  <si>
    <t xml:space="preserve"> customer863@example.com</t>
  </si>
  <si>
    <t xml:space="preserve"> customer864@example.com</t>
  </si>
  <si>
    <t xml:space="preserve"> customer865@example.com</t>
  </si>
  <si>
    <t xml:space="preserve"> customer866@example.com</t>
  </si>
  <si>
    <t xml:space="preserve"> customer867@example.com</t>
  </si>
  <si>
    <t xml:space="preserve"> customer868@example.com</t>
  </si>
  <si>
    <t xml:space="preserve"> customer869@example.com</t>
  </si>
  <si>
    <t xml:space="preserve"> customer870@example.com</t>
  </si>
  <si>
    <t xml:space="preserve"> customer871@example.com</t>
  </si>
  <si>
    <t xml:space="preserve"> customer872@example.com</t>
  </si>
  <si>
    <t xml:space="preserve"> customer873@example.com</t>
  </si>
  <si>
    <t xml:space="preserve"> customer874@example.com</t>
  </si>
  <si>
    <t xml:space="preserve"> customer875@example.com</t>
  </si>
  <si>
    <t xml:space="preserve"> customer876@example.com</t>
  </si>
  <si>
    <t xml:space="preserve"> customer877@example.com</t>
  </si>
  <si>
    <t xml:space="preserve"> customer878@example.com</t>
  </si>
  <si>
    <t xml:space="preserve"> customer879@example.com</t>
  </si>
  <si>
    <t xml:space="preserve"> customer880@example.com</t>
  </si>
  <si>
    <t xml:space="preserve"> customer881@example.com</t>
  </si>
  <si>
    <t xml:space="preserve"> customer882@example.com</t>
  </si>
  <si>
    <t xml:space="preserve"> customer883@example.com</t>
  </si>
  <si>
    <t xml:space="preserve"> customer884@example.com</t>
  </si>
  <si>
    <t xml:space="preserve"> customer885@example.com</t>
  </si>
  <si>
    <t xml:space="preserve"> customer886@example.com</t>
  </si>
  <si>
    <t xml:space="preserve"> customer887@example.com</t>
  </si>
  <si>
    <t xml:space="preserve"> customer888@example.com</t>
  </si>
  <si>
    <t xml:space="preserve"> customer889@example.com</t>
  </si>
  <si>
    <t xml:space="preserve"> customer890@example.com</t>
  </si>
  <si>
    <t xml:space="preserve"> customer891@example.com</t>
  </si>
  <si>
    <t xml:space="preserve"> customer892@example.com</t>
  </si>
  <si>
    <t xml:space="preserve"> customer893@example.com</t>
  </si>
  <si>
    <t xml:space="preserve"> customer894@example.com</t>
  </si>
  <si>
    <t xml:space="preserve"> customer895@example.com</t>
  </si>
  <si>
    <t xml:space="preserve"> customer896@example.com</t>
  </si>
  <si>
    <t xml:space="preserve"> customer897@example.com</t>
  </si>
  <si>
    <t xml:space="preserve"> customer898@example.com</t>
  </si>
  <si>
    <t xml:space="preserve"> customer899@example.com</t>
  </si>
  <si>
    <t xml:space="preserve"> customer900@example.com</t>
  </si>
  <si>
    <t xml:space="preserve"> customer901@example.com</t>
  </si>
  <si>
    <t xml:space="preserve"> customer902@example.com</t>
  </si>
  <si>
    <t xml:space="preserve"> customer903@example.com</t>
  </si>
  <si>
    <t xml:space="preserve"> customer904@example.com</t>
  </si>
  <si>
    <t xml:space="preserve"> customer905@example.com</t>
  </si>
  <si>
    <t xml:space="preserve"> customer906@example.com</t>
  </si>
  <si>
    <t xml:space="preserve"> customer907@example.com</t>
  </si>
  <si>
    <t xml:space="preserve"> customer908@example.com</t>
  </si>
  <si>
    <t xml:space="preserve"> customer909@example.com</t>
  </si>
  <si>
    <t xml:space="preserve"> customer910@example.com</t>
  </si>
  <si>
    <t xml:space="preserve"> customer911@example.com</t>
  </si>
  <si>
    <t xml:space="preserve"> customer912@example.com</t>
  </si>
  <si>
    <t xml:space="preserve"> customer913@example.com</t>
  </si>
  <si>
    <t xml:space="preserve"> customer914@example.com</t>
  </si>
  <si>
    <t xml:space="preserve"> customer915@example.com</t>
  </si>
  <si>
    <t xml:space="preserve"> customer916@example.com</t>
  </si>
  <si>
    <t xml:space="preserve"> customer917@example.com</t>
  </si>
  <si>
    <t xml:space="preserve"> customer918@example.com</t>
  </si>
  <si>
    <t xml:space="preserve"> customer919@example.com</t>
  </si>
  <si>
    <t xml:space="preserve"> customer920@example.com</t>
  </si>
  <si>
    <t xml:space="preserve"> customer921@example.com</t>
  </si>
  <si>
    <t xml:space="preserve"> customer922@example.com</t>
  </si>
  <si>
    <t xml:space="preserve"> customer923@example.com</t>
  </si>
  <si>
    <t xml:space="preserve"> customer924@example.com</t>
  </si>
  <si>
    <t xml:space="preserve"> customer925@example.com</t>
  </si>
  <si>
    <t xml:space="preserve"> customer926@example.com</t>
  </si>
  <si>
    <t xml:space="preserve"> customer927@example.com</t>
  </si>
  <si>
    <t xml:space="preserve"> customer928@example.com</t>
  </si>
  <si>
    <t xml:space="preserve"> customer929@example.com</t>
  </si>
  <si>
    <t xml:space="preserve"> customer930@example.com</t>
  </si>
  <si>
    <t xml:space="preserve"> customer931@example.com</t>
  </si>
  <si>
    <t xml:space="preserve"> customer932@example.com</t>
  </si>
  <si>
    <t xml:space="preserve"> customer933@example.com</t>
  </si>
  <si>
    <t xml:space="preserve"> customer934@example.com</t>
  </si>
  <si>
    <t xml:space="preserve"> customer935@example.com</t>
  </si>
  <si>
    <t xml:space="preserve"> customer936@example.com</t>
  </si>
  <si>
    <t xml:space="preserve"> customer937@example.com</t>
  </si>
  <si>
    <t xml:space="preserve"> customer938@example.com</t>
  </si>
  <si>
    <t xml:space="preserve"> customer939@example.com</t>
  </si>
  <si>
    <t xml:space="preserve"> customer940@example.com</t>
  </si>
  <si>
    <t xml:space="preserve"> customer941@example.com</t>
  </si>
  <si>
    <t xml:space="preserve"> customer942@example.com</t>
  </si>
  <si>
    <t xml:space="preserve"> customer943@example.com</t>
  </si>
  <si>
    <t xml:space="preserve"> customer944@example.com</t>
  </si>
  <si>
    <t xml:space="preserve"> customer945@example.com</t>
  </si>
  <si>
    <t xml:space="preserve"> customer946@example.com</t>
  </si>
  <si>
    <t xml:space="preserve"> customer947@example.com</t>
  </si>
  <si>
    <t xml:space="preserve"> customer948@example.com</t>
  </si>
  <si>
    <t xml:space="preserve"> customer949@example.com</t>
  </si>
  <si>
    <t xml:space="preserve"> customer950@example.com</t>
  </si>
  <si>
    <t xml:space="preserve"> customer951@example.com</t>
  </si>
  <si>
    <t xml:space="preserve"> customer952@example.com</t>
  </si>
  <si>
    <t xml:space="preserve"> customer953@example.com</t>
  </si>
  <si>
    <t xml:space="preserve"> customer954@example.com</t>
  </si>
  <si>
    <t xml:space="preserve"> customer955@example.com</t>
  </si>
  <si>
    <t xml:space="preserve"> customer956@example.com</t>
  </si>
  <si>
    <t xml:space="preserve"> customer957@example.com</t>
  </si>
  <si>
    <t xml:space="preserve"> customer958@example.com</t>
  </si>
  <si>
    <t xml:space="preserve"> customer959@example.com</t>
  </si>
  <si>
    <t xml:space="preserve"> customer960@example.com</t>
  </si>
  <si>
    <t xml:space="preserve"> customer961@example.com</t>
  </si>
  <si>
    <t xml:space="preserve"> customer962@example.com</t>
  </si>
  <si>
    <t xml:space="preserve"> customer963@example.com</t>
  </si>
  <si>
    <t xml:space="preserve"> customer964@example.com</t>
  </si>
  <si>
    <t xml:space="preserve"> customer965@example.com</t>
  </si>
  <si>
    <t xml:space="preserve"> customer966@example.com</t>
  </si>
  <si>
    <t xml:space="preserve"> customer967@example.com</t>
  </si>
  <si>
    <t xml:space="preserve"> customer968@example.com</t>
  </si>
  <si>
    <t xml:space="preserve"> customer969@example.com</t>
  </si>
  <si>
    <t xml:space="preserve"> customer970@example.com</t>
  </si>
  <si>
    <t xml:space="preserve"> customer971@example.com</t>
  </si>
  <si>
    <t xml:space="preserve"> customer972@example.com</t>
  </si>
  <si>
    <t xml:space="preserve"> customer973@example.com</t>
  </si>
  <si>
    <t xml:space="preserve"> customer974@example.com</t>
  </si>
  <si>
    <t xml:space="preserve"> customer975@example.com</t>
  </si>
  <si>
    <t xml:space="preserve"> customer976@example.com</t>
  </si>
  <si>
    <t xml:space="preserve"> customer977@example.com</t>
  </si>
  <si>
    <t xml:space="preserve"> customer978@example.com</t>
  </si>
  <si>
    <t xml:space="preserve"> customer979@example.com</t>
  </si>
  <si>
    <t xml:space="preserve"> customer980@example.com</t>
  </si>
  <si>
    <t xml:space="preserve"> customer981@example.com</t>
  </si>
  <si>
    <t xml:space="preserve"> customer982@example.com</t>
  </si>
  <si>
    <t xml:space="preserve"> customer983@example.com</t>
  </si>
  <si>
    <t xml:space="preserve"> customer984@example.com</t>
  </si>
  <si>
    <t xml:space="preserve"> customer985@example.com</t>
  </si>
  <si>
    <t xml:space="preserve"> customer986@example.com</t>
  </si>
  <si>
    <t xml:space="preserve"> customer987@example.com</t>
  </si>
  <si>
    <t xml:space="preserve"> customer988@example.com</t>
  </si>
  <si>
    <t xml:space="preserve"> customer989@example.com</t>
  </si>
  <si>
    <t xml:space="preserve"> customer990@example.com</t>
  </si>
  <si>
    <t xml:space="preserve"> customer991@example.com</t>
  </si>
  <si>
    <t xml:space="preserve"> customer992@example.com</t>
  </si>
  <si>
    <t xml:space="preserve"> customer993@example.com</t>
  </si>
  <si>
    <t xml:space="preserve"> customer994@example.com</t>
  </si>
  <si>
    <t xml:space="preserve"> customer995@example.com</t>
  </si>
  <si>
    <t xml:space="preserve"> customer996@example.com</t>
  </si>
  <si>
    <t xml:space="preserve"> customer997@example.com</t>
  </si>
  <si>
    <t xml:space="preserve"> customer998@example.com</t>
  </si>
  <si>
    <t xml:space="preserve"> customer999@example.com</t>
  </si>
  <si>
    <t xml:space="preserve"> customer1000@example.com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</si>
</sst>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0.00"/>
    <numFmt numFmtId="165" formatCode="0.00;[Red]0.00"/>
    <numFmt numFmtId="166" formatCode="\$#,##0.00_);[Red]\(\$#,##0.00\)"/>
    <numFmt numFmtId="167" formatCode="\$#,##0.00;\-\$#,##0.00"/>
    <numFmt numFmtId="168" formatCode="[$$-409]#,##0"/>
  </numFmts>
  <fonts count="40" x14ac:knownFonts="1">
    <font>
      <sz val="11"/>
      <name val="Aptos Narrow"/>
    </font>
    <font>
      <sz val="11"/>
      <name val="Aptos Narrow"/>
    </font>
    <font>
      <u/>
      <sz val="11"/>
      <color rgb="FF467785"/>
      <name val="Aptos Narrow"/>
    </font>
    <font>
      <b/>
      <sz val="11"/>
      <name val="Aptos Narrow"/>
    </font>
    <font>
      <sz val="11"/>
      <name val="Aptos Narrow"/>
    </font>
    <font>
      <sz val="11"/>
      <name val="Aptos Narrow"/>
    </font>
    <font>
      <sz val="11"/>
      <color rgb="FF000000"/>
      <name val="Aptos Narrow"/>
    </font>
    <font>
      <sz val="11"/>
      <name val="Aptos Narrow"/>
    </font>
    <font>
      <sz val="11"/>
      <color rgb="FFFFFFFF"/>
      <name val="Aptos Narrow"/>
    </font>
    <font>
      <sz val="11"/>
      <color rgb="FF000000"/>
      <name val="Aptos Narrow"/>
    </font>
    <font>
      <sz val="11"/>
      <name val="Aptos Narrow"/>
    </font>
    <font>
      <b/>
      <sz val="11"/>
      <color rgb="FF000000"/>
      <name val="Aptos Narrow"/>
    </font>
    <font>
      <sz val="11"/>
      <color rgb="FFFFFFFF"/>
      <name val="Aptos Narrow"/>
    </font>
    <font>
      <sz val="11"/>
      <color rgb="FFFFFFFF"/>
      <name val="Aptos Narrow"/>
    </font>
    <font>
      <sz val="11"/>
      <color rgb="FF000000"/>
      <name val="Aptos Narrow"/>
    </font>
    <font>
      <sz val="11"/>
      <color rgb="FF000000"/>
      <name val="Aptos Narrow"/>
    </font>
    <font>
      <sz val="11"/>
      <name val="Aptos Narrow"/>
    </font>
    <font>
      <sz val="12"/>
      <color rgb="FFFFFFFF"/>
      <name val="Aptos Narrow"/>
    </font>
    <font>
      <b/>
      <sz val="11"/>
      <color rgb="FFFFFFFF"/>
      <name val="Aptos Narrow"/>
    </font>
    <font>
      <sz val="11"/>
      <color rgb="FFFFFFFF"/>
      <name val="Aptos Narrow"/>
    </font>
    <font>
      <sz val="11"/>
      <color rgb="FF000000"/>
      <name val="Aptos Narrow"/>
    </font>
    <font>
      <sz val="11"/>
      <color rgb="FFFFFFFF"/>
      <name val="Aptos Narrow"/>
    </font>
    <font>
      <sz val="11"/>
      <color rgb="FF000000"/>
      <name val="Aptos Narrow"/>
    </font>
    <font>
      <sz val="11"/>
      <color rgb="FF000000"/>
      <name val="Aptos Narrow"/>
    </font>
    <font>
      <sz val="11"/>
      <color rgb="FFFFFFFF"/>
      <name val="Aptos Narrow"/>
    </font>
    <font>
      <sz val="11"/>
      <color rgb="FFFFFFFF"/>
      <name val="Aptos Narrow"/>
    </font>
    <font>
      <sz val="11"/>
      <color rgb="FF000000"/>
      <name val="Aptos Narrow"/>
    </font>
    <font>
      <sz val="11"/>
      <name val="Aptos Narrow"/>
    </font>
    <font>
      <b/>
      <sz val="11"/>
      <color rgb="FF000000"/>
      <name val="Aptos Narrow"/>
    </font>
    <font>
      <b/>
      <sz val="11"/>
      <color rgb="FFFFFFFF"/>
      <name val="Aptos Narrow"/>
    </font>
    <font>
      <sz val="11"/>
      <color rgb="FFFFFFFF"/>
      <name val="Aptos Narrow"/>
    </font>
    <font>
      <sz val="11"/>
      <color rgb="FF000000"/>
      <name val="Aptos Narrow"/>
    </font>
    <font>
      <sz val="11"/>
      <name val="Aptos Narrow"/>
    </font>
    <font>
      <b/>
      <sz val="12"/>
      <color rgb="FF000000"/>
      <name val="Aptos Narrow"/>
    </font>
    <font>
      <sz val="11"/>
      <name val="Aptos Narrow"/>
    </font>
    <font>
      <sz val="11"/>
      <color rgb="FF000000"/>
      <name val="Aptos Narrow"/>
    </font>
    <font>
      <sz val="11"/>
      <color rgb="FFFFFFFF"/>
      <name val="Aptos Narrow"/>
    </font>
    <font>
      <sz val="11"/>
      <color theme="2"/>
      <name val="Aptos Narrow"/>
    </font>
    <font>
      <b/>
      <sz val="11"/>
      <color theme="2"/>
      <name val="Aptos Narrow"/>
    </font>
    <font>
      <sz val="8"/>
      <name val="Aptos Narrow"/>
    </font>
  </fonts>
  <fills count="19">
    <fill>
      <patternFill patternType="none"/>
    </fill>
    <fill>
      <patternFill patternType="gray125"/>
    </fill>
    <fill>
      <patternFill patternType="solid">
        <fgColor rgb="FF84CAEB"/>
        <bgColor indexed="64"/>
      </patternFill>
    </fill>
    <fill>
      <patternFill patternType="solid">
        <fgColor rgb="FFCAEDFB"/>
        <bgColor indexed="64"/>
      </patternFill>
    </fill>
    <fill>
      <patternFill patternType="solid">
        <fgColor rgb="FFE8E8E8"/>
        <bgColor indexed="64"/>
      </patternFill>
    </fill>
    <fill>
      <patternFill patternType="solid">
        <fgColor rgb="FFFFFFFF"/>
        <bgColor indexed="64"/>
      </patternFill>
    </fill>
    <fill>
      <patternFill patternType="solid">
        <fgColor rgb="FF4A4A4A"/>
      </patternFill>
    </fill>
    <fill>
      <patternFill patternType="solid">
        <fgColor rgb="FFCBCBCB"/>
      </patternFill>
    </fill>
    <fill>
      <patternFill patternType="solid">
        <fgColor rgb="FFE7E7E7"/>
      </patternFill>
    </fill>
    <fill>
      <patternFill patternType="solid">
        <fgColor rgb="FFD0D8E8"/>
      </patternFill>
    </fill>
    <fill>
      <patternFill patternType="solid">
        <fgColor rgb="FF4F81BD"/>
      </patternFill>
    </fill>
    <fill>
      <patternFill patternType="solid">
        <fgColor rgb="FFE9EDF4"/>
      </patternFill>
    </fill>
    <fill>
      <patternFill patternType="solid">
        <fgColor rgb="FF7E350D"/>
        <bgColor indexed="64"/>
      </patternFill>
    </fill>
    <fill>
      <patternFill patternType="solid">
        <fgColor rgb="FF3A7E22"/>
        <bgColor indexed="64"/>
      </patternFill>
    </fill>
    <fill>
      <patternFill patternType="solid">
        <fgColor rgb="FF000000"/>
        <bgColor indexed="64"/>
      </patternFill>
    </fill>
    <fill>
      <patternFill patternType="solid">
        <fgColor rgb="FFC0C0C0"/>
      </patternFill>
    </fill>
    <fill>
      <patternFill patternType="solid">
        <fgColor theme="4" tint="0.59999389629810485"/>
        <bgColor indexed="64"/>
      </patternFill>
    </fill>
    <fill>
      <patternFill patternType="solid">
        <fgColor theme="1"/>
        <bgColor indexed="64"/>
      </patternFill>
    </fill>
    <fill>
      <patternFill patternType="solid">
        <fgColor theme="2" tint="-0.499984740745262"/>
        <bgColor indexed="64"/>
      </patternFill>
    </fill>
  </fills>
  <borders count="11">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s>
  <cellStyleXfs count="2">
    <xf numFmtId="0" fontId="0" fillId="0" borderId="0">
      <alignment vertical="center"/>
    </xf>
    <xf numFmtId="0" fontId="2" fillId="0" borderId="0">
      <protection locked="0"/>
    </xf>
  </cellStyleXfs>
  <cellXfs count="130">
    <xf numFmtId="0" fontId="0" fillId="0" borderId="0" xfId="0">
      <alignment vertical="center"/>
    </xf>
    <xf numFmtId="0" fontId="1" fillId="4" borderId="0" xfId="0" applyFont="1" applyFill="1">
      <alignment vertical="center"/>
    </xf>
    <xf numFmtId="0" fontId="2" fillId="4" borderId="0" xfId="1" applyFill="1">
      <protection locked="0"/>
    </xf>
    <xf numFmtId="0" fontId="3" fillId="4" borderId="0" xfId="0" applyFont="1" applyFill="1">
      <alignment vertical="center"/>
    </xf>
    <xf numFmtId="0" fontId="4" fillId="4" borderId="0" xfId="0" applyFont="1" applyFill="1">
      <alignment vertical="center"/>
    </xf>
    <xf numFmtId="0" fontId="5" fillId="4" borderId="0" xfId="0" applyFont="1" applyFill="1">
      <alignment vertical="center"/>
    </xf>
    <xf numFmtId="0" fontId="5" fillId="5" borderId="0" xfId="0" applyFont="1" applyFill="1">
      <alignment vertical="center"/>
    </xf>
    <xf numFmtId="164" fontId="6" fillId="0" borderId="0" xfId="0" applyNumberFormat="1" applyFont="1" applyAlignment="1"/>
    <xf numFmtId="165" fontId="6" fillId="0" borderId="0" xfId="0" applyNumberFormat="1" applyFont="1" applyAlignment="1"/>
    <xf numFmtId="14" fontId="7" fillId="0" borderId="0" xfId="0" applyNumberFormat="1" applyFont="1">
      <alignment vertical="center"/>
    </xf>
    <xf numFmtId="0" fontId="8" fillId="6" borderId="1" xfId="0" applyFont="1" applyFill="1" applyBorder="1">
      <alignment vertical="center"/>
    </xf>
    <xf numFmtId="164" fontId="8" fillId="6" borderId="1" xfId="0" applyNumberFormat="1" applyFont="1" applyFill="1" applyBorder="1" applyAlignment="1"/>
    <xf numFmtId="165" fontId="8" fillId="6" borderId="1" xfId="0" applyNumberFormat="1" applyFont="1" applyFill="1" applyBorder="1" applyAlignment="1"/>
    <xf numFmtId="14" fontId="8" fillId="6" borderId="1" xfId="0" applyNumberFormat="1" applyFont="1" applyFill="1" applyBorder="1">
      <alignment vertical="center"/>
    </xf>
    <xf numFmtId="0" fontId="9" fillId="7" borderId="1" xfId="0" applyFont="1" applyFill="1" applyBorder="1">
      <alignment vertical="center"/>
    </xf>
    <xf numFmtId="164" fontId="9" fillId="7" borderId="1" xfId="0" applyNumberFormat="1" applyFont="1" applyFill="1" applyBorder="1" applyAlignment="1"/>
    <xf numFmtId="165" fontId="9" fillId="7" borderId="1" xfId="0" applyNumberFormat="1" applyFont="1" applyFill="1" applyBorder="1" applyAlignment="1"/>
    <xf numFmtId="10" fontId="9" fillId="7" borderId="1" xfId="0" applyNumberFormat="1" applyFont="1" applyFill="1" applyBorder="1" applyAlignment="1"/>
    <xf numFmtId="14" fontId="9" fillId="7" borderId="1" xfId="0" applyNumberFormat="1" applyFont="1" applyFill="1" applyBorder="1">
      <alignment vertical="center"/>
    </xf>
    <xf numFmtId="14" fontId="9" fillId="7" borderId="1" xfId="0" applyNumberFormat="1" applyFont="1" applyFill="1" applyBorder="1" applyAlignment="1"/>
    <xf numFmtId="0" fontId="9" fillId="8" borderId="1" xfId="0" applyFont="1" applyFill="1" applyBorder="1">
      <alignment vertical="center"/>
    </xf>
    <xf numFmtId="164" fontId="9" fillId="8" borderId="1" xfId="0" applyNumberFormat="1" applyFont="1" applyFill="1" applyBorder="1" applyAlignment="1"/>
    <xf numFmtId="165" fontId="9" fillId="8" borderId="1" xfId="0" applyNumberFormat="1" applyFont="1" applyFill="1" applyBorder="1" applyAlignment="1"/>
    <xf numFmtId="14" fontId="9" fillId="8" borderId="1" xfId="0" applyNumberFormat="1" applyFont="1" applyFill="1" applyBorder="1">
      <alignment vertical="center"/>
    </xf>
    <xf numFmtId="14" fontId="9" fillId="8" borderId="1" xfId="0" applyNumberFormat="1" applyFont="1" applyFill="1" applyBorder="1" applyAlignment="1"/>
    <xf numFmtId="0" fontId="7" fillId="0" borderId="0" xfId="0" applyFont="1">
      <alignment vertical="center"/>
    </xf>
    <xf numFmtId="0" fontId="10" fillId="0" borderId="0" xfId="0" applyFont="1">
      <alignment vertical="center"/>
    </xf>
    <xf numFmtId="10" fontId="6" fillId="0" borderId="0" xfId="0" applyNumberFormat="1" applyFont="1" applyAlignment="1"/>
    <xf numFmtId="10" fontId="4" fillId="0" borderId="0" xfId="0" applyNumberFormat="1" applyFont="1">
      <alignment vertical="center"/>
    </xf>
    <xf numFmtId="0" fontId="12" fillId="10" borderId="1" xfId="0" applyFont="1" applyFill="1" applyBorder="1">
      <alignment vertical="center"/>
    </xf>
    <xf numFmtId="0" fontId="13" fillId="10" borderId="1" xfId="0" applyFont="1" applyFill="1" applyBorder="1">
      <alignment vertical="center"/>
    </xf>
    <xf numFmtId="0" fontId="14" fillId="9" borderId="1" xfId="0" applyFont="1" applyFill="1" applyBorder="1">
      <alignment vertical="center"/>
    </xf>
    <xf numFmtId="0" fontId="11" fillId="9" borderId="1" xfId="0" applyFont="1" applyFill="1" applyBorder="1">
      <alignment vertical="center"/>
    </xf>
    <xf numFmtId="0" fontId="15" fillId="9" borderId="1" xfId="0" applyFont="1" applyFill="1" applyBorder="1">
      <alignment vertical="center"/>
    </xf>
    <xf numFmtId="10" fontId="16" fillId="0" borderId="0" xfId="0" applyNumberFormat="1" applyFont="1">
      <alignment vertical="center"/>
    </xf>
    <xf numFmtId="0" fontId="14" fillId="11" borderId="1" xfId="0" applyFont="1" applyFill="1" applyBorder="1">
      <alignment vertical="center"/>
    </xf>
    <xf numFmtId="0" fontId="15" fillId="11" borderId="1" xfId="0" applyFont="1" applyFill="1" applyBorder="1">
      <alignment vertical="center"/>
    </xf>
    <xf numFmtId="0" fontId="17" fillId="12" borderId="4" xfId="0" applyFont="1" applyFill="1" applyBorder="1">
      <alignment vertical="center"/>
    </xf>
    <xf numFmtId="0" fontId="17" fillId="12" borderId="5" xfId="0" applyFont="1" applyFill="1" applyBorder="1">
      <alignment vertical="center"/>
    </xf>
    <xf numFmtId="0" fontId="17" fillId="13" borderId="1" xfId="0" applyFont="1" applyFill="1" applyBorder="1">
      <alignment vertical="center"/>
    </xf>
    <xf numFmtId="0" fontId="17" fillId="12" borderId="3" xfId="0" applyFont="1" applyFill="1" applyBorder="1">
      <alignment vertical="center"/>
    </xf>
    <xf numFmtId="2" fontId="17" fillId="12" borderId="2" xfId="0" applyNumberFormat="1" applyFont="1" applyFill="1" applyBorder="1">
      <alignment vertical="center"/>
    </xf>
    <xf numFmtId="2" fontId="17" fillId="13" borderId="1" xfId="0" applyNumberFormat="1" applyFont="1" applyFill="1" applyBorder="1">
      <alignment vertical="center"/>
    </xf>
    <xf numFmtId="0" fontId="17" fillId="12" borderId="6" xfId="0" applyFont="1" applyFill="1" applyBorder="1">
      <alignment vertical="center"/>
    </xf>
    <xf numFmtId="2" fontId="17" fillId="12" borderId="7" xfId="0" applyNumberFormat="1" applyFont="1" applyFill="1" applyBorder="1">
      <alignment vertical="center"/>
    </xf>
    <xf numFmtId="0" fontId="12" fillId="12" borderId="1" xfId="0" applyFont="1" applyFill="1" applyBorder="1">
      <alignment vertical="center"/>
    </xf>
    <xf numFmtId="164" fontId="12" fillId="12" borderId="1" xfId="0" applyNumberFormat="1" applyFont="1" applyFill="1" applyBorder="1">
      <alignment vertical="center"/>
    </xf>
    <xf numFmtId="0" fontId="18" fillId="13" borderId="1" xfId="0" applyFont="1" applyFill="1" applyBorder="1">
      <alignment vertical="center"/>
    </xf>
    <xf numFmtId="164" fontId="18" fillId="13" borderId="1" xfId="0" applyNumberFormat="1" applyFont="1" applyFill="1" applyBorder="1">
      <alignment vertical="center"/>
    </xf>
    <xf numFmtId="166" fontId="14" fillId="9" borderId="1" xfId="0" applyNumberFormat="1" applyFont="1" applyFill="1" applyBorder="1">
      <alignment vertical="center"/>
    </xf>
    <xf numFmtId="166" fontId="4" fillId="0" borderId="0" xfId="0" applyNumberFormat="1" applyFont="1">
      <alignment vertical="center"/>
    </xf>
    <xf numFmtId="166" fontId="14" fillId="11" borderId="1" xfId="0" applyNumberFormat="1" applyFont="1" applyFill="1" applyBorder="1">
      <alignment vertical="center"/>
    </xf>
    <xf numFmtId="0" fontId="19" fillId="10" borderId="1" xfId="0" applyFont="1" applyFill="1" applyBorder="1">
      <alignment vertical="center"/>
    </xf>
    <xf numFmtId="0" fontId="20" fillId="9" borderId="1" xfId="0" applyFont="1" applyFill="1" applyBorder="1">
      <alignment vertical="center"/>
    </xf>
    <xf numFmtId="0" fontId="20" fillId="11" borderId="1" xfId="0" applyFont="1" applyFill="1" applyBorder="1">
      <alignment vertical="center"/>
    </xf>
    <xf numFmtId="0" fontId="21" fillId="10" borderId="1" xfId="0" applyFont="1" applyFill="1" applyBorder="1">
      <alignment vertical="center"/>
    </xf>
    <xf numFmtId="0" fontId="22" fillId="9" borderId="1" xfId="0" applyFont="1" applyFill="1" applyBorder="1">
      <alignment vertical="center"/>
    </xf>
    <xf numFmtId="166" fontId="22" fillId="9" borderId="1" xfId="0" applyNumberFormat="1" applyFont="1" applyFill="1" applyBorder="1">
      <alignment vertical="center"/>
    </xf>
    <xf numFmtId="0" fontId="22" fillId="11" borderId="1" xfId="0" applyFont="1" applyFill="1" applyBorder="1">
      <alignment vertical="center"/>
    </xf>
    <xf numFmtId="166" fontId="22" fillId="11" borderId="1" xfId="0" applyNumberFormat="1" applyFont="1" applyFill="1" applyBorder="1">
      <alignment vertical="center"/>
    </xf>
    <xf numFmtId="0" fontId="23" fillId="9" borderId="1" xfId="0" applyFont="1" applyFill="1" applyBorder="1">
      <alignment vertical="center"/>
    </xf>
    <xf numFmtId="0" fontId="24" fillId="10" borderId="1" xfId="0" applyFont="1" applyFill="1" applyBorder="1">
      <alignment vertical="center"/>
    </xf>
    <xf numFmtId="0" fontId="18" fillId="10" borderId="1" xfId="0" applyFont="1" applyFill="1" applyBorder="1">
      <alignment vertical="center"/>
    </xf>
    <xf numFmtId="0" fontId="23" fillId="11" borderId="1" xfId="0" applyFont="1" applyFill="1" applyBorder="1">
      <alignment vertical="center"/>
    </xf>
    <xf numFmtId="0" fontId="11" fillId="11" borderId="1" xfId="0" applyFont="1" applyFill="1" applyBorder="1">
      <alignment vertical="center"/>
    </xf>
    <xf numFmtId="164" fontId="23" fillId="11" borderId="1" xfId="0" applyNumberFormat="1" applyFont="1" applyFill="1" applyBorder="1">
      <alignment vertical="center"/>
    </xf>
    <xf numFmtId="164" fontId="23" fillId="9" borderId="1" xfId="0" applyNumberFormat="1" applyFont="1" applyFill="1" applyBorder="1">
      <alignment vertical="center"/>
    </xf>
    <xf numFmtId="164" fontId="11" fillId="11" borderId="1" xfId="0" applyNumberFormat="1" applyFont="1" applyFill="1" applyBorder="1">
      <alignment vertical="center"/>
    </xf>
    <xf numFmtId="0" fontId="25" fillId="10" borderId="1" xfId="0" applyFont="1" applyFill="1" applyBorder="1">
      <alignment vertical="center"/>
    </xf>
    <xf numFmtId="0" fontId="26" fillId="9" borderId="1" xfId="0" applyFont="1" applyFill="1" applyBorder="1">
      <alignment vertical="center"/>
    </xf>
    <xf numFmtId="164" fontId="26" fillId="11" borderId="1" xfId="0" applyNumberFormat="1" applyFont="1" applyFill="1" applyBorder="1">
      <alignment vertical="center"/>
    </xf>
    <xf numFmtId="0" fontId="26" fillId="11" borderId="1" xfId="0" applyFont="1" applyFill="1" applyBorder="1">
      <alignment vertical="center"/>
    </xf>
    <xf numFmtId="164" fontId="26" fillId="9" borderId="1" xfId="0" applyNumberFormat="1" applyFont="1" applyFill="1" applyBorder="1">
      <alignment vertical="center"/>
    </xf>
    <xf numFmtId="0" fontId="1" fillId="0" borderId="0" xfId="0" applyFont="1">
      <alignment vertical="center"/>
    </xf>
    <xf numFmtId="164" fontId="11" fillId="9" borderId="1" xfId="0" applyNumberFormat="1" applyFont="1" applyFill="1" applyBorder="1">
      <alignment vertical="center"/>
    </xf>
    <xf numFmtId="164" fontId="11" fillId="0" borderId="1" xfId="0" applyNumberFormat="1" applyFont="1" applyBorder="1">
      <alignment vertical="center"/>
    </xf>
    <xf numFmtId="164" fontId="11" fillId="5" borderId="1" xfId="0" applyNumberFormat="1" applyFont="1" applyFill="1" applyBorder="1">
      <alignment vertical="center"/>
    </xf>
    <xf numFmtId="0" fontId="27" fillId="4" borderId="0" xfId="0" applyFont="1" applyFill="1">
      <alignment vertical="center"/>
    </xf>
    <xf numFmtId="0" fontId="28" fillId="2" borderId="4" xfId="0" applyFont="1" applyFill="1" applyBorder="1">
      <alignment vertical="center"/>
    </xf>
    <xf numFmtId="0" fontId="8" fillId="14" borderId="9" xfId="0" applyFont="1" applyFill="1" applyBorder="1">
      <alignment vertical="center"/>
    </xf>
    <xf numFmtId="0" fontId="18" fillId="14" borderId="5" xfId="0" applyFont="1" applyFill="1" applyBorder="1">
      <alignment vertical="center"/>
    </xf>
    <xf numFmtId="0" fontId="30" fillId="10" borderId="1" xfId="0" applyFont="1" applyFill="1" applyBorder="1">
      <alignment vertical="center"/>
    </xf>
    <xf numFmtId="0" fontId="31" fillId="9" borderId="1" xfId="0" applyFont="1" applyFill="1" applyBorder="1">
      <alignment vertical="center"/>
    </xf>
    <xf numFmtId="10" fontId="32" fillId="0" borderId="0" xfId="0" applyNumberFormat="1" applyFont="1">
      <alignment vertical="center"/>
    </xf>
    <xf numFmtId="0" fontId="31" fillId="11" borderId="1" xfId="0" applyFont="1" applyFill="1" applyBorder="1">
      <alignment vertical="center"/>
    </xf>
    <xf numFmtId="10" fontId="31" fillId="11" borderId="1" xfId="0" applyNumberFormat="1" applyFont="1" applyFill="1" applyBorder="1">
      <alignment vertical="center"/>
    </xf>
    <xf numFmtId="10" fontId="31" fillId="9" borderId="1" xfId="0" applyNumberFormat="1" applyFont="1" applyFill="1" applyBorder="1">
      <alignment vertical="center"/>
    </xf>
    <xf numFmtId="10" fontId="11" fillId="9" borderId="1" xfId="0" applyNumberFormat="1" applyFont="1" applyFill="1" applyBorder="1">
      <alignment vertical="center"/>
    </xf>
    <xf numFmtId="166" fontId="32" fillId="0" borderId="0" xfId="0" applyNumberFormat="1" applyFont="1">
      <alignment vertical="center"/>
    </xf>
    <xf numFmtId="168" fontId="27" fillId="0" borderId="0" xfId="0" applyNumberFormat="1" applyFont="1">
      <alignment vertical="center"/>
    </xf>
    <xf numFmtId="0" fontId="9" fillId="9" borderId="1" xfId="0" applyFont="1" applyFill="1" applyBorder="1">
      <alignment vertical="center"/>
    </xf>
    <xf numFmtId="0" fontId="8" fillId="10" borderId="1" xfId="0" applyFont="1" applyFill="1" applyBorder="1">
      <alignment vertical="center"/>
    </xf>
    <xf numFmtId="167" fontId="9" fillId="9" borderId="1" xfId="0" applyNumberFormat="1" applyFont="1" applyFill="1" applyBorder="1">
      <alignment vertical="center"/>
    </xf>
    <xf numFmtId="167" fontId="11" fillId="9" borderId="1" xfId="0" applyNumberFormat="1" applyFont="1" applyFill="1" applyBorder="1">
      <alignment vertical="center"/>
    </xf>
    <xf numFmtId="0" fontId="9" fillId="11" borderId="1" xfId="0" applyFont="1" applyFill="1" applyBorder="1">
      <alignment vertical="center"/>
    </xf>
    <xf numFmtId="167" fontId="9" fillId="11" borderId="1" xfId="0" applyNumberFormat="1" applyFont="1" applyFill="1" applyBorder="1">
      <alignment vertical="center"/>
    </xf>
    <xf numFmtId="167" fontId="11" fillId="11" borderId="1" xfId="0" applyNumberFormat="1" applyFont="1" applyFill="1" applyBorder="1">
      <alignment vertical="center"/>
    </xf>
    <xf numFmtId="0" fontId="8" fillId="15" borderId="1" xfId="0" applyFont="1" applyFill="1" applyBorder="1">
      <alignment vertical="center"/>
    </xf>
    <xf numFmtId="0" fontId="18" fillId="15" borderId="1" xfId="0" applyFont="1" applyFill="1" applyBorder="1">
      <alignment vertical="center"/>
    </xf>
    <xf numFmtId="0" fontId="9" fillId="15" borderId="1" xfId="0" applyFont="1" applyFill="1" applyBorder="1">
      <alignment vertical="center"/>
    </xf>
    <xf numFmtId="167" fontId="9" fillId="15" borderId="1" xfId="0" applyNumberFormat="1" applyFont="1" applyFill="1" applyBorder="1">
      <alignment vertical="center"/>
    </xf>
    <xf numFmtId="167" fontId="11" fillId="15" borderId="1" xfId="0" applyNumberFormat="1" applyFont="1" applyFill="1" applyBorder="1">
      <alignment vertical="center"/>
    </xf>
    <xf numFmtId="0" fontId="11" fillId="15" borderId="1" xfId="0" applyFont="1" applyFill="1" applyBorder="1">
      <alignment vertical="center"/>
    </xf>
    <xf numFmtId="10" fontId="34" fillId="0" borderId="0" xfId="0" applyNumberFormat="1" applyFont="1">
      <alignment vertical="center"/>
    </xf>
    <xf numFmtId="164" fontId="9" fillId="9" borderId="1" xfId="0" applyNumberFormat="1" applyFont="1" applyFill="1" applyBorder="1">
      <alignment vertical="center"/>
    </xf>
    <xf numFmtId="164" fontId="9" fillId="11" borderId="1" xfId="0" applyNumberFormat="1" applyFont="1" applyFill="1" applyBorder="1">
      <alignment vertical="center"/>
    </xf>
    <xf numFmtId="0" fontId="35" fillId="9" borderId="1" xfId="0" applyFont="1" applyFill="1" applyBorder="1">
      <alignment vertical="center"/>
    </xf>
    <xf numFmtId="0" fontId="36" fillId="10" borderId="1" xfId="0" applyFont="1" applyFill="1" applyBorder="1">
      <alignment vertical="center"/>
    </xf>
    <xf numFmtId="0" fontId="35" fillId="11" borderId="1" xfId="0" applyFont="1" applyFill="1" applyBorder="1">
      <alignment vertical="center"/>
    </xf>
    <xf numFmtId="0" fontId="28" fillId="16" borderId="4" xfId="0" applyFont="1" applyFill="1" applyBorder="1">
      <alignment vertical="center"/>
    </xf>
    <xf numFmtId="0" fontId="29" fillId="17" borderId="9" xfId="0" applyFont="1" applyFill="1" applyBorder="1">
      <alignment vertical="center"/>
    </xf>
    <xf numFmtId="0" fontId="29" fillId="17" borderId="5" xfId="0" applyFont="1" applyFill="1" applyBorder="1">
      <alignment vertical="center"/>
    </xf>
    <xf numFmtId="0" fontId="37" fillId="18" borderId="3" xfId="0" applyFont="1" applyFill="1" applyBorder="1">
      <alignment vertical="center"/>
    </xf>
    <xf numFmtId="167" fontId="37" fillId="18" borderId="1" xfId="0" applyNumberFormat="1" applyFont="1" applyFill="1" applyBorder="1">
      <alignment vertical="center"/>
    </xf>
    <xf numFmtId="167" fontId="38" fillId="18" borderId="2" xfId="0" applyNumberFormat="1" applyFont="1" applyFill="1" applyBorder="1">
      <alignment vertical="center"/>
    </xf>
    <xf numFmtId="0" fontId="38" fillId="18" borderId="6" xfId="0" applyFont="1" applyFill="1" applyBorder="1">
      <alignment vertical="center"/>
    </xf>
    <xf numFmtId="167" fontId="38" fillId="18" borderId="10" xfId="0" applyNumberFormat="1" applyFont="1" applyFill="1" applyBorder="1">
      <alignment vertical="center"/>
    </xf>
    <xf numFmtId="167" fontId="38" fillId="18" borderId="7" xfId="0" applyNumberFormat="1" applyFont="1" applyFill="1" applyBorder="1">
      <alignment vertical="center"/>
    </xf>
    <xf numFmtId="14" fontId="0" fillId="0" borderId="0" xfId="0" applyNumberFormat="1">
      <alignment vertical="center"/>
    </xf>
    <xf numFmtId="0" fontId="11" fillId="9" borderId="1" xfId="0" applyFont="1" applyFill="1" applyBorder="1">
      <alignment vertical="center"/>
    </xf>
    <xf numFmtId="0" fontId="3" fillId="3" borderId="8" xfId="0" applyFont="1" applyFill="1" applyBorder="1" applyAlignment="1">
      <alignment horizontal="center" vertical="center"/>
    </xf>
    <xf numFmtId="0" fontId="3" fillId="3" borderId="0" xfId="0" applyFont="1" applyFill="1" applyAlignment="1">
      <alignment horizontal="center" vertical="center"/>
    </xf>
    <xf numFmtId="0" fontId="18" fillId="13" borderId="1" xfId="0" applyFont="1" applyFill="1" applyBorder="1">
      <alignment vertical="center"/>
    </xf>
    <xf numFmtId="0" fontId="17" fillId="12" borderId="2" xfId="0" applyFont="1" applyFill="1" applyBorder="1">
      <alignment vertical="center"/>
    </xf>
    <xf numFmtId="0" fontId="17" fillId="12" borderId="3" xfId="0" applyFont="1" applyFill="1" applyBorder="1">
      <alignment vertical="center"/>
    </xf>
    <xf numFmtId="0" fontId="17" fillId="13" borderId="1" xfId="0" applyFont="1" applyFill="1" applyBorder="1">
      <alignment vertical="center"/>
    </xf>
    <xf numFmtId="0" fontId="18" fillId="12" borderId="1" xfId="0" applyFont="1" applyFill="1" applyBorder="1">
      <alignment vertical="center"/>
    </xf>
    <xf numFmtId="0" fontId="23" fillId="9" borderId="1" xfId="0" applyFont="1" applyFill="1" applyBorder="1">
      <alignment vertical="center"/>
    </xf>
    <xf numFmtId="0" fontId="33" fillId="9" borderId="1" xfId="0" applyFont="1" applyFill="1" applyBorder="1" applyAlignment="1">
      <alignment horizontal="center" vertical="center"/>
    </xf>
    <xf numFmtId="0" fontId="35" fillId="9" borderId="1" xfId="0" applyFont="1" applyFill="1" applyBorder="1">
      <alignment vertical="center"/>
    </xf>
  </cellXfs>
  <cellStyles count="2">
    <cellStyle name="Hyperlink" xfId="1" xr:uid="{00000000-0005-0000-0000-000001000000}"/>
    <cellStyle name="Normal" xfId="0" builtinId="0"/>
  </cellStyles>
  <dxfs count="70">
    <dxf>
      <font>
        <color rgb="FF12561A"/>
      </font>
      <fill>
        <patternFill patternType="solid">
          <fgColor rgb="FFD0D8E8"/>
          <bgColor rgb="FFC3F0CD"/>
        </patternFill>
      </fill>
    </dxf>
    <dxf>
      <font>
        <color rgb="FF12561A"/>
      </font>
      <fill>
        <patternFill patternType="solid">
          <fgColor indexed="0"/>
          <bgColor rgb="FFC3F0CD"/>
        </patternFill>
      </fill>
    </dxf>
    <dxf>
      <font>
        <color rgb="FF12561A"/>
      </font>
      <fill>
        <patternFill patternType="solid">
          <fgColor rgb="FFD0D8E8"/>
          <bgColor rgb="FFC3F0CD"/>
        </patternFill>
      </fill>
    </dxf>
    <dxf>
      <font>
        <color rgb="FF000000"/>
      </font>
      <fill>
        <patternFill patternType="solid">
          <fgColor rgb="FF3399FF"/>
          <bgColor rgb="FFFEFFFF"/>
        </patternFill>
      </fill>
      <border>
        <left style="thin">
          <color rgb="FFD0021B"/>
        </left>
        <right style="thin">
          <color rgb="FFD0021B"/>
        </right>
        <top style="thin">
          <color rgb="FFD0021B"/>
        </top>
        <bottom style="thin">
          <color rgb="FFD0021B"/>
        </bottom>
      </border>
    </dxf>
    <dxf>
      <font>
        <color rgb="FF000000"/>
      </font>
      <fill>
        <patternFill patternType="solid">
          <fgColor rgb="FFD0D8E8"/>
          <bgColor rgb="FFFEFFFF"/>
        </patternFill>
      </fill>
      <border>
        <left style="thin">
          <color rgb="FFD0021B"/>
        </left>
        <right style="thin">
          <color rgb="FFD0021B"/>
        </right>
        <top style="thin">
          <color rgb="FFD0021B"/>
        </top>
        <bottom style="thin">
          <color rgb="FFD0021B"/>
        </bottom>
      </border>
    </dxf>
    <dxf>
      <font>
        <color rgb="FF12561A"/>
      </font>
      <fill>
        <patternFill patternType="solid">
          <fgColor rgb="FFD0D8E8"/>
          <bgColor rgb="FFC3F0CD"/>
        </patternFill>
      </fill>
    </dxf>
    <dxf>
      <font>
        <color rgb="FF12561A"/>
      </font>
      <fill>
        <patternFill patternType="solid">
          <fgColor rgb="FFD0D8E8"/>
          <bgColor rgb="FFC3F0CD"/>
        </patternFill>
      </fill>
    </dxf>
    <dxf>
      <font>
        <color rgb="FF83620E"/>
      </font>
      <fill>
        <patternFill patternType="solid">
          <fgColor rgb="FFD0D8E8"/>
          <bgColor rgb="FFFEEB9C"/>
        </patternFill>
      </fill>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color rgb="FF000000"/>
      </font>
      <numFmt numFmtId="19" formatCode="m/d/yyyy"/>
    </dxf>
    <dxf>
      <font>
        <sz val="11"/>
      </font>
      <numFmt numFmtId="19" formatCode="m/d/yyyy"/>
    </dxf>
    <dxf>
      <numFmt numFmtId="19" formatCode="m/d/yyyy"/>
    </dxf>
    <dxf>
      <font>
        <sz val="11"/>
        <color rgb="FF000000"/>
      </font>
      <numFmt numFmtId="164" formatCode="[$$-409]#,##0.00"/>
    </dxf>
    <dxf>
      <font>
        <sz val="11"/>
        <color rgb="FF000000"/>
      </font>
      <numFmt numFmtId="164" formatCode="[$$-409]#,##0.00"/>
    </dxf>
    <dxf>
      <font>
        <sz val="11"/>
        <color rgb="FF000000"/>
      </font>
      <numFmt numFmtId="165" formatCode="0.00;[Red]0.00"/>
    </dxf>
    <dxf>
      <font>
        <sz val="11"/>
        <color rgb="FF000000"/>
      </font>
      <numFmt numFmtId="165" formatCode="0.00;[Red]0.00"/>
    </dxf>
    <dxf>
      <font>
        <sz val="11"/>
        <color rgb="FF000000"/>
      </font>
      <numFmt numFmtId="164" formatCode="[$$-409]#,##0.00"/>
    </dxf>
    <dxf>
      <font>
        <sz val="11"/>
        <color rgb="FF000000"/>
      </font>
      <numFmt numFmtId="164" formatCode="[$$-409]#,##0.00"/>
    </dxf>
    <dxf>
      <font>
        <sz val="11"/>
        <color rgb="FF000000"/>
      </font>
      <numFmt numFmtId="164" formatCode="[$$-409]#,##0.00"/>
    </dxf>
    <dxf>
      <font>
        <sz val="11"/>
        <color rgb="FF000000"/>
      </font>
      <numFmt numFmtId="164" formatCode="[$$-409]#,##0.00"/>
    </dxf>
    <dxf>
      <font>
        <sz val="11"/>
        <color rgb="FF000000"/>
      </font>
      <numFmt numFmtId="164" formatCode="[$$-409]#,##0.00"/>
    </dxf>
    <dxf>
      <font>
        <sz val="11"/>
        <color rgb="FF000000"/>
      </font>
      <numFmt numFmtId="164" formatCode="[$$-409]#,##0.00"/>
    </dxf>
    <dxf>
      <font>
        <sz val="11"/>
        <color rgb="FF000000"/>
      </font>
      <numFmt numFmtId="164" formatCode="[$$-409]#,##0.00"/>
    </dxf>
    <dxf>
      <font>
        <sz val="11"/>
        <color rgb="FF000000"/>
      </font>
      <numFmt numFmtId="164" formatCode="[$$-409]#,##0.00"/>
    </dxf>
    <dxf>
      <font>
        <sz val="11"/>
        <color rgb="FF000000"/>
      </font>
      <numFmt numFmtId="164" formatCode="[$$-409]#,##0.00"/>
    </dxf>
    <dxf>
      <font>
        <sz val="11"/>
        <color rgb="FF000000"/>
      </font>
      <numFmt numFmtId="164" formatCode="[$$-409]#,##0.00"/>
    </dxf>
    <dxf>
      <numFmt numFmtId="0" formatCode="General"/>
    </dxf>
    <dxf>
      <font>
        <b/>
        <sz val="11"/>
        <color theme="2"/>
      </font>
      <numFmt numFmtId="167" formatCode="\$#,##0.00;\-\$#,##0.00"/>
      <fill>
        <patternFill patternType="solid">
          <fgColor indexed="64"/>
          <bgColor theme="2" tint="-0.499984740745262"/>
        </patternFill>
      </fill>
      <border>
        <left style="thin">
          <color rgb="FFFFFFFF"/>
        </left>
        <right/>
        <top style="thin">
          <color rgb="FFFFFFFF"/>
        </top>
        <bottom style="thin">
          <color rgb="FFFFFFFF"/>
        </bottom>
      </border>
    </dxf>
    <dxf>
      <font>
        <sz val="11"/>
        <color theme="2"/>
      </font>
      <numFmt numFmtId="167" formatCode="\$#,##0.00;\-\$#,##0.00"/>
      <fill>
        <patternFill patternType="solid">
          <fgColor indexed="64"/>
          <bgColor theme="2" tint="-0.499984740745262"/>
        </patternFill>
      </fill>
      <border>
        <left style="thin">
          <color rgb="FFFFFFFF"/>
        </left>
        <right style="thin">
          <color rgb="FFFFFFFF"/>
        </right>
        <top style="thin">
          <color rgb="FFFFFFFF"/>
        </top>
        <bottom style="thin">
          <color rgb="FFFFFFFF"/>
        </bottom>
      </border>
    </dxf>
    <dxf>
      <font>
        <sz val="11"/>
        <color theme="2"/>
      </font>
      <numFmt numFmtId="167" formatCode="\$#,##0.00;\-\$#,##0.00"/>
      <fill>
        <patternFill patternType="solid">
          <fgColor indexed="64"/>
          <bgColor theme="2" tint="-0.499984740745262"/>
        </patternFill>
      </fill>
      <border>
        <left style="thin">
          <color rgb="FFFFFFFF"/>
        </left>
        <right style="thin">
          <color rgb="FFFFFFFF"/>
        </right>
        <top style="thin">
          <color rgb="FFFFFFFF"/>
        </top>
        <bottom style="thin">
          <color rgb="FFFFFFFF"/>
        </bottom>
      </border>
    </dxf>
    <dxf>
      <font>
        <sz val="11"/>
        <color theme="2"/>
      </font>
      <numFmt numFmtId="167" formatCode="\$#,##0.00;\-\$#,##0.00"/>
      <fill>
        <patternFill patternType="solid">
          <fgColor indexed="64"/>
          <bgColor theme="2" tint="-0.499984740745262"/>
        </patternFill>
      </fill>
      <border>
        <left style="thin">
          <color rgb="FFFFFFFF"/>
        </left>
        <right style="thin">
          <color rgb="FFFFFFFF"/>
        </right>
        <top style="thin">
          <color rgb="FFFFFFFF"/>
        </top>
        <bottom style="thin">
          <color rgb="FFFFFFFF"/>
        </bottom>
      </border>
    </dxf>
    <dxf>
      <font>
        <sz val="11"/>
        <color theme="2"/>
      </font>
      <fill>
        <patternFill patternType="solid">
          <fgColor indexed="64"/>
          <bgColor theme="2" tint="-0.499984740745262"/>
        </patternFill>
      </fill>
      <border>
        <left/>
        <right style="thin">
          <color rgb="FFFFFFFF"/>
        </right>
        <top style="thin">
          <color rgb="FFFFFFFF"/>
        </top>
        <bottom style="thin">
          <color rgb="FFFFFFFF"/>
        </bottom>
      </border>
    </dxf>
    <dxf>
      <border>
        <left/>
        <right/>
        <top style="thin">
          <color rgb="FFFFFFFF"/>
        </top>
        <bottom/>
      </border>
    </dxf>
    <dxf>
      <fill>
        <patternFill patternType="solid">
          <fgColor indexed="64"/>
          <bgColor theme="4" tint="0.59999389629810485"/>
        </patternFill>
      </fill>
    </dxf>
    <dxf>
      <border>
        <left style="thin">
          <color rgb="FFFFFFFF"/>
        </left>
        <right style="thin">
          <color rgb="FFFFFFFF"/>
        </right>
        <top style="thin">
          <color rgb="FFFFFFFF"/>
        </top>
        <bottom style="thin">
          <color rgb="FFFFFFFF"/>
        </bottom>
      </border>
    </dxf>
    <dxf>
      <font>
        <sz val="11"/>
        <color theme="2"/>
      </font>
      <fill>
        <patternFill patternType="solid">
          <fgColor indexed="64"/>
          <bgColor theme="2" tint="-0.499984740745262"/>
        </patternFill>
      </fill>
    </dxf>
    <dxf>
      <border>
        <left/>
        <right/>
        <top/>
        <bottom style="thin">
          <color rgb="FFFFFFFF"/>
        </bottom>
      </border>
    </dxf>
    <dxf>
      <font>
        <b/>
        <sz val="11"/>
        <color rgb="FFFFFFFF"/>
      </font>
      <fill>
        <patternFill patternType="solid">
          <fgColor indexed="64"/>
          <bgColor theme="4" tint="0.59999389629810485"/>
        </patternFill>
      </fill>
      <border>
        <left style="thin">
          <color rgb="FFFFFFFF"/>
        </left>
        <right style="thin">
          <color rgb="FFFFFFFF"/>
        </right>
        <top/>
        <bottom/>
      </border>
    </dxf>
    <dxf>
      <font>
        <b/>
        <sz val="11"/>
        <color theme="2"/>
      </font>
      <numFmt numFmtId="167" formatCode="\$#,##0.00;\-\$#,##0.00"/>
      <fill>
        <patternFill patternType="solid">
          <fgColor indexed="64"/>
          <bgColor theme="2" tint="-0.499984740745262"/>
        </patternFill>
      </fill>
      <border>
        <left style="thin">
          <color rgb="FFFFFFFF"/>
        </left>
        <right/>
        <top style="thin">
          <color rgb="FFFFFFFF"/>
        </top>
        <bottom style="thin">
          <color rgb="FFFFFFFF"/>
        </bottom>
      </border>
    </dxf>
    <dxf>
      <font>
        <sz val="11"/>
        <color theme="2"/>
      </font>
      <numFmt numFmtId="167" formatCode="\$#,##0.00;\-\$#,##0.00"/>
      <fill>
        <patternFill patternType="solid">
          <fgColor indexed="64"/>
          <bgColor theme="2" tint="-0.499984740745262"/>
        </patternFill>
      </fill>
      <border>
        <left style="thin">
          <color rgb="FFFFFFFF"/>
        </left>
        <right style="thin">
          <color rgb="FFFFFFFF"/>
        </right>
        <top style="thin">
          <color rgb="FFFFFFFF"/>
        </top>
        <bottom style="thin">
          <color rgb="FFFFFFFF"/>
        </bottom>
      </border>
    </dxf>
    <dxf>
      <font>
        <sz val="11"/>
        <color theme="2"/>
      </font>
      <numFmt numFmtId="167" formatCode="\$#,##0.00;\-\$#,##0.00"/>
      <fill>
        <patternFill patternType="solid">
          <fgColor indexed="64"/>
          <bgColor theme="2" tint="-0.499984740745262"/>
        </patternFill>
      </fill>
      <border>
        <left style="thin">
          <color rgb="FFFFFFFF"/>
        </left>
        <right style="thin">
          <color rgb="FFFFFFFF"/>
        </right>
        <top style="thin">
          <color rgb="FFFFFFFF"/>
        </top>
        <bottom style="thin">
          <color rgb="FFFFFFFF"/>
        </bottom>
      </border>
    </dxf>
    <dxf>
      <font>
        <sz val="11"/>
        <color theme="2"/>
      </font>
      <numFmt numFmtId="167" formatCode="\$#,##0.00;\-\$#,##0.00"/>
      <fill>
        <patternFill patternType="solid">
          <fgColor indexed="64"/>
          <bgColor theme="2" tint="-0.499984740745262"/>
        </patternFill>
      </fill>
      <border>
        <left style="thin">
          <color rgb="FFFFFFFF"/>
        </left>
        <right style="thin">
          <color rgb="FFFFFFFF"/>
        </right>
        <top style="thin">
          <color rgb="FFFFFFFF"/>
        </top>
        <bottom style="thin">
          <color rgb="FFFFFFFF"/>
        </bottom>
      </border>
    </dxf>
    <dxf>
      <font>
        <sz val="11"/>
        <color theme="2"/>
      </font>
      <numFmt numFmtId="167" formatCode="\$#,##0.00;\-\$#,##0.00"/>
      <fill>
        <patternFill patternType="solid">
          <fgColor indexed="64"/>
          <bgColor theme="2" tint="-0.499984740745262"/>
        </patternFill>
      </fill>
      <border>
        <left style="thin">
          <color rgb="FFFFFFFF"/>
        </left>
        <right style="thin">
          <color rgb="FFFFFFFF"/>
        </right>
        <top style="thin">
          <color rgb="FFFFFFFF"/>
        </top>
        <bottom style="thin">
          <color rgb="FFFFFFFF"/>
        </bottom>
      </border>
    </dxf>
    <dxf>
      <font>
        <sz val="11"/>
        <color theme="2"/>
      </font>
      <numFmt numFmtId="167" formatCode="\$#,##0.00;\-\$#,##0.00"/>
      <fill>
        <patternFill patternType="solid">
          <fgColor indexed="64"/>
          <bgColor theme="2" tint="-0.499984740745262"/>
        </patternFill>
      </fill>
      <border>
        <left style="thin">
          <color rgb="FFFFFFFF"/>
        </left>
        <right style="thin">
          <color rgb="FFFFFFFF"/>
        </right>
        <top style="thin">
          <color rgb="FFFFFFFF"/>
        </top>
        <bottom style="thin">
          <color rgb="FFFFFFFF"/>
        </bottom>
      </border>
    </dxf>
    <dxf>
      <font>
        <sz val="11"/>
        <color theme="2"/>
      </font>
      <fill>
        <patternFill patternType="solid">
          <fgColor indexed="64"/>
          <bgColor theme="2" tint="-0.499984740745262"/>
        </patternFill>
      </fill>
      <border>
        <left/>
        <right style="thin">
          <color rgb="FFFFFFFF"/>
        </right>
        <top style="thin">
          <color rgb="FFFFFFFF"/>
        </top>
        <bottom style="thin">
          <color rgb="FFFFFFFF"/>
        </bottom>
      </border>
    </dxf>
    <dxf>
      <border>
        <left/>
        <right/>
        <top style="thin">
          <color rgb="FFFFFFFF"/>
        </top>
        <bottom/>
      </border>
    </dxf>
    <dxf>
      <border>
        <left style="thin">
          <color rgb="FFFFFFFF"/>
        </left>
        <right style="thin">
          <color rgb="FFFFFFFF"/>
        </right>
        <top style="thin">
          <color rgb="FFFFFFFF"/>
        </top>
        <bottom style="thin">
          <color rgb="FFFFFFFF"/>
        </bottom>
      </border>
    </dxf>
    <dxf>
      <font>
        <sz val="11"/>
        <color theme="2"/>
      </font>
      <fill>
        <patternFill patternType="solid">
          <fgColor indexed="64"/>
          <bgColor theme="2" tint="-0.499984740745262"/>
        </patternFill>
      </fill>
    </dxf>
    <dxf>
      <border>
        <left/>
        <right/>
        <top/>
        <bottom style="thin">
          <color rgb="FFFFFFFF"/>
        </bottom>
      </border>
    </dxf>
    <dxf>
      <font>
        <sz val="11"/>
        <color rgb="FFFFFFFF"/>
      </font>
      <fill>
        <patternFill patternType="solid">
          <bgColor rgb="FF84CAEB"/>
        </patternFill>
      </fill>
      <border>
        <left style="thin">
          <color rgb="FFFFFFFF"/>
        </left>
        <right style="thin">
          <color rgb="FFFFFFFF"/>
        </right>
        <top/>
        <bottom/>
      </border>
    </dxf>
    <dxf>
      <font>
        <sz val="12"/>
        <color rgb="FFFFFFFF"/>
      </font>
      <numFmt numFmtId="2" formatCode="0.00"/>
      <fill>
        <patternFill patternType="solid">
          <fgColor rgb="FF7E350D"/>
          <bgColor indexed="64"/>
        </patternFill>
      </fill>
      <border>
        <left style="thin">
          <color rgb="FFFFFFFF"/>
        </left>
        <right/>
        <top style="thin">
          <color rgb="FFFFFFFF"/>
        </top>
        <bottom style="thin">
          <color rgb="FFFFFFFF"/>
        </bottom>
      </border>
    </dxf>
    <dxf>
      <font>
        <sz val="12"/>
        <color rgb="FFFFFFFF"/>
      </font>
      <fill>
        <patternFill patternType="solid">
          <bgColor rgb="FF7E350D"/>
        </patternFill>
      </fill>
      <border>
        <left/>
        <right style="thin">
          <color rgb="FFFFFFFF"/>
        </right>
        <top style="thin">
          <color rgb="FFFFFFFF"/>
        </top>
        <bottom style="thin">
          <color rgb="FFFFFFFF"/>
        </bottom>
      </border>
    </dxf>
    <dxf>
      <border>
        <left/>
        <right/>
        <top style="thin">
          <color rgb="FFFFFFFF"/>
        </top>
        <bottom/>
      </border>
    </dxf>
    <dxf>
      <border>
        <left style="thin">
          <color rgb="FFFFFFFF"/>
        </left>
        <right style="thin">
          <color rgb="FFFFFFFF"/>
        </right>
        <top style="thin">
          <color rgb="FFFFFFFF"/>
        </top>
        <bottom style="thin">
          <color rgb="FFFFFFFF"/>
        </bottom>
      </border>
    </dxf>
    <dxf>
      <border>
        <left/>
        <right/>
        <top/>
        <bottom style="thin">
          <color rgb="FFFFFFFF"/>
        </bottom>
      </border>
    </dxf>
    <dxf>
      <font>
        <sz val="12"/>
        <color rgb="FFFFFFFF"/>
      </font>
      <fill>
        <patternFill patternType="solid">
          <bgColor rgb="FF7E350D"/>
        </patternFill>
      </fill>
      <border>
        <left style="thin">
          <color rgb="FFFFFFFF"/>
        </left>
        <right style="thin">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6" Type="http://www.wps.cn/officeDocument/2020/cellImage" Target="NUL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10.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_rels/chart15.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16.xml.rels><?xml version="1.0" encoding="UTF-8" standalone="yes"?>
<Relationships xmlns="http://schemas.openxmlformats.org/package/2006/relationships"><Relationship Id="rId2" Type="http://schemas.microsoft.com/office/2011/relationships/chartColorStyle" Target="colors11.xml" /><Relationship Id="rId1" Type="http://schemas.microsoft.com/office/2011/relationships/chartStyle" Target="style11.xml" /></Relationships>
</file>

<file path=xl/charts/_rels/chart17.xml.rels><?xml version="1.0" encoding="UTF-8" standalone="yes"?>
<Relationships xmlns="http://schemas.openxmlformats.org/package/2006/relationships"><Relationship Id="rId2" Type="http://schemas.microsoft.com/office/2011/relationships/chartColorStyle" Target="colors12.xml" /><Relationship Id="rId1" Type="http://schemas.microsoft.com/office/2011/relationships/chartStyle" Target="style12.xml" /></Relationships>
</file>

<file path=xl/charts/_rels/chart18.xml.rels><?xml version="1.0" encoding="UTF-8" standalone="yes"?>
<Relationships xmlns="http://schemas.openxmlformats.org/package/2006/relationships"><Relationship Id="rId2" Type="http://schemas.microsoft.com/office/2011/relationships/chartColorStyle" Target="colors13.xml" /><Relationship Id="rId1" Type="http://schemas.microsoft.com/office/2011/relationships/chartStyle" Target="style13.xml" /></Relationships>
</file>

<file path=xl/charts/_rels/chart19.xml.rels><?xml version="1.0" encoding="UTF-8" standalone="yes"?>
<Relationships xmlns="http://schemas.openxmlformats.org/package/2006/relationships"><Relationship Id="rId2" Type="http://schemas.microsoft.com/office/2011/relationships/chartColorStyle" Target="colors14.xml" /><Relationship Id="rId1" Type="http://schemas.microsoft.com/office/2011/relationships/chartStyle" Target="style14.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20.xml.rels><?xml version="1.0" encoding="UTF-8" standalone="yes"?>
<Relationships xmlns="http://schemas.openxmlformats.org/package/2006/relationships"><Relationship Id="rId2" Type="http://schemas.microsoft.com/office/2011/relationships/chartColorStyle" Target="colors15.xml" /><Relationship Id="rId1" Type="http://schemas.microsoft.com/office/2011/relationships/chartStyle" Target="style15.xml" /></Relationships>
</file>

<file path=xl/charts/_rels/chart21.xml.rels><?xml version="1.0" encoding="UTF-8" standalone="yes"?>
<Relationships xmlns="http://schemas.openxmlformats.org/package/2006/relationships"><Relationship Id="rId2" Type="http://schemas.microsoft.com/office/2011/relationships/chartColorStyle" Target="colors16.xml" /><Relationship Id="rId1" Type="http://schemas.microsoft.com/office/2011/relationships/chartStyle" Target="style16.xml" /></Relationships>
</file>

<file path=xl/charts/_rels/chart22.xml.rels><?xml version="1.0" encoding="UTF-8" standalone="yes"?>
<Relationships xmlns="http://schemas.openxmlformats.org/package/2006/relationships"><Relationship Id="rId2" Type="http://schemas.microsoft.com/office/2011/relationships/chartColorStyle" Target="colors17.xml" /><Relationship Id="rId1" Type="http://schemas.microsoft.com/office/2011/relationships/chartStyle" Target="style17.xml" /></Relationships>
</file>

<file path=xl/charts/_rels/chart23.xml.rels><?xml version="1.0" encoding="UTF-8" standalone="yes"?>
<Relationships xmlns="http://schemas.openxmlformats.org/package/2006/relationships"><Relationship Id="rId2" Type="http://schemas.microsoft.com/office/2011/relationships/chartColorStyle" Target="colors18.xml" /><Relationship Id="rId1" Type="http://schemas.microsoft.com/office/2011/relationships/chartStyle" Target="style18.xml" /></Relationships>
</file>

<file path=xl/charts/_rels/chart24.xml.rels><?xml version="1.0" encoding="UTF-8" standalone="yes"?>
<Relationships xmlns="http://schemas.openxmlformats.org/package/2006/relationships"><Relationship Id="rId2" Type="http://schemas.microsoft.com/office/2011/relationships/chartColorStyle" Target="colors19.xml" /><Relationship Id="rId1" Type="http://schemas.microsoft.com/office/2011/relationships/chartStyle" Target="style19.xml" /></Relationships>
</file>

<file path=xl/charts/_rels/chart25.xml.rels><?xml version="1.0" encoding="UTF-8" standalone="yes"?>
<Relationships xmlns="http://schemas.openxmlformats.org/package/2006/relationships"><Relationship Id="rId2" Type="http://schemas.microsoft.com/office/2011/relationships/chartColorStyle" Target="colors20.xml" /><Relationship Id="rId1" Type="http://schemas.microsoft.com/office/2011/relationships/chartStyle" Target="style20.xml" /></Relationships>
</file>

<file path=xl/charts/_rels/chart26.xml.rels><?xml version="1.0" encoding="UTF-8" standalone="yes"?>
<Relationships xmlns="http://schemas.openxmlformats.org/package/2006/relationships"><Relationship Id="rId2" Type="http://schemas.microsoft.com/office/2011/relationships/chartColorStyle" Target="colors21.xml" /><Relationship Id="rId1" Type="http://schemas.microsoft.com/office/2011/relationships/chartStyle" Target="style21.xml" /></Relationships>
</file>

<file path=xl/charts/_rels/chart27.xml.rels><?xml version="1.0" encoding="UTF-8" standalone="yes"?>
<Relationships xmlns="http://schemas.openxmlformats.org/package/2006/relationships"><Relationship Id="rId2" Type="http://schemas.microsoft.com/office/2011/relationships/chartColorStyle" Target="colors22.xml" /><Relationship Id="rId1" Type="http://schemas.microsoft.com/office/2011/relationships/chartStyle" Target="style22.xml" /></Relationships>
</file>

<file path=xl/charts/_rels/chart28.xml.rels><?xml version="1.0" encoding="UTF-8" standalone="yes"?>
<Relationships xmlns="http://schemas.openxmlformats.org/package/2006/relationships"><Relationship Id="rId2" Type="http://schemas.microsoft.com/office/2011/relationships/chartColorStyle" Target="colors23.xml" /><Relationship Id="rId1" Type="http://schemas.microsoft.com/office/2011/relationships/chartStyle" Target="style23.xml" /></Relationships>
</file>

<file path=xl/charts/_rels/chart29.xml.rels><?xml version="1.0" encoding="UTF-8" standalone="yes"?>
<Relationships xmlns="http://schemas.openxmlformats.org/package/2006/relationships"><Relationship Id="rId2" Type="http://schemas.microsoft.com/office/2011/relationships/chartColorStyle" Target="colors24.xml" /><Relationship Id="rId1" Type="http://schemas.microsoft.com/office/2011/relationships/chartStyle" Target="style24.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30.xml.rels><?xml version="1.0" encoding="UTF-8" standalone="yes"?>
<Relationships xmlns="http://schemas.openxmlformats.org/package/2006/relationships"><Relationship Id="rId2" Type="http://schemas.microsoft.com/office/2011/relationships/chartColorStyle" Target="colors25.xml" /><Relationship Id="rId1" Type="http://schemas.microsoft.com/office/2011/relationships/chartStyle" Target="style25.xml" /></Relationships>
</file>

<file path=xl/charts/_rels/chart31.xml.rels><?xml version="1.0" encoding="UTF-8" standalone="yes"?>
<Relationships xmlns="http://schemas.openxmlformats.org/package/2006/relationships"><Relationship Id="rId2" Type="http://schemas.microsoft.com/office/2011/relationships/chartColorStyle" Target="colors26.xml" /><Relationship Id="rId1" Type="http://schemas.microsoft.com/office/2011/relationships/chartStyle" Target="style26.xml" /></Relationships>
</file>

<file path=xl/charts/_rels/chart32.xml.rels><?xml version="1.0" encoding="UTF-8" standalone="yes"?>
<Relationships xmlns="http://schemas.openxmlformats.org/package/2006/relationships"><Relationship Id="rId2" Type="http://schemas.microsoft.com/office/2011/relationships/chartColorStyle" Target="colors27.xml" /><Relationship Id="rId1" Type="http://schemas.microsoft.com/office/2011/relationships/chartStyle" Target="style27.xml" /></Relationships>
</file>

<file path=xl/charts/_rels/chart33.xml.rels><?xml version="1.0" encoding="UTF-8" standalone="yes"?>
<Relationships xmlns="http://schemas.openxmlformats.org/package/2006/relationships"><Relationship Id="rId2" Type="http://schemas.microsoft.com/office/2011/relationships/chartColorStyle" Target="colors28.xml" /><Relationship Id="rId1" Type="http://schemas.microsoft.com/office/2011/relationships/chartStyle" Target="style28.xml" /></Relationships>
</file>

<file path=xl/charts/_rels/chart34.xml.rels><?xml version="1.0" encoding="UTF-8" standalone="yes"?>
<Relationships xmlns="http://schemas.openxmlformats.org/package/2006/relationships"><Relationship Id="rId2" Type="http://schemas.microsoft.com/office/2011/relationships/chartColorStyle" Target="colors29.xml" /><Relationship Id="rId1" Type="http://schemas.microsoft.com/office/2011/relationships/chartStyle" Target="style29.xml" /></Relationships>
</file>

<file path=xl/charts/_rels/chart35.xml.rels><?xml version="1.0" encoding="UTF-8" standalone="yes"?>
<Relationships xmlns="http://schemas.openxmlformats.org/package/2006/relationships"><Relationship Id="rId2" Type="http://schemas.microsoft.com/office/2011/relationships/chartColorStyle" Target="colors30.xml" /><Relationship Id="rId1" Type="http://schemas.microsoft.com/office/2011/relationships/chartStyle" Target="style30.xml" /></Relationships>
</file>

<file path=xl/charts/_rels/chart36.xml.rels><?xml version="1.0" encoding="UTF-8" standalone="yes"?>
<Relationships xmlns="http://schemas.openxmlformats.org/package/2006/relationships"><Relationship Id="rId2" Type="http://schemas.microsoft.com/office/2011/relationships/chartColorStyle" Target="colors31.xml" /><Relationship Id="rId1" Type="http://schemas.microsoft.com/office/2011/relationships/chartStyle" Target="style31.xml" /></Relationships>
</file>

<file path=xl/charts/_rels/chart37.xml.rels><?xml version="1.0" encoding="UTF-8" standalone="yes"?>
<Relationships xmlns="http://schemas.openxmlformats.org/package/2006/relationships"><Relationship Id="rId2" Type="http://schemas.microsoft.com/office/2011/relationships/chartColorStyle" Target="colors32.xml" /><Relationship Id="rId1" Type="http://schemas.microsoft.com/office/2011/relationships/chartStyle" Target="style32.xml" /></Relationships>
</file>

<file path=xl/charts/_rels/chart38.xml.rels><?xml version="1.0" encoding="UTF-8" standalone="yes"?>
<Relationships xmlns="http://schemas.openxmlformats.org/package/2006/relationships"><Relationship Id="rId2" Type="http://schemas.microsoft.com/office/2011/relationships/chartColorStyle" Target="colors33.xml" /><Relationship Id="rId1" Type="http://schemas.microsoft.com/office/2011/relationships/chartStyle" Target="style3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40.xml.rels><?xml version="1.0" encoding="UTF-8" standalone="yes"?>
<Relationships xmlns="http://schemas.openxmlformats.org/package/2006/relationships"><Relationship Id="rId2" Type="http://schemas.microsoft.com/office/2011/relationships/chartColorStyle" Target="colors34.xml" /><Relationship Id="rId1" Type="http://schemas.microsoft.com/office/2011/relationships/chartStyle" Target="style34.xml" /></Relationships>
</file>

<file path=xl/charts/_rels/chart41.xml.rels><?xml version="1.0" encoding="UTF-8" standalone="yes"?>
<Relationships xmlns="http://schemas.openxmlformats.org/package/2006/relationships"><Relationship Id="rId2" Type="http://schemas.microsoft.com/office/2011/relationships/chartColorStyle" Target="colors35.xml" /><Relationship Id="rId1" Type="http://schemas.microsoft.com/office/2011/relationships/chartStyle" Target="style35.xml" /></Relationships>
</file>

<file path=xl/charts/_rels/chart42.xml.rels><?xml version="1.0" encoding="UTF-8" standalone="yes"?>
<Relationships xmlns="http://schemas.openxmlformats.org/package/2006/relationships"><Relationship Id="rId2" Type="http://schemas.microsoft.com/office/2011/relationships/chartColorStyle" Target="colors36.xml" /><Relationship Id="rId1" Type="http://schemas.microsoft.com/office/2011/relationships/chartStyle" Target="style36.xml" /></Relationships>
</file>

<file path=xl/charts/_rels/chart43.xml.rels><?xml version="1.0" encoding="UTF-8" standalone="yes"?>
<Relationships xmlns="http://schemas.openxmlformats.org/package/2006/relationships"><Relationship Id="rId2" Type="http://schemas.microsoft.com/office/2011/relationships/chartColorStyle" Target="colors37.xml" /><Relationship Id="rId1" Type="http://schemas.microsoft.com/office/2011/relationships/chartStyle" Target="style37.xml" /></Relationships>
</file>

<file path=xl/charts/_rels/chart44.xml.rels><?xml version="1.0" encoding="UTF-8" standalone="yes"?>
<Relationships xmlns="http://schemas.openxmlformats.org/package/2006/relationships"><Relationship Id="rId2" Type="http://schemas.microsoft.com/office/2011/relationships/chartColorStyle" Target="colors38.xml" /><Relationship Id="rId1" Type="http://schemas.microsoft.com/office/2011/relationships/chartStyle" Target="style38.xml" /></Relationships>
</file>

<file path=xl/charts/_rels/chart45.xml.rels><?xml version="1.0" encoding="UTF-8" standalone="yes"?>
<Relationships xmlns="http://schemas.openxmlformats.org/package/2006/relationships"><Relationship Id="rId2" Type="http://schemas.microsoft.com/office/2011/relationships/chartColorStyle" Target="colors39.xml" /><Relationship Id="rId1" Type="http://schemas.microsoft.com/office/2011/relationships/chartStyle" Target="style39.xml" /></Relationships>
</file>

<file path=xl/charts/_rels/chart46.xml.rels><?xml version="1.0" encoding="UTF-8" standalone="yes"?>
<Relationships xmlns="http://schemas.openxmlformats.org/package/2006/relationships"><Relationship Id="rId2" Type="http://schemas.microsoft.com/office/2011/relationships/chartColorStyle" Target="colors40.xml" /><Relationship Id="rId1" Type="http://schemas.microsoft.com/office/2011/relationships/chartStyle" Target="style40.xml" /></Relationships>
</file>

<file path=xl/charts/_rels/chart47.xml.rels><?xml version="1.0" encoding="UTF-8" standalone="yes"?>
<Relationships xmlns="http://schemas.openxmlformats.org/package/2006/relationships"><Relationship Id="rId2" Type="http://schemas.microsoft.com/office/2011/relationships/chartColorStyle" Target="colors41.xml" /><Relationship Id="rId1" Type="http://schemas.microsoft.com/office/2011/relationships/chartStyle" Target="style41.xml" /></Relationships>
</file>

<file path=xl/charts/_rels/chart49.xml.rels><?xml version="1.0" encoding="UTF-8" standalone="yes"?>
<Relationships xmlns="http://schemas.openxmlformats.org/package/2006/relationships"><Relationship Id="rId2" Type="http://schemas.microsoft.com/office/2011/relationships/chartColorStyle" Target="colors42.xml" /><Relationship Id="rId1" Type="http://schemas.microsoft.com/office/2011/relationships/chartStyle" Target="style42.xml" /></Relationships>
</file>

<file path=xl/charts/_rels/chart50.xml.rels><?xml version="1.0" encoding="UTF-8" standalone="yes"?>
<Relationships xmlns="http://schemas.openxmlformats.org/package/2006/relationships"><Relationship Id="rId2" Type="http://schemas.microsoft.com/office/2011/relationships/chartColorStyle" Target="colors43.xml" /><Relationship Id="rId1" Type="http://schemas.microsoft.com/office/2011/relationships/chartStyle" Target="style43.xml" /></Relationships>
</file>

<file path=xl/charts/_rels/chart51.xml.rels><?xml version="1.0" encoding="UTF-8" standalone="yes"?>
<Relationships xmlns="http://schemas.openxmlformats.org/package/2006/relationships"><Relationship Id="rId2" Type="http://schemas.microsoft.com/office/2011/relationships/chartColorStyle" Target="colors44.xml" /><Relationship Id="rId1" Type="http://schemas.microsoft.com/office/2011/relationships/chartStyle" Target="style44.xml" /></Relationships>
</file>

<file path=xl/charts/_rels/chart52.xml.rels><?xml version="1.0" encoding="UTF-8" standalone="yes"?>
<Relationships xmlns="http://schemas.openxmlformats.org/package/2006/relationships"><Relationship Id="rId2" Type="http://schemas.microsoft.com/office/2011/relationships/chartColorStyle" Target="colors45.xml" /><Relationship Id="rId1" Type="http://schemas.microsoft.com/office/2011/relationships/chartStyle" Target="style45.xml" /></Relationships>
</file>

<file path=xl/charts/_rels/chart53.xml.rels><?xml version="1.0" encoding="UTF-8" standalone="yes"?>
<Relationships xmlns="http://schemas.openxmlformats.org/package/2006/relationships"><Relationship Id="rId2" Type="http://schemas.microsoft.com/office/2011/relationships/chartColorStyle" Target="colors46.xml" /><Relationship Id="rId1" Type="http://schemas.microsoft.com/office/2011/relationships/chartStyle" Target="style46.xml" /></Relationships>
</file>

<file path=xl/charts/_rels/chart54.xml.rels><?xml version="1.0" encoding="UTF-8" standalone="yes"?>
<Relationships xmlns="http://schemas.openxmlformats.org/package/2006/relationships"><Relationship Id="rId2" Type="http://schemas.microsoft.com/office/2011/relationships/chartColorStyle" Target="colors47.xml" /><Relationship Id="rId1" Type="http://schemas.microsoft.com/office/2011/relationships/chartStyle" Target="style47.xml" /></Relationships>
</file>

<file path=xl/charts/_rels/chart55.xml.rels><?xml version="1.0" encoding="UTF-8" standalone="yes"?>
<Relationships xmlns="http://schemas.openxmlformats.org/package/2006/relationships"><Relationship Id="rId2" Type="http://schemas.microsoft.com/office/2011/relationships/chartColorStyle" Target="colors48.xml" /><Relationship Id="rId1" Type="http://schemas.microsoft.com/office/2011/relationships/chartStyle" Target="style48.xml" /></Relationships>
</file>

<file path=xl/charts/_rels/chart56.xml.rels><?xml version="1.0" encoding="UTF-8" standalone="yes"?>
<Relationships xmlns="http://schemas.openxmlformats.org/package/2006/relationships"><Relationship Id="rId2" Type="http://schemas.microsoft.com/office/2011/relationships/chartColorStyle" Target="colors49.xml" /><Relationship Id="rId1" Type="http://schemas.microsoft.com/office/2011/relationships/chartStyle" Target="style49.xml" /></Relationships>
</file>

<file path=xl/charts/_rels/chart57.xml.rels><?xml version="1.0" encoding="UTF-8" standalone="yes"?>
<Relationships xmlns="http://schemas.openxmlformats.org/package/2006/relationships"><Relationship Id="rId2" Type="http://schemas.microsoft.com/office/2011/relationships/chartColorStyle" Target="colors50.xml" /><Relationship Id="rId1" Type="http://schemas.microsoft.com/office/2011/relationships/chartStyle" Target="style50.xml" /></Relationships>
</file>

<file path=xl/charts/_rels/chart6.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7.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8.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9.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5 Profitable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'Profit Worksheet '!$A$45</c:f>
              <c:strCache>
                <c:ptCount val="1"/>
                <c:pt idx="0">
                  <c:v>Tablet</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'!$B$43:$B$44</c:f>
              <c:multiLvlStrCache>
                <c:ptCount val="1"/>
                <c:lvl>
                  <c:pt idx="0">
                    <c:v>Profit</c:v>
                  </c:pt>
                </c:lvl>
                <c:lvl/>
              </c:multiLvlStrCache>
            </c:multiLvlStrRef>
          </c:cat>
          <c:val>
            <c:numRef>
              <c:f>'Profit Worksheet '!$B$45</c:f>
              <c:numCache>
                <c:formatCode>[$$-409]#,##0.00</c:formatCode>
                <c:ptCount val="1"/>
                <c:pt idx="0">
                  <c:v>13672.470000000003</c:v>
                </c:pt>
              </c:numCache>
            </c:numRef>
          </c:val>
          <c:extLst>
            <c:ext xmlns:c16="http://schemas.microsoft.com/office/drawing/2014/chart" uri="{C3380CC4-5D6E-409C-BE32-E72D297353CC}">
              <c16:uniqueId val="{00000000-7012-B340-91E0-BB961679CC7D}"/>
            </c:ext>
          </c:extLst>
        </c:ser>
        <c:ser>
          <c:idx val="1"/>
          <c:order val="1"/>
          <c:tx>
            <c:strRef>
              <c:f>'Profit Worksheet '!$A$46</c:f>
              <c:strCache>
                <c:ptCount val="1"/>
                <c:pt idx="0">
                  <c:v>Smartphone </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'!$B$43:$B$44</c:f>
              <c:multiLvlStrCache>
                <c:ptCount val="1"/>
                <c:lvl>
                  <c:pt idx="0">
                    <c:v>Profit</c:v>
                  </c:pt>
                </c:lvl>
                <c:lvl/>
              </c:multiLvlStrCache>
            </c:multiLvlStrRef>
          </c:cat>
          <c:val>
            <c:numRef>
              <c:f>'Profit Worksheet '!$B$46</c:f>
              <c:numCache>
                <c:formatCode>[$$-409]#,##0.00</c:formatCode>
                <c:ptCount val="1"/>
                <c:pt idx="0">
                  <c:v>13855.440000000004</c:v>
                </c:pt>
              </c:numCache>
            </c:numRef>
          </c:val>
          <c:extLst>
            <c:ext xmlns:c16="http://schemas.microsoft.com/office/drawing/2014/chart" uri="{C3380CC4-5D6E-409C-BE32-E72D297353CC}">
              <c16:uniqueId val="{00000001-7012-B340-91E0-BB961679CC7D}"/>
            </c:ext>
          </c:extLst>
        </c:ser>
        <c:ser>
          <c:idx val="2"/>
          <c:order val="2"/>
          <c:tx>
            <c:strRef>
              <c:f>'Profit Worksheet '!$A$47</c:f>
              <c:strCache>
                <c:ptCount val="1"/>
                <c:pt idx="0">
                  <c:v>Ptinter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'!$B$43:$B$44</c:f>
              <c:multiLvlStrCache>
                <c:ptCount val="1"/>
                <c:lvl>
                  <c:pt idx="0">
                    <c:v>Profit</c:v>
                  </c:pt>
                </c:lvl>
                <c:lvl/>
              </c:multiLvlStrCache>
            </c:multiLvlStrRef>
          </c:cat>
          <c:val>
            <c:numRef>
              <c:f>'Profit Worksheet '!$B$47</c:f>
              <c:numCache>
                <c:formatCode>[$$-409]#,##0.00</c:formatCode>
                <c:ptCount val="1"/>
                <c:pt idx="0">
                  <c:v>14935.470000000005</c:v>
                </c:pt>
              </c:numCache>
            </c:numRef>
          </c:val>
          <c:extLst>
            <c:ext xmlns:c16="http://schemas.microsoft.com/office/drawing/2014/chart" uri="{C3380CC4-5D6E-409C-BE32-E72D297353CC}">
              <c16:uniqueId val="{00000002-7012-B340-91E0-BB961679CC7D}"/>
            </c:ext>
          </c:extLst>
        </c:ser>
        <c:ser>
          <c:idx val="3"/>
          <c:order val="3"/>
          <c:tx>
            <c:strRef>
              <c:f>'Profit Worksheet '!$A$48</c:f>
              <c:strCache>
                <c:ptCount val="1"/>
                <c:pt idx="0">
                  <c:v>Headphone</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'!$B$43:$B$44</c:f>
              <c:multiLvlStrCache>
                <c:ptCount val="1"/>
                <c:lvl>
                  <c:pt idx="0">
                    <c:v>Profit</c:v>
                  </c:pt>
                </c:lvl>
                <c:lvl/>
              </c:multiLvlStrCache>
            </c:multiLvlStrRef>
          </c:cat>
          <c:val>
            <c:numRef>
              <c:f>'Profit Worksheet '!$B$48</c:f>
              <c:numCache>
                <c:formatCode>[$$-409]#,##0.00</c:formatCode>
                <c:ptCount val="1"/>
                <c:pt idx="0">
                  <c:v>15029.81</c:v>
                </c:pt>
              </c:numCache>
            </c:numRef>
          </c:val>
          <c:extLst>
            <c:ext xmlns:c16="http://schemas.microsoft.com/office/drawing/2014/chart" uri="{C3380CC4-5D6E-409C-BE32-E72D297353CC}">
              <c16:uniqueId val="{00000003-7012-B340-91E0-BB961679CC7D}"/>
            </c:ext>
          </c:extLst>
        </c:ser>
        <c:ser>
          <c:idx val="4"/>
          <c:order val="4"/>
          <c:tx>
            <c:strRef>
              <c:f>'Profit Worksheet '!$A$49</c:f>
              <c:strCache>
                <c:ptCount val="1"/>
                <c:pt idx="0">
                  <c:v>Camera</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'!$B$43:$B$44</c:f>
              <c:multiLvlStrCache>
                <c:ptCount val="1"/>
                <c:lvl>
                  <c:pt idx="0">
                    <c:v>Profit</c:v>
                  </c:pt>
                </c:lvl>
                <c:lvl/>
              </c:multiLvlStrCache>
            </c:multiLvlStrRef>
          </c:cat>
          <c:val>
            <c:numRef>
              <c:f>'Profit Worksheet '!$B$49</c:f>
              <c:numCache>
                <c:formatCode>[$$-409]#,##0.00</c:formatCode>
                <c:ptCount val="1"/>
                <c:pt idx="0">
                  <c:v>15431.649999999998</c:v>
                </c:pt>
              </c:numCache>
            </c:numRef>
          </c:val>
          <c:extLst>
            <c:ext xmlns:c16="http://schemas.microsoft.com/office/drawing/2014/chart" uri="{C3380CC4-5D6E-409C-BE32-E72D297353CC}">
              <c16:uniqueId val="{00000004-7012-B340-91E0-BB961679CC7D}"/>
            </c:ext>
          </c:extLst>
        </c:ser>
        <c:dLbls>
          <c:showLegendKey val="0"/>
          <c:showVal val="0"/>
          <c:showCatName val="0"/>
          <c:showSerName val="1"/>
          <c:showPercent val="0"/>
          <c:showBubbleSize val="0"/>
        </c:dLbls>
        <c:gapWidth val="150"/>
        <c:overlap val="-25"/>
        <c:axId val="1238349312"/>
        <c:axId val="1238354688"/>
      </c:barChart>
      <c:catAx>
        <c:axId val="123834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54688"/>
        <c:crosses val="autoZero"/>
        <c:auto val="1"/>
        <c:lblAlgn val="ctr"/>
        <c:lblOffset val="100"/>
        <c:noMultiLvlLbl val="0"/>
      </c:catAx>
      <c:valAx>
        <c:axId val="1238354688"/>
        <c:scaling>
          <c:orientation val="minMax"/>
        </c:scaling>
        <c:delete val="1"/>
        <c:axPos val="b"/>
        <c:numFmt formatCode="[$$-409]#,##0.00" sourceLinked="1"/>
        <c:majorTickMark val="none"/>
        <c:minorTickMark val="none"/>
        <c:tickLblPos val="nextTo"/>
        <c:crossAx val="123834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'Profit Worksheet '!$A$70</c:f>
              <c:strCache>
                <c:ptCount val="1"/>
                <c:pt idx="0">
                  <c:v>Accessories</c:v>
                </c:pt>
              </c:strCache>
            </c:strRef>
          </c:tx>
          <c:spPr>
            <a:solidFill>
              <a:schemeClr val="accent3">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'!$B$68:$B$69</c:f>
              <c:multiLvlStrCache>
                <c:ptCount val="1"/>
                <c:lvl>
                  <c:pt idx="0">
                    <c:v>Profit</c:v>
                  </c:pt>
                </c:lvl>
                <c:lvl/>
              </c:multiLvlStrCache>
            </c:multiLvlStrRef>
          </c:cat>
          <c:val>
            <c:numRef>
              <c:f>'Profit Worksheet '!$B$70</c:f>
              <c:numCache>
                <c:formatCode>\$#,##0.00_);[Red]\(\$#,##0.00\)</c:formatCode>
                <c:ptCount val="1"/>
                <c:pt idx="0">
                  <c:v>50184.920000000006</c:v>
                </c:pt>
              </c:numCache>
            </c:numRef>
          </c:val>
          <c:extLst>
            <c:ext xmlns:c16="http://schemas.microsoft.com/office/drawing/2014/chart" uri="{C3380CC4-5D6E-409C-BE32-E72D297353CC}">
              <c16:uniqueId val="{00000000-93FA-FF49-8DDB-9EDC51E88B71}"/>
            </c:ext>
          </c:extLst>
        </c:ser>
        <c:ser>
          <c:idx val="1"/>
          <c:order val="1"/>
          <c:tx>
            <c:strRef>
              <c:f>'Profit Worksheet '!$A$71</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'!$B$68:$B$69</c:f>
              <c:multiLvlStrCache>
                <c:ptCount val="1"/>
                <c:lvl>
                  <c:pt idx="0">
                    <c:v>Profit</c:v>
                  </c:pt>
                </c:lvl>
                <c:lvl/>
              </c:multiLvlStrCache>
            </c:multiLvlStrRef>
          </c:cat>
          <c:val>
            <c:numRef>
              <c:f>'Profit Worksheet '!$B$71</c:f>
              <c:numCache>
                <c:formatCode>\$#,##0.00_);[Red]\(\$#,##0.00\)</c:formatCode>
                <c:ptCount val="1"/>
                <c:pt idx="0">
                  <c:v>53739.689999999995</c:v>
                </c:pt>
              </c:numCache>
            </c:numRef>
          </c:val>
          <c:extLst>
            <c:ext xmlns:c16="http://schemas.microsoft.com/office/drawing/2014/chart" uri="{C3380CC4-5D6E-409C-BE32-E72D297353CC}">
              <c16:uniqueId val="{00000001-93FA-FF49-8DDB-9EDC51E88B71}"/>
            </c:ext>
          </c:extLst>
        </c:ser>
        <c:ser>
          <c:idx val="2"/>
          <c:order val="2"/>
          <c:tx>
            <c:strRef>
              <c:f>'Profit Worksheet '!$A$72</c:f>
              <c:strCache>
                <c:ptCount val="1"/>
                <c:pt idx="0">
                  <c:v>Gadgets</c:v>
                </c:pt>
              </c:strCache>
            </c:strRef>
          </c:tx>
          <c:spPr>
            <a:solidFill>
              <a:schemeClr val="accent3">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'!$B$68:$B$69</c:f>
              <c:multiLvlStrCache>
                <c:ptCount val="1"/>
                <c:lvl>
                  <c:pt idx="0">
                    <c:v>Profit</c:v>
                  </c:pt>
                </c:lvl>
                <c:lvl/>
              </c:multiLvlStrCache>
            </c:multiLvlStrRef>
          </c:cat>
          <c:val>
            <c:numRef>
              <c:f>'Profit Worksheet '!$B$72</c:f>
              <c:numCache>
                <c:formatCode>\$#,##0.00_);[Red]\(\$#,##0.00\)</c:formatCode>
                <c:ptCount val="1"/>
                <c:pt idx="0">
                  <c:v>52128.090000000026</c:v>
                </c:pt>
              </c:numCache>
            </c:numRef>
          </c:val>
          <c:extLst>
            <c:ext xmlns:c16="http://schemas.microsoft.com/office/drawing/2014/chart" uri="{C3380CC4-5D6E-409C-BE32-E72D297353CC}">
              <c16:uniqueId val="{00000002-93FA-FF49-8DDB-9EDC51E88B71}"/>
            </c:ext>
          </c:extLst>
        </c:ser>
        <c:dLbls>
          <c:showLegendKey val="0"/>
          <c:showVal val="0"/>
          <c:showCatName val="0"/>
          <c:showSerName val="1"/>
          <c:showPercent val="0"/>
          <c:showBubbleSize val="0"/>
        </c:dLbls>
        <c:gapWidth val="219"/>
        <c:overlap val="-27"/>
        <c:axId val="870074766"/>
        <c:axId val="500485590"/>
      </c:barChart>
      <c:catAx>
        <c:axId val="8700747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85590"/>
        <c:crosses val="autoZero"/>
        <c:auto val="1"/>
        <c:lblAlgn val="ctr"/>
        <c:lblOffset val="100"/>
        <c:noMultiLvlLbl val="0"/>
      </c:catAx>
      <c:valAx>
        <c:axId val="500485590"/>
        <c:scaling>
          <c:orientation val="minMax"/>
        </c:scaling>
        <c:delete val="0"/>
        <c:axPos val="l"/>
        <c:numFmt formatCode="\$#,##0.00_);[Red]\(\$#,##0.00\)"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747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5 Profitable Products</a:t>
            </a:r>
          </a:p>
        </c:rich>
      </c:tx>
      <c:overlay val="0"/>
      <c:spPr>
        <a:noFill/>
        <a:ln>
          <a:noFill/>
        </a:ln>
        <a:effectLst/>
      </c:spPr>
    </c:title>
    <c:autoTitleDeleted val="0"/>
    <c:plotArea>
      <c:layout/>
      <c:barChart>
        <c:barDir val="bar"/>
        <c:grouping val="clustered"/>
        <c:varyColors val="0"/>
        <c:ser>
          <c:idx val="0"/>
          <c:order val="0"/>
          <c:tx>
            <c:strRef>
              <c:f>'Profit Worksheet '!$A$45</c:f>
              <c:strCache>
                <c:ptCount val="1"/>
                <c:pt idx="0">
                  <c:v>Tablet</c:v>
                </c:pt>
              </c:strCache>
            </c:strRef>
          </c:tx>
          <c:spPr>
            <a:solidFill>
              <a:schemeClr val="accent3">
                <a:shade val="53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Worksheet '!$B$43:$B$44</c:f>
              <c:multiLvlStrCache>
                <c:ptCount val="1"/>
                <c:lvl>
                  <c:pt idx="0">
                    <c:v>Profit</c:v>
                  </c:pt>
                </c:lvl>
                <c:lvl/>
              </c:multiLvlStrCache>
            </c:multiLvlStrRef>
          </c:cat>
          <c:val>
            <c:numRef>
              <c:f>'Profit Worksheet '!$B$45</c:f>
              <c:numCache>
                <c:formatCode>[$$-409]#,##0.00</c:formatCode>
                <c:ptCount val="1"/>
                <c:pt idx="0">
                  <c:v>13672.470000000003</c:v>
                </c:pt>
              </c:numCache>
            </c:numRef>
          </c:val>
          <c:extLst>
            <c:ext xmlns:c16="http://schemas.microsoft.com/office/drawing/2014/chart" uri="{C3380CC4-5D6E-409C-BE32-E72D297353CC}">
              <c16:uniqueId val="{00000000-25EF-EC4A-B74B-86FF5F97EAC1}"/>
            </c:ext>
          </c:extLst>
        </c:ser>
        <c:ser>
          <c:idx val="1"/>
          <c:order val="1"/>
          <c:tx>
            <c:strRef>
              <c:f>'Profit Worksheet '!$A$46</c:f>
              <c:strCache>
                <c:ptCount val="1"/>
                <c:pt idx="0">
                  <c:v>Smartphone </c:v>
                </c:pt>
              </c:strCache>
            </c:strRef>
          </c:tx>
          <c:spPr>
            <a:solidFill>
              <a:schemeClr val="accent3">
                <a:shade val="76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Worksheet '!$B$43:$B$44</c:f>
              <c:multiLvlStrCache>
                <c:ptCount val="1"/>
                <c:lvl>
                  <c:pt idx="0">
                    <c:v>Profit</c:v>
                  </c:pt>
                </c:lvl>
                <c:lvl/>
              </c:multiLvlStrCache>
            </c:multiLvlStrRef>
          </c:cat>
          <c:val>
            <c:numRef>
              <c:f>'Profit Worksheet '!$B$46</c:f>
              <c:numCache>
                <c:formatCode>[$$-409]#,##0.00</c:formatCode>
                <c:ptCount val="1"/>
                <c:pt idx="0">
                  <c:v>13855.440000000004</c:v>
                </c:pt>
              </c:numCache>
            </c:numRef>
          </c:val>
          <c:extLst>
            <c:ext xmlns:c16="http://schemas.microsoft.com/office/drawing/2014/chart" uri="{C3380CC4-5D6E-409C-BE32-E72D297353CC}">
              <c16:uniqueId val="{00000001-25EF-EC4A-B74B-86FF5F97EAC1}"/>
            </c:ext>
          </c:extLst>
        </c:ser>
        <c:ser>
          <c:idx val="2"/>
          <c:order val="2"/>
          <c:tx>
            <c:strRef>
              <c:f>'Profit Worksheet '!$A$47</c:f>
              <c:strCache>
                <c:ptCount val="1"/>
                <c:pt idx="0">
                  <c:v>Ptinter</c:v>
                </c:pt>
              </c:strCache>
            </c:strRef>
          </c:tx>
          <c:spPr>
            <a:solidFill>
              <a:schemeClr val="accent3"/>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Worksheet '!$B$43:$B$44</c:f>
              <c:multiLvlStrCache>
                <c:ptCount val="1"/>
                <c:lvl>
                  <c:pt idx="0">
                    <c:v>Profit</c:v>
                  </c:pt>
                </c:lvl>
                <c:lvl/>
              </c:multiLvlStrCache>
            </c:multiLvlStrRef>
          </c:cat>
          <c:val>
            <c:numRef>
              <c:f>'Profit Worksheet '!$B$47</c:f>
              <c:numCache>
                <c:formatCode>[$$-409]#,##0.00</c:formatCode>
                <c:ptCount val="1"/>
                <c:pt idx="0">
                  <c:v>14935.470000000005</c:v>
                </c:pt>
              </c:numCache>
            </c:numRef>
          </c:val>
          <c:extLst>
            <c:ext xmlns:c16="http://schemas.microsoft.com/office/drawing/2014/chart" uri="{C3380CC4-5D6E-409C-BE32-E72D297353CC}">
              <c16:uniqueId val="{00000002-25EF-EC4A-B74B-86FF5F97EAC1}"/>
            </c:ext>
          </c:extLst>
        </c:ser>
        <c:ser>
          <c:idx val="3"/>
          <c:order val="3"/>
          <c:tx>
            <c:strRef>
              <c:f>'Profit Worksheet '!$A$48</c:f>
              <c:strCache>
                <c:ptCount val="1"/>
                <c:pt idx="0">
                  <c:v>Headphone</c:v>
                </c:pt>
              </c:strCache>
            </c:strRef>
          </c:tx>
          <c:spPr>
            <a:solidFill>
              <a:schemeClr val="accent3">
                <a:tint val="77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Worksheet '!$B$43:$B$44</c:f>
              <c:multiLvlStrCache>
                <c:ptCount val="1"/>
                <c:lvl>
                  <c:pt idx="0">
                    <c:v>Profit</c:v>
                  </c:pt>
                </c:lvl>
                <c:lvl/>
              </c:multiLvlStrCache>
            </c:multiLvlStrRef>
          </c:cat>
          <c:val>
            <c:numRef>
              <c:f>'Profit Worksheet '!$B$48</c:f>
              <c:numCache>
                <c:formatCode>[$$-409]#,##0.00</c:formatCode>
                <c:ptCount val="1"/>
                <c:pt idx="0">
                  <c:v>15029.81</c:v>
                </c:pt>
              </c:numCache>
            </c:numRef>
          </c:val>
          <c:extLst>
            <c:ext xmlns:c16="http://schemas.microsoft.com/office/drawing/2014/chart" uri="{C3380CC4-5D6E-409C-BE32-E72D297353CC}">
              <c16:uniqueId val="{00000003-25EF-EC4A-B74B-86FF5F97EAC1}"/>
            </c:ext>
          </c:extLst>
        </c:ser>
        <c:ser>
          <c:idx val="4"/>
          <c:order val="4"/>
          <c:tx>
            <c:strRef>
              <c:f>'Profit Worksheet '!$A$49</c:f>
              <c:strCache>
                <c:ptCount val="1"/>
                <c:pt idx="0">
                  <c:v>Camera</c:v>
                </c:pt>
              </c:strCache>
            </c:strRef>
          </c:tx>
          <c:spPr>
            <a:solidFill>
              <a:schemeClr val="accent3">
                <a:tint val="54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Worksheet '!$B$43:$B$44</c:f>
              <c:multiLvlStrCache>
                <c:ptCount val="1"/>
                <c:lvl>
                  <c:pt idx="0">
                    <c:v>Profit</c:v>
                  </c:pt>
                </c:lvl>
                <c:lvl/>
              </c:multiLvlStrCache>
            </c:multiLvlStrRef>
          </c:cat>
          <c:val>
            <c:numRef>
              <c:f>'Profit Worksheet '!$B$49</c:f>
              <c:numCache>
                <c:formatCode>[$$-409]#,##0.00</c:formatCode>
                <c:ptCount val="1"/>
                <c:pt idx="0">
                  <c:v>15431.649999999998</c:v>
                </c:pt>
              </c:numCache>
            </c:numRef>
          </c:val>
          <c:extLst>
            <c:ext xmlns:c16="http://schemas.microsoft.com/office/drawing/2014/chart" uri="{C3380CC4-5D6E-409C-BE32-E72D297353CC}">
              <c16:uniqueId val="{00000004-25EF-EC4A-B74B-86FF5F97EAC1}"/>
            </c:ext>
          </c:extLst>
        </c:ser>
        <c:dLbls>
          <c:showLegendKey val="0"/>
          <c:showVal val="0"/>
          <c:showCatName val="0"/>
          <c:showSerName val="1"/>
          <c:showPercent val="0"/>
          <c:showBubbleSize val="0"/>
        </c:dLbls>
        <c:gapWidth val="150"/>
        <c:overlap val="-25"/>
        <c:axId val="1238349312"/>
        <c:axId val="1238354688"/>
      </c:barChart>
      <c:catAx>
        <c:axId val="123834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54688"/>
        <c:crosses val="autoZero"/>
        <c:auto val="1"/>
        <c:lblAlgn val="ctr"/>
        <c:lblOffset val="100"/>
        <c:noMultiLvlLbl val="0"/>
      </c:catAx>
      <c:valAx>
        <c:axId val="1238354688"/>
        <c:scaling>
          <c:orientation val="minMax"/>
        </c:scaling>
        <c:delete val="1"/>
        <c:axPos val="b"/>
        <c:numFmt formatCode="[$$-409]#,##0.00" sourceLinked="1"/>
        <c:majorTickMark val="none"/>
        <c:minorTickMark val="none"/>
        <c:tickLblPos val="nextTo"/>
        <c:crossAx val="123834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Profitable Products</a:t>
            </a:r>
          </a:p>
        </c:rich>
      </c:tx>
      <c:overlay val="0"/>
      <c:spPr>
        <a:noFill/>
        <a:ln>
          <a:noFill/>
        </a:ln>
        <a:effectLst/>
      </c:spPr>
    </c:title>
    <c:autoTitleDeleted val="0"/>
    <c:plotArea>
      <c:layout/>
      <c:barChart>
        <c:barDir val="bar"/>
        <c:grouping val="clustered"/>
        <c:varyColors val="0"/>
        <c:ser>
          <c:idx val="0"/>
          <c:order val="0"/>
          <c:tx>
            <c:strRef>
              <c:f>'Profit Worksheet '!$L$51</c:f>
              <c:strCache>
                <c:ptCount val="1"/>
                <c:pt idx="0">
                  <c:v>Laptop</c:v>
                </c:pt>
              </c:strCache>
            </c:strRef>
          </c:tx>
          <c:spPr>
            <a:solidFill>
              <a:schemeClr val="accent3">
                <a:shade val="53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Worksheet '!$M$49:$M$50</c:f>
              <c:multiLvlStrCache>
                <c:ptCount val="1"/>
                <c:lvl>
                  <c:pt idx="0">
                    <c:v>Profit</c:v>
                  </c:pt>
                </c:lvl>
                <c:lvl/>
              </c:multiLvlStrCache>
            </c:multiLvlStrRef>
          </c:cat>
          <c:val>
            <c:numRef>
              <c:f>'Profit Worksheet '!$M$51</c:f>
              <c:numCache>
                <c:formatCode>[$$-409]#,##0.00</c:formatCode>
                <c:ptCount val="1"/>
                <c:pt idx="0">
                  <c:v>15456.9</c:v>
                </c:pt>
              </c:numCache>
            </c:numRef>
          </c:val>
          <c:extLst>
            <c:ext xmlns:c16="http://schemas.microsoft.com/office/drawing/2014/chart" uri="{C3380CC4-5D6E-409C-BE32-E72D297353CC}">
              <c16:uniqueId val="{00000000-B6DC-6B49-81B7-4C322D7B27E0}"/>
            </c:ext>
          </c:extLst>
        </c:ser>
        <c:ser>
          <c:idx val="1"/>
          <c:order val="1"/>
          <c:tx>
            <c:strRef>
              <c:f>'Profit Worksheet '!$L$52</c:f>
              <c:strCache>
                <c:ptCount val="1"/>
                <c:pt idx="0">
                  <c:v>Smartwatch </c:v>
                </c:pt>
              </c:strCache>
            </c:strRef>
          </c:tx>
          <c:spPr>
            <a:solidFill>
              <a:schemeClr val="accent3">
                <a:shade val="76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Worksheet '!$M$49:$M$50</c:f>
              <c:multiLvlStrCache>
                <c:ptCount val="1"/>
                <c:lvl>
                  <c:pt idx="0">
                    <c:v>Profit</c:v>
                  </c:pt>
                </c:lvl>
                <c:lvl/>
              </c:multiLvlStrCache>
            </c:multiLvlStrRef>
          </c:cat>
          <c:val>
            <c:numRef>
              <c:f>'Profit Worksheet '!$M$52</c:f>
              <c:numCache>
                <c:formatCode>[$$-409]#,##0.00</c:formatCode>
                <c:ptCount val="1"/>
                <c:pt idx="0">
                  <c:v>15929.49</c:v>
                </c:pt>
              </c:numCache>
            </c:numRef>
          </c:val>
          <c:extLst>
            <c:ext xmlns:c16="http://schemas.microsoft.com/office/drawing/2014/chart" uri="{C3380CC4-5D6E-409C-BE32-E72D297353CC}">
              <c16:uniqueId val="{00000001-B6DC-6B49-81B7-4C322D7B27E0}"/>
            </c:ext>
          </c:extLst>
        </c:ser>
        <c:ser>
          <c:idx val="2"/>
          <c:order val="2"/>
          <c:tx>
            <c:strRef>
              <c:f>'Profit Worksheet '!$L$53</c:f>
              <c:strCache>
                <c:ptCount val="1"/>
                <c:pt idx="0">
                  <c:v>Monitor</c:v>
                </c:pt>
              </c:strCache>
            </c:strRef>
          </c:tx>
          <c:spPr>
            <a:solidFill>
              <a:schemeClr val="accent3"/>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Worksheet '!$M$49:$M$50</c:f>
              <c:multiLvlStrCache>
                <c:ptCount val="1"/>
                <c:lvl>
                  <c:pt idx="0">
                    <c:v>Profit</c:v>
                  </c:pt>
                </c:lvl>
                <c:lvl/>
              </c:multiLvlStrCache>
            </c:multiLvlStrRef>
          </c:cat>
          <c:val>
            <c:numRef>
              <c:f>'Profit Worksheet '!$M$53</c:f>
              <c:numCache>
                <c:formatCode>[$$-409]#,##0.00</c:formatCode>
                <c:ptCount val="1"/>
                <c:pt idx="0">
                  <c:v>16102.739999999998</c:v>
                </c:pt>
              </c:numCache>
            </c:numRef>
          </c:val>
          <c:extLst>
            <c:ext xmlns:c16="http://schemas.microsoft.com/office/drawing/2014/chart" uri="{C3380CC4-5D6E-409C-BE32-E72D297353CC}">
              <c16:uniqueId val="{00000002-B6DC-6B49-81B7-4C322D7B27E0}"/>
            </c:ext>
          </c:extLst>
        </c:ser>
        <c:ser>
          <c:idx val="3"/>
          <c:order val="3"/>
          <c:tx>
            <c:strRef>
              <c:f>'Profit Worksheet '!$L$54</c:f>
              <c:strCache>
                <c:ptCount val="1"/>
                <c:pt idx="0">
                  <c:v>Mouse</c:v>
                </c:pt>
              </c:strCache>
            </c:strRef>
          </c:tx>
          <c:spPr>
            <a:solidFill>
              <a:schemeClr val="accent3">
                <a:tint val="77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Worksheet '!$M$49:$M$50</c:f>
              <c:multiLvlStrCache>
                <c:ptCount val="1"/>
                <c:lvl>
                  <c:pt idx="0">
                    <c:v>Profit</c:v>
                  </c:pt>
                </c:lvl>
                <c:lvl/>
              </c:multiLvlStrCache>
            </c:multiLvlStrRef>
          </c:cat>
          <c:val>
            <c:numRef>
              <c:f>'Profit Worksheet '!$M$54</c:f>
              <c:numCache>
                <c:formatCode>[$$-409]#,##0.00</c:formatCode>
                <c:ptCount val="1"/>
                <c:pt idx="0">
                  <c:v>16353.41</c:v>
                </c:pt>
              </c:numCache>
            </c:numRef>
          </c:val>
          <c:extLst>
            <c:ext xmlns:c16="http://schemas.microsoft.com/office/drawing/2014/chart" uri="{C3380CC4-5D6E-409C-BE32-E72D297353CC}">
              <c16:uniqueId val="{00000003-B6DC-6B49-81B7-4C322D7B27E0}"/>
            </c:ext>
          </c:extLst>
        </c:ser>
        <c:ser>
          <c:idx val="4"/>
          <c:order val="4"/>
          <c:tx>
            <c:strRef>
              <c:f>'Profit Worksheet '!$L$55</c:f>
              <c:strCache>
                <c:ptCount val="1"/>
                <c:pt idx="0">
                  <c:v>Keyboard</c:v>
                </c:pt>
              </c:strCache>
            </c:strRef>
          </c:tx>
          <c:spPr>
            <a:solidFill>
              <a:schemeClr val="accent3">
                <a:tint val="54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'Profit Worksheet '!$M$49:$M$50</c:f>
              <c:multiLvlStrCache>
                <c:ptCount val="1"/>
                <c:lvl>
                  <c:pt idx="0">
                    <c:v>Profit</c:v>
                  </c:pt>
                </c:lvl>
                <c:lvl/>
              </c:multiLvlStrCache>
            </c:multiLvlStrRef>
          </c:cat>
          <c:val>
            <c:numRef>
              <c:f>'Profit Worksheet '!$M$55</c:f>
              <c:numCache>
                <c:formatCode>[$$-409]#,##0.00</c:formatCode>
                <c:ptCount val="1"/>
                <c:pt idx="0">
                  <c:v>19285.319999999996</c:v>
                </c:pt>
              </c:numCache>
            </c:numRef>
          </c:val>
          <c:extLst>
            <c:ext xmlns:c16="http://schemas.microsoft.com/office/drawing/2014/chart" uri="{C3380CC4-5D6E-409C-BE32-E72D297353CC}">
              <c16:uniqueId val="{00000004-B6DC-6B49-81B7-4C322D7B27E0}"/>
            </c:ext>
          </c:extLst>
        </c:ser>
        <c:dLbls>
          <c:showLegendKey val="0"/>
          <c:showVal val="0"/>
          <c:showCatName val="0"/>
          <c:showSerName val="1"/>
          <c:showPercent val="0"/>
          <c:showBubbleSize val="0"/>
        </c:dLbls>
        <c:gapWidth val="150"/>
        <c:overlap val="-25"/>
        <c:axId val="1238349760"/>
        <c:axId val="1238355584"/>
      </c:barChart>
      <c:catAx>
        <c:axId val="123834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55584"/>
        <c:crosses val="autoZero"/>
        <c:auto val="1"/>
        <c:lblAlgn val="ctr"/>
        <c:lblOffset val="100"/>
        <c:noMultiLvlLbl val="0"/>
      </c:catAx>
      <c:valAx>
        <c:axId val="1238355584"/>
        <c:scaling>
          <c:orientation val="minMax"/>
        </c:scaling>
        <c:delete val="1"/>
        <c:axPos val="b"/>
        <c:numFmt formatCode="[$$-409]#,##0.00" sourceLinked="1"/>
        <c:majorTickMark val="none"/>
        <c:minorTickMark val="none"/>
        <c:tickLblPos val="nextTo"/>
        <c:crossAx val="1238349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5 Products Based On Profit Margin</a:t>
            </a:r>
          </a:p>
        </c:rich>
      </c:tx>
      <c:overlay val="0"/>
      <c:spPr>
        <a:noFill/>
        <a:ln>
          <a:noFill/>
        </a:ln>
        <a:effectLst/>
      </c:spPr>
    </c:title>
    <c:autoTitleDeleted val="0"/>
    <c:plotArea>
      <c:layout/>
      <c:barChart>
        <c:barDir val="bar"/>
        <c:grouping val="clustered"/>
        <c:varyColors val="0"/>
        <c:ser>
          <c:idx val="0"/>
          <c:order val="0"/>
          <c:tx>
            <c:strRef>
              <c:f>'Profit Worksheet '!$A$19</c:f>
              <c:strCache>
                <c:ptCount val="1"/>
                <c:pt idx="0">
                  <c:v>Smartwatch </c:v>
                </c:pt>
              </c:strCache>
            </c:strRef>
          </c:tx>
          <c:spPr>
            <a:solidFill>
              <a:schemeClr val="accent3">
                <a:shade val="53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Worksheet '!$B$18</c:f>
              <c:strCache>
                <c:ptCount val="1"/>
                <c:pt idx="0">
                  <c:v>Profit Margin</c:v>
                </c:pt>
              </c:strCache>
            </c:strRef>
          </c:cat>
          <c:val>
            <c:numRef>
              <c:f>'Profit Worksheet '!$B$19</c:f>
              <c:numCache>
                <c:formatCode>0.00</c:formatCode>
                <c:ptCount val="1"/>
                <c:pt idx="0">
                  <c:v>7.6733457092411896</c:v>
                </c:pt>
              </c:numCache>
            </c:numRef>
          </c:val>
          <c:extLst>
            <c:ext xmlns:c16="http://schemas.microsoft.com/office/drawing/2014/chart" uri="{C3380CC4-5D6E-409C-BE32-E72D297353CC}">
              <c16:uniqueId val="{00000000-5FFB-B64B-81E6-FBAA477D2CF9}"/>
            </c:ext>
          </c:extLst>
        </c:ser>
        <c:ser>
          <c:idx val="1"/>
          <c:order val="1"/>
          <c:tx>
            <c:strRef>
              <c:f>'Profit Worksheet '!$A$20</c:f>
              <c:strCache>
                <c:ptCount val="1"/>
                <c:pt idx="0">
                  <c:v> Headphones</c:v>
                </c:pt>
              </c:strCache>
            </c:strRef>
          </c:tx>
          <c:spPr>
            <a:solidFill>
              <a:schemeClr val="accent3">
                <a:shade val="76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Worksheet '!$B$18</c:f>
              <c:strCache>
                <c:ptCount val="1"/>
                <c:pt idx="0">
                  <c:v>Profit Margin</c:v>
                </c:pt>
              </c:strCache>
            </c:strRef>
          </c:cat>
          <c:val>
            <c:numRef>
              <c:f>'Profit Worksheet '!$B$20</c:f>
              <c:numCache>
                <c:formatCode>0.00</c:formatCode>
                <c:ptCount val="1"/>
                <c:pt idx="0">
                  <c:v>7.8299797736711749</c:v>
                </c:pt>
              </c:numCache>
            </c:numRef>
          </c:val>
          <c:extLst>
            <c:ext xmlns:c16="http://schemas.microsoft.com/office/drawing/2014/chart" uri="{C3380CC4-5D6E-409C-BE32-E72D297353CC}">
              <c16:uniqueId val="{00000001-5FFB-B64B-81E6-FBAA477D2CF9}"/>
            </c:ext>
          </c:extLst>
        </c:ser>
        <c:ser>
          <c:idx val="2"/>
          <c:order val="2"/>
          <c:tx>
            <c:strRef>
              <c:f>'Profit Worksheet '!$A$21</c:f>
              <c:strCache>
                <c:ptCount val="1"/>
                <c:pt idx="0">
                  <c:v>Camera</c:v>
                </c:pt>
              </c:strCache>
            </c:strRef>
          </c:tx>
          <c:spPr>
            <a:solidFill>
              <a:schemeClr val="accent3"/>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Worksheet '!$B$18</c:f>
              <c:strCache>
                <c:ptCount val="1"/>
                <c:pt idx="0">
                  <c:v>Profit Margin</c:v>
                </c:pt>
              </c:strCache>
            </c:strRef>
          </c:cat>
          <c:val>
            <c:numRef>
              <c:f>'Profit Worksheet '!$B$21</c:f>
              <c:numCache>
                <c:formatCode>0.00</c:formatCode>
                <c:ptCount val="1"/>
                <c:pt idx="0">
                  <c:v>8.3632599436424915</c:v>
                </c:pt>
              </c:numCache>
            </c:numRef>
          </c:val>
          <c:extLst>
            <c:ext xmlns:c16="http://schemas.microsoft.com/office/drawing/2014/chart" uri="{C3380CC4-5D6E-409C-BE32-E72D297353CC}">
              <c16:uniqueId val="{00000002-5FFB-B64B-81E6-FBAA477D2CF9}"/>
            </c:ext>
          </c:extLst>
        </c:ser>
        <c:ser>
          <c:idx val="3"/>
          <c:order val="3"/>
          <c:tx>
            <c:strRef>
              <c:f>'Profit Worksheet '!$A$22</c:f>
              <c:strCache>
                <c:ptCount val="1"/>
                <c:pt idx="0">
                  <c:v>Tablet</c:v>
                </c:pt>
              </c:strCache>
            </c:strRef>
          </c:tx>
          <c:spPr>
            <a:solidFill>
              <a:schemeClr val="accent3">
                <a:tint val="77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Worksheet '!$B$18</c:f>
              <c:strCache>
                <c:ptCount val="1"/>
                <c:pt idx="0">
                  <c:v>Profit Margin</c:v>
                </c:pt>
              </c:strCache>
            </c:strRef>
          </c:cat>
          <c:val>
            <c:numRef>
              <c:f>'Profit Worksheet '!$B$22</c:f>
              <c:numCache>
                <c:formatCode>0.00</c:formatCode>
                <c:ptCount val="1"/>
                <c:pt idx="0">
                  <c:v>8.6567016191504482</c:v>
                </c:pt>
              </c:numCache>
            </c:numRef>
          </c:val>
          <c:extLst>
            <c:ext xmlns:c16="http://schemas.microsoft.com/office/drawing/2014/chart" uri="{C3380CC4-5D6E-409C-BE32-E72D297353CC}">
              <c16:uniqueId val="{00000003-5FFB-B64B-81E6-FBAA477D2CF9}"/>
            </c:ext>
          </c:extLst>
        </c:ser>
        <c:ser>
          <c:idx val="4"/>
          <c:order val="4"/>
          <c:tx>
            <c:strRef>
              <c:f>'Profit Worksheet '!$A$23</c:f>
              <c:strCache>
                <c:ptCount val="1"/>
                <c:pt idx="0">
                  <c:v>Mouse</c:v>
                </c:pt>
              </c:strCache>
            </c:strRef>
          </c:tx>
          <c:spPr>
            <a:solidFill>
              <a:schemeClr val="accent3">
                <a:tint val="54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Worksheet '!$B$18</c:f>
              <c:strCache>
                <c:ptCount val="1"/>
                <c:pt idx="0">
                  <c:v>Profit Margin</c:v>
                </c:pt>
              </c:strCache>
            </c:strRef>
          </c:cat>
          <c:val>
            <c:numRef>
              <c:f>'Profit Worksheet '!$B$23</c:f>
              <c:numCache>
                <c:formatCode>0.00</c:formatCode>
                <c:ptCount val="1"/>
                <c:pt idx="0">
                  <c:v>8.846715048203972</c:v>
                </c:pt>
              </c:numCache>
            </c:numRef>
          </c:val>
          <c:extLst>
            <c:ext xmlns:c16="http://schemas.microsoft.com/office/drawing/2014/chart" uri="{C3380CC4-5D6E-409C-BE32-E72D297353CC}">
              <c16:uniqueId val="{00000004-5FFB-B64B-81E6-FBAA477D2CF9}"/>
            </c:ext>
          </c:extLst>
        </c:ser>
        <c:dLbls>
          <c:showLegendKey val="0"/>
          <c:showVal val="0"/>
          <c:showCatName val="0"/>
          <c:showSerName val="1"/>
          <c:showPercent val="0"/>
          <c:showBubbleSize val="0"/>
        </c:dLbls>
        <c:gapWidth val="150"/>
        <c:overlap val="-25"/>
        <c:axId val="1238343040"/>
        <c:axId val="1238354688"/>
      </c:barChart>
      <c:catAx>
        <c:axId val="123834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54688"/>
        <c:crosses val="autoZero"/>
        <c:auto val="1"/>
        <c:lblAlgn val="ctr"/>
        <c:lblOffset val="100"/>
        <c:noMultiLvlLbl val="0"/>
      </c:catAx>
      <c:valAx>
        <c:axId val="1238354688"/>
        <c:scaling>
          <c:orientation val="minMax"/>
        </c:scaling>
        <c:delete val="1"/>
        <c:axPos val="b"/>
        <c:numFmt formatCode="0.00" sourceLinked="1"/>
        <c:majorTickMark val="none"/>
        <c:minorTickMark val="none"/>
        <c:tickLblPos val="nextTo"/>
        <c:crossAx val="123834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Based On Profit Margin</a:t>
            </a:r>
          </a:p>
        </c:rich>
      </c:tx>
      <c:overlay val="0"/>
      <c:spPr>
        <a:noFill/>
        <a:ln>
          <a:noFill/>
        </a:ln>
        <a:effectLst/>
      </c:spPr>
    </c:title>
    <c:autoTitleDeleted val="0"/>
    <c:plotArea>
      <c:layout/>
      <c:barChart>
        <c:barDir val="bar"/>
        <c:grouping val="clustered"/>
        <c:varyColors val="0"/>
        <c:ser>
          <c:idx val="0"/>
          <c:order val="0"/>
          <c:tx>
            <c:strRef>
              <c:f>'Profit Worksheet '!$C$19</c:f>
              <c:strCache>
                <c:ptCount val="1"/>
                <c:pt idx="0">
                  <c:v>Printer</c:v>
                </c:pt>
              </c:strCache>
            </c:strRef>
          </c:tx>
          <c:spPr>
            <a:solidFill>
              <a:schemeClr val="accent3">
                <a:shade val="53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Worksheet '!$D$18</c:f>
              <c:strCache>
                <c:ptCount val="1"/>
                <c:pt idx="0">
                  <c:v>Profit Margin</c:v>
                </c:pt>
              </c:strCache>
            </c:strRef>
          </c:cat>
          <c:val>
            <c:numRef>
              <c:f>'Profit Worksheet '!$D$19</c:f>
              <c:numCache>
                <c:formatCode>0.00</c:formatCode>
                <c:ptCount val="1"/>
                <c:pt idx="0">
                  <c:v>9.0933734529902903</c:v>
                </c:pt>
              </c:numCache>
            </c:numRef>
          </c:val>
          <c:extLst>
            <c:ext xmlns:c16="http://schemas.microsoft.com/office/drawing/2014/chart" uri="{C3380CC4-5D6E-409C-BE32-E72D297353CC}">
              <c16:uniqueId val="{00000000-7209-8944-A1C6-1B9580B5A223}"/>
            </c:ext>
          </c:extLst>
        </c:ser>
        <c:ser>
          <c:idx val="1"/>
          <c:order val="1"/>
          <c:tx>
            <c:strRef>
              <c:f>'Profit Worksheet '!$C$20</c:f>
              <c:strCache>
                <c:ptCount val="1"/>
                <c:pt idx="0">
                  <c:v>Smartphone </c:v>
                </c:pt>
              </c:strCache>
            </c:strRef>
          </c:tx>
          <c:spPr>
            <a:solidFill>
              <a:schemeClr val="accent3">
                <a:shade val="76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Worksheet '!$D$18</c:f>
              <c:strCache>
                <c:ptCount val="1"/>
                <c:pt idx="0">
                  <c:v>Profit Margin</c:v>
                </c:pt>
              </c:strCache>
            </c:strRef>
          </c:cat>
          <c:val>
            <c:numRef>
              <c:f>'Profit Worksheet '!$D$20</c:f>
              <c:numCache>
                <c:formatCode>0.00</c:formatCode>
                <c:ptCount val="1"/>
                <c:pt idx="0">
                  <c:v>9.1833679196406788</c:v>
                </c:pt>
              </c:numCache>
            </c:numRef>
          </c:val>
          <c:extLst>
            <c:ext xmlns:c16="http://schemas.microsoft.com/office/drawing/2014/chart" uri="{C3380CC4-5D6E-409C-BE32-E72D297353CC}">
              <c16:uniqueId val="{00000001-7209-8944-A1C6-1B9580B5A223}"/>
            </c:ext>
          </c:extLst>
        </c:ser>
        <c:ser>
          <c:idx val="2"/>
          <c:order val="2"/>
          <c:tx>
            <c:strRef>
              <c:f>'Profit Worksheet '!$C$21</c:f>
              <c:strCache>
                <c:ptCount val="1"/>
                <c:pt idx="0">
                  <c:v>Monitor</c:v>
                </c:pt>
              </c:strCache>
            </c:strRef>
          </c:tx>
          <c:spPr>
            <a:solidFill>
              <a:schemeClr val="accent3"/>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Worksheet '!$D$18</c:f>
              <c:strCache>
                <c:ptCount val="1"/>
                <c:pt idx="0">
                  <c:v>Profit Margin</c:v>
                </c:pt>
              </c:strCache>
            </c:strRef>
          </c:cat>
          <c:val>
            <c:numRef>
              <c:f>'Profit Worksheet '!$D$21</c:f>
              <c:numCache>
                <c:formatCode>0.00</c:formatCode>
                <c:ptCount val="1"/>
                <c:pt idx="0">
                  <c:v>9.3766779549771897</c:v>
                </c:pt>
              </c:numCache>
            </c:numRef>
          </c:val>
          <c:extLst>
            <c:ext xmlns:c16="http://schemas.microsoft.com/office/drawing/2014/chart" uri="{C3380CC4-5D6E-409C-BE32-E72D297353CC}">
              <c16:uniqueId val="{00000002-7209-8944-A1C6-1B9580B5A223}"/>
            </c:ext>
          </c:extLst>
        </c:ser>
        <c:ser>
          <c:idx val="3"/>
          <c:order val="3"/>
          <c:tx>
            <c:strRef>
              <c:f>'Profit Worksheet '!$C$22</c:f>
              <c:strCache>
                <c:ptCount val="1"/>
                <c:pt idx="0">
                  <c:v>Laptop</c:v>
                </c:pt>
              </c:strCache>
            </c:strRef>
          </c:tx>
          <c:spPr>
            <a:solidFill>
              <a:schemeClr val="accent3">
                <a:tint val="77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Worksheet '!$D$18</c:f>
              <c:strCache>
                <c:ptCount val="1"/>
                <c:pt idx="0">
                  <c:v>Profit Margin</c:v>
                </c:pt>
              </c:strCache>
            </c:strRef>
          </c:cat>
          <c:val>
            <c:numRef>
              <c:f>'Profit Worksheet '!$D$22</c:f>
              <c:numCache>
                <c:formatCode>0.00</c:formatCode>
                <c:ptCount val="1"/>
                <c:pt idx="0">
                  <c:v>9.8665047978905402</c:v>
                </c:pt>
              </c:numCache>
            </c:numRef>
          </c:val>
          <c:extLst>
            <c:ext xmlns:c16="http://schemas.microsoft.com/office/drawing/2014/chart" uri="{C3380CC4-5D6E-409C-BE32-E72D297353CC}">
              <c16:uniqueId val="{00000003-7209-8944-A1C6-1B9580B5A223}"/>
            </c:ext>
          </c:extLst>
        </c:ser>
        <c:ser>
          <c:idx val="4"/>
          <c:order val="4"/>
          <c:tx>
            <c:strRef>
              <c:f>'Profit Worksheet '!$C$23</c:f>
              <c:strCache>
                <c:ptCount val="1"/>
                <c:pt idx="0">
                  <c:v>Keyboard</c:v>
                </c:pt>
              </c:strCache>
            </c:strRef>
          </c:tx>
          <c:spPr>
            <a:solidFill>
              <a:schemeClr val="accent3">
                <a:tint val="54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Worksheet '!$D$18</c:f>
              <c:strCache>
                <c:ptCount val="1"/>
                <c:pt idx="0">
                  <c:v>Profit Margin</c:v>
                </c:pt>
              </c:strCache>
            </c:strRef>
          </c:cat>
          <c:val>
            <c:numRef>
              <c:f>'Profit Worksheet '!$D$23</c:f>
              <c:numCache>
                <c:formatCode>0.00</c:formatCode>
                <c:ptCount val="1"/>
                <c:pt idx="0">
                  <c:v>10.776650911294023</c:v>
                </c:pt>
              </c:numCache>
            </c:numRef>
          </c:val>
          <c:extLst>
            <c:ext xmlns:c16="http://schemas.microsoft.com/office/drawing/2014/chart" uri="{C3380CC4-5D6E-409C-BE32-E72D297353CC}">
              <c16:uniqueId val="{00000004-7209-8944-A1C6-1B9580B5A223}"/>
            </c:ext>
          </c:extLst>
        </c:ser>
        <c:dLbls>
          <c:showLegendKey val="0"/>
          <c:showVal val="0"/>
          <c:showCatName val="0"/>
          <c:showSerName val="1"/>
          <c:showPercent val="0"/>
          <c:showBubbleSize val="0"/>
        </c:dLbls>
        <c:gapWidth val="150"/>
        <c:overlap val="-25"/>
        <c:axId val="1496827584"/>
        <c:axId val="1496829376"/>
      </c:barChart>
      <c:catAx>
        <c:axId val="1496827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29376"/>
        <c:crosses val="autoZero"/>
        <c:auto val="1"/>
        <c:lblAlgn val="ctr"/>
        <c:lblOffset val="100"/>
        <c:noMultiLvlLbl val="0"/>
      </c:catAx>
      <c:valAx>
        <c:axId val="1496829376"/>
        <c:scaling>
          <c:orientation val="minMax"/>
        </c:scaling>
        <c:delete val="1"/>
        <c:axPos val="b"/>
        <c:numFmt formatCode="0.00" sourceLinked="1"/>
        <c:majorTickMark val="none"/>
        <c:minorTickMark val="none"/>
        <c:tickLblPos val="nextTo"/>
        <c:crossAx val="1496827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'Profit Worksheet '!$E$29</c:f>
              <c:strCache>
                <c:ptCount val="1"/>
                <c:pt idx="0">
                  <c:v> product_name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'Profit Worksheet '!$F$29</c:f>
              <c:numCache>
                <c:formatCode>General</c:formatCode>
                <c:ptCount val="1"/>
              </c:numCache>
            </c:numRef>
          </c:val>
          <c:extLst>
            <c:ext xmlns:c16="http://schemas.microsoft.com/office/drawing/2014/chart" uri="{C3380CC4-5D6E-409C-BE32-E72D297353CC}">
              <c16:uniqueId val="{00000000-9D68-E347-942B-A0850F0E1F07}"/>
            </c:ext>
          </c:extLst>
        </c:ser>
        <c:ser>
          <c:idx val="1"/>
          <c:order val="1"/>
          <c:tx>
            <c:strRef>
              <c:f>'Profit Worksheet '!$E$30</c:f>
              <c:strCache>
                <c:ptCount val="1"/>
                <c:pt idx="0">
                  <c:v> Camera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'Profit Worksheet '!$F$30</c:f>
              <c:numCache>
                <c:formatCode>0.00%</c:formatCode>
                <c:ptCount val="1"/>
                <c:pt idx="0">
                  <c:v>9.888742713198817E-2</c:v>
                </c:pt>
              </c:numCache>
            </c:numRef>
          </c:val>
          <c:extLst>
            <c:ext xmlns:c16="http://schemas.microsoft.com/office/drawing/2014/chart" uri="{C3380CC4-5D6E-409C-BE32-E72D297353CC}">
              <c16:uniqueId val="{00000001-9D68-E347-942B-A0850F0E1F07}"/>
            </c:ext>
          </c:extLst>
        </c:ser>
        <c:ser>
          <c:idx val="2"/>
          <c:order val="2"/>
          <c:tx>
            <c:strRef>
              <c:f>'Profit Worksheet '!$E$31</c:f>
              <c:strCache>
                <c:ptCount val="1"/>
                <c:pt idx="0">
                  <c:v> Headphones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'Profit Worksheet '!$F$31</c:f>
              <c:numCache>
                <c:formatCode>0.00%</c:formatCode>
                <c:ptCount val="1"/>
                <c:pt idx="0">
                  <c:v>9.6312399593214429E-2</c:v>
                </c:pt>
              </c:numCache>
            </c:numRef>
          </c:val>
          <c:extLst>
            <c:ext xmlns:c16="http://schemas.microsoft.com/office/drawing/2014/chart" uri="{C3380CC4-5D6E-409C-BE32-E72D297353CC}">
              <c16:uniqueId val="{00000002-9D68-E347-942B-A0850F0E1F07}"/>
            </c:ext>
          </c:extLst>
        </c:ser>
        <c:ser>
          <c:idx val="3"/>
          <c:order val="3"/>
          <c:tx>
            <c:strRef>
              <c:f>'Profit Worksheet '!$E$32</c:f>
              <c:strCache>
                <c:ptCount val="1"/>
                <c:pt idx="0">
                  <c:v> Keyboard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'Profit Worksheet '!$F$32</c:f>
              <c:numCache>
                <c:formatCode>0.00%</c:formatCode>
                <c:ptCount val="1"/>
                <c:pt idx="0">
                  <c:v>0.12358209758626421</c:v>
                </c:pt>
              </c:numCache>
            </c:numRef>
          </c:val>
          <c:extLst>
            <c:ext xmlns:c16="http://schemas.microsoft.com/office/drawing/2014/chart" uri="{C3380CC4-5D6E-409C-BE32-E72D297353CC}">
              <c16:uniqueId val="{00000003-9D68-E347-942B-A0850F0E1F07}"/>
            </c:ext>
          </c:extLst>
        </c:ser>
        <c:ser>
          <c:idx val="4"/>
          <c:order val="4"/>
          <c:tx>
            <c:strRef>
              <c:f>'Profit Worksheet '!$E$33</c:f>
              <c:strCache>
                <c:ptCount val="1"/>
                <c:pt idx="0">
                  <c:v> Laptop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'Profit Worksheet '!$F$33</c:f>
              <c:numCache>
                <c:formatCode>0.00%</c:formatCode>
                <c:ptCount val="1"/>
                <c:pt idx="0">
                  <c:v>9.9049231445530989E-2</c:v>
                </c:pt>
              </c:numCache>
            </c:numRef>
          </c:val>
          <c:extLst>
            <c:ext xmlns:c16="http://schemas.microsoft.com/office/drawing/2014/chart" uri="{C3380CC4-5D6E-409C-BE32-E72D297353CC}">
              <c16:uniqueId val="{00000004-9D68-E347-942B-A0850F0E1F07}"/>
            </c:ext>
          </c:extLst>
        </c:ser>
        <c:ser>
          <c:idx val="5"/>
          <c:order val="5"/>
          <c:tx>
            <c:strRef>
              <c:f>'Profit Worksheet '!$E$34</c:f>
              <c:strCache>
                <c:ptCount val="1"/>
                <c:pt idx="0">
                  <c:v> Monitor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'Profit Worksheet '!$F$34</c:f>
              <c:numCache>
                <c:formatCode>0.00%</c:formatCode>
                <c:ptCount val="1"/>
                <c:pt idx="0">
                  <c:v>0.10318783334091632</c:v>
                </c:pt>
              </c:numCache>
            </c:numRef>
          </c:val>
          <c:extLst>
            <c:ext xmlns:c16="http://schemas.microsoft.com/office/drawing/2014/chart" uri="{C3380CC4-5D6E-409C-BE32-E72D297353CC}">
              <c16:uniqueId val="{00000005-9D68-E347-942B-A0850F0E1F07}"/>
            </c:ext>
          </c:extLst>
        </c:ser>
        <c:ser>
          <c:idx val="6"/>
          <c:order val="6"/>
          <c:tx>
            <c:strRef>
              <c:f>'Profit Worksheet '!$E$35</c:f>
              <c:strCache>
                <c:ptCount val="1"/>
                <c:pt idx="0">
                  <c:v> Mouse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'Profit Worksheet '!$F$35</c:f>
              <c:numCache>
                <c:formatCode>0.00%</c:formatCode>
                <c:ptCount val="1"/>
                <c:pt idx="0">
                  <c:v>0.10479414966866971</c:v>
                </c:pt>
              </c:numCache>
            </c:numRef>
          </c:val>
          <c:extLst>
            <c:ext xmlns:c16="http://schemas.microsoft.com/office/drawing/2014/chart" uri="{C3380CC4-5D6E-409C-BE32-E72D297353CC}">
              <c16:uniqueId val="{00000006-9D68-E347-942B-A0850F0E1F07}"/>
            </c:ext>
          </c:extLst>
        </c:ser>
        <c:ser>
          <c:idx val="7"/>
          <c:order val="7"/>
          <c:tx>
            <c:strRef>
              <c:f>'Profit Worksheet '!$E$36</c:f>
              <c:strCache>
                <c:ptCount val="1"/>
                <c:pt idx="0">
                  <c:v> Printer</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'Profit Worksheet '!$F$36</c:f>
              <c:numCache>
                <c:formatCode>0.00%</c:formatCode>
                <c:ptCount val="1"/>
                <c:pt idx="0">
                  <c:v>9.5707860229268818E-2</c:v>
                </c:pt>
              </c:numCache>
            </c:numRef>
          </c:val>
          <c:extLst>
            <c:ext xmlns:c16="http://schemas.microsoft.com/office/drawing/2014/chart" uri="{C3380CC4-5D6E-409C-BE32-E72D297353CC}">
              <c16:uniqueId val="{00000007-9D68-E347-942B-A0850F0E1F07}"/>
            </c:ext>
          </c:extLst>
        </c:ser>
        <c:ser>
          <c:idx val="8"/>
          <c:order val="8"/>
          <c:tx>
            <c:strRef>
              <c:f>'Profit Worksheet '!$E$37</c:f>
              <c:strCache>
                <c:ptCount val="1"/>
                <c:pt idx="0">
                  <c:v> Smartphone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'Profit Worksheet '!$F$37</c:f>
              <c:numCache>
                <c:formatCode>0.00%</c:formatCode>
                <c:ptCount val="1"/>
                <c:pt idx="0">
                  <c:v>8.8786929031026154E-2</c:v>
                </c:pt>
              </c:numCache>
            </c:numRef>
          </c:val>
          <c:extLst>
            <c:ext xmlns:c16="http://schemas.microsoft.com/office/drawing/2014/chart" uri="{C3380CC4-5D6E-409C-BE32-E72D297353CC}">
              <c16:uniqueId val="{00000008-9D68-E347-942B-A0850F0E1F07}"/>
            </c:ext>
          </c:extLst>
        </c:ser>
        <c:ser>
          <c:idx val="9"/>
          <c:order val="9"/>
          <c:tx>
            <c:strRef>
              <c:f>'Profit Worksheet '!$E$38</c:f>
              <c:strCache>
                <c:ptCount val="1"/>
                <c:pt idx="0">
                  <c:v> Smartwatch</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'Profit Worksheet '!$F$38</c:f>
              <c:numCache>
                <c:formatCode>0.00%</c:formatCode>
                <c:ptCount val="1"/>
                <c:pt idx="0">
                  <c:v>0.10207763146680585</c:v>
                </c:pt>
              </c:numCache>
            </c:numRef>
          </c:val>
          <c:extLst>
            <c:ext xmlns:c16="http://schemas.microsoft.com/office/drawing/2014/chart" uri="{C3380CC4-5D6E-409C-BE32-E72D297353CC}">
              <c16:uniqueId val="{00000009-9D68-E347-942B-A0850F0E1F07}"/>
            </c:ext>
          </c:extLst>
        </c:ser>
        <c:ser>
          <c:idx val="10"/>
          <c:order val="10"/>
          <c:tx>
            <c:strRef>
              <c:f>'Profit Worksheet '!$E$39</c:f>
              <c:strCache>
                <c:ptCount val="1"/>
                <c:pt idx="0">
                  <c:v> Tablet</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'Profit Worksheet '!$F$39</c:f>
              <c:numCache>
                <c:formatCode>0.00%</c:formatCode>
                <c:ptCount val="1"/>
                <c:pt idx="0">
                  <c:v>8.7614440506316227E-2</c:v>
                </c:pt>
              </c:numCache>
            </c:numRef>
          </c:val>
          <c:extLst>
            <c:ext xmlns:c16="http://schemas.microsoft.com/office/drawing/2014/chart" uri="{C3380CC4-5D6E-409C-BE32-E72D297353CC}">
              <c16:uniqueId val="{0000000A-9D68-E347-942B-A0850F0E1F07}"/>
            </c:ext>
          </c:extLst>
        </c:ser>
        <c:dLbls>
          <c:showLegendKey val="0"/>
          <c:showVal val="1"/>
          <c:showCatName val="0"/>
          <c:showSerName val="0"/>
          <c:showPercent val="0"/>
          <c:showBubbleSize val="0"/>
        </c:dLbls>
        <c:gapWidth val="150"/>
        <c:overlap val="-25"/>
        <c:axId val="855172928"/>
        <c:axId val="425995775"/>
      </c:barChart>
      <c:catAx>
        <c:axId val="85517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95775"/>
        <c:crosses val="autoZero"/>
        <c:auto val="1"/>
        <c:lblAlgn val="ctr"/>
        <c:lblOffset val="100"/>
        <c:noMultiLvlLbl val="0"/>
      </c:catAx>
      <c:valAx>
        <c:axId val="425995775"/>
        <c:scaling>
          <c:orientation val="minMax"/>
        </c:scaling>
        <c:delete val="1"/>
        <c:axPos val="b"/>
        <c:numFmt formatCode="General" sourceLinked="1"/>
        <c:majorTickMark val="none"/>
        <c:minorTickMark val="none"/>
        <c:tickLblPos val="nextTo"/>
        <c:crossAx val="855172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Revenue Contribution By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'Profit Worksheet '!$F$15</c:f>
              <c:strCache>
                <c:ptCount val="1"/>
                <c:pt idx="0">
                  <c:v>Tablet</c:v>
                </c:pt>
              </c:strCache>
            </c:strRef>
          </c:tx>
          <c:spPr>
            <a:solidFill>
              <a:schemeClr val="accent3">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errBars>
            <c:errBarType val="both"/>
            <c:errValType val="stdErr"/>
            <c:noEndCap val="0"/>
            <c:spPr>
              <a:noFill/>
              <a:ln w="9525" cap="flat" cmpd="sng" algn="ctr">
                <a:solidFill>
                  <a:schemeClr val="tx1">
                    <a:lumMod val="65000"/>
                    <a:lumOff val="35000"/>
                  </a:schemeClr>
                </a:solidFill>
                <a:prstDash val="solid"/>
                <a:round/>
              </a:ln>
              <a:effectLst/>
            </c:spPr>
          </c:errBars>
          <c:val>
            <c:numRef>
              <c:f>'Profit Worksheet '!$G$15</c:f>
              <c:numCache>
                <c:formatCode>0.00%</c:formatCode>
                <c:ptCount val="1"/>
                <c:pt idx="0">
                  <c:v>8.7614440506316227E-2</c:v>
                </c:pt>
              </c:numCache>
            </c:numRef>
          </c:val>
          <c:extLst>
            <c:ext xmlns:c16="http://schemas.microsoft.com/office/drawing/2014/chart" uri="{C3380CC4-5D6E-409C-BE32-E72D297353CC}">
              <c16:uniqueId val="{00000000-AE63-4A40-A5A6-CB7901C19B3F}"/>
            </c:ext>
          </c:extLst>
        </c:ser>
        <c:ser>
          <c:idx val="1"/>
          <c:order val="1"/>
          <c:tx>
            <c:strRef>
              <c:f>'Profit Worksheet '!$F$16</c:f>
              <c:strCache>
                <c:ptCount val="1"/>
                <c:pt idx="0">
                  <c:v>Smartphone</c:v>
                </c:pt>
              </c:strCache>
            </c:strRef>
          </c:tx>
          <c:spPr>
            <a:solidFill>
              <a:schemeClr val="accent3">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errBars>
            <c:errBarType val="both"/>
            <c:errValType val="stdErr"/>
            <c:noEndCap val="0"/>
            <c:spPr>
              <a:noFill/>
              <a:ln w="9525" cap="flat" cmpd="sng" algn="ctr">
                <a:solidFill>
                  <a:schemeClr val="tx1">
                    <a:lumMod val="65000"/>
                    <a:lumOff val="35000"/>
                  </a:schemeClr>
                </a:solidFill>
                <a:prstDash val="solid"/>
                <a:round/>
              </a:ln>
              <a:effectLst/>
            </c:spPr>
          </c:errBars>
          <c:val>
            <c:numRef>
              <c:f>'Profit Worksheet '!$G$16</c:f>
              <c:numCache>
                <c:formatCode>0.00%</c:formatCode>
                <c:ptCount val="1"/>
                <c:pt idx="0">
                  <c:v>8.8786929031026154E-2</c:v>
                </c:pt>
              </c:numCache>
            </c:numRef>
          </c:val>
          <c:extLst>
            <c:ext xmlns:c16="http://schemas.microsoft.com/office/drawing/2014/chart" uri="{C3380CC4-5D6E-409C-BE32-E72D297353CC}">
              <c16:uniqueId val="{00000001-AE63-4A40-A5A6-CB7901C19B3F}"/>
            </c:ext>
          </c:extLst>
        </c:ser>
        <c:ser>
          <c:idx val="2"/>
          <c:order val="2"/>
          <c:tx>
            <c:strRef>
              <c:f>'Profit Worksheet '!$F$17</c:f>
              <c:strCache>
                <c:ptCount val="1"/>
                <c:pt idx="0">
                  <c:v>Printer</c:v>
                </c:pt>
              </c:strCache>
            </c:strRef>
          </c:tx>
          <c:spPr>
            <a:solidFill>
              <a:schemeClr val="accent3">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trendline>
            <c:spPr>
              <a:ln w="19050" cap="rnd" cmpd="sng" algn="ctr">
                <a:solidFill>
                  <a:schemeClr val="accent3"/>
                </a:solidFill>
                <a:prstDash val="sysDot"/>
                <a:round/>
              </a:ln>
              <a:effectLst/>
            </c:spPr>
            <c:trendlineType val="exp"/>
            <c:dispRSqr val="0"/>
            <c:dispEq val="0"/>
          </c:trendline>
          <c:errBars>
            <c:errBarType val="both"/>
            <c:errValType val="stdErr"/>
            <c:noEndCap val="0"/>
            <c:spPr>
              <a:noFill/>
              <a:ln w="9525" cap="flat" cmpd="sng" algn="ctr">
                <a:solidFill>
                  <a:schemeClr val="tx1">
                    <a:lumMod val="65000"/>
                    <a:lumOff val="35000"/>
                  </a:schemeClr>
                </a:solidFill>
                <a:prstDash val="solid"/>
                <a:round/>
              </a:ln>
              <a:effectLst/>
            </c:spPr>
          </c:errBars>
          <c:val>
            <c:numRef>
              <c:f>'Profit Worksheet '!$G$17</c:f>
              <c:numCache>
                <c:formatCode>0.00%</c:formatCode>
                <c:ptCount val="1"/>
                <c:pt idx="0">
                  <c:v>9.5707860229268818E-2</c:v>
                </c:pt>
              </c:numCache>
            </c:numRef>
          </c:val>
          <c:extLst>
            <c:ext xmlns:c16="http://schemas.microsoft.com/office/drawing/2014/chart" uri="{C3380CC4-5D6E-409C-BE32-E72D297353CC}">
              <c16:uniqueId val="{00000003-AE63-4A40-A5A6-CB7901C19B3F}"/>
            </c:ext>
          </c:extLst>
        </c:ser>
        <c:ser>
          <c:idx val="3"/>
          <c:order val="3"/>
          <c:tx>
            <c:strRef>
              <c:f>'Profit Worksheet '!$F$18</c:f>
              <c:strCache>
                <c:ptCount val="1"/>
                <c:pt idx="0">
                  <c:v>Headphones</c:v>
                </c:pt>
              </c:strCache>
            </c:strRef>
          </c:tx>
          <c:spPr>
            <a:solidFill>
              <a:schemeClr val="accent3">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errBars>
            <c:errBarType val="both"/>
            <c:errValType val="stdErr"/>
            <c:noEndCap val="0"/>
            <c:spPr>
              <a:noFill/>
              <a:ln w="9525" cap="flat" cmpd="sng" algn="ctr">
                <a:solidFill>
                  <a:schemeClr val="tx1">
                    <a:lumMod val="65000"/>
                    <a:lumOff val="35000"/>
                  </a:schemeClr>
                </a:solidFill>
                <a:prstDash val="solid"/>
                <a:round/>
              </a:ln>
              <a:effectLst/>
            </c:spPr>
          </c:errBars>
          <c:val>
            <c:numRef>
              <c:f>'Profit Worksheet '!$G$18</c:f>
              <c:numCache>
                <c:formatCode>0.00%</c:formatCode>
                <c:ptCount val="1"/>
                <c:pt idx="0">
                  <c:v>9.6312399593214429E-2</c:v>
                </c:pt>
              </c:numCache>
            </c:numRef>
          </c:val>
          <c:extLst>
            <c:ext xmlns:c16="http://schemas.microsoft.com/office/drawing/2014/chart" uri="{C3380CC4-5D6E-409C-BE32-E72D297353CC}">
              <c16:uniqueId val="{00000004-AE63-4A40-A5A6-CB7901C19B3F}"/>
            </c:ext>
          </c:extLst>
        </c:ser>
        <c:ser>
          <c:idx val="4"/>
          <c:order val="4"/>
          <c:tx>
            <c:strRef>
              <c:f>'Profit Worksheet '!$F$19</c:f>
              <c:strCache>
                <c:ptCount val="1"/>
                <c:pt idx="0">
                  <c:v>Camera</c:v>
                </c:pt>
              </c:strCache>
            </c:strRef>
          </c:tx>
          <c:spPr>
            <a:solidFill>
              <a:schemeClr val="accent3">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errBars>
            <c:errBarType val="both"/>
            <c:errValType val="stdErr"/>
            <c:noEndCap val="0"/>
            <c:spPr>
              <a:noFill/>
              <a:ln w="9525" cap="flat" cmpd="sng" algn="ctr">
                <a:solidFill>
                  <a:schemeClr val="tx1">
                    <a:lumMod val="65000"/>
                    <a:lumOff val="35000"/>
                  </a:schemeClr>
                </a:solidFill>
                <a:prstDash val="solid"/>
                <a:round/>
              </a:ln>
              <a:effectLst/>
            </c:spPr>
          </c:errBars>
          <c:val>
            <c:numRef>
              <c:f>'Profit Worksheet '!$G$19</c:f>
              <c:numCache>
                <c:formatCode>0.00%</c:formatCode>
                <c:ptCount val="1"/>
                <c:pt idx="0">
                  <c:v>9.888742713198817E-2</c:v>
                </c:pt>
              </c:numCache>
            </c:numRef>
          </c:val>
          <c:extLst>
            <c:ext xmlns:c16="http://schemas.microsoft.com/office/drawing/2014/chart" uri="{C3380CC4-5D6E-409C-BE32-E72D297353CC}">
              <c16:uniqueId val="{00000005-AE63-4A40-A5A6-CB7901C19B3F}"/>
            </c:ext>
          </c:extLst>
        </c:ser>
        <c:ser>
          <c:idx val="5"/>
          <c:order val="5"/>
          <c:tx>
            <c:strRef>
              <c:f>'Profit Worksheet '!$F$20</c:f>
              <c:strCache>
                <c:ptCount val="1"/>
                <c:pt idx="0">
                  <c:v>Laptop</c:v>
                </c:pt>
              </c:strCache>
            </c:strRef>
          </c:tx>
          <c:spPr>
            <a:solidFill>
              <a:schemeClr val="accent3">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errBars>
            <c:errBarType val="both"/>
            <c:errValType val="stdErr"/>
            <c:noEndCap val="0"/>
            <c:spPr>
              <a:noFill/>
              <a:ln w="9525" cap="flat" cmpd="sng" algn="ctr">
                <a:solidFill>
                  <a:schemeClr val="tx1">
                    <a:lumMod val="65000"/>
                    <a:lumOff val="35000"/>
                  </a:schemeClr>
                </a:solidFill>
                <a:prstDash val="solid"/>
                <a:round/>
              </a:ln>
              <a:effectLst/>
            </c:spPr>
          </c:errBars>
          <c:val>
            <c:numRef>
              <c:f>'Profit Worksheet '!$G$20</c:f>
              <c:numCache>
                <c:formatCode>0.00%</c:formatCode>
                <c:ptCount val="1"/>
                <c:pt idx="0">
                  <c:v>9.9049231445530989E-2</c:v>
                </c:pt>
              </c:numCache>
            </c:numRef>
          </c:val>
          <c:extLst>
            <c:ext xmlns:c16="http://schemas.microsoft.com/office/drawing/2014/chart" uri="{C3380CC4-5D6E-409C-BE32-E72D297353CC}">
              <c16:uniqueId val="{00000006-AE63-4A40-A5A6-CB7901C19B3F}"/>
            </c:ext>
          </c:extLst>
        </c:ser>
        <c:ser>
          <c:idx val="6"/>
          <c:order val="6"/>
          <c:tx>
            <c:strRef>
              <c:f>'Profit Worksheet '!$F$21</c:f>
              <c:strCache>
                <c:ptCount val="1"/>
                <c:pt idx="0">
                  <c:v>Smartwatch </c:v>
                </c:pt>
              </c:strCache>
            </c:strRef>
          </c:tx>
          <c:spPr>
            <a:solidFill>
              <a:schemeClr val="accent3">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errBars>
            <c:errBarType val="both"/>
            <c:errValType val="stdErr"/>
            <c:noEndCap val="0"/>
            <c:spPr>
              <a:noFill/>
              <a:ln w="9525" cap="flat" cmpd="sng" algn="ctr">
                <a:solidFill>
                  <a:schemeClr val="tx1">
                    <a:lumMod val="65000"/>
                    <a:lumOff val="35000"/>
                  </a:schemeClr>
                </a:solidFill>
                <a:prstDash val="solid"/>
                <a:round/>
              </a:ln>
              <a:effectLst/>
            </c:spPr>
          </c:errBars>
          <c:val>
            <c:numRef>
              <c:f>'Profit Worksheet '!$G$21</c:f>
              <c:numCache>
                <c:formatCode>0.00%</c:formatCode>
                <c:ptCount val="1"/>
                <c:pt idx="0">
                  <c:v>0.10207763146680585</c:v>
                </c:pt>
              </c:numCache>
            </c:numRef>
          </c:val>
          <c:extLst>
            <c:ext xmlns:c16="http://schemas.microsoft.com/office/drawing/2014/chart" uri="{C3380CC4-5D6E-409C-BE32-E72D297353CC}">
              <c16:uniqueId val="{00000007-AE63-4A40-A5A6-CB7901C19B3F}"/>
            </c:ext>
          </c:extLst>
        </c:ser>
        <c:ser>
          <c:idx val="7"/>
          <c:order val="7"/>
          <c:tx>
            <c:strRef>
              <c:f>'Profit Worksheet '!$F$22</c:f>
              <c:strCache>
                <c:ptCount val="1"/>
                <c:pt idx="0">
                  <c:v>Monitor</c:v>
                </c:pt>
              </c:strCache>
            </c:strRef>
          </c:tx>
          <c:spPr>
            <a:solidFill>
              <a:schemeClr val="accent3">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errBars>
            <c:errBarType val="both"/>
            <c:errValType val="stdErr"/>
            <c:noEndCap val="0"/>
            <c:spPr>
              <a:noFill/>
              <a:ln w="9525" cap="flat" cmpd="sng" algn="ctr">
                <a:solidFill>
                  <a:schemeClr val="tx1">
                    <a:lumMod val="65000"/>
                    <a:lumOff val="35000"/>
                  </a:schemeClr>
                </a:solidFill>
                <a:prstDash val="solid"/>
                <a:round/>
              </a:ln>
              <a:effectLst/>
            </c:spPr>
          </c:errBars>
          <c:val>
            <c:numRef>
              <c:f>'Profit Worksheet '!$G$22</c:f>
              <c:numCache>
                <c:formatCode>0.00%</c:formatCode>
                <c:ptCount val="1"/>
                <c:pt idx="0">
                  <c:v>0.10318783334091632</c:v>
                </c:pt>
              </c:numCache>
            </c:numRef>
          </c:val>
          <c:extLst>
            <c:ext xmlns:c16="http://schemas.microsoft.com/office/drawing/2014/chart" uri="{C3380CC4-5D6E-409C-BE32-E72D297353CC}">
              <c16:uniqueId val="{00000008-AE63-4A40-A5A6-CB7901C19B3F}"/>
            </c:ext>
          </c:extLst>
        </c:ser>
        <c:ser>
          <c:idx val="8"/>
          <c:order val="8"/>
          <c:tx>
            <c:strRef>
              <c:f>'Profit Worksheet '!$F$23</c:f>
              <c:strCache>
                <c:ptCount val="1"/>
                <c:pt idx="0">
                  <c:v>Mouse</c:v>
                </c:pt>
              </c:strCache>
            </c:strRef>
          </c:tx>
          <c:spPr>
            <a:solidFill>
              <a:schemeClr val="accent3">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errBars>
            <c:errBarType val="both"/>
            <c:errValType val="stdErr"/>
            <c:noEndCap val="0"/>
            <c:spPr>
              <a:noFill/>
              <a:ln w="9525" cap="flat" cmpd="sng" algn="ctr">
                <a:solidFill>
                  <a:schemeClr val="tx1">
                    <a:lumMod val="65000"/>
                    <a:lumOff val="35000"/>
                  </a:schemeClr>
                </a:solidFill>
                <a:prstDash val="solid"/>
                <a:round/>
              </a:ln>
              <a:effectLst/>
            </c:spPr>
          </c:errBars>
          <c:val>
            <c:numRef>
              <c:f>'Profit Worksheet '!$G$23</c:f>
              <c:numCache>
                <c:formatCode>0.00%</c:formatCode>
                <c:ptCount val="1"/>
                <c:pt idx="0">
                  <c:v>0.10479414966866971</c:v>
                </c:pt>
              </c:numCache>
            </c:numRef>
          </c:val>
          <c:extLst>
            <c:ext xmlns:c16="http://schemas.microsoft.com/office/drawing/2014/chart" uri="{C3380CC4-5D6E-409C-BE32-E72D297353CC}">
              <c16:uniqueId val="{00000009-AE63-4A40-A5A6-CB7901C19B3F}"/>
            </c:ext>
          </c:extLst>
        </c:ser>
        <c:ser>
          <c:idx val="9"/>
          <c:order val="9"/>
          <c:tx>
            <c:strRef>
              <c:f>'Profit Worksheet '!$F$24</c:f>
              <c:strCache>
                <c:ptCount val="1"/>
                <c:pt idx="0">
                  <c:v>Keyboard </c:v>
                </c:pt>
              </c:strCache>
            </c:strRef>
          </c:tx>
          <c:spPr>
            <a:solidFill>
              <a:schemeClr val="accent3">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errBars>
            <c:errBarType val="both"/>
            <c:errValType val="stdErr"/>
            <c:noEndCap val="0"/>
            <c:spPr>
              <a:noFill/>
              <a:ln w="9525" cap="flat" cmpd="sng" algn="ctr">
                <a:solidFill>
                  <a:schemeClr val="tx1">
                    <a:lumMod val="65000"/>
                    <a:lumOff val="35000"/>
                  </a:schemeClr>
                </a:solidFill>
                <a:prstDash val="solid"/>
                <a:round/>
              </a:ln>
              <a:effectLst/>
            </c:spPr>
          </c:errBars>
          <c:val>
            <c:numRef>
              <c:f>'Profit Worksheet '!$G$24</c:f>
              <c:numCache>
                <c:formatCode>0.00%</c:formatCode>
                <c:ptCount val="1"/>
                <c:pt idx="0">
                  <c:v>0.12358209758626421</c:v>
                </c:pt>
              </c:numCache>
            </c:numRef>
          </c:val>
          <c:extLst>
            <c:ext xmlns:c16="http://schemas.microsoft.com/office/drawing/2014/chart" uri="{C3380CC4-5D6E-409C-BE32-E72D297353CC}">
              <c16:uniqueId val="{0000000A-AE63-4A40-A5A6-CB7901C19B3F}"/>
            </c:ext>
          </c:extLst>
        </c:ser>
        <c:dLbls>
          <c:showLegendKey val="0"/>
          <c:showVal val="0"/>
          <c:showCatName val="0"/>
          <c:showSerName val="1"/>
          <c:showPercent val="0"/>
          <c:showBubbleSize val="0"/>
        </c:dLbls>
        <c:gapWidth val="182"/>
        <c:axId val="59277637"/>
        <c:axId val="439108127"/>
      </c:barChart>
      <c:catAx>
        <c:axId val="59277637"/>
        <c:scaling>
          <c:orientation val="minMax"/>
        </c:scaling>
        <c:delete val="1"/>
        <c:axPos val="l"/>
        <c:majorTickMark val="none"/>
        <c:minorTickMark val="none"/>
        <c:tickLblPos val="nextTo"/>
        <c:crossAx val="439108127"/>
        <c:crosses val="autoZero"/>
        <c:auto val="1"/>
        <c:lblAlgn val="ctr"/>
        <c:lblOffset val="100"/>
        <c:noMultiLvlLbl val="0"/>
      </c:catAx>
      <c:valAx>
        <c:axId val="439108127"/>
        <c:scaling>
          <c:orientation val="minMax"/>
        </c:scaling>
        <c:delete val="1"/>
        <c:axPos val="b"/>
        <c:numFmt formatCode="0.00%" sourceLinked="1"/>
        <c:majorTickMark val="none"/>
        <c:minorTickMark val="none"/>
        <c:tickLblPos val="nextTo"/>
        <c:crossAx val="5927763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'Profit Worksheet '!$B$98</c:f>
              <c:strCache>
                <c:ptCount val="1"/>
                <c:pt idx="0">
                  <c:v>Profit</c:v>
                </c:pt>
              </c:strCache>
            </c:strRef>
          </c:tx>
          <c:spPr>
            <a:solidFill>
              <a:schemeClr val="accent6"/>
            </a:solidFill>
            <a:ln>
              <a:noFill/>
            </a:ln>
            <a:effectLst/>
          </c:spPr>
          <c:cat>
            <c:strRef>
              <c:f>'Profit Worksheet '!$A$99:$A$110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Worksheet '!$B$99:$B$110</c:f>
              <c:numCache>
                <c:formatCode>\$#,##0.00_);[Red]\(\$#,##0.00\)</c:formatCode>
                <c:ptCount val="12"/>
                <c:pt idx="0">
                  <c:v>14253.079999999996</c:v>
                </c:pt>
                <c:pt idx="1">
                  <c:v>12438.319999999996</c:v>
                </c:pt>
                <c:pt idx="2">
                  <c:v>14594.87</c:v>
                </c:pt>
                <c:pt idx="3">
                  <c:v>14926.289999999997</c:v>
                </c:pt>
                <c:pt idx="4">
                  <c:v>14401.499999999996</c:v>
                </c:pt>
                <c:pt idx="5">
                  <c:v>14350.660000000005</c:v>
                </c:pt>
                <c:pt idx="6">
                  <c:v>13632.03</c:v>
                </c:pt>
                <c:pt idx="7">
                  <c:v>13762.330000000002</c:v>
                </c:pt>
                <c:pt idx="8">
                  <c:v>13328.76</c:v>
                </c:pt>
                <c:pt idx="9">
                  <c:v>11127.010000000002</c:v>
                </c:pt>
                <c:pt idx="10">
                  <c:v>9432.4699999999975</c:v>
                </c:pt>
                <c:pt idx="11">
                  <c:v>9805.3800000000047</c:v>
                </c:pt>
              </c:numCache>
            </c:numRef>
          </c:val>
          <c:extLst>
            <c:ext xmlns:c16="http://schemas.microsoft.com/office/drawing/2014/chart" uri="{C3380CC4-5D6E-409C-BE32-E72D297353CC}">
              <c16:uniqueId val="{00000000-4D01-CA44-B8E6-2F9BFA200D03}"/>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1515906368"/>
        <c:axId val="1515908160"/>
      </c:areaChart>
      <c:catAx>
        <c:axId val="151590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08160"/>
        <c:crosses val="autoZero"/>
        <c:auto val="1"/>
        <c:lblAlgn val="ctr"/>
        <c:lblOffset val="100"/>
        <c:noMultiLvlLbl val="0"/>
      </c:catAx>
      <c:valAx>
        <c:axId val="1515908160"/>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063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'Profit Worksheet '!$D$3</c:f>
              <c:strCache>
                <c:ptCount val="1"/>
                <c:pt idx="0">
                  <c:v>Total</c:v>
                </c:pt>
              </c:strCache>
            </c:strRef>
          </c:tx>
          <c:spPr>
            <a:solidFill>
              <a:schemeClr val="accent1"/>
            </a:solidFill>
            <a:ln>
              <a:noFill/>
            </a:ln>
            <a:effectLst/>
          </c:spPr>
          <c:cat>
            <c:strRef>
              <c:f>'Profit Worksheet '!$C$4:$C$13</c:f>
              <c:strCache>
                <c:ptCount val="10"/>
                <c:pt idx="0">
                  <c:v> Camera</c:v>
                </c:pt>
                <c:pt idx="1">
                  <c:v> Headphones</c:v>
                </c:pt>
                <c:pt idx="2">
                  <c:v> Keyboard</c:v>
                </c:pt>
                <c:pt idx="3">
                  <c:v> Laptop</c:v>
                </c:pt>
                <c:pt idx="4">
                  <c:v> Monitor</c:v>
                </c:pt>
                <c:pt idx="5">
                  <c:v> Mouse</c:v>
                </c:pt>
                <c:pt idx="6">
                  <c:v> Printer</c:v>
                </c:pt>
                <c:pt idx="7">
                  <c:v> Smartphone</c:v>
                </c:pt>
                <c:pt idx="8">
                  <c:v> Smartwatch</c:v>
                </c:pt>
                <c:pt idx="9">
                  <c:v> Tablet</c:v>
                </c:pt>
              </c:strCache>
            </c:strRef>
          </c:cat>
          <c:val>
            <c:numRef>
              <c:f>'Profit Worksheet '!$D$4:$D$13</c:f>
              <c:numCache>
                <c:formatCode>General</c:formatCode>
                <c:ptCount val="10"/>
                <c:pt idx="0">
                  <c:v>8.3632599436424915</c:v>
                </c:pt>
                <c:pt idx="1">
                  <c:v>7.8299797736711749</c:v>
                </c:pt>
                <c:pt idx="2">
                  <c:v>10.776650911294023</c:v>
                </c:pt>
                <c:pt idx="3">
                  <c:v>9.8665047978905402</c:v>
                </c:pt>
                <c:pt idx="4">
                  <c:v>9.3766779549771897</c:v>
                </c:pt>
                <c:pt idx="5">
                  <c:v>8.846715048203972</c:v>
                </c:pt>
                <c:pt idx="6">
                  <c:v>9.0933734529902903</c:v>
                </c:pt>
                <c:pt idx="7">
                  <c:v>9.1833679196406788</c:v>
                </c:pt>
                <c:pt idx="8">
                  <c:v>7.6733457092411896</c:v>
                </c:pt>
                <c:pt idx="9">
                  <c:v>8.6567016191504482</c:v>
                </c:pt>
              </c:numCache>
            </c:numRef>
          </c:val>
          <c:extLst>
            <c:ext xmlns:c16="http://schemas.microsoft.com/office/drawing/2014/chart" uri="{C3380CC4-5D6E-409C-BE32-E72D297353CC}">
              <c16:uniqueId val="{00000000-3FF6-7F4D-A24D-7294A7F9FAE7}"/>
            </c:ext>
          </c:extLst>
        </c:ser>
        <c:dLbls>
          <c:showLegendKey val="0"/>
          <c:showVal val="0"/>
          <c:showCatName val="0"/>
          <c:showSerName val="0"/>
          <c:showPercent val="0"/>
          <c:showBubbleSize val="0"/>
        </c:dLbls>
        <c:axId val="944313241"/>
        <c:axId val="149815205"/>
      </c:areaChart>
      <c:catAx>
        <c:axId val="94431324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5205"/>
        <c:crosses val="autoZero"/>
        <c:auto val="1"/>
        <c:lblAlgn val="ctr"/>
        <c:lblOffset val="100"/>
        <c:noMultiLvlLbl val="0"/>
      </c:catAx>
      <c:valAx>
        <c:axId val="14981520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313241"/>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'Profit Worksheet '!$C$85</c:f>
              <c:strCache>
                <c:ptCount val="1"/>
                <c:pt idx="0">
                  <c:v>Total</c:v>
                </c:pt>
              </c:strCache>
            </c:strRef>
          </c:tx>
          <c:spPr>
            <a:solidFill>
              <a:schemeClr val="accent1"/>
            </a:solidFill>
            <a:ln>
              <a:noFill/>
            </a:ln>
            <a:effectLst/>
          </c:spPr>
          <c:cat>
            <c:strRef>
              <c:f>'Profit Worksheet '!$B$86:$B$95</c:f>
              <c:strCache>
                <c:ptCount val="10"/>
                <c:pt idx="0">
                  <c:v> Camera</c:v>
                </c:pt>
                <c:pt idx="1">
                  <c:v> Headphones</c:v>
                </c:pt>
                <c:pt idx="2">
                  <c:v> Keyboard</c:v>
                </c:pt>
                <c:pt idx="3">
                  <c:v> Laptop</c:v>
                </c:pt>
                <c:pt idx="4">
                  <c:v> Monitor</c:v>
                </c:pt>
                <c:pt idx="5">
                  <c:v> Mouse</c:v>
                </c:pt>
                <c:pt idx="6">
                  <c:v> Printer</c:v>
                </c:pt>
                <c:pt idx="7">
                  <c:v> Smartphone</c:v>
                </c:pt>
                <c:pt idx="8">
                  <c:v> Smartwatch</c:v>
                </c:pt>
                <c:pt idx="9">
                  <c:v> Tablet</c:v>
                </c:pt>
              </c:strCache>
            </c:strRef>
          </c:cat>
          <c:val>
            <c:numRef>
              <c:f>'Profit Worksheet '!$C$86:$C$95</c:f>
              <c:numCache>
                <c:formatCode>General</c:formatCode>
                <c:ptCount val="10"/>
                <c:pt idx="0">
                  <c:v>8.2804553897450409E-2</c:v>
                </c:pt>
                <c:pt idx="1">
                  <c:v>8.5108475800773645E-2</c:v>
                </c:pt>
                <c:pt idx="2">
                  <c:v>9.2902163028396753E-2</c:v>
                </c:pt>
                <c:pt idx="3">
                  <c:v>8.9695498162641274E-2</c:v>
                </c:pt>
                <c:pt idx="4">
                  <c:v>8.8459225990350845E-2</c:v>
                </c:pt>
                <c:pt idx="5">
                  <c:v>9.1203247919628583E-2</c:v>
                </c:pt>
                <c:pt idx="6">
                  <c:v>9.5719720557792529E-2</c:v>
                </c:pt>
                <c:pt idx="7">
                  <c:v>0.10203742132934088</c:v>
                </c:pt>
                <c:pt idx="8">
                  <c:v>7.8299446012665197E-2</c:v>
                </c:pt>
                <c:pt idx="9">
                  <c:v>9.1123174938425769E-2</c:v>
                </c:pt>
              </c:numCache>
            </c:numRef>
          </c:val>
          <c:extLst>
            <c:ext xmlns:c16="http://schemas.microsoft.com/office/drawing/2014/chart" uri="{C3380CC4-5D6E-409C-BE32-E72D297353CC}">
              <c16:uniqueId val="{00000000-19B3-504B-A053-11B427BEECBC}"/>
            </c:ext>
          </c:extLst>
        </c:ser>
        <c:dLbls>
          <c:showLegendKey val="0"/>
          <c:showVal val="0"/>
          <c:showCatName val="0"/>
          <c:showSerName val="0"/>
          <c:showPercent val="0"/>
          <c:showBubbleSize val="0"/>
        </c:dLbls>
        <c:axId val="990527442"/>
        <c:axId val="249815206"/>
      </c:areaChart>
      <c:catAx>
        <c:axId val="990527442"/>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15206"/>
        <c:crosses val="autoZero"/>
        <c:auto val="1"/>
        <c:lblAlgn val="ctr"/>
        <c:lblOffset val="100"/>
        <c:noMultiLvlLbl val="0"/>
      </c:catAx>
      <c:valAx>
        <c:axId val="24981520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2744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Profitable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'Profit Worksheet '!$L$51</c:f>
              <c:strCache>
                <c:ptCount val="1"/>
                <c:pt idx="0">
                  <c:v>Laptop</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'!$M$49:$M$50</c:f>
              <c:multiLvlStrCache>
                <c:ptCount val="1"/>
                <c:lvl>
                  <c:pt idx="0">
                    <c:v>Profit</c:v>
                  </c:pt>
                </c:lvl>
                <c:lvl/>
              </c:multiLvlStrCache>
            </c:multiLvlStrRef>
          </c:cat>
          <c:val>
            <c:numRef>
              <c:f>'Profit Worksheet '!$M$51</c:f>
              <c:numCache>
                <c:formatCode>[$$-409]#,##0.00</c:formatCode>
                <c:ptCount val="1"/>
                <c:pt idx="0">
                  <c:v>15456.9</c:v>
                </c:pt>
              </c:numCache>
            </c:numRef>
          </c:val>
          <c:extLst>
            <c:ext xmlns:c16="http://schemas.microsoft.com/office/drawing/2014/chart" uri="{C3380CC4-5D6E-409C-BE32-E72D297353CC}">
              <c16:uniqueId val="{00000000-56A8-3549-BA4E-A7F3BD43FA78}"/>
            </c:ext>
          </c:extLst>
        </c:ser>
        <c:ser>
          <c:idx val="1"/>
          <c:order val="1"/>
          <c:tx>
            <c:strRef>
              <c:f>'Profit Worksheet '!$L$52</c:f>
              <c:strCache>
                <c:ptCount val="1"/>
                <c:pt idx="0">
                  <c:v>Smartwatch </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'!$M$49:$M$50</c:f>
              <c:multiLvlStrCache>
                <c:ptCount val="1"/>
                <c:lvl>
                  <c:pt idx="0">
                    <c:v>Profit</c:v>
                  </c:pt>
                </c:lvl>
                <c:lvl/>
              </c:multiLvlStrCache>
            </c:multiLvlStrRef>
          </c:cat>
          <c:val>
            <c:numRef>
              <c:f>'Profit Worksheet '!$M$52</c:f>
              <c:numCache>
                <c:formatCode>[$$-409]#,##0.00</c:formatCode>
                <c:ptCount val="1"/>
                <c:pt idx="0">
                  <c:v>15929.49</c:v>
                </c:pt>
              </c:numCache>
            </c:numRef>
          </c:val>
          <c:extLst>
            <c:ext xmlns:c16="http://schemas.microsoft.com/office/drawing/2014/chart" uri="{C3380CC4-5D6E-409C-BE32-E72D297353CC}">
              <c16:uniqueId val="{00000001-56A8-3549-BA4E-A7F3BD43FA78}"/>
            </c:ext>
          </c:extLst>
        </c:ser>
        <c:ser>
          <c:idx val="2"/>
          <c:order val="2"/>
          <c:tx>
            <c:strRef>
              <c:f>'Profit Worksheet '!$L$53</c:f>
              <c:strCache>
                <c:ptCount val="1"/>
                <c:pt idx="0">
                  <c:v>Monitor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'!$M$49:$M$50</c:f>
              <c:multiLvlStrCache>
                <c:ptCount val="1"/>
                <c:lvl>
                  <c:pt idx="0">
                    <c:v>Profit</c:v>
                  </c:pt>
                </c:lvl>
                <c:lvl/>
              </c:multiLvlStrCache>
            </c:multiLvlStrRef>
          </c:cat>
          <c:val>
            <c:numRef>
              <c:f>'Profit Worksheet '!$M$53</c:f>
              <c:numCache>
                <c:formatCode>[$$-409]#,##0.00</c:formatCode>
                <c:ptCount val="1"/>
                <c:pt idx="0">
                  <c:v>16102.739999999998</c:v>
                </c:pt>
              </c:numCache>
            </c:numRef>
          </c:val>
          <c:extLst>
            <c:ext xmlns:c16="http://schemas.microsoft.com/office/drawing/2014/chart" uri="{C3380CC4-5D6E-409C-BE32-E72D297353CC}">
              <c16:uniqueId val="{00000002-56A8-3549-BA4E-A7F3BD43FA78}"/>
            </c:ext>
          </c:extLst>
        </c:ser>
        <c:ser>
          <c:idx val="3"/>
          <c:order val="3"/>
          <c:tx>
            <c:strRef>
              <c:f>'Profit Worksheet '!$L$54</c:f>
              <c:strCache>
                <c:ptCount val="1"/>
                <c:pt idx="0">
                  <c:v>Mouse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'!$M$49:$M$50</c:f>
              <c:multiLvlStrCache>
                <c:ptCount val="1"/>
                <c:lvl>
                  <c:pt idx="0">
                    <c:v>Profit</c:v>
                  </c:pt>
                </c:lvl>
                <c:lvl/>
              </c:multiLvlStrCache>
            </c:multiLvlStrRef>
          </c:cat>
          <c:val>
            <c:numRef>
              <c:f>'Profit Worksheet '!$M$54</c:f>
              <c:numCache>
                <c:formatCode>[$$-409]#,##0.00</c:formatCode>
                <c:ptCount val="1"/>
                <c:pt idx="0">
                  <c:v>16353.41</c:v>
                </c:pt>
              </c:numCache>
            </c:numRef>
          </c:val>
          <c:extLst>
            <c:ext xmlns:c16="http://schemas.microsoft.com/office/drawing/2014/chart" uri="{C3380CC4-5D6E-409C-BE32-E72D297353CC}">
              <c16:uniqueId val="{00000003-56A8-3549-BA4E-A7F3BD43FA78}"/>
            </c:ext>
          </c:extLst>
        </c:ser>
        <c:ser>
          <c:idx val="4"/>
          <c:order val="4"/>
          <c:tx>
            <c:strRef>
              <c:f>'Profit Worksheet '!$L$55</c:f>
              <c:strCache>
                <c:ptCount val="1"/>
                <c:pt idx="0">
                  <c:v>Keyboard</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'Profit Worksheet '!$M$49:$M$50</c:f>
              <c:multiLvlStrCache>
                <c:ptCount val="1"/>
                <c:lvl>
                  <c:pt idx="0">
                    <c:v>Profit</c:v>
                  </c:pt>
                </c:lvl>
                <c:lvl/>
              </c:multiLvlStrCache>
            </c:multiLvlStrRef>
          </c:cat>
          <c:val>
            <c:numRef>
              <c:f>'Profit Worksheet '!$M$55</c:f>
              <c:numCache>
                <c:formatCode>[$$-409]#,##0.00</c:formatCode>
                <c:ptCount val="1"/>
                <c:pt idx="0">
                  <c:v>19285.319999999996</c:v>
                </c:pt>
              </c:numCache>
            </c:numRef>
          </c:val>
          <c:extLst>
            <c:ext xmlns:c16="http://schemas.microsoft.com/office/drawing/2014/chart" uri="{C3380CC4-5D6E-409C-BE32-E72D297353CC}">
              <c16:uniqueId val="{00000004-56A8-3549-BA4E-A7F3BD43FA78}"/>
            </c:ext>
          </c:extLst>
        </c:ser>
        <c:dLbls>
          <c:showLegendKey val="0"/>
          <c:showVal val="0"/>
          <c:showCatName val="0"/>
          <c:showSerName val="1"/>
          <c:showPercent val="0"/>
          <c:showBubbleSize val="0"/>
        </c:dLbls>
        <c:gapWidth val="150"/>
        <c:overlap val="-25"/>
        <c:axId val="1238349760"/>
        <c:axId val="1238355584"/>
      </c:barChart>
      <c:catAx>
        <c:axId val="123834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55584"/>
        <c:crosses val="autoZero"/>
        <c:auto val="1"/>
        <c:lblAlgn val="ctr"/>
        <c:lblOffset val="100"/>
        <c:noMultiLvlLbl val="0"/>
      </c:catAx>
      <c:valAx>
        <c:axId val="1238355584"/>
        <c:scaling>
          <c:orientation val="minMax"/>
        </c:scaling>
        <c:delete val="1"/>
        <c:axPos val="b"/>
        <c:numFmt formatCode="[$$-409]#,##0.00" sourceLinked="1"/>
        <c:majorTickMark val="none"/>
        <c:minorTickMark val="none"/>
        <c:tickLblPos val="nextTo"/>
        <c:crossAx val="1238349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States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Sheet4!$A$21</c:f>
              <c:strCache>
                <c:ptCount val="1"/>
                <c:pt idx="0">
                  <c:v> California</c:v>
                </c:pt>
              </c:strCache>
            </c:strRef>
          </c:tx>
          <c:spPr>
            <a:solidFill>
              <a:schemeClr val="accent6">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Sheet4!$C$20</c:f>
              <c:strCache>
                <c:ptCount val="1"/>
                <c:pt idx="0">
                  <c:v>Total</c:v>
                </c:pt>
              </c:strCache>
            </c:strRef>
          </c:cat>
          <c:val>
            <c:numRef>
              <c:f>Sheet4!$C$21</c:f>
              <c:numCache>
                <c:formatCode>[$$-409]#,##0.00</c:formatCode>
                <c:ptCount val="1"/>
                <c:pt idx="0">
                  <c:v>405859.95000000019</c:v>
                </c:pt>
              </c:numCache>
            </c:numRef>
          </c:val>
          <c:extLst>
            <c:ext xmlns:c16="http://schemas.microsoft.com/office/drawing/2014/chart" uri="{C3380CC4-5D6E-409C-BE32-E72D297353CC}">
              <c16:uniqueId val="{00000000-A0F6-DF47-B1BA-DB2FC6FF65A2}"/>
            </c:ext>
          </c:extLst>
        </c:ser>
        <c:ser>
          <c:idx val="1"/>
          <c:order val="1"/>
          <c:tx>
            <c:strRef>
              <c:f>Sheet4!$A$22</c:f>
              <c:strCache>
                <c:ptCount val="1"/>
                <c:pt idx="0">
                  <c:v> Illinois</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Sheet4!$C$20</c:f>
              <c:strCache>
                <c:ptCount val="1"/>
                <c:pt idx="0">
                  <c:v>Total</c:v>
                </c:pt>
              </c:strCache>
            </c:strRef>
          </c:cat>
          <c:val>
            <c:numRef>
              <c:f>Sheet4!$C$22</c:f>
              <c:numCache>
                <c:formatCode>[$$-409]#,##0.00</c:formatCode>
                <c:ptCount val="1"/>
                <c:pt idx="0">
                  <c:v>459774.18999999994</c:v>
                </c:pt>
              </c:numCache>
            </c:numRef>
          </c:val>
          <c:extLst>
            <c:ext xmlns:c16="http://schemas.microsoft.com/office/drawing/2014/chart" uri="{C3380CC4-5D6E-409C-BE32-E72D297353CC}">
              <c16:uniqueId val="{00000001-A0F6-DF47-B1BA-DB2FC6FF65A2}"/>
            </c:ext>
          </c:extLst>
        </c:ser>
        <c:ser>
          <c:idx val="2"/>
          <c:order val="2"/>
          <c:tx>
            <c:strRef>
              <c:f>Sheet4!$A$23</c:f>
              <c:strCache>
                <c:ptCount val="1"/>
                <c:pt idx="0">
                  <c:v> North Carolina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Sheet4!$C$20</c:f>
              <c:strCache>
                <c:ptCount val="1"/>
                <c:pt idx="0">
                  <c:v>Total</c:v>
                </c:pt>
              </c:strCache>
            </c:strRef>
          </c:cat>
          <c:val>
            <c:numRef>
              <c:f>Sheet4!$C$23</c:f>
              <c:numCache>
                <c:formatCode>[$$-409]#,##0.00</c:formatCode>
                <c:ptCount val="1"/>
                <c:pt idx="0">
                  <c:v>479877.16000000009</c:v>
                </c:pt>
              </c:numCache>
            </c:numRef>
          </c:val>
          <c:extLst>
            <c:ext xmlns:c16="http://schemas.microsoft.com/office/drawing/2014/chart" uri="{C3380CC4-5D6E-409C-BE32-E72D297353CC}">
              <c16:uniqueId val="{00000002-A0F6-DF47-B1BA-DB2FC6FF65A2}"/>
            </c:ext>
          </c:extLst>
        </c:ser>
        <c:ser>
          <c:idx val="3"/>
          <c:order val="3"/>
          <c:tx>
            <c:strRef>
              <c:f>Sheet4!$A$24</c:f>
              <c:strCache>
                <c:ptCount val="1"/>
                <c:pt idx="0">
                  <c:v> Ohio</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Sheet4!$C$20</c:f>
              <c:strCache>
                <c:ptCount val="1"/>
                <c:pt idx="0">
                  <c:v>Total</c:v>
                </c:pt>
              </c:strCache>
            </c:strRef>
          </c:cat>
          <c:val>
            <c:numRef>
              <c:f>Sheet4!$C$24</c:f>
              <c:numCache>
                <c:formatCode>[$$-409]#,##0.00</c:formatCode>
                <c:ptCount val="1"/>
                <c:pt idx="0">
                  <c:v>492359.3400000002</c:v>
                </c:pt>
              </c:numCache>
            </c:numRef>
          </c:val>
          <c:extLst>
            <c:ext xmlns:c16="http://schemas.microsoft.com/office/drawing/2014/chart" uri="{C3380CC4-5D6E-409C-BE32-E72D297353CC}">
              <c16:uniqueId val="{00000003-A0F6-DF47-B1BA-DB2FC6FF65A2}"/>
            </c:ext>
          </c:extLst>
        </c:ser>
        <c:ser>
          <c:idx val="4"/>
          <c:order val="4"/>
          <c:tx>
            <c:strRef>
              <c:f>Sheet4!$A$25</c:f>
              <c:strCache>
                <c:ptCount val="1"/>
                <c:pt idx="0">
                  <c:v> Texas</c:v>
                </c:pt>
              </c:strCache>
            </c:strRef>
          </c:tx>
          <c:spPr>
            <a:solidFill>
              <a:schemeClr val="accent6">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Sheet4!$C$20</c:f>
              <c:strCache>
                <c:ptCount val="1"/>
                <c:pt idx="0">
                  <c:v>Total</c:v>
                </c:pt>
              </c:strCache>
            </c:strRef>
          </c:cat>
          <c:val>
            <c:numRef>
              <c:f>Sheet4!$C$25</c:f>
              <c:numCache>
                <c:formatCode>[$$-409]#,##0.00</c:formatCode>
                <c:ptCount val="1"/>
                <c:pt idx="0">
                  <c:v>529645.95999999961</c:v>
                </c:pt>
              </c:numCache>
            </c:numRef>
          </c:val>
          <c:extLst>
            <c:ext xmlns:c16="http://schemas.microsoft.com/office/drawing/2014/chart" uri="{C3380CC4-5D6E-409C-BE32-E72D297353CC}">
              <c16:uniqueId val="{00000004-A0F6-DF47-B1BA-DB2FC6FF65A2}"/>
            </c:ext>
          </c:extLst>
        </c:ser>
        <c:dLbls>
          <c:showLegendKey val="0"/>
          <c:showVal val="0"/>
          <c:showCatName val="0"/>
          <c:showSerName val="1"/>
          <c:showPercent val="0"/>
          <c:showBubbleSize val="0"/>
        </c:dLbls>
        <c:gapWidth val="219"/>
        <c:overlap val="-27"/>
        <c:axId val="747748630"/>
        <c:axId val="109487935"/>
      </c:barChart>
      <c:catAx>
        <c:axId val="74774863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9487935"/>
        <c:crosses val="autoZero"/>
        <c:auto val="1"/>
        <c:lblAlgn val="ctr"/>
        <c:lblOffset val="100"/>
        <c:noMultiLvlLbl val="0"/>
      </c:catAx>
      <c:valAx>
        <c:axId val="109487935"/>
        <c:scaling>
          <c:orientation val="minMax"/>
        </c:scaling>
        <c:delete val="0"/>
        <c:axPos val="l"/>
        <c:numFmt formatCode="[$$-409]#,##0.00"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4774863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By Products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Sheet4!$A$37</c:f>
              <c:strCache>
                <c:ptCount val="1"/>
                <c:pt idx="0">
                  <c:v> Camera</c:v>
                </c:pt>
              </c:strCache>
            </c:strRef>
          </c:tx>
          <c:spPr>
            <a:solidFill>
              <a:schemeClr val="accent1">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Sheet4!$C$37</c:f>
              <c:numCache>
                <c:formatCode>General</c:formatCode>
                <c:ptCount val="1"/>
                <c:pt idx="0">
                  <c:v>278780.76999999996</c:v>
                </c:pt>
              </c:numCache>
            </c:numRef>
          </c:val>
          <c:extLst>
            <c:ext xmlns:c16="http://schemas.microsoft.com/office/drawing/2014/chart" uri="{C3380CC4-5D6E-409C-BE32-E72D297353CC}">
              <c16:uniqueId val="{00000000-D196-BC4C-B3F3-3BF45BF1BE86}"/>
            </c:ext>
          </c:extLst>
        </c:ser>
        <c:ser>
          <c:idx val="1"/>
          <c:order val="1"/>
          <c:tx>
            <c:strRef>
              <c:f>Sheet4!$A$38</c:f>
              <c:strCache>
                <c:ptCount val="1"/>
                <c:pt idx="0">
                  <c:v> Headphones</c:v>
                </c:pt>
              </c:strCache>
            </c:strRef>
          </c:tx>
          <c:spPr>
            <a:solidFill>
              <a:schemeClr val="accent1">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Sheet4!$C$38</c:f>
              <c:numCache>
                <c:formatCode>General</c:formatCode>
                <c:ptCount val="1"/>
                <c:pt idx="0">
                  <c:v>230430.15000000002</c:v>
                </c:pt>
              </c:numCache>
            </c:numRef>
          </c:val>
          <c:extLst>
            <c:ext xmlns:c16="http://schemas.microsoft.com/office/drawing/2014/chart" uri="{C3380CC4-5D6E-409C-BE32-E72D297353CC}">
              <c16:uniqueId val="{00000001-D196-BC4C-B3F3-3BF45BF1BE86}"/>
            </c:ext>
          </c:extLst>
        </c:ser>
        <c:ser>
          <c:idx val="2"/>
          <c:order val="2"/>
          <c:tx>
            <c:strRef>
              <c:f>Sheet4!$A$39</c:f>
              <c:strCache>
                <c:ptCount val="1"/>
                <c:pt idx="0">
                  <c:v> Keyboard</c:v>
                </c:pt>
              </c:strCache>
            </c:strRef>
          </c:tx>
          <c:spPr>
            <a:solidFill>
              <a:schemeClr val="accent1">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Sheet4!$C$39</c:f>
              <c:numCache>
                <c:formatCode>General</c:formatCode>
                <c:ptCount val="1"/>
                <c:pt idx="0">
                  <c:v>229136.24999999994</c:v>
                </c:pt>
              </c:numCache>
            </c:numRef>
          </c:val>
          <c:extLst>
            <c:ext xmlns:c16="http://schemas.microsoft.com/office/drawing/2014/chart" uri="{C3380CC4-5D6E-409C-BE32-E72D297353CC}">
              <c16:uniqueId val="{00000002-D196-BC4C-B3F3-3BF45BF1BE86}"/>
            </c:ext>
          </c:extLst>
        </c:ser>
        <c:ser>
          <c:idx val="3"/>
          <c:order val="3"/>
          <c:tx>
            <c:strRef>
              <c:f>Sheet4!$A$40</c:f>
              <c:strCache>
                <c:ptCount val="1"/>
                <c:pt idx="0">
                  <c:v> Laptop</c:v>
                </c:pt>
              </c:strCache>
            </c:strRef>
          </c:tx>
          <c:spPr>
            <a:solidFill>
              <a:schemeClr val="accent1">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Sheet4!$C$40</c:f>
              <c:numCache>
                <c:formatCode>General</c:formatCode>
                <c:ptCount val="1"/>
                <c:pt idx="0">
                  <c:v>227536.16</c:v>
                </c:pt>
              </c:numCache>
            </c:numRef>
          </c:val>
          <c:extLst>
            <c:ext xmlns:c16="http://schemas.microsoft.com/office/drawing/2014/chart" uri="{C3380CC4-5D6E-409C-BE32-E72D297353CC}">
              <c16:uniqueId val="{00000003-D196-BC4C-B3F3-3BF45BF1BE86}"/>
            </c:ext>
          </c:extLst>
        </c:ser>
        <c:ser>
          <c:idx val="4"/>
          <c:order val="4"/>
          <c:tx>
            <c:strRef>
              <c:f>Sheet4!$A$41</c:f>
              <c:strCache>
                <c:ptCount val="1"/>
                <c:pt idx="0">
                  <c:v> Monitor</c:v>
                </c:pt>
              </c:strCache>
            </c:strRef>
          </c:tx>
          <c:spPr>
            <a:solidFill>
              <a:schemeClr val="accent1">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Sheet4!$C$41</c:f>
              <c:numCache>
                <c:formatCode>General</c:formatCode>
                <c:ptCount val="1"/>
                <c:pt idx="0">
                  <c:v>225834.78999999995</c:v>
                </c:pt>
              </c:numCache>
            </c:numRef>
          </c:val>
          <c:extLst>
            <c:ext xmlns:c16="http://schemas.microsoft.com/office/drawing/2014/chart" uri="{C3380CC4-5D6E-409C-BE32-E72D297353CC}">
              <c16:uniqueId val="{00000004-D196-BC4C-B3F3-3BF45BF1BE86}"/>
            </c:ext>
          </c:extLst>
        </c:ser>
        <c:ser>
          <c:idx val="5"/>
          <c:order val="5"/>
          <c:tx>
            <c:strRef>
              <c:f>Sheet4!$A$42</c:f>
              <c:strCache>
                <c:ptCount val="1"/>
                <c:pt idx="0">
                  <c:v> Mouse</c:v>
                </c:pt>
              </c:strCache>
            </c:strRef>
          </c:tx>
          <c:spPr>
            <a:solidFill>
              <a:schemeClr val="accent1">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Sheet4!$C$42</c:f>
              <c:numCache>
                <c:formatCode>General</c:formatCode>
                <c:ptCount val="1"/>
                <c:pt idx="0">
                  <c:v>224748.07999999996</c:v>
                </c:pt>
              </c:numCache>
            </c:numRef>
          </c:val>
          <c:extLst>
            <c:ext xmlns:c16="http://schemas.microsoft.com/office/drawing/2014/chart" uri="{C3380CC4-5D6E-409C-BE32-E72D297353CC}">
              <c16:uniqueId val="{00000005-D196-BC4C-B3F3-3BF45BF1BE86}"/>
            </c:ext>
          </c:extLst>
        </c:ser>
        <c:ser>
          <c:idx val="6"/>
          <c:order val="6"/>
          <c:tx>
            <c:strRef>
              <c:f>Sheet4!$A$43</c:f>
              <c:strCache>
                <c:ptCount val="1"/>
                <c:pt idx="0">
                  <c:v> Printer</c:v>
                </c:pt>
              </c:strCache>
            </c:strRef>
          </c:tx>
          <c:spPr>
            <a:solidFill>
              <a:schemeClr val="accent1">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Sheet4!$C$43</c:f>
              <c:numCache>
                <c:formatCode>General</c:formatCode>
                <c:ptCount val="1"/>
                <c:pt idx="0">
                  <c:v>219824.90999999997</c:v>
                </c:pt>
              </c:numCache>
            </c:numRef>
          </c:val>
          <c:extLst>
            <c:ext xmlns:c16="http://schemas.microsoft.com/office/drawing/2014/chart" uri="{C3380CC4-5D6E-409C-BE32-E72D297353CC}">
              <c16:uniqueId val="{00000006-D196-BC4C-B3F3-3BF45BF1BE86}"/>
            </c:ext>
          </c:extLst>
        </c:ser>
        <c:ser>
          <c:idx val="7"/>
          <c:order val="7"/>
          <c:tx>
            <c:strRef>
              <c:f>Sheet4!$A$44</c:f>
              <c:strCache>
                <c:ptCount val="1"/>
                <c:pt idx="0">
                  <c:v> Smartphone</c:v>
                </c:pt>
              </c:strCache>
            </c:strRef>
          </c:tx>
          <c:spPr>
            <a:solidFill>
              <a:schemeClr val="accent1">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Sheet4!$C$44</c:f>
              <c:numCache>
                <c:formatCode>General</c:formatCode>
                <c:ptCount val="1"/>
                <c:pt idx="0">
                  <c:v>202573.17</c:v>
                </c:pt>
              </c:numCache>
            </c:numRef>
          </c:val>
          <c:extLst>
            <c:ext xmlns:c16="http://schemas.microsoft.com/office/drawing/2014/chart" uri="{C3380CC4-5D6E-409C-BE32-E72D297353CC}">
              <c16:uniqueId val="{00000007-D196-BC4C-B3F3-3BF45BF1BE86}"/>
            </c:ext>
          </c:extLst>
        </c:ser>
        <c:ser>
          <c:idx val="8"/>
          <c:order val="8"/>
          <c:tx>
            <c:strRef>
              <c:f>Sheet4!$A$45</c:f>
              <c:strCache>
                <c:ptCount val="1"/>
                <c:pt idx="0">
                  <c:v> Smartwatch</c:v>
                </c:pt>
              </c:strCache>
            </c:strRef>
          </c:tx>
          <c:spPr>
            <a:solidFill>
              <a:schemeClr val="accent1">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Sheet4!$C$45</c:f>
              <c:numCache>
                <c:formatCode>General</c:formatCode>
                <c:ptCount val="1"/>
                <c:pt idx="0">
                  <c:v>187548.77000000005</c:v>
                </c:pt>
              </c:numCache>
            </c:numRef>
          </c:val>
          <c:extLst>
            <c:ext xmlns:c16="http://schemas.microsoft.com/office/drawing/2014/chart" uri="{C3380CC4-5D6E-409C-BE32-E72D297353CC}">
              <c16:uniqueId val="{00000008-D196-BC4C-B3F3-3BF45BF1BE86}"/>
            </c:ext>
          </c:extLst>
        </c:ser>
        <c:ser>
          <c:idx val="9"/>
          <c:order val="9"/>
          <c:tx>
            <c:strRef>
              <c:f>Sheet4!$A$46</c:f>
              <c:strCache>
                <c:ptCount val="1"/>
                <c:pt idx="0">
                  <c:v> Tablet</c:v>
                </c:pt>
              </c:strCache>
            </c:strRef>
          </c:tx>
          <c:spPr>
            <a:solidFill>
              <a:schemeClr val="accent1">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Sheet4!$C$46</c:f>
              <c:numCache>
                <c:formatCode>General</c:formatCode>
                <c:ptCount val="1"/>
                <c:pt idx="0">
                  <c:v>185050.84999999998</c:v>
                </c:pt>
              </c:numCache>
            </c:numRef>
          </c:val>
          <c:extLst>
            <c:ext xmlns:c16="http://schemas.microsoft.com/office/drawing/2014/chart" uri="{C3380CC4-5D6E-409C-BE32-E72D297353CC}">
              <c16:uniqueId val="{00000009-D196-BC4C-B3F3-3BF45BF1BE86}"/>
            </c:ext>
          </c:extLst>
        </c:ser>
        <c:dLbls>
          <c:showLegendKey val="0"/>
          <c:showVal val="0"/>
          <c:showCatName val="0"/>
          <c:showSerName val="1"/>
          <c:showPercent val="0"/>
          <c:showBubbleSize val="0"/>
        </c:dLbls>
        <c:gapWidth val="182"/>
        <c:axId val="301104297"/>
        <c:axId val="241700484"/>
      </c:barChart>
      <c:catAx>
        <c:axId val="30110429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00484"/>
        <c:crosses val="autoZero"/>
        <c:auto val="1"/>
        <c:lblAlgn val="ctr"/>
        <c:lblOffset val="100"/>
        <c:noMultiLvlLbl val="0"/>
      </c:catAx>
      <c:valAx>
        <c:axId val="241700484"/>
        <c:scaling>
          <c:orientation val="minMax"/>
        </c:scaling>
        <c:delete val="0"/>
        <c:axPos val="b"/>
        <c:numFmt formatCode="General"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10429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Of Production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Sheet4!$A$51</c:f>
              <c:strCache>
                <c:ptCount val="1"/>
                <c:pt idx="0">
                  <c:v> Accessories</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Sheet4!$C$50</c:f>
              <c:strCache>
                <c:ptCount val="1"/>
                <c:pt idx="0">
                  <c:v>Cost</c:v>
                </c:pt>
              </c:strCache>
            </c:strRef>
          </c:cat>
          <c:val>
            <c:numRef>
              <c:f>Sheet4!$C$51</c:f>
              <c:numCache>
                <c:formatCode>[$$-409]#,##0.00</c:formatCode>
                <c:ptCount val="1"/>
                <c:pt idx="0">
                  <c:v>769640.15000000014</c:v>
                </c:pt>
              </c:numCache>
            </c:numRef>
          </c:val>
          <c:extLst>
            <c:ext xmlns:c16="http://schemas.microsoft.com/office/drawing/2014/chart" uri="{C3380CC4-5D6E-409C-BE32-E72D297353CC}">
              <c16:uniqueId val="{00000000-F586-BC46-A5E6-8BDBBF839006}"/>
            </c:ext>
          </c:extLst>
        </c:ser>
        <c:ser>
          <c:idx val="1"/>
          <c:order val="1"/>
          <c:tx>
            <c:strRef>
              <c:f>Sheet4!$A$52</c:f>
              <c:strCache>
                <c:ptCount val="1"/>
                <c:pt idx="0">
                  <c:v> Electronics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Sheet4!$C$50</c:f>
              <c:strCache>
                <c:ptCount val="1"/>
                <c:pt idx="0">
                  <c:v>Cost</c:v>
                </c:pt>
              </c:strCache>
            </c:strRef>
          </c:cat>
          <c:val>
            <c:numRef>
              <c:f>Sheet4!$C$52</c:f>
              <c:numCache>
                <c:formatCode>[$$-409]#,##0.00</c:formatCode>
                <c:ptCount val="1"/>
                <c:pt idx="0">
                  <c:v>731287.73999999929</c:v>
                </c:pt>
              </c:numCache>
            </c:numRef>
          </c:val>
          <c:extLst>
            <c:ext xmlns:c16="http://schemas.microsoft.com/office/drawing/2014/chart" uri="{C3380CC4-5D6E-409C-BE32-E72D297353CC}">
              <c16:uniqueId val="{00000001-F586-BC46-A5E6-8BDBBF839006}"/>
            </c:ext>
          </c:extLst>
        </c:ser>
        <c:ser>
          <c:idx val="2"/>
          <c:order val="2"/>
          <c:tx>
            <c:strRef>
              <c:f>Sheet4!$A$53</c:f>
              <c:strCache>
                <c:ptCount val="1"/>
                <c:pt idx="0">
                  <c:v> Gadgets</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Sheet4!$C$50</c:f>
              <c:strCache>
                <c:ptCount val="1"/>
                <c:pt idx="0">
                  <c:v>Cost</c:v>
                </c:pt>
              </c:strCache>
            </c:strRef>
          </c:cat>
          <c:val>
            <c:numRef>
              <c:f>Sheet4!$C$53</c:f>
              <c:numCache>
                <c:formatCode>[$$-409]#,##0.00</c:formatCode>
                <c:ptCount val="1"/>
                <c:pt idx="0">
                  <c:v>710536.01000000013</c:v>
                </c:pt>
              </c:numCache>
            </c:numRef>
          </c:val>
          <c:extLst>
            <c:ext xmlns:c16="http://schemas.microsoft.com/office/drawing/2014/chart" uri="{C3380CC4-5D6E-409C-BE32-E72D297353CC}">
              <c16:uniqueId val="{00000002-F586-BC46-A5E6-8BDBBF839006}"/>
            </c:ext>
          </c:extLst>
        </c:ser>
        <c:dLbls>
          <c:showLegendKey val="0"/>
          <c:showVal val="0"/>
          <c:showCatName val="0"/>
          <c:showSerName val="1"/>
          <c:showPercent val="0"/>
          <c:showBubbleSize val="0"/>
        </c:dLbls>
        <c:gapWidth val="219"/>
        <c:overlap val="-27"/>
        <c:axId val="964063732"/>
        <c:axId val="341741877"/>
      </c:barChart>
      <c:catAx>
        <c:axId val="9640637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41877"/>
        <c:crosses val="autoZero"/>
        <c:auto val="1"/>
        <c:lblAlgn val="ctr"/>
        <c:lblOffset val="100"/>
        <c:noMultiLvlLbl val="0"/>
      </c:catAx>
      <c:valAx>
        <c:axId val="341741877"/>
        <c:scaling>
          <c:orientation val="minMax"/>
        </c:scaling>
        <c:delete val="0"/>
        <c:axPos val="l"/>
        <c:numFmt formatCode="[$$-409]#,##0.00"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637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Sheet4!$A$58</c:f>
              <c:strCache>
                <c:ptCount val="1"/>
                <c:pt idx="0">
                  <c:v>Accessories</c:v>
                </c:pt>
              </c:strCache>
            </c:strRef>
          </c:tx>
          <c:spPr>
            <a:solidFill>
              <a:schemeClr val="accent3">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Sheet4!$C$57</c:f>
              <c:strCache>
                <c:ptCount val="1"/>
                <c:pt idx="0">
                  <c:v>Revenue </c:v>
                </c:pt>
              </c:strCache>
            </c:strRef>
          </c:cat>
          <c:val>
            <c:numRef>
              <c:f>Sheet4!$C$58</c:f>
              <c:numCache>
                <c:formatCode>[$$-409]#,##0.00</c:formatCode>
                <c:ptCount val="1"/>
                <c:pt idx="0">
                  <c:v>823379.84000000078</c:v>
                </c:pt>
              </c:numCache>
            </c:numRef>
          </c:val>
          <c:extLst>
            <c:ext xmlns:c16="http://schemas.microsoft.com/office/drawing/2014/chart" uri="{C3380CC4-5D6E-409C-BE32-E72D297353CC}">
              <c16:uniqueId val="{00000000-F1E1-344A-948E-39EF281643EB}"/>
            </c:ext>
          </c:extLst>
        </c:ser>
        <c:ser>
          <c:idx val="1"/>
          <c:order val="1"/>
          <c:tx>
            <c:strRef>
              <c:f>Sheet4!$A$59</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Sheet4!$C$57</c:f>
              <c:strCache>
                <c:ptCount val="1"/>
                <c:pt idx="0">
                  <c:v>Revenue </c:v>
                </c:pt>
              </c:strCache>
            </c:strRef>
          </c:cat>
          <c:val>
            <c:numRef>
              <c:f>Sheet4!$C$59</c:f>
              <c:numCache>
                <c:formatCode>[$$-409]#,##0.00</c:formatCode>
                <c:ptCount val="1"/>
                <c:pt idx="0">
                  <c:v>783415.82999999914</c:v>
                </c:pt>
              </c:numCache>
            </c:numRef>
          </c:val>
          <c:extLst>
            <c:ext xmlns:c16="http://schemas.microsoft.com/office/drawing/2014/chart" uri="{C3380CC4-5D6E-409C-BE32-E72D297353CC}">
              <c16:uniqueId val="{00000001-F1E1-344A-948E-39EF281643EB}"/>
            </c:ext>
          </c:extLst>
        </c:ser>
        <c:ser>
          <c:idx val="2"/>
          <c:order val="2"/>
          <c:tx>
            <c:strRef>
              <c:f>Sheet4!$A$60</c:f>
              <c:strCache>
                <c:ptCount val="1"/>
                <c:pt idx="0">
                  <c:v>Gadgets</c:v>
                </c:pt>
              </c:strCache>
            </c:strRef>
          </c:tx>
          <c:spPr>
            <a:solidFill>
              <a:schemeClr val="accent3">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Sheet4!$C$57</c:f>
              <c:strCache>
                <c:ptCount val="1"/>
                <c:pt idx="0">
                  <c:v>Revenue </c:v>
                </c:pt>
              </c:strCache>
            </c:strRef>
          </c:cat>
          <c:val>
            <c:numRef>
              <c:f>Sheet4!$C$60</c:f>
              <c:numCache>
                <c:formatCode>[$$-409]#,##0.00</c:formatCode>
                <c:ptCount val="1"/>
                <c:pt idx="0">
                  <c:v>760720.9299999997</c:v>
                </c:pt>
              </c:numCache>
            </c:numRef>
          </c:val>
          <c:extLst>
            <c:ext xmlns:c16="http://schemas.microsoft.com/office/drawing/2014/chart" uri="{C3380CC4-5D6E-409C-BE32-E72D297353CC}">
              <c16:uniqueId val="{00000002-F1E1-344A-948E-39EF281643EB}"/>
            </c:ext>
          </c:extLst>
        </c:ser>
        <c:dLbls>
          <c:showLegendKey val="0"/>
          <c:showVal val="0"/>
          <c:showCatName val="0"/>
          <c:showSerName val="1"/>
          <c:showPercent val="0"/>
          <c:showBubbleSize val="0"/>
        </c:dLbls>
        <c:gapWidth val="219"/>
        <c:overlap val="-27"/>
        <c:axId val="873082552"/>
        <c:axId val="907412641"/>
      </c:barChart>
      <c:catAx>
        <c:axId val="8730825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12641"/>
        <c:crosses val="autoZero"/>
        <c:auto val="1"/>
        <c:lblAlgn val="ctr"/>
        <c:lblOffset val="100"/>
        <c:noMultiLvlLbl val="0"/>
      </c:catAx>
      <c:valAx>
        <c:axId val="907412641"/>
        <c:scaling>
          <c:orientation val="minMax"/>
        </c:scaling>
        <c:delete val="0"/>
        <c:axPos val="l"/>
        <c:numFmt formatCode="[$$-409]#,##0.00"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82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Sheet4!$A$65</c:f>
              <c:strCache>
                <c:ptCount val="1"/>
                <c:pt idx="0">
                  <c:v> Camera</c:v>
                </c:pt>
              </c:strCache>
            </c:strRef>
          </c:tx>
          <c:spPr>
            <a:solidFill>
              <a:schemeClr val="accent3">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Sheet4!$C$65</c:f>
              <c:numCache>
                <c:formatCode>General</c:formatCode>
                <c:ptCount val="1"/>
                <c:pt idx="0">
                  <c:v>298066.08999999985</c:v>
                </c:pt>
              </c:numCache>
            </c:numRef>
          </c:val>
          <c:extLst>
            <c:ext xmlns:c16="http://schemas.microsoft.com/office/drawing/2014/chart" uri="{C3380CC4-5D6E-409C-BE32-E72D297353CC}">
              <c16:uniqueId val="{00000000-D1A6-BA49-8B3C-92A743EB91EB}"/>
            </c:ext>
          </c:extLst>
        </c:ser>
        <c:ser>
          <c:idx val="1"/>
          <c:order val="1"/>
          <c:tx>
            <c:strRef>
              <c:f>Sheet4!$A$66</c:f>
              <c:strCache>
                <c:ptCount val="1"/>
                <c:pt idx="0">
                  <c:v> Headphones</c:v>
                </c:pt>
              </c:strCache>
            </c:strRef>
          </c:tx>
          <c:spPr>
            <a:solidFill>
              <a:schemeClr val="accent3">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Sheet4!$C$66</c:f>
              <c:numCache>
                <c:formatCode>General</c:formatCode>
                <c:ptCount val="1"/>
                <c:pt idx="0">
                  <c:v>245861.80000000002</c:v>
                </c:pt>
              </c:numCache>
            </c:numRef>
          </c:val>
          <c:extLst>
            <c:ext xmlns:c16="http://schemas.microsoft.com/office/drawing/2014/chart" uri="{C3380CC4-5D6E-409C-BE32-E72D297353CC}">
              <c16:uniqueId val="{00000001-D1A6-BA49-8B3C-92A743EB91EB}"/>
            </c:ext>
          </c:extLst>
        </c:ser>
        <c:ser>
          <c:idx val="2"/>
          <c:order val="2"/>
          <c:tx>
            <c:strRef>
              <c:f>Sheet4!$A$67</c:f>
              <c:strCache>
                <c:ptCount val="1"/>
                <c:pt idx="0">
                  <c:v> Keyboard</c:v>
                </c:pt>
              </c:strCache>
            </c:strRef>
          </c:tx>
          <c:spPr>
            <a:solidFill>
              <a:schemeClr val="accent3">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Sheet4!$C$67</c:f>
              <c:numCache>
                <c:formatCode>General</c:formatCode>
                <c:ptCount val="1"/>
                <c:pt idx="0">
                  <c:v>245238.98999999982</c:v>
                </c:pt>
              </c:numCache>
            </c:numRef>
          </c:val>
          <c:extLst>
            <c:ext xmlns:c16="http://schemas.microsoft.com/office/drawing/2014/chart" uri="{C3380CC4-5D6E-409C-BE32-E72D297353CC}">
              <c16:uniqueId val="{00000002-D1A6-BA49-8B3C-92A743EB91EB}"/>
            </c:ext>
          </c:extLst>
        </c:ser>
        <c:ser>
          <c:idx val="3"/>
          <c:order val="3"/>
          <c:tx>
            <c:strRef>
              <c:f>Sheet4!$A$68</c:f>
              <c:strCache>
                <c:ptCount val="1"/>
                <c:pt idx="0">
                  <c:v> Laptop</c:v>
                </c:pt>
              </c:strCache>
            </c:strRef>
          </c:tx>
          <c:spPr>
            <a:solidFill>
              <a:schemeClr val="accent3">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Sheet4!$C$68</c:f>
              <c:numCache>
                <c:formatCode>General</c:formatCode>
                <c:ptCount val="1"/>
                <c:pt idx="0">
                  <c:v>242993.05999999994</c:v>
                </c:pt>
              </c:numCache>
            </c:numRef>
          </c:val>
          <c:extLst>
            <c:ext xmlns:c16="http://schemas.microsoft.com/office/drawing/2014/chart" uri="{C3380CC4-5D6E-409C-BE32-E72D297353CC}">
              <c16:uniqueId val="{00000003-D1A6-BA49-8B3C-92A743EB91EB}"/>
            </c:ext>
          </c:extLst>
        </c:ser>
        <c:ser>
          <c:idx val="4"/>
          <c:order val="4"/>
          <c:tx>
            <c:strRef>
              <c:f>Sheet4!$A$69</c:f>
              <c:strCache>
                <c:ptCount val="1"/>
                <c:pt idx="0">
                  <c:v> Monitor</c:v>
                </c:pt>
              </c:strCache>
            </c:strRef>
          </c:tx>
          <c:spPr>
            <a:solidFill>
              <a:schemeClr val="accent3">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Sheet4!$C$69</c:f>
              <c:numCache>
                <c:formatCode>General</c:formatCode>
                <c:ptCount val="1"/>
                <c:pt idx="0">
                  <c:v>242188.20000000007</c:v>
                </c:pt>
              </c:numCache>
            </c:numRef>
          </c:val>
          <c:extLst>
            <c:ext xmlns:c16="http://schemas.microsoft.com/office/drawing/2014/chart" uri="{C3380CC4-5D6E-409C-BE32-E72D297353CC}">
              <c16:uniqueId val="{00000004-D1A6-BA49-8B3C-92A743EB91EB}"/>
            </c:ext>
          </c:extLst>
        </c:ser>
        <c:ser>
          <c:idx val="5"/>
          <c:order val="5"/>
          <c:tx>
            <c:strRef>
              <c:f>Sheet4!$A$70</c:f>
              <c:strCache>
                <c:ptCount val="1"/>
                <c:pt idx="0">
                  <c:v> Mouse</c:v>
                </c:pt>
              </c:strCache>
            </c:strRef>
          </c:tx>
          <c:spPr>
            <a:solidFill>
              <a:schemeClr val="accent3">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Sheet4!$C$70</c:f>
              <c:numCache>
                <c:formatCode>General</c:formatCode>
                <c:ptCount val="1"/>
                <c:pt idx="0">
                  <c:v>240677.57000000004</c:v>
                </c:pt>
              </c:numCache>
            </c:numRef>
          </c:val>
          <c:extLst>
            <c:ext xmlns:c16="http://schemas.microsoft.com/office/drawing/2014/chart" uri="{C3380CC4-5D6E-409C-BE32-E72D297353CC}">
              <c16:uniqueId val="{00000005-D1A6-BA49-8B3C-92A743EB91EB}"/>
            </c:ext>
          </c:extLst>
        </c:ser>
        <c:ser>
          <c:idx val="6"/>
          <c:order val="6"/>
          <c:tx>
            <c:strRef>
              <c:f>Sheet4!$A$71</c:f>
              <c:strCache>
                <c:ptCount val="1"/>
                <c:pt idx="0">
                  <c:v> Printer</c:v>
                </c:pt>
              </c:strCache>
            </c:strRef>
          </c:tx>
          <c:spPr>
            <a:solidFill>
              <a:schemeClr val="accent3">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Sheet4!$C$71</c:f>
              <c:numCache>
                <c:formatCode>General</c:formatCode>
                <c:ptCount val="1"/>
                <c:pt idx="0">
                  <c:v>234854.71999999991</c:v>
                </c:pt>
              </c:numCache>
            </c:numRef>
          </c:val>
          <c:extLst>
            <c:ext xmlns:c16="http://schemas.microsoft.com/office/drawing/2014/chart" uri="{C3380CC4-5D6E-409C-BE32-E72D297353CC}">
              <c16:uniqueId val="{00000006-D1A6-BA49-8B3C-92A743EB91EB}"/>
            </c:ext>
          </c:extLst>
        </c:ser>
        <c:ser>
          <c:idx val="7"/>
          <c:order val="7"/>
          <c:tx>
            <c:strRef>
              <c:f>Sheet4!$A$72</c:f>
              <c:strCache>
                <c:ptCount val="1"/>
                <c:pt idx="0">
                  <c:v> Smartphone</c:v>
                </c:pt>
              </c:strCache>
            </c:strRef>
          </c:tx>
          <c:spPr>
            <a:solidFill>
              <a:schemeClr val="accent3">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Sheet4!$C$72</c:f>
              <c:numCache>
                <c:formatCode>General</c:formatCode>
                <c:ptCount val="1"/>
                <c:pt idx="0">
                  <c:v>217508.63999999993</c:v>
                </c:pt>
              </c:numCache>
            </c:numRef>
          </c:val>
          <c:extLst>
            <c:ext xmlns:c16="http://schemas.microsoft.com/office/drawing/2014/chart" uri="{C3380CC4-5D6E-409C-BE32-E72D297353CC}">
              <c16:uniqueId val="{00000007-D1A6-BA49-8B3C-92A743EB91EB}"/>
            </c:ext>
          </c:extLst>
        </c:ser>
        <c:ser>
          <c:idx val="8"/>
          <c:order val="8"/>
          <c:tx>
            <c:strRef>
              <c:f>Sheet4!$A$73</c:f>
              <c:strCache>
                <c:ptCount val="1"/>
                <c:pt idx="0">
                  <c:v> Smartwatch</c:v>
                </c:pt>
              </c:strCache>
            </c:strRef>
          </c:tx>
          <c:spPr>
            <a:solidFill>
              <a:schemeClr val="accent3">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Sheet4!$C$73</c:f>
              <c:numCache>
                <c:formatCode>General</c:formatCode>
                <c:ptCount val="1"/>
                <c:pt idx="0">
                  <c:v>201221.23999999996</c:v>
                </c:pt>
              </c:numCache>
            </c:numRef>
          </c:val>
          <c:extLst>
            <c:ext xmlns:c16="http://schemas.microsoft.com/office/drawing/2014/chart" uri="{C3380CC4-5D6E-409C-BE32-E72D297353CC}">
              <c16:uniqueId val="{00000008-D1A6-BA49-8B3C-92A743EB91EB}"/>
            </c:ext>
          </c:extLst>
        </c:ser>
        <c:ser>
          <c:idx val="9"/>
          <c:order val="9"/>
          <c:tx>
            <c:strRef>
              <c:f>Sheet4!$A$74</c:f>
              <c:strCache>
                <c:ptCount val="1"/>
                <c:pt idx="0">
                  <c:v> Tablet</c:v>
                </c:pt>
              </c:strCache>
            </c:strRef>
          </c:tx>
          <c:spPr>
            <a:solidFill>
              <a:schemeClr val="accent3">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Sheet4!$C$74</c:f>
              <c:numCache>
                <c:formatCode>General</c:formatCode>
                <c:ptCount val="1"/>
                <c:pt idx="0">
                  <c:v>198906.28999999998</c:v>
                </c:pt>
              </c:numCache>
            </c:numRef>
          </c:val>
          <c:extLst>
            <c:ext xmlns:c16="http://schemas.microsoft.com/office/drawing/2014/chart" uri="{C3380CC4-5D6E-409C-BE32-E72D297353CC}">
              <c16:uniqueId val="{00000009-D1A6-BA49-8B3C-92A743EB91EB}"/>
            </c:ext>
          </c:extLst>
        </c:ser>
        <c:dLbls>
          <c:showLegendKey val="0"/>
          <c:showVal val="0"/>
          <c:showCatName val="0"/>
          <c:showSerName val="1"/>
          <c:showPercent val="0"/>
          <c:showBubbleSize val="0"/>
        </c:dLbls>
        <c:gapWidth val="182"/>
        <c:axId val="811289463"/>
        <c:axId val="33839744"/>
      </c:barChart>
      <c:catAx>
        <c:axId val="811289463"/>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9744"/>
        <c:crosses val="autoZero"/>
        <c:auto val="1"/>
        <c:lblAlgn val="ctr"/>
        <c:lblOffset val="100"/>
        <c:noMultiLvlLbl val="0"/>
      </c:catAx>
      <c:valAx>
        <c:axId val="33839744"/>
        <c:scaling>
          <c:orientation val="minMax"/>
        </c:scaling>
        <c:delete val="0"/>
        <c:axPos val="b"/>
        <c:numFmt formatCode="General"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89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Sheet4!$C$79</c:f>
              <c:strCache>
                <c:ptCount val="1"/>
                <c:pt idx="0">
                  <c:v>Total</c:v>
                </c:pt>
              </c:strCache>
            </c:strRef>
          </c:tx>
          <c:spPr>
            <a:ln w="28575" cap="rnd">
              <a:solidFill>
                <a:schemeClr val="accent1"/>
              </a:solidFill>
              <a:round/>
            </a:ln>
            <a:effectLst/>
          </c:spPr>
          <c:marker>
            <c:symbol val="none"/>
          </c:marker>
          <c:cat>
            <c:strRef>
              <c:f>Sheet4!$A$80:$A$91</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Sheet4!$C$80:$C$91</c:f>
              <c:numCache>
                <c:formatCode>[$$-409]#,##0.00</c:formatCode>
                <c:ptCount val="12"/>
                <c:pt idx="0">
                  <c:v>229144.94000000006</c:v>
                </c:pt>
                <c:pt idx="1">
                  <c:v>206083.81999999998</c:v>
                </c:pt>
                <c:pt idx="2">
                  <c:v>160541.92000000001</c:v>
                </c:pt>
                <c:pt idx="3">
                  <c:v>172334.5799999999</c:v>
                </c:pt>
                <c:pt idx="4">
                  <c:v>213069.74999999994</c:v>
                </c:pt>
                <c:pt idx="5">
                  <c:v>203074.94999999995</c:v>
                </c:pt>
                <c:pt idx="6">
                  <c:v>202435.19000000003</c:v>
                </c:pt>
                <c:pt idx="7">
                  <c:v>209227.41</c:v>
                </c:pt>
                <c:pt idx="8">
                  <c:v>236363.16999999995</c:v>
                </c:pt>
                <c:pt idx="9">
                  <c:v>140875.56</c:v>
                </c:pt>
                <c:pt idx="10">
                  <c:v>178814.46999999994</c:v>
                </c:pt>
                <c:pt idx="11">
                  <c:v>215550.83999999997</c:v>
                </c:pt>
              </c:numCache>
            </c:numRef>
          </c:val>
          <c:smooth val="0"/>
          <c:extLst>
            <c:ext xmlns:c16="http://schemas.microsoft.com/office/drawing/2014/chart" uri="{C3380CC4-5D6E-409C-BE32-E72D297353CC}">
              <c16:uniqueId val="{00000000-8F16-A341-8E4F-D4013E3E00C1}"/>
            </c:ext>
          </c:extLst>
        </c:ser>
        <c:ser>
          <c:idx val="1"/>
          <c:order val="1"/>
          <c:tx>
            <c:strRef>
              <c:f>Sheet4!$D$79</c:f>
              <c:strCache>
                <c:ptCount val="1"/>
                <c:pt idx="0">
                  <c:v>Profit</c:v>
                </c:pt>
              </c:strCache>
            </c:strRef>
          </c:tx>
          <c:spPr>
            <a:ln w="28575" cap="rnd">
              <a:solidFill>
                <a:schemeClr val="accent3"/>
              </a:solidFill>
              <a:round/>
            </a:ln>
            <a:effectLst/>
          </c:spPr>
          <c:marker>
            <c:symbol val="none"/>
          </c:marker>
          <c:cat>
            <c:strRef>
              <c:f>Sheet4!$A$80:$A$91</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Sheet4!$D$80:$D$91</c:f>
              <c:numCache>
                <c:formatCode>[$$-409]#,##0.00</c:formatCode>
                <c:ptCount val="12"/>
                <c:pt idx="0">
                  <c:v>14926.289999999997</c:v>
                </c:pt>
                <c:pt idx="1">
                  <c:v>13762.330000000002</c:v>
                </c:pt>
                <c:pt idx="2">
                  <c:v>9805.3800000000047</c:v>
                </c:pt>
                <c:pt idx="3">
                  <c:v>12438.319999999996</c:v>
                </c:pt>
                <c:pt idx="4">
                  <c:v>14253.079999999996</c:v>
                </c:pt>
                <c:pt idx="5">
                  <c:v>13632.03</c:v>
                </c:pt>
                <c:pt idx="6">
                  <c:v>14350.660000000005</c:v>
                </c:pt>
                <c:pt idx="7">
                  <c:v>14594.87</c:v>
                </c:pt>
                <c:pt idx="8">
                  <c:v>14401.499999999996</c:v>
                </c:pt>
                <c:pt idx="9">
                  <c:v>9432.4699999999975</c:v>
                </c:pt>
                <c:pt idx="10">
                  <c:v>11127.010000000002</c:v>
                </c:pt>
                <c:pt idx="11">
                  <c:v>13328.76</c:v>
                </c:pt>
              </c:numCache>
            </c:numRef>
          </c:val>
          <c:smooth val="0"/>
          <c:extLst>
            <c:ext xmlns:c16="http://schemas.microsoft.com/office/drawing/2014/chart" uri="{C3380CC4-5D6E-409C-BE32-E72D297353CC}">
              <c16:uniqueId val="{00000001-8F16-A341-8E4F-D4013E3E00C1}"/>
            </c:ext>
          </c:extLst>
        </c:ser>
        <c:dLbls>
          <c:showLegendKey val="0"/>
          <c:showVal val="0"/>
          <c:showCatName val="0"/>
          <c:showSerName val="0"/>
          <c:showPercent val="0"/>
          <c:showBubbleSize val="0"/>
        </c:dLbls>
        <c:smooth val="0"/>
        <c:axId val="24724010"/>
        <c:axId val="121537618"/>
      </c:lineChart>
      <c:catAx>
        <c:axId val="2472401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7618"/>
        <c:crosses val="autoZero"/>
        <c:auto val="1"/>
        <c:lblAlgn val="ctr"/>
        <c:lblOffset val="100"/>
        <c:noMultiLvlLbl val="0"/>
      </c:catAx>
      <c:valAx>
        <c:axId val="121537618"/>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2401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Sheet4!$C$96</c:f>
              <c:strCache>
                <c:ptCount val="1"/>
                <c:pt idx="0">
                  <c:v>Revenue</c:v>
                </c:pt>
              </c:strCache>
            </c:strRef>
          </c:tx>
          <c:spPr>
            <a:ln w="28575" cap="rnd">
              <a:solidFill>
                <a:schemeClr val="accent1"/>
              </a:solidFill>
              <a:round/>
            </a:ln>
            <a:effectLst/>
          </c:spPr>
          <c:marker>
            <c:symbol val="none"/>
          </c:marker>
          <c:val>
            <c:numRef>
              <c:f>Sheet4!$C$97:$C$108</c:f>
              <c:numCache>
                <c:formatCode>[$$-409]#,##0.00</c:formatCode>
                <c:ptCount val="12"/>
                <c:pt idx="0">
                  <c:v>229144.94000000006</c:v>
                </c:pt>
                <c:pt idx="1">
                  <c:v>206083.81999999998</c:v>
                </c:pt>
                <c:pt idx="2">
                  <c:v>160541.92000000001</c:v>
                </c:pt>
                <c:pt idx="3">
                  <c:v>172334.5799999999</c:v>
                </c:pt>
                <c:pt idx="4">
                  <c:v>213069.74999999994</c:v>
                </c:pt>
                <c:pt idx="5">
                  <c:v>203074.94999999995</c:v>
                </c:pt>
                <c:pt idx="6">
                  <c:v>202435.19000000003</c:v>
                </c:pt>
                <c:pt idx="7">
                  <c:v>209227.41</c:v>
                </c:pt>
                <c:pt idx="8">
                  <c:v>236363.16999999995</c:v>
                </c:pt>
                <c:pt idx="9">
                  <c:v>140875.56</c:v>
                </c:pt>
                <c:pt idx="10">
                  <c:v>178814.46999999994</c:v>
                </c:pt>
                <c:pt idx="11">
                  <c:v>215550.83999999997</c:v>
                </c:pt>
              </c:numCache>
            </c:numRef>
          </c:val>
          <c:smooth val="0"/>
          <c:extLst>
            <c:ext xmlns:c16="http://schemas.microsoft.com/office/drawing/2014/chart" uri="{C3380CC4-5D6E-409C-BE32-E72D297353CC}">
              <c16:uniqueId val="{00000000-66EC-8D48-8423-59D6706167C1}"/>
            </c:ext>
          </c:extLst>
        </c:ser>
        <c:ser>
          <c:idx val="1"/>
          <c:order val="1"/>
          <c:tx>
            <c:strRef>
              <c:f>Sheet4!$D$96</c:f>
              <c:strCache>
                <c:ptCount val="1"/>
                <c:pt idx="0">
                  <c:v>Cost</c:v>
                </c:pt>
              </c:strCache>
            </c:strRef>
          </c:tx>
          <c:spPr>
            <a:ln w="28575" cap="rnd">
              <a:solidFill>
                <a:schemeClr val="accent3"/>
              </a:solidFill>
              <a:round/>
            </a:ln>
            <a:effectLst/>
          </c:spPr>
          <c:marker>
            <c:symbol val="none"/>
          </c:marker>
          <c:val>
            <c:numRef>
              <c:f>Sheet4!$D$97:$D$108</c:f>
              <c:numCache>
                <c:formatCode>[$$-409]#,##0.00</c:formatCode>
                <c:ptCount val="12"/>
                <c:pt idx="0">
                  <c:v>214218.65</c:v>
                </c:pt>
                <c:pt idx="1">
                  <c:v>192321.49000000002</c:v>
                </c:pt>
                <c:pt idx="2">
                  <c:v>150736.53999999995</c:v>
                </c:pt>
                <c:pt idx="3">
                  <c:v>159896.25999999995</c:v>
                </c:pt>
                <c:pt idx="4">
                  <c:v>198816.67000000007</c:v>
                </c:pt>
                <c:pt idx="5">
                  <c:v>189442.91999999998</c:v>
                </c:pt>
                <c:pt idx="6">
                  <c:v>188084.52999999997</c:v>
                </c:pt>
                <c:pt idx="7">
                  <c:v>194632.53999999998</c:v>
                </c:pt>
                <c:pt idx="8">
                  <c:v>221961.66999999995</c:v>
                </c:pt>
                <c:pt idx="9">
                  <c:v>131443.08999999997</c:v>
                </c:pt>
                <c:pt idx="10">
                  <c:v>167687.46000000005</c:v>
                </c:pt>
                <c:pt idx="11">
                  <c:v>202222.07999999996</c:v>
                </c:pt>
              </c:numCache>
            </c:numRef>
          </c:val>
          <c:smooth val="0"/>
          <c:extLst>
            <c:ext xmlns:c16="http://schemas.microsoft.com/office/drawing/2014/chart" uri="{C3380CC4-5D6E-409C-BE32-E72D297353CC}">
              <c16:uniqueId val="{00000001-66EC-8D48-8423-59D6706167C1}"/>
            </c:ext>
          </c:extLst>
        </c:ser>
        <c:dLbls>
          <c:showLegendKey val="0"/>
          <c:showVal val="0"/>
          <c:showCatName val="0"/>
          <c:showSerName val="0"/>
          <c:showPercent val="0"/>
          <c:showBubbleSize val="0"/>
        </c:dLbls>
        <c:smooth val="0"/>
        <c:axId val="856364159"/>
        <c:axId val="856365951"/>
      </c:lineChart>
      <c:catAx>
        <c:axId val="856364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65951"/>
        <c:crosses val="autoZero"/>
        <c:auto val="1"/>
        <c:lblAlgn val="ctr"/>
        <c:lblOffset val="100"/>
        <c:noMultiLvlLbl val="0"/>
      </c:catAx>
      <c:valAx>
        <c:axId val="856365951"/>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64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Sheet4!$C$96</c:f>
              <c:strCache>
                <c:ptCount val="1"/>
                <c:pt idx="0">
                  <c:v>Revenue</c:v>
                </c:pt>
              </c:strCache>
            </c:strRef>
          </c:tx>
          <c:spPr>
            <a:ln w="28575" cap="rnd">
              <a:solidFill>
                <a:schemeClr val="accent6"/>
              </a:solidFill>
              <a:round/>
            </a:ln>
            <a:effectLst/>
          </c:spPr>
          <c:marker>
            <c:symbol val="none"/>
          </c:marker>
          <c:cat>
            <c:strRef>
              <c:f>Sheet4!$A$97:$A$108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Sheet4!$C$97:$C$108</c:f>
              <c:numCache>
                <c:formatCode>[$$-409]#,##0.00</c:formatCode>
                <c:ptCount val="12"/>
                <c:pt idx="0">
                  <c:v>229144.94000000006</c:v>
                </c:pt>
                <c:pt idx="1">
                  <c:v>206083.81999999998</c:v>
                </c:pt>
                <c:pt idx="2">
                  <c:v>160541.92000000001</c:v>
                </c:pt>
                <c:pt idx="3">
                  <c:v>172334.5799999999</c:v>
                </c:pt>
                <c:pt idx="4">
                  <c:v>213069.74999999994</c:v>
                </c:pt>
                <c:pt idx="5">
                  <c:v>203074.94999999995</c:v>
                </c:pt>
                <c:pt idx="6">
                  <c:v>202435.19000000003</c:v>
                </c:pt>
                <c:pt idx="7">
                  <c:v>209227.41</c:v>
                </c:pt>
                <c:pt idx="8">
                  <c:v>236363.16999999995</c:v>
                </c:pt>
                <c:pt idx="9">
                  <c:v>140875.56</c:v>
                </c:pt>
                <c:pt idx="10">
                  <c:v>178814.46999999994</c:v>
                </c:pt>
                <c:pt idx="11">
                  <c:v>215550.83999999997</c:v>
                </c:pt>
              </c:numCache>
            </c:numRef>
          </c:val>
          <c:extLst>
            <c:ext xmlns:c16="http://schemas.microsoft.com/office/drawing/2014/chart" uri="{C3380CC4-5D6E-409C-BE32-E72D297353CC}">
              <c16:uniqueId val="{00000000-0FBE-B94B-8994-FE086E6D1A6F}"/>
            </c:ext>
          </c:extLst>
        </c:ser>
        <c:ser>
          <c:idx val="1"/>
          <c:order val="1"/>
          <c:tx>
            <c:strRef>
              <c:f>Sheet4!$D$96</c:f>
              <c:strCache>
                <c:ptCount val="1"/>
                <c:pt idx="0">
                  <c:v>Cost</c:v>
                </c:pt>
              </c:strCache>
            </c:strRef>
          </c:tx>
          <c:spPr>
            <a:ln w="28575" cap="rnd">
              <a:solidFill>
                <a:schemeClr val="accent5"/>
              </a:solidFill>
              <a:round/>
            </a:ln>
            <a:effectLst/>
          </c:spPr>
          <c:marker>
            <c:symbol val="none"/>
          </c:marker>
          <c:cat>
            <c:strRef>
              <c:f>Sheet4!$A$97:$A$108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Sheet4!$D$97:$D$108</c:f>
              <c:numCache>
                <c:formatCode>[$$-409]#,##0.00</c:formatCode>
                <c:ptCount val="12"/>
                <c:pt idx="0">
                  <c:v>214218.65</c:v>
                </c:pt>
                <c:pt idx="1">
                  <c:v>192321.49000000002</c:v>
                </c:pt>
                <c:pt idx="2">
                  <c:v>150736.53999999995</c:v>
                </c:pt>
                <c:pt idx="3">
                  <c:v>159896.25999999995</c:v>
                </c:pt>
                <c:pt idx="4">
                  <c:v>198816.67000000007</c:v>
                </c:pt>
                <c:pt idx="5">
                  <c:v>189442.91999999998</c:v>
                </c:pt>
                <c:pt idx="6">
                  <c:v>188084.52999999997</c:v>
                </c:pt>
                <c:pt idx="7">
                  <c:v>194632.53999999998</c:v>
                </c:pt>
                <c:pt idx="8">
                  <c:v>221961.66999999995</c:v>
                </c:pt>
                <c:pt idx="9">
                  <c:v>131443.08999999997</c:v>
                </c:pt>
                <c:pt idx="10">
                  <c:v>167687.46000000005</c:v>
                </c:pt>
                <c:pt idx="11">
                  <c:v>202222.07999999996</c:v>
                </c:pt>
              </c:numCache>
            </c:numRef>
          </c:val>
          <c:extLst>
            <c:ext xmlns:c16="http://schemas.microsoft.com/office/drawing/2014/chart" uri="{C3380CC4-5D6E-409C-BE32-E72D297353CC}">
              <c16:uniqueId val="{00000001-0FBE-B94B-8994-FE086E6D1A6F}"/>
            </c:ext>
          </c:extLst>
        </c:ser>
        <c:dLbls>
          <c:showLegendKey val="0"/>
          <c:showVal val="0"/>
          <c:showCatName val="0"/>
          <c:showSerName val="0"/>
          <c:showPercent val="0"/>
          <c:showBubbleSize val="0"/>
        </c:dLbls>
        <c:axId val="122098274"/>
        <c:axId val="377543948"/>
      </c:radarChart>
      <c:catAx>
        <c:axId val="12209827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43948"/>
        <c:crosses val="autoZero"/>
        <c:auto val="1"/>
        <c:lblAlgn val="ctr"/>
        <c:lblOffset val="100"/>
        <c:noMultiLvlLbl val="0"/>
      </c:catAx>
      <c:valAx>
        <c:axId val="37754394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827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Sheet4!$C$114</c:f>
              <c:strCache>
                <c:ptCount val="1"/>
                <c:pt idx="0">
                  <c:v>TotalCost</c:v>
                </c:pt>
              </c:strCache>
            </c:strRef>
          </c:tx>
          <c:spPr>
            <a:ln w="28575" cap="rnd">
              <a:solidFill>
                <a:schemeClr val="accent1"/>
              </a:solidFill>
              <a:round/>
            </a:ln>
            <a:effectLst/>
          </c:spPr>
          <c:marker>
            <c:symbol val="none"/>
          </c:marker>
          <c:cat>
            <c:strRef>
              <c:f>Sheet4!$A$115:$A$126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Sheet4!$C$115:$C$126</c:f>
              <c:numCache>
                <c:formatCode>General</c:formatCode>
                <c:ptCount val="12"/>
                <c:pt idx="0">
                  <c:v>214218.65</c:v>
                </c:pt>
                <c:pt idx="1">
                  <c:v>192321.49000000002</c:v>
                </c:pt>
                <c:pt idx="2">
                  <c:v>150736.53999999995</c:v>
                </c:pt>
                <c:pt idx="3">
                  <c:v>159896.25999999995</c:v>
                </c:pt>
                <c:pt idx="4">
                  <c:v>198816.67000000007</c:v>
                </c:pt>
                <c:pt idx="5">
                  <c:v>189442.91999999998</c:v>
                </c:pt>
                <c:pt idx="6">
                  <c:v>188084.52999999997</c:v>
                </c:pt>
                <c:pt idx="7">
                  <c:v>194632.53999999998</c:v>
                </c:pt>
                <c:pt idx="8">
                  <c:v>221961.66999999995</c:v>
                </c:pt>
                <c:pt idx="9">
                  <c:v>131443.08999999997</c:v>
                </c:pt>
                <c:pt idx="10">
                  <c:v>167687.46000000005</c:v>
                </c:pt>
                <c:pt idx="11">
                  <c:v>202222.07999999996</c:v>
                </c:pt>
              </c:numCache>
            </c:numRef>
          </c:val>
          <c:smooth val="1"/>
          <c:extLst>
            <c:ext xmlns:c16="http://schemas.microsoft.com/office/drawing/2014/chart" uri="{C3380CC4-5D6E-409C-BE32-E72D297353CC}">
              <c16:uniqueId val="{00000000-D0E4-F04E-9CA8-A1BD9E95F8AC}"/>
            </c:ext>
          </c:extLst>
        </c:ser>
        <c:dLbls>
          <c:showLegendKey val="0"/>
          <c:showVal val="0"/>
          <c:showCatName val="0"/>
          <c:showSerName val="0"/>
          <c:showPercent val="0"/>
          <c:showBubbleSize val="0"/>
        </c:dLbls>
        <c:smooth val="0"/>
        <c:axId val="677574956"/>
        <c:axId val="208913543"/>
      </c:lineChart>
      <c:catAx>
        <c:axId val="677574956"/>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13543"/>
        <c:crosses val="autoZero"/>
        <c:auto val="1"/>
        <c:lblAlgn val="ctr"/>
        <c:lblOffset val="100"/>
        <c:noMultiLvlLbl val="0"/>
      </c:catAx>
      <c:valAx>
        <c:axId val="208913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7495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Sheet4!$C$96</c:f>
              <c:strCache>
                <c:ptCount val="1"/>
                <c:pt idx="0">
                  <c:v>Revenue</c:v>
                </c:pt>
              </c:strCache>
            </c:strRef>
          </c:tx>
          <c:spPr>
            <a:ln w="28575" cap="rnd">
              <a:solidFill>
                <a:schemeClr val="accent2"/>
              </a:solidFill>
              <a:round/>
            </a:ln>
            <a:effectLst/>
          </c:spPr>
          <c:marker>
            <c:symbol val="none"/>
          </c:marker>
          <c:cat>
            <c:strRef>
              <c:f>Sheet4!$A$97:$A$108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Sheet4!$C$97:$C$108</c:f>
              <c:numCache>
                <c:formatCode>[$$-409]#,##0.00</c:formatCode>
                <c:ptCount val="12"/>
                <c:pt idx="0">
                  <c:v>229144.94000000006</c:v>
                </c:pt>
                <c:pt idx="1">
                  <c:v>206083.81999999998</c:v>
                </c:pt>
                <c:pt idx="2">
                  <c:v>160541.92000000001</c:v>
                </c:pt>
                <c:pt idx="3">
                  <c:v>172334.5799999999</c:v>
                </c:pt>
                <c:pt idx="4">
                  <c:v>213069.74999999994</c:v>
                </c:pt>
                <c:pt idx="5">
                  <c:v>203074.94999999995</c:v>
                </c:pt>
                <c:pt idx="6">
                  <c:v>202435.19000000003</c:v>
                </c:pt>
                <c:pt idx="7">
                  <c:v>209227.41</c:v>
                </c:pt>
                <c:pt idx="8">
                  <c:v>236363.16999999995</c:v>
                </c:pt>
                <c:pt idx="9">
                  <c:v>140875.56</c:v>
                </c:pt>
                <c:pt idx="10">
                  <c:v>178814.46999999994</c:v>
                </c:pt>
                <c:pt idx="11">
                  <c:v>215550.83999999997</c:v>
                </c:pt>
              </c:numCache>
            </c:numRef>
          </c:val>
          <c:smooth val="0"/>
          <c:extLst>
            <c:ext xmlns:c16="http://schemas.microsoft.com/office/drawing/2014/chart" uri="{C3380CC4-5D6E-409C-BE32-E72D297353CC}">
              <c16:uniqueId val="{00000000-6EFA-844F-95A1-1D9E93479D41}"/>
            </c:ext>
          </c:extLst>
        </c:ser>
        <c:ser>
          <c:idx val="1"/>
          <c:order val="1"/>
          <c:tx>
            <c:strRef>
              <c:f>Sheet4!$D$96</c:f>
              <c:strCache>
                <c:ptCount val="1"/>
                <c:pt idx="0">
                  <c:v>Cost</c:v>
                </c:pt>
              </c:strCache>
            </c:strRef>
          </c:tx>
          <c:spPr>
            <a:ln w="28575" cap="rnd">
              <a:solidFill>
                <a:schemeClr val="accent4"/>
              </a:solidFill>
              <a:round/>
            </a:ln>
            <a:effectLst/>
          </c:spPr>
          <c:marker>
            <c:symbol val="none"/>
          </c:marker>
          <c:cat>
            <c:strRef>
              <c:f>Sheet4!$A$97:$A$108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Sheet4!$D$97:$D$108</c:f>
              <c:numCache>
                <c:formatCode>[$$-409]#,##0.00</c:formatCode>
                <c:ptCount val="12"/>
                <c:pt idx="0">
                  <c:v>214218.65</c:v>
                </c:pt>
                <c:pt idx="1">
                  <c:v>192321.49000000002</c:v>
                </c:pt>
                <c:pt idx="2">
                  <c:v>150736.53999999995</c:v>
                </c:pt>
                <c:pt idx="3">
                  <c:v>159896.25999999995</c:v>
                </c:pt>
                <c:pt idx="4">
                  <c:v>198816.67000000007</c:v>
                </c:pt>
                <c:pt idx="5">
                  <c:v>189442.91999999998</c:v>
                </c:pt>
                <c:pt idx="6">
                  <c:v>188084.52999999997</c:v>
                </c:pt>
                <c:pt idx="7">
                  <c:v>194632.53999999998</c:v>
                </c:pt>
                <c:pt idx="8">
                  <c:v>221961.66999999995</c:v>
                </c:pt>
                <c:pt idx="9">
                  <c:v>131443.08999999997</c:v>
                </c:pt>
                <c:pt idx="10">
                  <c:v>167687.46000000005</c:v>
                </c:pt>
                <c:pt idx="11">
                  <c:v>202222.07999999996</c:v>
                </c:pt>
              </c:numCache>
            </c:numRef>
          </c:val>
          <c:smooth val="0"/>
          <c:extLst>
            <c:ext xmlns:c16="http://schemas.microsoft.com/office/drawing/2014/chart" uri="{C3380CC4-5D6E-409C-BE32-E72D297353CC}">
              <c16:uniqueId val="{00000001-6EFA-844F-95A1-1D9E93479D41}"/>
            </c:ext>
          </c:extLst>
        </c:ser>
        <c:dLbls>
          <c:showLegendKey val="0"/>
          <c:showVal val="0"/>
          <c:showCatName val="0"/>
          <c:showSerName val="0"/>
          <c:showPercent val="0"/>
          <c:showBubbleSize val="0"/>
        </c:dLbls>
        <c:smooth val="0"/>
        <c:axId val="862253631"/>
        <c:axId val="862255423"/>
      </c:lineChart>
      <c:catAx>
        <c:axId val="86225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55423"/>
        <c:crosses val="autoZero"/>
        <c:auto val="1"/>
        <c:lblAlgn val="ctr"/>
        <c:lblOffset val="100"/>
        <c:noMultiLvlLbl val="0"/>
      </c:catAx>
      <c:valAx>
        <c:axId val="862255423"/>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5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Products By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'Profit Worksheet '!$C$19</c:f>
              <c:strCache>
                <c:ptCount val="1"/>
                <c:pt idx="0">
                  <c:v>Printer</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'!$D$18</c:f>
              <c:strCache>
                <c:ptCount val="1"/>
                <c:pt idx="0">
                  <c:v>Profit Margin</c:v>
                </c:pt>
              </c:strCache>
            </c:strRef>
          </c:cat>
          <c:val>
            <c:numRef>
              <c:f>'Profit Worksheet '!$D$19</c:f>
              <c:numCache>
                <c:formatCode>0.00</c:formatCode>
                <c:ptCount val="1"/>
                <c:pt idx="0">
                  <c:v>9.0933734529902903</c:v>
                </c:pt>
              </c:numCache>
            </c:numRef>
          </c:val>
          <c:extLst>
            <c:ext xmlns:c16="http://schemas.microsoft.com/office/drawing/2014/chart" uri="{C3380CC4-5D6E-409C-BE32-E72D297353CC}">
              <c16:uniqueId val="{00000000-B1F8-E04B-A99D-5C741A919A4F}"/>
            </c:ext>
          </c:extLst>
        </c:ser>
        <c:ser>
          <c:idx val="1"/>
          <c:order val="1"/>
          <c:tx>
            <c:strRef>
              <c:f>'Profit Worksheet '!$C$20</c:f>
              <c:strCache>
                <c:ptCount val="1"/>
                <c:pt idx="0">
                  <c:v>Smartphone </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'!$D$18</c:f>
              <c:strCache>
                <c:ptCount val="1"/>
                <c:pt idx="0">
                  <c:v>Profit Margin</c:v>
                </c:pt>
              </c:strCache>
            </c:strRef>
          </c:cat>
          <c:val>
            <c:numRef>
              <c:f>'Profit Worksheet '!$D$20</c:f>
              <c:numCache>
                <c:formatCode>0.00</c:formatCode>
                <c:ptCount val="1"/>
                <c:pt idx="0">
                  <c:v>9.1833679196406788</c:v>
                </c:pt>
              </c:numCache>
            </c:numRef>
          </c:val>
          <c:extLst>
            <c:ext xmlns:c16="http://schemas.microsoft.com/office/drawing/2014/chart" uri="{C3380CC4-5D6E-409C-BE32-E72D297353CC}">
              <c16:uniqueId val="{00000001-B1F8-E04B-A99D-5C741A919A4F}"/>
            </c:ext>
          </c:extLst>
        </c:ser>
        <c:ser>
          <c:idx val="2"/>
          <c:order val="2"/>
          <c:tx>
            <c:strRef>
              <c:f>'Profit Worksheet '!$C$21</c:f>
              <c:strCache>
                <c:ptCount val="1"/>
                <c:pt idx="0">
                  <c:v>Monitor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'!$D$18</c:f>
              <c:strCache>
                <c:ptCount val="1"/>
                <c:pt idx="0">
                  <c:v>Profit Margin</c:v>
                </c:pt>
              </c:strCache>
            </c:strRef>
          </c:cat>
          <c:val>
            <c:numRef>
              <c:f>'Profit Worksheet '!$D$21</c:f>
              <c:numCache>
                <c:formatCode>0.00</c:formatCode>
                <c:ptCount val="1"/>
                <c:pt idx="0">
                  <c:v>9.3766779549771897</c:v>
                </c:pt>
              </c:numCache>
            </c:numRef>
          </c:val>
          <c:extLst>
            <c:ext xmlns:c16="http://schemas.microsoft.com/office/drawing/2014/chart" uri="{C3380CC4-5D6E-409C-BE32-E72D297353CC}">
              <c16:uniqueId val="{00000002-B1F8-E04B-A99D-5C741A919A4F}"/>
            </c:ext>
          </c:extLst>
        </c:ser>
        <c:ser>
          <c:idx val="3"/>
          <c:order val="3"/>
          <c:tx>
            <c:strRef>
              <c:f>'Profit Worksheet '!$C$22</c:f>
              <c:strCache>
                <c:ptCount val="1"/>
                <c:pt idx="0">
                  <c:v>Laptop</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'!$D$18</c:f>
              <c:strCache>
                <c:ptCount val="1"/>
                <c:pt idx="0">
                  <c:v>Profit Margin</c:v>
                </c:pt>
              </c:strCache>
            </c:strRef>
          </c:cat>
          <c:val>
            <c:numRef>
              <c:f>'Profit Worksheet '!$D$22</c:f>
              <c:numCache>
                <c:formatCode>0.00</c:formatCode>
                <c:ptCount val="1"/>
                <c:pt idx="0">
                  <c:v>9.8665047978905402</c:v>
                </c:pt>
              </c:numCache>
            </c:numRef>
          </c:val>
          <c:extLst>
            <c:ext xmlns:c16="http://schemas.microsoft.com/office/drawing/2014/chart" uri="{C3380CC4-5D6E-409C-BE32-E72D297353CC}">
              <c16:uniqueId val="{00000003-B1F8-E04B-A99D-5C741A919A4F}"/>
            </c:ext>
          </c:extLst>
        </c:ser>
        <c:ser>
          <c:idx val="4"/>
          <c:order val="4"/>
          <c:tx>
            <c:strRef>
              <c:f>'Profit Worksheet '!$C$23</c:f>
              <c:strCache>
                <c:ptCount val="1"/>
                <c:pt idx="0">
                  <c:v>Keyboard</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'!$D$18</c:f>
              <c:strCache>
                <c:ptCount val="1"/>
                <c:pt idx="0">
                  <c:v>Profit Margin</c:v>
                </c:pt>
              </c:strCache>
            </c:strRef>
          </c:cat>
          <c:val>
            <c:numRef>
              <c:f>'Profit Worksheet '!$D$23</c:f>
              <c:numCache>
                <c:formatCode>0.00</c:formatCode>
                <c:ptCount val="1"/>
                <c:pt idx="0">
                  <c:v>10.776650911294023</c:v>
                </c:pt>
              </c:numCache>
            </c:numRef>
          </c:val>
          <c:extLst>
            <c:ext xmlns:c16="http://schemas.microsoft.com/office/drawing/2014/chart" uri="{C3380CC4-5D6E-409C-BE32-E72D297353CC}">
              <c16:uniqueId val="{00000004-B1F8-E04B-A99D-5C741A919A4F}"/>
            </c:ext>
          </c:extLst>
        </c:ser>
        <c:dLbls>
          <c:showLegendKey val="0"/>
          <c:showVal val="0"/>
          <c:showCatName val="0"/>
          <c:showSerName val="1"/>
          <c:showPercent val="0"/>
          <c:showBubbleSize val="0"/>
        </c:dLbls>
        <c:gapWidth val="150"/>
        <c:overlap val="-25"/>
        <c:axId val="1496827584"/>
        <c:axId val="1496829376"/>
      </c:barChart>
      <c:catAx>
        <c:axId val="1496827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829376"/>
        <c:crosses val="autoZero"/>
        <c:auto val="1"/>
        <c:lblAlgn val="ctr"/>
        <c:lblOffset val="100"/>
        <c:noMultiLvlLbl val="0"/>
      </c:catAx>
      <c:valAx>
        <c:axId val="1496829376"/>
        <c:scaling>
          <c:orientation val="minMax"/>
        </c:scaling>
        <c:delete val="1"/>
        <c:axPos val="b"/>
        <c:numFmt formatCode="0.00" sourceLinked="1"/>
        <c:majorTickMark val="none"/>
        <c:minorTickMark val="none"/>
        <c:tickLblPos val="nextTo"/>
        <c:crossAx val="1496827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Sheet4!$C$96</c:f>
              <c:strCache>
                <c:ptCount val="1"/>
                <c:pt idx="0">
                  <c:v>Revenue</c:v>
                </c:pt>
              </c:strCache>
            </c:strRef>
          </c:tx>
          <c:spPr>
            <a:ln w="28575" cap="rnd">
              <a:solidFill>
                <a:schemeClr val="accent1"/>
              </a:solidFill>
              <a:round/>
            </a:ln>
            <a:effectLst/>
          </c:spPr>
          <c:marker>
            <c:symbol val="none"/>
          </c:marker>
          <c:cat>
            <c:strRef>
              <c:f>Sheet4!$A$97:$A$108</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Sheet4!$C$97:$C$108</c:f>
              <c:numCache>
                <c:formatCode>[$$-409]#,##0.00</c:formatCode>
                <c:ptCount val="12"/>
                <c:pt idx="0">
                  <c:v>229144.94000000006</c:v>
                </c:pt>
                <c:pt idx="1">
                  <c:v>206083.81999999998</c:v>
                </c:pt>
                <c:pt idx="2">
                  <c:v>160541.92000000001</c:v>
                </c:pt>
                <c:pt idx="3">
                  <c:v>172334.5799999999</c:v>
                </c:pt>
                <c:pt idx="4">
                  <c:v>213069.74999999994</c:v>
                </c:pt>
                <c:pt idx="5">
                  <c:v>203074.94999999995</c:v>
                </c:pt>
                <c:pt idx="6">
                  <c:v>202435.19000000003</c:v>
                </c:pt>
                <c:pt idx="7">
                  <c:v>209227.41</c:v>
                </c:pt>
                <c:pt idx="8">
                  <c:v>236363.16999999995</c:v>
                </c:pt>
                <c:pt idx="9">
                  <c:v>140875.56</c:v>
                </c:pt>
                <c:pt idx="10">
                  <c:v>178814.46999999994</c:v>
                </c:pt>
                <c:pt idx="11">
                  <c:v>215550.83999999997</c:v>
                </c:pt>
              </c:numCache>
            </c:numRef>
          </c:val>
          <c:smooth val="0"/>
          <c:extLst>
            <c:ext xmlns:c16="http://schemas.microsoft.com/office/drawing/2014/chart" uri="{C3380CC4-5D6E-409C-BE32-E72D297353CC}">
              <c16:uniqueId val="{00000000-06D9-D141-A05E-96F8BC6002BB}"/>
            </c:ext>
          </c:extLst>
        </c:ser>
        <c:dLbls>
          <c:showLegendKey val="0"/>
          <c:showVal val="0"/>
          <c:showCatName val="0"/>
          <c:showSerName val="0"/>
          <c:showPercent val="0"/>
          <c:showBubbleSize val="0"/>
        </c:dLbls>
        <c:smooth val="0"/>
        <c:axId val="1274864256"/>
        <c:axId val="1274874112"/>
      </c:lineChart>
      <c:catAx>
        <c:axId val="127486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874112"/>
        <c:crosses val="autoZero"/>
        <c:auto val="1"/>
        <c:lblAlgn val="ctr"/>
        <c:lblOffset val="100"/>
        <c:noMultiLvlLbl val="0"/>
      </c:catAx>
      <c:valAx>
        <c:axId val="127487411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864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Sheet4!$G$79</c:f>
              <c:strCache>
                <c:ptCount val="1"/>
                <c:pt idx="0">
                  <c:v>Revenue</c:v>
                </c:pt>
              </c:strCache>
            </c:strRef>
          </c:tx>
          <c:spPr>
            <a:ln w="28575" cap="rnd">
              <a:solidFill>
                <a:schemeClr val="accent1"/>
              </a:solidFill>
              <a:round/>
            </a:ln>
            <a:effectLst/>
          </c:spPr>
          <c:marker>
            <c:symbol val="none"/>
          </c:marker>
          <c:cat>
            <c:strRef>
              <c:f>Sheet4!$F$80:$F$91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Sheet4!$G$80:$G$91</c:f>
              <c:numCache>
                <c:formatCode>[$$-409]#,##0.00</c:formatCode>
                <c:ptCount val="12"/>
                <c:pt idx="0">
                  <c:v>213069.74999999994</c:v>
                </c:pt>
                <c:pt idx="1">
                  <c:v>172334.5799999999</c:v>
                </c:pt>
                <c:pt idx="2">
                  <c:v>209227.41</c:v>
                </c:pt>
                <c:pt idx="3">
                  <c:v>229144.94000000006</c:v>
                </c:pt>
                <c:pt idx="4">
                  <c:v>236363.16999999995</c:v>
                </c:pt>
                <c:pt idx="5">
                  <c:v>202435.19000000003</c:v>
                </c:pt>
                <c:pt idx="6">
                  <c:v>203074.94999999995</c:v>
                </c:pt>
                <c:pt idx="7">
                  <c:v>206083.81999999998</c:v>
                </c:pt>
                <c:pt idx="8">
                  <c:v>215550.83999999997</c:v>
                </c:pt>
                <c:pt idx="9">
                  <c:v>178814.46999999994</c:v>
                </c:pt>
                <c:pt idx="10">
                  <c:v>140875.56</c:v>
                </c:pt>
                <c:pt idx="11">
                  <c:v>160541.92000000001</c:v>
                </c:pt>
              </c:numCache>
            </c:numRef>
          </c:val>
          <c:smooth val="0"/>
          <c:extLst>
            <c:ext xmlns:c16="http://schemas.microsoft.com/office/drawing/2014/chart" uri="{C3380CC4-5D6E-409C-BE32-E72D297353CC}">
              <c16:uniqueId val="{00000000-64EA-3145-AD3F-87AB84FE88E6}"/>
            </c:ext>
          </c:extLst>
        </c:ser>
        <c:ser>
          <c:idx val="1"/>
          <c:order val="1"/>
          <c:tx>
            <c:strRef>
              <c:f>Sheet4!$H$79</c:f>
              <c:strCache>
                <c:ptCount val="1"/>
                <c:pt idx="0">
                  <c:v>Profit</c:v>
                </c:pt>
              </c:strCache>
            </c:strRef>
          </c:tx>
          <c:spPr>
            <a:ln w="28575" cap="rnd">
              <a:solidFill>
                <a:schemeClr val="accent2"/>
              </a:solidFill>
              <a:round/>
            </a:ln>
            <a:effectLst/>
          </c:spPr>
          <c:marker>
            <c:symbol val="none"/>
          </c:marker>
          <c:cat>
            <c:strRef>
              <c:f>Sheet4!$F$80:$F$91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Sheet4!$H$80:$H$91</c:f>
              <c:numCache>
                <c:formatCode>[$$-409]#,##0.00</c:formatCode>
                <c:ptCount val="12"/>
                <c:pt idx="0">
                  <c:v>14253.079999999996</c:v>
                </c:pt>
                <c:pt idx="1">
                  <c:v>12438.319999999996</c:v>
                </c:pt>
                <c:pt idx="2">
                  <c:v>14594.87</c:v>
                </c:pt>
                <c:pt idx="3">
                  <c:v>14926.289999999997</c:v>
                </c:pt>
                <c:pt idx="4">
                  <c:v>14401.499999999996</c:v>
                </c:pt>
                <c:pt idx="5">
                  <c:v>14350.660000000005</c:v>
                </c:pt>
                <c:pt idx="6">
                  <c:v>13632.03</c:v>
                </c:pt>
                <c:pt idx="7">
                  <c:v>13762.330000000002</c:v>
                </c:pt>
                <c:pt idx="8">
                  <c:v>13328.76</c:v>
                </c:pt>
                <c:pt idx="9">
                  <c:v>11127.010000000002</c:v>
                </c:pt>
                <c:pt idx="10">
                  <c:v>9432.4699999999975</c:v>
                </c:pt>
                <c:pt idx="11">
                  <c:v>9805.3800000000047</c:v>
                </c:pt>
              </c:numCache>
            </c:numRef>
          </c:val>
          <c:smooth val="0"/>
          <c:extLst>
            <c:ext xmlns:c16="http://schemas.microsoft.com/office/drawing/2014/chart" uri="{C3380CC4-5D6E-409C-BE32-E72D297353CC}">
              <c16:uniqueId val="{00000001-64EA-3145-AD3F-87AB84FE88E6}"/>
            </c:ext>
          </c:extLst>
        </c:ser>
        <c:ser>
          <c:idx val="2"/>
          <c:order val="2"/>
          <c:tx>
            <c:strRef>
              <c:f>Sheet4!$I$79</c:f>
              <c:strCache>
                <c:ptCount val="1"/>
                <c:pt idx="0">
                  <c:v>Cost</c:v>
                </c:pt>
              </c:strCache>
            </c:strRef>
          </c:tx>
          <c:spPr>
            <a:ln w="28575" cap="rnd">
              <a:solidFill>
                <a:schemeClr val="accent3"/>
              </a:solidFill>
              <a:round/>
            </a:ln>
            <a:effectLst/>
          </c:spPr>
          <c:marker>
            <c:symbol val="none"/>
          </c:marker>
          <c:cat>
            <c:strRef>
              <c:f>Sheet4!$F$80:$F$91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Sheet4!$I$80:$I$91</c:f>
              <c:numCache>
                <c:formatCode>[$$-409]#,##0.00</c:formatCode>
                <c:ptCount val="12"/>
                <c:pt idx="0">
                  <c:v>198816.67000000007</c:v>
                </c:pt>
                <c:pt idx="1">
                  <c:v>159896.25999999995</c:v>
                </c:pt>
                <c:pt idx="2">
                  <c:v>131443.08999999997</c:v>
                </c:pt>
                <c:pt idx="3">
                  <c:v>214218.65</c:v>
                </c:pt>
                <c:pt idx="4">
                  <c:v>221961.66999999995</c:v>
                </c:pt>
                <c:pt idx="5">
                  <c:v>188084.52999999997</c:v>
                </c:pt>
                <c:pt idx="6">
                  <c:v>189442.91999999998</c:v>
                </c:pt>
                <c:pt idx="7">
                  <c:v>192321.49000000002</c:v>
                </c:pt>
                <c:pt idx="8">
                  <c:v>202222.07999999996</c:v>
                </c:pt>
                <c:pt idx="9">
                  <c:v>167687.46000000005</c:v>
                </c:pt>
                <c:pt idx="10">
                  <c:v>131443.08999999997</c:v>
                </c:pt>
                <c:pt idx="11">
                  <c:v>150736.53999999995</c:v>
                </c:pt>
              </c:numCache>
            </c:numRef>
          </c:val>
          <c:smooth val="0"/>
          <c:extLst>
            <c:ext xmlns:c16="http://schemas.microsoft.com/office/drawing/2014/chart" uri="{C3380CC4-5D6E-409C-BE32-E72D297353CC}">
              <c16:uniqueId val="{00000002-64EA-3145-AD3F-87AB84FE88E6}"/>
            </c:ext>
          </c:extLst>
        </c:ser>
        <c:dLbls>
          <c:showLegendKey val="0"/>
          <c:showVal val="0"/>
          <c:showCatName val="0"/>
          <c:showSerName val="0"/>
          <c:showPercent val="0"/>
          <c:showBubbleSize val="0"/>
        </c:dLbls>
        <c:smooth val="0"/>
        <c:axId val="1054056000"/>
        <c:axId val="1055710144"/>
      </c:lineChart>
      <c:catAx>
        <c:axId val="10540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10144"/>
        <c:crosses val="autoZero"/>
        <c:auto val="1"/>
        <c:lblAlgn val="ctr"/>
        <c:lblOffset val="100"/>
        <c:noMultiLvlLbl val="0"/>
      </c:catAx>
      <c:valAx>
        <c:axId val="105571014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5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Sheet4!$A$3</c:f>
              <c:strCache>
                <c:ptCount val="1"/>
                <c:pt idx="0">
                  <c:v> product_name</c:v>
                </c:pt>
              </c:strCache>
            </c:strRef>
          </c:tx>
          <c:spPr>
            <a:solidFill>
              <a:schemeClr val="accent5">
                <a:shade val="41000"/>
              </a:schemeClr>
            </a:solidFill>
            <a:ln>
              <a:noFill/>
            </a:ln>
            <a:effectLst/>
          </c:spPr>
          <c:invertIfNegative val="0"/>
          <c:val>
            <c:numRef>
              <c:f>Sheet4!$B$3</c:f>
              <c:numCache>
                <c:formatCode>General</c:formatCode>
                <c:ptCount val="1"/>
              </c:numCache>
            </c:numRef>
          </c:val>
          <c:extLst>
            <c:ext xmlns:c16="http://schemas.microsoft.com/office/drawing/2014/chart" uri="{C3380CC4-5D6E-409C-BE32-E72D297353CC}">
              <c16:uniqueId val="{00000000-0943-B543-B87E-90A43C9F140A}"/>
            </c:ext>
          </c:extLst>
        </c:ser>
        <c:ser>
          <c:idx val="1"/>
          <c:order val="1"/>
          <c:tx>
            <c:strRef>
              <c:f>Sheet4!$A$4</c:f>
              <c:strCache>
                <c:ptCount val="1"/>
                <c:pt idx="0">
                  <c:v> Camera</c:v>
                </c:pt>
              </c:strCache>
            </c:strRef>
          </c:tx>
          <c:spPr>
            <a:solidFill>
              <a:schemeClr val="accent5">
                <a:shade val="53000"/>
              </a:schemeClr>
            </a:solidFill>
            <a:ln>
              <a:noFill/>
            </a:ln>
            <a:effectLst/>
          </c:spPr>
          <c:invertIfNegative val="0"/>
          <c:val>
            <c:numRef>
              <c:f>Sheet4!$B$4</c:f>
              <c:numCache>
                <c:formatCode>General</c:formatCode>
                <c:ptCount val="1"/>
                <c:pt idx="0">
                  <c:v>329</c:v>
                </c:pt>
              </c:numCache>
            </c:numRef>
          </c:val>
          <c:extLst>
            <c:ext xmlns:c16="http://schemas.microsoft.com/office/drawing/2014/chart" uri="{C3380CC4-5D6E-409C-BE32-E72D297353CC}">
              <c16:uniqueId val="{00000001-0943-B543-B87E-90A43C9F140A}"/>
            </c:ext>
          </c:extLst>
        </c:ser>
        <c:ser>
          <c:idx val="2"/>
          <c:order val="2"/>
          <c:tx>
            <c:strRef>
              <c:f>Sheet4!$A$5</c:f>
              <c:strCache>
                <c:ptCount val="1"/>
                <c:pt idx="0">
                  <c:v> Tablet</c:v>
                </c:pt>
              </c:strCache>
            </c:strRef>
          </c:tx>
          <c:spPr>
            <a:solidFill>
              <a:schemeClr val="accent5">
                <a:shade val="65000"/>
              </a:schemeClr>
            </a:solidFill>
            <a:ln>
              <a:noFill/>
            </a:ln>
            <a:effectLst/>
          </c:spPr>
          <c:invertIfNegative val="0"/>
          <c:val>
            <c:numRef>
              <c:f>Sheet4!$B$5</c:f>
              <c:numCache>
                <c:formatCode>General</c:formatCode>
                <c:ptCount val="1"/>
                <c:pt idx="0">
                  <c:v>278</c:v>
                </c:pt>
              </c:numCache>
            </c:numRef>
          </c:val>
          <c:extLst>
            <c:ext xmlns:c16="http://schemas.microsoft.com/office/drawing/2014/chart" uri="{C3380CC4-5D6E-409C-BE32-E72D297353CC}">
              <c16:uniqueId val="{00000002-0943-B543-B87E-90A43C9F140A}"/>
            </c:ext>
          </c:extLst>
        </c:ser>
        <c:ser>
          <c:idx val="3"/>
          <c:order val="3"/>
          <c:tx>
            <c:strRef>
              <c:f>Sheet4!$A$6</c:f>
              <c:strCache>
                <c:ptCount val="1"/>
                <c:pt idx="0">
                  <c:v> Smartwatch</c:v>
                </c:pt>
              </c:strCache>
            </c:strRef>
          </c:tx>
          <c:spPr>
            <a:solidFill>
              <a:schemeClr val="accent5">
                <a:shade val="76000"/>
              </a:schemeClr>
            </a:solidFill>
            <a:ln>
              <a:noFill/>
            </a:ln>
            <a:effectLst/>
          </c:spPr>
          <c:invertIfNegative val="0"/>
          <c:val>
            <c:numRef>
              <c:f>Sheet4!$B$6</c:f>
              <c:numCache>
                <c:formatCode>General</c:formatCode>
                <c:ptCount val="1"/>
                <c:pt idx="0">
                  <c:v>308</c:v>
                </c:pt>
              </c:numCache>
            </c:numRef>
          </c:val>
          <c:extLst>
            <c:ext xmlns:c16="http://schemas.microsoft.com/office/drawing/2014/chart" uri="{C3380CC4-5D6E-409C-BE32-E72D297353CC}">
              <c16:uniqueId val="{00000003-0943-B543-B87E-90A43C9F140A}"/>
            </c:ext>
          </c:extLst>
        </c:ser>
        <c:ser>
          <c:idx val="4"/>
          <c:order val="4"/>
          <c:tx>
            <c:strRef>
              <c:f>Sheet4!$A$7</c:f>
              <c:strCache>
                <c:ptCount val="1"/>
                <c:pt idx="0">
                  <c:v> Smartphone</c:v>
                </c:pt>
              </c:strCache>
            </c:strRef>
          </c:tx>
          <c:spPr>
            <a:solidFill>
              <a:schemeClr val="accent5">
                <a:shade val="88000"/>
              </a:schemeClr>
            </a:solidFill>
            <a:ln>
              <a:noFill/>
            </a:ln>
            <a:effectLst/>
          </c:spPr>
          <c:invertIfNegative val="0"/>
          <c:val>
            <c:numRef>
              <c:f>Sheet4!$B$7</c:f>
              <c:numCache>
                <c:formatCode>General</c:formatCode>
                <c:ptCount val="1"/>
                <c:pt idx="0">
                  <c:v>249</c:v>
                </c:pt>
              </c:numCache>
            </c:numRef>
          </c:val>
          <c:extLst>
            <c:ext xmlns:c16="http://schemas.microsoft.com/office/drawing/2014/chart" uri="{C3380CC4-5D6E-409C-BE32-E72D297353CC}">
              <c16:uniqueId val="{00000004-0943-B543-B87E-90A43C9F140A}"/>
            </c:ext>
          </c:extLst>
        </c:ser>
        <c:ser>
          <c:idx val="5"/>
          <c:order val="5"/>
          <c:tx>
            <c:strRef>
              <c:f>Sheet4!$A$8</c:f>
              <c:strCache>
                <c:ptCount val="1"/>
                <c:pt idx="0">
                  <c:v> Printer</c:v>
                </c:pt>
              </c:strCache>
            </c:strRef>
          </c:tx>
          <c:spPr>
            <a:solidFill>
              <a:schemeClr val="accent5"/>
            </a:solidFill>
            <a:ln>
              <a:noFill/>
            </a:ln>
            <a:effectLst/>
          </c:spPr>
          <c:invertIfNegative val="0"/>
          <c:val>
            <c:numRef>
              <c:f>Sheet4!$B$8</c:f>
              <c:numCache>
                <c:formatCode>General</c:formatCode>
                <c:ptCount val="1"/>
                <c:pt idx="0">
                  <c:v>274</c:v>
                </c:pt>
              </c:numCache>
            </c:numRef>
          </c:val>
          <c:extLst>
            <c:ext xmlns:c16="http://schemas.microsoft.com/office/drawing/2014/chart" uri="{C3380CC4-5D6E-409C-BE32-E72D297353CC}">
              <c16:uniqueId val="{00000005-0943-B543-B87E-90A43C9F140A}"/>
            </c:ext>
          </c:extLst>
        </c:ser>
        <c:ser>
          <c:idx val="6"/>
          <c:order val="6"/>
          <c:tx>
            <c:strRef>
              <c:f>Sheet4!$A$9</c:f>
              <c:strCache>
                <c:ptCount val="1"/>
                <c:pt idx="0">
                  <c:v> Mouse</c:v>
                </c:pt>
              </c:strCache>
            </c:strRef>
          </c:tx>
          <c:spPr>
            <a:solidFill>
              <a:schemeClr val="accent5">
                <a:tint val="89000"/>
              </a:schemeClr>
            </a:solidFill>
            <a:ln>
              <a:noFill/>
            </a:ln>
            <a:effectLst/>
          </c:spPr>
          <c:invertIfNegative val="0"/>
          <c:val>
            <c:numRef>
              <c:f>Sheet4!$B$9</c:f>
              <c:numCache>
                <c:formatCode>General</c:formatCode>
                <c:ptCount val="1"/>
                <c:pt idx="0">
                  <c:v>284</c:v>
                </c:pt>
              </c:numCache>
            </c:numRef>
          </c:val>
          <c:extLst>
            <c:ext xmlns:c16="http://schemas.microsoft.com/office/drawing/2014/chart" uri="{C3380CC4-5D6E-409C-BE32-E72D297353CC}">
              <c16:uniqueId val="{00000006-0943-B543-B87E-90A43C9F140A}"/>
            </c:ext>
          </c:extLst>
        </c:ser>
        <c:ser>
          <c:idx val="7"/>
          <c:order val="7"/>
          <c:tx>
            <c:strRef>
              <c:f>Sheet4!$A$10</c:f>
              <c:strCache>
                <c:ptCount val="1"/>
                <c:pt idx="0">
                  <c:v> Monitor</c:v>
                </c:pt>
              </c:strCache>
            </c:strRef>
          </c:tx>
          <c:spPr>
            <a:solidFill>
              <a:schemeClr val="accent5">
                <a:tint val="77000"/>
              </a:schemeClr>
            </a:solidFill>
            <a:ln>
              <a:noFill/>
            </a:ln>
            <a:effectLst/>
          </c:spPr>
          <c:invertIfNegative val="0"/>
          <c:val>
            <c:numRef>
              <c:f>Sheet4!$B$10</c:f>
              <c:numCache>
                <c:formatCode>General</c:formatCode>
                <c:ptCount val="1"/>
                <c:pt idx="0">
                  <c:v>325</c:v>
                </c:pt>
              </c:numCache>
            </c:numRef>
          </c:val>
          <c:extLst>
            <c:ext xmlns:c16="http://schemas.microsoft.com/office/drawing/2014/chart" uri="{C3380CC4-5D6E-409C-BE32-E72D297353CC}">
              <c16:uniqueId val="{00000007-0943-B543-B87E-90A43C9F140A}"/>
            </c:ext>
          </c:extLst>
        </c:ser>
        <c:ser>
          <c:idx val="8"/>
          <c:order val="8"/>
          <c:tx>
            <c:strRef>
              <c:f>Sheet4!$A$11</c:f>
              <c:strCache>
                <c:ptCount val="1"/>
                <c:pt idx="0">
                  <c:v> Laptop</c:v>
                </c:pt>
              </c:strCache>
            </c:strRef>
          </c:tx>
          <c:spPr>
            <a:solidFill>
              <a:schemeClr val="accent5">
                <a:tint val="65000"/>
              </a:schemeClr>
            </a:solidFill>
            <a:ln>
              <a:noFill/>
            </a:ln>
            <a:effectLst/>
          </c:spPr>
          <c:invertIfNegative val="0"/>
          <c:val>
            <c:numRef>
              <c:f>Sheet4!$B$11</c:f>
              <c:numCache>
                <c:formatCode>General</c:formatCode>
                <c:ptCount val="1"/>
                <c:pt idx="0">
                  <c:v>333</c:v>
                </c:pt>
              </c:numCache>
            </c:numRef>
          </c:val>
          <c:extLst>
            <c:ext xmlns:c16="http://schemas.microsoft.com/office/drawing/2014/chart" uri="{C3380CC4-5D6E-409C-BE32-E72D297353CC}">
              <c16:uniqueId val="{00000008-0943-B543-B87E-90A43C9F140A}"/>
            </c:ext>
          </c:extLst>
        </c:ser>
        <c:ser>
          <c:idx val="9"/>
          <c:order val="9"/>
          <c:tx>
            <c:strRef>
              <c:f>Sheet4!$A$12</c:f>
              <c:strCache>
                <c:ptCount val="1"/>
                <c:pt idx="0">
                  <c:v> Keyboard</c:v>
                </c:pt>
              </c:strCache>
            </c:strRef>
          </c:tx>
          <c:spPr>
            <a:solidFill>
              <a:schemeClr val="accent5">
                <a:tint val="54000"/>
              </a:schemeClr>
            </a:solidFill>
            <a:ln>
              <a:noFill/>
            </a:ln>
            <a:effectLst/>
          </c:spPr>
          <c:invertIfNegative val="0"/>
          <c:val>
            <c:numRef>
              <c:f>Sheet4!$B$12</c:f>
              <c:numCache>
                <c:formatCode>General</c:formatCode>
                <c:ptCount val="1"/>
                <c:pt idx="0">
                  <c:v>352</c:v>
                </c:pt>
              </c:numCache>
            </c:numRef>
          </c:val>
          <c:extLst>
            <c:ext xmlns:c16="http://schemas.microsoft.com/office/drawing/2014/chart" uri="{C3380CC4-5D6E-409C-BE32-E72D297353CC}">
              <c16:uniqueId val="{00000009-0943-B543-B87E-90A43C9F140A}"/>
            </c:ext>
          </c:extLst>
        </c:ser>
        <c:ser>
          <c:idx val="10"/>
          <c:order val="10"/>
          <c:tx>
            <c:strRef>
              <c:f>Sheet4!$A$13</c:f>
              <c:strCache>
                <c:ptCount val="1"/>
                <c:pt idx="0">
                  <c:v> Headphones</c:v>
                </c:pt>
              </c:strCache>
            </c:strRef>
          </c:tx>
          <c:spPr>
            <a:solidFill>
              <a:schemeClr val="accent5">
                <a:tint val="42000"/>
              </a:schemeClr>
            </a:solidFill>
            <a:ln>
              <a:noFill/>
            </a:ln>
            <a:effectLst/>
          </c:spPr>
          <c:invertIfNegative val="0"/>
          <c:val>
            <c:numRef>
              <c:f>Sheet4!$B$13</c:f>
              <c:numCache>
                <c:formatCode>General</c:formatCode>
                <c:ptCount val="1"/>
                <c:pt idx="0">
                  <c:v>294</c:v>
                </c:pt>
              </c:numCache>
            </c:numRef>
          </c:val>
          <c:extLst>
            <c:ext xmlns:c16="http://schemas.microsoft.com/office/drawing/2014/chart" uri="{C3380CC4-5D6E-409C-BE32-E72D297353CC}">
              <c16:uniqueId val="{0000000A-0943-B543-B87E-90A43C9F140A}"/>
            </c:ext>
          </c:extLst>
        </c:ser>
        <c:dLbls>
          <c:showLegendKey val="0"/>
          <c:showVal val="0"/>
          <c:showCatName val="0"/>
          <c:showSerName val="0"/>
          <c:showPercent val="0"/>
          <c:showBubbleSize val="0"/>
        </c:dLbls>
        <c:gapWidth val="150"/>
        <c:axId val="1731594879"/>
        <c:axId val="1191600064"/>
      </c:barChart>
      <c:catAx>
        <c:axId val="173159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00064"/>
        <c:crosses val="autoZero"/>
        <c:auto val="1"/>
        <c:lblAlgn val="ctr"/>
        <c:lblOffset val="100"/>
        <c:noMultiLvlLbl val="0"/>
      </c:catAx>
      <c:valAx>
        <c:axId val="119160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59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And Profit Monthly Flow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Sheet4!$G$79</c:f>
              <c:strCache>
                <c:ptCount val="1"/>
                <c:pt idx="0">
                  <c:v>Revenue</c:v>
                </c:pt>
              </c:strCache>
            </c:strRef>
          </c:tx>
          <c:spPr>
            <a:ln w="28575" cap="rnd">
              <a:solidFill>
                <a:schemeClr val="accent1"/>
              </a:solidFill>
              <a:round/>
            </a:ln>
            <a:effectLst/>
          </c:spPr>
          <c:marker>
            <c:symbol val="none"/>
          </c:marker>
          <c:cat>
            <c:strRef>
              <c:f>Sheet4!$F$80:$F$91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Sheet4!$G$80:$G$91</c:f>
              <c:numCache>
                <c:formatCode>[$$-409]#,##0.00</c:formatCode>
                <c:ptCount val="12"/>
                <c:pt idx="0">
                  <c:v>213069.74999999994</c:v>
                </c:pt>
                <c:pt idx="1">
                  <c:v>172334.5799999999</c:v>
                </c:pt>
                <c:pt idx="2">
                  <c:v>209227.41</c:v>
                </c:pt>
                <c:pt idx="3">
                  <c:v>229144.94000000006</c:v>
                </c:pt>
                <c:pt idx="4">
                  <c:v>236363.16999999995</c:v>
                </c:pt>
                <c:pt idx="5">
                  <c:v>202435.19000000003</c:v>
                </c:pt>
                <c:pt idx="6">
                  <c:v>203074.94999999995</c:v>
                </c:pt>
                <c:pt idx="7">
                  <c:v>206083.81999999998</c:v>
                </c:pt>
                <c:pt idx="8">
                  <c:v>215550.83999999997</c:v>
                </c:pt>
                <c:pt idx="9">
                  <c:v>178814.46999999994</c:v>
                </c:pt>
                <c:pt idx="10">
                  <c:v>140875.56</c:v>
                </c:pt>
                <c:pt idx="11">
                  <c:v>160541.92000000001</c:v>
                </c:pt>
              </c:numCache>
            </c:numRef>
          </c:val>
          <c:smooth val="0"/>
          <c:extLst>
            <c:ext xmlns:c16="http://schemas.microsoft.com/office/drawing/2014/chart" uri="{C3380CC4-5D6E-409C-BE32-E72D297353CC}">
              <c16:uniqueId val="{00000000-396D-CD4B-BB6A-83E6351AED85}"/>
            </c:ext>
          </c:extLst>
        </c:ser>
        <c:ser>
          <c:idx val="1"/>
          <c:order val="1"/>
          <c:tx>
            <c:strRef>
              <c:f>Sheet4!$H$79</c:f>
              <c:strCache>
                <c:ptCount val="1"/>
                <c:pt idx="0">
                  <c:v>Profit</c:v>
                </c:pt>
              </c:strCache>
            </c:strRef>
          </c:tx>
          <c:spPr>
            <a:ln w="28575" cap="rnd">
              <a:solidFill>
                <a:schemeClr val="accent2"/>
              </a:solidFill>
              <a:round/>
            </a:ln>
            <a:effectLst/>
          </c:spPr>
          <c:marker>
            <c:symbol val="none"/>
          </c:marker>
          <c:cat>
            <c:strRef>
              <c:f>Sheet4!$F$80:$F$91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Sheet4!$H$80:$H$91</c:f>
              <c:numCache>
                <c:formatCode>[$$-409]#,##0.00</c:formatCode>
                <c:ptCount val="12"/>
                <c:pt idx="0">
                  <c:v>14253.079999999996</c:v>
                </c:pt>
                <c:pt idx="1">
                  <c:v>12438.319999999996</c:v>
                </c:pt>
                <c:pt idx="2">
                  <c:v>14594.87</c:v>
                </c:pt>
                <c:pt idx="3">
                  <c:v>14926.289999999997</c:v>
                </c:pt>
                <c:pt idx="4">
                  <c:v>14401.499999999996</c:v>
                </c:pt>
                <c:pt idx="5">
                  <c:v>14350.660000000005</c:v>
                </c:pt>
                <c:pt idx="6">
                  <c:v>13632.03</c:v>
                </c:pt>
                <c:pt idx="7">
                  <c:v>13762.330000000002</c:v>
                </c:pt>
                <c:pt idx="8">
                  <c:v>13328.76</c:v>
                </c:pt>
                <c:pt idx="9">
                  <c:v>11127.010000000002</c:v>
                </c:pt>
                <c:pt idx="10">
                  <c:v>9432.4699999999975</c:v>
                </c:pt>
                <c:pt idx="11">
                  <c:v>9805.3800000000047</c:v>
                </c:pt>
              </c:numCache>
            </c:numRef>
          </c:val>
          <c:smooth val="0"/>
          <c:extLst>
            <c:ext xmlns:c16="http://schemas.microsoft.com/office/drawing/2014/chart" uri="{C3380CC4-5D6E-409C-BE32-E72D297353CC}">
              <c16:uniqueId val="{00000001-396D-CD4B-BB6A-83E6351AED85}"/>
            </c:ext>
          </c:extLst>
        </c:ser>
        <c:dLbls>
          <c:showLegendKey val="0"/>
          <c:showVal val="0"/>
          <c:showCatName val="0"/>
          <c:showSerName val="0"/>
          <c:showPercent val="0"/>
          <c:showBubbleSize val="0"/>
        </c:dLbls>
        <c:smooth val="0"/>
        <c:axId val="1054056000"/>
        <c:axId val="1055710144"/>
      </c:lineChart>
      <c:catAx>
        <c:axId val="10540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10144"/>
        <c:crosses val="autoZero"/>
        <c:auto val="1"/>
        <c:lblAlgn val="ctr"/>
        <c:lblOffset val="100"/>
        <c:noMultiLvlLbl val="0"/>
      </c:catAx>
      <c:valAx>
        <c:axId val="105571014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5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Sheet4!$A$58</c:f>
              <c:strCache>
                <c:ptCount val="1"/>
                <c:pt idx="0">
                  <c:v>Accessories</c:v>
                </c:pt>
              </c:strCache>
            </c:strRef>
          </c:tx>
          <c:spPr>
            <a:solidFill>
              <a:schemeClr val="accent3">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Sheet4!$C$57</c:f>
              <c:strCache>
                <c:ptCount val="1"/>
                <c:pt idx="0">
                  <c:v>Revenue </c:v>
                </c:pt>
              </c:strCache>
            </c:strRef>
          </c:cat>
          <c:val>
            <c:numRef>
              <c:f>Sheet4!$C$58</c:f>
              <c:numCache>
                <c:formatCode>[$$-409]#,##0.00</c:formatCode>
                <c:ptCount val="1"/>
                <c:pt idx="0">
                  <c:v>823379.84000000078</c:v>
                </c:pt>
              </c:numCache>
            </c:numRef>
          </c:val>
          <c:extLst>
            <c:ext xmlns:c16="http://schemas.microsoft.com/office/drawing/2014/chart" uri="{C3380CC4-5D6E-409C-BE32-E72D297353CC}">
              <c16:uniqueId val="{00000000-F45C-9D4C-9F33-F20B66031136}"/>
            </c:ext>
          </c:extLst>
        </c:ser>
        <c:ser>
          <c:idx val="1"/>
          <c:order val="1"/>
          <c:tx>
            <c:strRef>
              <c:f>Sheet4!$A$59</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Sheet4!$C$57</c:f>
              <c:strCache>
                <c:ptCount val="1"/>
                <c:pt idx="0">
                  <c:v>Revenue </c:v>
                </c:pt>
              </c:strCache>
            </c:strRef>
          </c:cat>
          <c:val>
            <c:numRef>
              <c:f>Sheet4!$C$59</c:f>
              <c:numCache>
                <c:formatCode>[$$-409]#,##0.00</c:formatCode>
                <c:ptCount val="1"/>
                <c:pt idx="0">
                  <c:v>783415.82999999914</c:v>
                </c:pt>
              </c:numCache>
            </c:numRef>
          </c:val>
          <c:extLst>
            <c:ext xmlns:c16="http://schemas.microsoft.com/office/drawing/2014/chart" uri="{C3380CC4-5D6E-409C-BE32-E72D297353CC}">
              <c16:uniqueId val="{00000001-F45C-9D4C-9F33-F20B66031136}"/>
            </c:ext>
          </c:extLst>
        </c:ser>
        <c:ser>
          <c:idx val="2"/>
          <c:order val="2"/>
          <c:tx>
            <c:strRef>
              <c:f>Sheet4!$A$60</c:f>
              <c:strCache>
                <c:ptCount val="1"/>
                <c:pt idx="0">
                  <c:v>Gadgets</c:v>
                </c:pt>
              </c:strCache>
            </c:strRef>
          </c:tx>
          <c:spPr>
            <a:solidFill>
              <a:schemeClr val="accent3">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Sheet4!$C$57</c:f>
              <c:strCache>
                <c:ptCount val="1"/>
                <c:pt idx="0">
                  <c:v>Revenue </c:v>
                </c:pt>
              </c:strCache>
            </c:strRef>
          </c:cat>
          <c:val>
            <c:numRef>
              <c:f>Sheet4!$C$60</c:f>
              <c:numCache>
                <c:formatCode>[$$-409]#,##0.00</c:formatCode>
                <c:ptCount val="1"/>
                <c:pt idx="0">
                  <c:v>760720.9299999997</c:v>
                </c:pt>
              </c:numCache>
            </c:numRef>
          </c:val>
          <c:extLst>
            <c:ext xmlns:c16="http://schemas.microsoft.com/office/drawing/2014/chart" uri="{C3380CC4-5D6E-409C-BE32-E72D297353CC}">
              <c16:uniqueId val="{00000002-F45C-9D4C-9F33-F20B66031136}"/>
            </c:ext>
          </c:extLst>
        </c:ser>
        <c:dLbls>
          <c:showLegendKey val="0"/>
          <c:showVal val="0"/>
          <c:showCatName val="0"/>
          <c:showSerName val="1"/>
          <c:showPercent val="0"/>
          <c:showBubbleSize val="0"/>
        </c:dLbls>
        <c:gapWidth val="219"/>
        <c:overlap val="-27"/>
        <c:axId val="873082552"/>
        <c:axId val="907412641"/>
      </c:barChart>
      <c:catAx>
        <c:axId val="8730825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12641"/>
        <c:crosses val="autoZero"/>
        <c:auto val="1"/>
        <c:lblAlgn val="ctr"/>
        <c:lblOffset val="100"/>
        <c:noMultiLvlLbl val="0"/>
      </c:catAx>
      <c:valAx>
        <c:axId val="907412641"/>
        <c:scaling>
          <c:orientation val="minMax"/>
        </c:scaling>
        <c:delete val="0"/>
        <c:axPos val="l"/>
        <c:numFmt formatCode="[$$-409]#,##0.00"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82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Of Production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Sheet4!$A$51</c:f>
              <c:strCache>
                <c:ptCount val="1"/>
                <c:pt idx="0">
                  <c:v> Accessories</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Sheet4!$C$50</c:f>
              <c:strCache>
                <c:ptCount val="1"/>
                <c:pt idx="0">
                  <c:v>Cost</c:v>
                </c:pt>
              </c:strCache>
            </c:strRef>
          </c:cat>
          <c:val>
            <c:numRef>
              <c:f>Sheet4!$C$51</c:f>
              <c:numCache>
                <c:formatCode>[$$-409]#,##0.00</c:formatCode>
                <c:ptCount val="1"/>
                <c:pt idx="0">
                  <c:v>769640.15000000014</c:v>
                </c:pt>
              </c:numCache>
            </c:numRef>
          </c:val>
          <c:extLst>
            <c:ext xmlns:c16="http://schemas.microsoft.com/office/drawing/2014/chart" uri="{C3380CC4-5D6E-409C-BE32-E72D297353CC}">
              <c16:uniqueId val="{00000000-B21A-FB40-84F9-5075583A9AEA}"/>
            </c:ext>
          </c:extLst>
        </c:ser>
        <c:ser>
          <c:idx val="1"/>
          <c:order val="1"/>
          <c:tx>
            <c:strRef>
              <c:f>Sheet4!$A$52</c:f>
              <c:strCache>
                <c:ptCount val="1"/>
                <c:pt idx="0">
                  <c:v> Electronics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Sheet4!$C$50</c:f>
              <c:strCache>
                <c:ptCount val="1"/>
                <c:pt idx="0">
                  <c:v>Cost</c:v>
                </c:pt>
              </c:strCache>
            </c:strRef>
          </c:cat>
          <c:val>
            <c:numRef>
              <c:f>Sheet4!$C$52</c:f>
              <c:numCache>
                <c:formatCode>[$$-409]#,##0.00</c:formatCode>
                <c:ptCount val="1"/>
                <c:pt idx="0">
                  <c:v>731287.73999999929</c:v>
                </c:pt>
              </c:numCache>
            </c:numRef>
          </c:val>
          <c:extLst>
            <c:ext xmlns:c16="http://schemas.microsoft.com/office/drawing/2014/chart" uri="{C3380CC4-5D6E-409C-BE32-E72D297353CC}">
              <c16:uniqueId val="{00000001-B21A-FB40-84F9-5075583A9AEA}"/>
            </c:ext>
          </c:extLst>
        </c:ser>
        <c:ser>
          <c:idx val="2"/>
          <c:order val="2"/>
          <c:tx>
            <c:strRef>
              <c:f>Sheet4!$A$53</c:f>
              <c:strCache>
                <c:ptCount val="1"/>
                <c:pt idx="0">
                  <c:v> Gadgets</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Sheet4!$C$50</c:f>
              <c:strCache>
                <c:ptCount val="1"/>
                <c:pt idx="0">
                  <c:v>Cost</c:v>
                </c:pt>
              </c:strCache>
            </c:strRef>
          </c:cat>
          <c:val>
            <c:numRef>
              <c:f>Sheet4!$C$53</c:f>
              <c:numCache>
                <c:formatCode>[$$-409]#,##0.00</c:formatCode>
                <c:ptCount val="1"/>
                <c:pt idx="0">
                  <c:v>710536.01000000013</c:v>
                </c:pt>
              </c:numCache>
            </c:numRef>
          </c:val>
          <c:extLst>
            <c:ext xmlns:c16="http://schemas.microsoft.com/office/drawing/2014/chart" uri="{C3380CC4-5D6E-409C-BE32-E72D297353CC}">
              <c16:uniqueId val="{00000002-B21A-FB40-84F9-5075583A9AEA}"/>
            </c:ext>
          </c:extLst>
        </c:ser>
        <c:dLbls>
          <c:showLegendKey val="0"/>
          <c:showVal val="0"/>
          <c:showCatName val="0"/>
          <c:showSerName val="1"/>
          <c:showPercent val="0"/>
          <c:showBubbleSize val="0"/>
        </c:dLbls>
        <c:gapWidth val="219"/>
        <c:overlap val="-27"/>
        <c:axId val="964063732"/>
        <c:axId val="341741877"/>
      </c:barChart>
      <c:catAx>
        <c:axId val="9640637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41877"/>
        <c:crosses val="autoZero"/>
        <c:auto val="1"/>
        <c:lblAlgn val="ctr"/>
        <c:lblOffset val="100"/>
        <c:noMultiLvlLbl val="0"/>
      </c:catAx>
      <c:valAx>
        <c:axId val="341741877"/>
        <c:scaling>
          <c:orientation val="minMax"/>
        </c:scaling>
        <c:delete val="0"/>
        <c:axPos val="l"/>
        <c:numFmt formatCode="[$$-409]#,##0.00"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637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Sheet4!$A$65</c:f>
              <c:strCache>
                <c:ptCount val="1"/>
                <c:pt idx="0">
                  <c:v> Camera</c:v>
                </c:pt>
              </c:strCache>
            </c:strRef>
          </c:tx>
          <c:spPr>
            <a:solidFill>
              <a:schemeClr val="accent3">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Sheet4!$C$65</c:f>
              <c:numCache>
                <c:formatCode>General</c:formatCode>
                <c:ptCount val="1"/>
                <c:pt idx="0">
                  <c:v>298066.08999999985</c:v>
                </c:pt>
              </c:numCache>
            </c:numRef>
          </c:val>
          <c:extLst>
            <c:ext xmlns:c16="http://schemas.microsoft.com/office/drawing/2014/chart" uri="{C3380CC4-5D6E-409C-BE32-E72D297353CC}">
              <c16:uniqueId val="{00000000-4E45-7946-AF56-5019D3C2D7C0}"/>
            </c:ext>
          </c:extLst>
        </c:ser>
        <c:ser>
          <c:idx val="1"/>
          <c:order val="1"/>
          <c:tx>
            <c:strRef>
              <c:f>Sheet4!$A$66</c:f>
              <c:strCache>
                <c:ptCount val="1"/>
                <c:pt idx="0">
                  <c:v> Headphones</c:v>
                </c:pt>
              </c:strCache>
            </c:strRef>
          </c:tx>
          <c:spPr>
            <a:solidFill>
              <a:schemeClr val="accent3">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Sheet4!$C$66</c:f>
              <c:numCache>
                <c:formatCode>General</c:formatCode>
                <c:ptCount val="1"/>
                <c:pt idx="0">
                  <c:v>245861.80000000002</c:v>
                </c:pt>
              </c:numCache>
            </c:numRef>
          </c:val>
          <c:extLst>
            <c:ext xmlns:c16="http://schemas.microsoft.com/office/drawing/2014/chart" uri="{C3380CC4-5D6E-409C-BE32-E72D297353CC}">
              <c16:uniqueId val="{00000001-4E45-7946-AF56-5019D3C2D7C0}"/>
            </c:ext>
          </c:extLst>
        </c:ser>
        <c:ser>
          <c:idx val="2"/>
          <c:order val="2"/>
          <c:tx>
            <c:strRef>
              <c:f>Sheet4!$A$67</c:f>
              <c:strCache>
                <c:ptCount val="1"/>
                <c:pt idx="0">
                  <c:v> Keyboard</c:v>
                </c:pt>
              </c:strCache>
            </c:strRef>
          </c:tx>
          <c:spPr>
            <a:solidFill>
              <a:schemeClr val="accent3">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Sheet4!$C$67</c:f>
              <c:numCache>
                <c:formatCode>General</c:formatCode>
                <c:ptCount val="1"/>
                <c:pt idx="0">
                  <c:v>245238.98999999982</c:v>
                </c:pt>
              </c:numCache>
            </c:numRef>
          </c:val>
          <c:extLst>
            <c:ext xmlns:c16="http://schemas.microsoft.com/office/drawing/2014/chart" uri="{C3380CC4-5D6E-409C-BE32-E72D297353CC}">
              <c16:uniqueId val="{00000002-4E45-7946-AF56-5019D3C2D7C0}"/>
            </c:ext>
          </c:extLst>
        </c:ser>
        <c:ser>
          <c:idx val="3"/>
          <c:order val="3"/>
          <c:tx>
            <c:strRef>
              <c:f>Sheet4!$A$68</c:f>
              <c:strCache>
                <c:ptCount val="1"/>
                <c:pt idx="0">
                  <c:v> Laptop</c:v>
                </c:pt>
              </c:strCache>
            </c:strRef>
          </c:tx>
          <c:spPr>
            <a:solidFill>
              <a:schemeClr val="accent3">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Sheet4!$C$68</c:f>
              <c:numCache>
                <c:formatCode>General</c:formatCode>
                <c:ptCount val="1"/>
                <c:pt idx="0">
                  <c:v>242993.05999999994</c:v>
                </c:pt>
              </c:numCache>
            </c:numRef>
          </c:val>
          <c:extLst>
            <c:ext xmlns:c16="http://schemas.microsoft.com/office/drawing/2014/chart" uri="{C3380CC4-5D6E-409C-BE32-E72D297353CC}">
              <c16:uniqueId val="{00000003-4E45-7946-AF56-5019D3C2D7C0}"/>
            </c:ext>
          </c:extLst>
        </c:ser>
        <c:ser>
          <c:idx val="4"/>
          <c:order val="4"/>
          <c:tx>
            <c:strRef>
              <c:f>Sheet4!$A$69</c:f>
              <c:strCache>
                <c:ptCount val="1"/>
                <c:pt idx="0">
                  <c:v> Monitor</c:v>
                </c:pt>
              </c:strCache>
            </c:strRef>
          </c:tx>
          <c:spPr>
            <a:solidFill>
              <a:schemeClr val="accent3">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Sheet4!$C$69</c:f>
              <c:numCache>
                <c:formatCode>General</c:formatCode>
                <c:ptCount val="1"/>
                <c:pt idx="0">
                  <c:v>242188.20000000007</c:v>
                </c:pt>
              </c:numCache>
            </c:numRef>
          </c:val>
          <c:extLst>
            <c:ext xmlns:c16="http://schemas.microsoft.com/office/drawing/2014/chart" uri="{C3380CC4-5D6E-409C-BE32-E72D297353CC}">
              <c16:uniqueId val="{00000004-4E45-7946-AF56-5019D3C2D7C0}"/>
            </c:ext>
          </c:extLst>
        </c:ser>
        <c:ser>
          <c:idx val="5"/>
          <c:order val="5"/>
          <c:tx>
            <c:strRef>
              <c:f>Sheet4!$A$70</c:f>
              <c:strCache>
                <c:ptCount val="1"/>
                <c:pt idx="0">
                  <c:v> Mouse</c:v>
                </c:pt>
              </c:strCache>
            </c:strRef>
          </c:tx>
          <c:spPr>
            <a:solidFill>
              <a:schemeClr val="accent3">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Sheet4!$C$70</c:f>
              <c:numCache>
                <c:formatCode>General</c:formatCode>
                <c:ptCount val="1"/>
                <c:pt idx="0">
                  <c:v>240677.57000000004</c:v>
                </c:pt>
              </c:numCache>
            </c:numRef>
          </c:val>
          <c:extLst>
            <c:ext xmlns:c16="http://schemas.microsoft.com/office/drawing/2014/chart" uri="{C3380CC4-5D6E-409C-BE32-E72D297353CC}">
              <c16:uniqueId val="{00000005-4E45-7946-AF56-5019D3C2D7C0}"/>
            </c:ext>
          </c:extLst>
        </c:ser>
        <c:ser>
          <c:idx val="6"/>
          <c:order val="6"/>
          <c:tx>
            <c:strRef>
              <c:f>Sheet4!$A$71</c:f>
              <c:strCache>
                <c:ptCount val="1"/>
                <c:pt idx="0">
                  <c:v> Printer</c:v>
                </c:pt>
              </c:strCache>
            </c:strRef>
          </c:tx>
          <c:spPr>
            <a:solidFill>
              <a:schemeClr val="accent3">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Sheet4!$C$71</c:f>
              <c:numCache>
                <c:formatCode>General</c:formatCode>
                <c:ptCount val="1"/>
                <c:pt idx="0">
                  <c:v>234854.71999999991</c:v>
                </c:pt>
              </c:numCache>
            </c:numRef>
          </c:val>
          <c:extLst>
            <c:ext xmlns:c16="http://schemas.microsoft.com/office/drawing/2014/chart" uri="{C3380CC4-5D6E-409C-BE32-E72D297353CC}">
              <c16:uniqueId val="{00000006-4E45-7946-AF56-5019D3C2D7C0}"/>
            </c:ext>
          </c:extLst>
        </c:ser>
        <c:ser>
          <c:idx val="7"/>
          <c:order val="7"/>
          <c:tx>
            <c:strRef>
              <c:f>Sheet4!$A$72</c:f>
              <c:strCache>
                <c:ptCount val="1"/>
                <c:pt idx="0">
                  <c:v> Smartphone</c:v>
                </c:pt>
              </c:strCache>
            </c:strRef>
          </c:tx>
          <c:spPr>
            <a:solidFill>
              <a:schemeClr val="accent3">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Sheet4!$C$72</c:f>
              <c:numCache>
                <c:formatCode>General</c:formatCode>
                <c:ptCount val="1"/>
                <c:pt idx="0">
                  <c:v>217508.63999999993</c:v>
                </c:pt>
              </c:numCache>
            </c:numRef>
          </c:val>
          <c:extLst>
            <c:ext xmlns:c16="http://schemas.microsoft.com/office/drawing/2014/chart" uri="{C3380CC4-5D6E-409C-BE32-E72D297353CC}">
              <c16:uniqueId val="{00000007-4E45-7946-AF56-5019D3C2D7C0}"/>
            </c:ext>
          </c:extLst>
        </c:ser>
        <c:ser>
          <c:idx val="8"/>
          <c:order val="8"/>
          <c:tx>
            <c:strRef>
              <c:f>Sheet4!$A$73</c:f>
              <c:strCache>
                <c:ptCount val="1"/>
                <c:pt idx="0">
                  <c:v> Smartwatch</c:v>
                </c:pt>
              </c:strCache>
            </c:strRef>
          </c:tx>
          <c:spPr>
            <a:solidFill>
              <a:schemeClr val="accent3">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Sheet4!$C$73</c:f>
              <c:numCache>
                <c:formatCode>General</c:formatCode>
                <c:ptCount val="1"/>
                <c:pt idx="0">
                  <c:v>201221.23999999996</c:v>
                </c:pt>
              </c:numCache>
            </c:numRef>
          </c:val>
          <c:extLst>
            <c:ext xmlns:c16="http://schemas.microsoft.com/office/drawing/2014/chart" uri="{C3380CC4-5D6E-409C-BE32-E72D297353CC}">
              <c16:uniqueId val="{00000008-4E45-7946-AF56-5019D3C2D7C0}"/>
            </c:ext>
          </c:extLst>
        </c:ser>
        <c:ser>
          <c:idx val="9"/>
          <c:order val="9"/>
          <c:tx>
            <c:strRef>
              <c:f>Sheet4!$A$74</c:f>
              <c:strCache>
                <c:ptCount val="1"/>
                <c:pt idx="0">
                  <c:v> Tablet</c:v>
                </c:pt>
              </c:strCache>
            </c:strRef>
          </c:tx>
          <c:spPr>
            <a:solidFill>
              <a:schemeClr val="accent3">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Sheet4!$C$64</c:f>
              <c:strCache>
                <c:ptCount val="1"/>
                <c:pt idx="0">
                  <c:v>Revenue </c:v>
                </c:pt>
              </c:strCache>
            </c:strRef>
          </c:cat>
          <c:val>
            <c:numRef>
              <c:f>Sheet4!$C$74</c:f>
              <c:numCache>
                <c:formatCode>General</c:formatCode>
                <c:ptCount val="1"/>
                <c:pt idx="0">
                  <c:v>198906.28999999998</c:v>
                </c:pt>
              </c:numCache>
            </c:numRef>
          </c:val>
          <c:extLst>
            <c:ext xmlns:c16="http://schemas.microsoft.com/office/drawing/2014/chart" uri="{C3380CC4-5D6E-409C-BE32-E72D297353CC}">
              <c16:uniqueId val="{00000009-4E45-7946-AF56-5019D3C2D7C0}"/>
            </c:ext>
          </c:extLst>
        </c:ser>
        <c:dLbls>
          <c:showLegendKey val="0"/>
          <c:showVal val="0"/>
          <c:showCatName val="0"/>
          <c:showSerName val="1"/>
          <c:showPercent val="0"/>
          <c:showBubbleSize val="0"/>
        </c:dLbls>
        <c:gapWidth val="182"/>
        <c:axId val="811289463"/>
        <c:axId val="33839744"/>
      </c:barChart>
      <c:catAx>
        <c:axId val="811289463"/>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9744"/>
        <c:crosses val="autoZero"/>
        <c:auto val="1"/>
        <c:lblAlgn val="ctr"/>
        <c:lblOffset val="100"/>
        <c:noMultiLvlLbl val="0"/>
      </c:catAx>
      <c:valAx>
        <c:axId val="33839744"/>
        <c:scaling>
          <c:orientation val="minMax"/>
        </c:scaling>
        <c:delete val="0"/>
        <c:axPos val="b"/>
        <c:numFmt formatCode="General"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89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Sheet4!$A$37</c:f>
              <c:strCache>
                <c:ptCount val="1"/>
                <c:pt idx="0">
                  <c:v> Camera</c:v>
                </c:pt>
              </c:strCache>
            </c:strRef>
          </c:tx>
          <c:spPr>
            <a:solidFill>
              <a:schemeClr val="accent1">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Sheet4!$C$37</c:f>
              <c:numCache>
                <c:formatCode>General</c:formatCode>
                <c:ptCount val="1"/>
                <c:pt idx="0">
                  <c:v>278780.76999999996</c:v>
                </c:pt>
              </c:numCache>
            </c:numRef>
          </c:val>
          <c:extLst>
            <c:ext xmlns:c16="http://schemas.microsoft.com/office/drawing/2014/chart" uri="{C3380CC4-5D6E-409C-BE32-E72D297353CC}">
              <c16:uniqueId val="{00000000-F5FA-A844-AEF3-F212FB57EB27}"/>
            </c:ext>
          </c:extLst>
        </c:ser>
        <c:ser>
          <c:idx val="1"/>
          <c:order val="1"/>
          <c:tx>
            <c:strRef>
              <c:f>Sheet4!$A$38</c:f>
              <c:strCache>
                <c:ptCount val="1"/>
                <c:pt idx="0">
                  <c:v> Headphones</c:v>
                </c:pt>
              </c:strCache>
            </c:strRef>
          </c:tx>
          <c:spPr>
            <a:solidFill>
              <a:schemeClr val="accent1">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Sheet4!$C$38</c:f>
              <c:numCache>
                <c:formatCode>General</c:formatCode>
                <c:ptCount val="1"/>
                <c:pt idx="0">
                  <c:v>230430.15000000002</c:v>
                </c:pt>
              </c:numCache>
            </c:numRef>
          </c:val>
          <c:extLst>
            <c:ext xmlns:c16="http://schemas.microsoft.com/office/drawing/2014/chart" uri="{C3380CC4-5D6E-409C-BE32-E72D297353CC}">
              <c16:uniqueId val="{00000001-F5FA-A844-AEF3-F212FB57EB27}"/>
            </c:ext>
          </c:extLst>
        </c:ser>
        <c:ser>
          <c:idx val="2"/>
          <c:order val="2"/>
          <c:tx>
            <c:strRef>
              <c:f>Sheet4!$A$39</c:f>
              <c:strCache>
                <c:ptCount val="1"/>
                <c:pt idx="0">
                  <c:v> Keyboard</c:v>
                </c:pt>
              </c:strCache>
            </c:strRef>
          </c:tx>
          <c:spPr>
            <a:solidFill>
              <a:schemeClr val="accent1">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Sheet4!$C$39</c:f>
              <c:numCache>
                <c:formatCode>General</c:formatCode>
                <c:ptCount val="1"/>
                <c:pt idx="0">
                  <c:v>229136.24999999994</c:v>
                </c:pt>
              </c:numCache>
            </c:numRef>
          </c:val>
          <c:extLst>
            <c:ext xmlns:c16="http://schemas.microsoft.com/office/drawing/2014/chart" uri="{C3380CC4-5D6E-409C-BE32-E72D297353CC}">
              <c16:uniqueId val="{00000002-F5FA-A844-AEF3-F212FB57EB27}"/>
            </c:ext>
          </c:extLst>
        </c:ser>
        <c:ser>
          <c:idx val="3"/>
          <c:order val="3"/>
          <c:tx>
            <c:strRef>
              <c:f>Sheet4!$A$40</c:f>
              <c:strCache>
                <c:ptCount val="1"/>
                <c:pt idx="0">
                  <c:v> Laptop</c:v>
                </c:pt>
              </c:strCache>
            </c:strRef>
          </c:tx>
          <c:spPr>
            <a:solidFill>
              <a:schemeClr val="accent1">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Sheet4!$C$40</c:f>
              <c:numCache>
                <c:formatCode>General</c:formatCode>
                <c:ptCount val="1"/>
                <c:pt idx="0">
                  <c:v>227536.16</c:v>
                </c:pt>
              </c:numCache>
            </c:numRef>
          </c:val>
          <c:extLst>
            <c:ext xmlns:c16="http://schemas.microsoft.com/office/drawing/2014/chart" uri="{C3380CC4-5D6E-409C-BE32-E72D297353CC}">
              <c16:uniqueId val="{00000003-F5FA-A844-AEF3-F212FB57EB27}"/>
            </c:ext>
          </c:extLst>
        </c:ser>
        <c:ser>
          <c:idx val="4"/>
          <c:order val="4"/>
          <c:tx>
            <c:strRef>
              <c:f>Sheet4!$A$41</c:f>
              <c:strCache>
                <c:ptCount val="1"/>
                <c:pt idx="0">
                  <c:v> Monitor</c:v>
                </c:pt>
              </c:strCache>
            </c:strRef>
          </c:tx>
          <c:spPr>
            <a:solidFill>
              <a:schemeClr val="accent1">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Sheet4!$C$41</c:f>
              <c:numCache>
                <c:formatCode>General</c:formatCode>
                <c:ptCount val="1"/>
                <c:pt idx="0">
                  <c:v>225834.78999999995</c:v>
                </c:pt>
              </c:numCache>
            </c:numRef>
          </c:val>
          <c:extLst>
            <c:ext xmlns:c16="http://schemas.microsoft.com/office/drawing/2014/chart" uri="{C3380CC4-5D6E-409C-BE32-E72D297353CC}">
              <c16:uniqueId val="{00000004-F5FA-A844-AEF3-F212FB57EB27}"/>
            </c:ext>
          </c:extLst>
        </c:ser>
        <c:ser>
          <c:idx val="5"/>
          <c:order val="5"/>
          <c:tx>
            <c:strRef>
              <c:f>Sheet4!$A$42</c:f>
              <c:strCache>
                <c:ptCount val="1"/>
                <c:pt idx="0">
                  <c:v> Mouse</c:v>
                </c:pt>
              </c:strCache>
            </c:strRef>
          </c:tx>
          <c:spPr>
            <a:solidFill>
              <a:schemeClr val="accent1">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Sheet4!$C$42</c:f>
              <c:numCache>
                <c:formatCode>General</c:formatCode>
                <c:ptCount val="1"/>
                <c:pt idx="0">
                  <c:v>224748.07999999996</c:v>
                </c:pt>
              </c:numCache>
            </c:numRef>
          </c:val>
          <c:extLst>
            <c:ext xmlns:c16="http://schemas.microsoft.com/office/drawing/2014/chart" uri="{C3380CC4-5D6E-409C-BE32-E72D297353CC}">
              <c16:uniqueId val="{00000005-F5FA-A844-AEF3-F212FB57EB27}"/>
            </c:ext>
          </c:extLst>
        </c:ser>
        <c:ser>
          <c:idx val="6"/>
          <c:order val="6"/>
          <c:tx>
            <c:strRef>
              <c:f>Sheet4!$A$43</c:f>
              <c:strCache>
                <c:ptCount val="1"/>
                <c:pt idx="0">
                  <c:v> Printer</c:v>
                </c:pt>
              </c:strCache>
            </c:strRef>
          </c:tx>
          <c:spPr>
            <a:solidFill>
              <a:schemeClr val="accent1">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Sheet4!$C$43</c:f>
              <c:numCache>
                <c:formatCode>General</c:formatCode>
                <c:ptCount val="1"/>
                <c:pt idx="0">
                  <c:v>219824.90999999997</c:v>
                </c:pt>
              </c:numCache>
            </c:numRef>
          </c:val>
          <c:extLst>
            <c:ext xmlns:c16="http://schemas.microsoft.com/office/drawing/2014/chart" uri="{C3380CC4-5D6E-409C-BE32-E72D297353CC}">
              <c16:uniqueId val="{00000006-F5FA-A844-AEF3-F212FB57EB27}"/>
            </c:ext>
          </c:extLst>
        </c:ser>
        <c:ser>
          <c:idx val="7"/>
          <c:order val="7"/>
          <c:tx>
            <c:strRef>
              <c:f>Sheet4!$A$44</c:f>
              <c:strCache>
                <c:ptCount val="1"/>
                <c:pt idx="0">
                  <c:v> Smartphone</c:v>
                </c:pt>
              </c:strCache>
            </c:strRef>
          </c:tx>
          <c:spPr>
            <a:solidFill>
              <a:schemeClr val="accent1">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Sheet4!$C$44</c:f>
              <c:numCache>
                <c:formatCode>General</c:formatCode>
                <c:ptCount val="1"/>
                <c:pt idx="0">
                  <c:v>202573.17</c:v>
                </c:pt>
              </c:numCache>
            </c:numRef>
          </c:val>
          <c:extLst>
            <c:ext xmlns:c16="http://schemas.microsoft.com/office/drawing/2014/chart" uri="{C3380CC4-5D6E-409C-BE32-E72D297353CC}">
              <c16:uniqueId val="{00000007-F5FA-A844-AEF3-F212FB57EB27}"/>
            </c:ext>
          </c:extLst>
        </c:ser>
        <c:ser>
          <c:idx val="8"/>
          <c:order val="8"/>
          <c:tx>
            <c:strRef>
              <c:f>Sheet4!$A$45</c:f>
              <c:strCache>
                <c:ptCount val="1"/>
                <c:pt idx="0">
                  <c:v> Smartwatch</c:v>
                </c:pt>
              </c:strCache>
            </c:strRef>
          </c:tx>
          <c:spPr>
            <a:solidFill>
              <a:schemeClr val="accent1">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Sheet4!$C$45</c:f>
              <c:numCache>
                <c:formatCode>General</c:formatCode>
                <c:ptCount val="1"/>
                <c:pt idx="0">
                  <c:v>187548.77000000005</c:v>
                </c:pt>
              </c:numCache>
            </c:numRef>
          </c:val>
          <c:extLst>
            <c:ext xmlns:c16="http://schemas.microsoft.com/office/drawing/2014/chart" uri="{C3380CC4-5D6E-409C-BE32-E72D297353CC}">
              <c16:uniqueId val="{00000008-F5FA-A844-AEF3-F212FB57EB27}"/>
            </c:ext>
          </c:extLst>
        </c:ser>
        <c:ser>
          <c:idx val="9"/>
          <c:order val="9"/>
          <c:tx>
            <c:strRef>
              <c:f>Sheet4!$A$46</c:f>
              <c:strCache>
                <c:ptCount val="1"/>
                <c:pt idx="0">
                  <c:v> Tablet</c:v>
                </c:pt>
              </c:strCache>
            </c:strRef>
          </c:tx>
          <c:spPr>
            <a:solidFill>
              <a:schemeClr val="accent1">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Sheet4!$C$36</c:f>
              <c:strCache>
                <c:ptCount val="1"/>
                <c:pt idx="0">
                  <c:v>Cost</c:v>
                </c:pt>
              </c:strCache>
            </c:strRef>
          </c:cat>
          <c:val>
            <c:numRef>
              <c:f>Sheet4!$C$46</c:f>
              <c:numCache>
                <c:formatCode>General</c:formatCode>
                <c:ptCount val="1"/>
                <c:pt idx="0">
                  <c:v>185050.84999999998</c:v>
                </c:pt>
              </c:numCache>
            </c:numRef>
          </c:val>
          <c:extLst>
            <c:ext xmlns:c16="http://schemas.microsoft.com/office/drawing/2014/chart" uri="{C3380CC4-5D6E-409C-BE32-E72D297353CC}">
              <c16:uniqueId val="{00000009-F5FA-A844-AEF3-F212FB57EB27}"/>
            </c:ext>
          </c:extLst>
        </c:ser>
        <c:dLbls>
          <c:showLegendKey val="0"/>
          <c:showVal val="0"/>
          <c:showCatName val="0"/>
          <c:showSerName val="1"/>
          <c:showPercent val="0"/>
          <c:showBubbleSize val="0"/>
        </c:dLbls>
        <c:gapWidth val="182"/>
        <c:axId val="301104297"/>
        <c:axId val="241700484"/>
      </c:barChart>
      <c:catAx>
        <c:axId val="30110429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700484"/>
        <c:crosses val="autoZero"/>
        <c:auto val="1"/>
        <c:lblAlgn val="ctr"/>
        <c:lblOffset val="100"/>
        <c:noMultiLvlLbl val="0"/>
      </c:catAx>
      <c:valAx>
        <c:axId val="241700484"/>
        <c:scaling>
          <c:orientation val="minMax"/>
        </c:scaling>
        <c:delete val="0"/>
        <c:axPos val="b"/>
        <c:numFmt formatCode="General"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10429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Sheet4!$A$21</c:f>
              <c:strCache>
                <c:ptCount val="1"/>
                <c:pt idx="0">
                  <c:v> California</c:v>
                </c:pt>
              </c:strCache>
            </c:strRef>
          </c:tx>
          <c:spPr>
            <a:solidFill>
              <a:schemeClr val="accent6">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Sheet4!$C$20</c:f>
              <c:strCache>
                <c:ptCount val="1"/>
                <c:pt idx="0">
                  <c:v>Total</c:v>
                </c:pt>
              </c:strCache>
            </c:strRef>
          </c:cat>
          <c:val>
            <c:numRef>
              <c:f>Sheet4!$C$21</c:f>
              <c:numCache>
                <c:formatCode>[$$-409]#,##0.00</c:formatCode>
                <c:ptCount val="1"/>
                <c:pt idx="0">
                  <c:v>405859.95000000019</c:v>
                </c:pt>
              </c:numCache>
            </c:numRef>
          </c:val>
          <c:extLst>
            <c:ext xmlns:c16="http://schemas.microsoft.com/office/drawing/2014/chart" uri="{C3380CC4-5D6E-409C-BE32-E72D297353CC}">
              <c16:uniqueId val="{00000000-4AED-9745-8576-B154A222A190}"/>
            </c:ext>
          </c:extLst>
        </c:ser>
        <c:ser>
          <c:idx val="1"/>
          <c:order val="1"/>
          <c:tx>
            <c:strRef>
              <c:f>Sheet4!$A$22</c:f>
              <c:strCache>
                <c:ptCount val="1"/>
                <c:pt idx="0">
                  <c:v> Illinois</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Sheet4!$C$20</c:f>
              <c:strCache>
                <c:ptCount val="1"/>
                <c:pt idx="0">
                  <c:v>Total</c:v>
                </c:pt>
              </c:strCache>
            </c:strRef>
          </c:cat>
          <c:val>
            <c:numRef>
              <c:f>Sheet4!$C$22</c:f>
              <c:numCache>
                <c:formatCode>[$$-409]#,##0.00</c:formatCode>
                <c:ptCount val="1"/>
                <c:pt idx="0">
                  <c:v>459774.18999999994</c:v>
                </c:pt>
              </c:numCache>
            </c:numRef>
          </c:val>
          <c:extLst>
            <c:ext xmlns:c16="http://schemas.microsoft.com/office/drawing/2014/chart" uri="{C3380CC4-5D6E-409C-BE32-E72D297353CC}">
              <c16:uniqueId val="{00000001-4AED-9745-8576-B154A222A190}"/>
            </c:ext>
          </c:extLst>
        </c:ser>
        <c:ser>
          <c:idx val="2"/>
          <c:order val="2"/>
          <c:tx>
            <c:strRef>
              <c:f>Sheet4!$A$23</c:f>
              <c:strCache>
                <c:ptCount val="1"/>
                <c:pt idx="0">
                  <c:v> North Carolina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Sheet4!$C$20</c:f>
              <c:strCache>
                <c:ptCount val="1"/>
                <c:pt idx="0">
                  <c:v>Total</c:v>
                </c:pt>
              </c:strCache>
            </c:strRef>
          </c:cat>
          <c:val>
            <c:numRef>
              <c:f>Sheet4!$C$23</c:f>
              <c:numCache>
                <c:formatCode>[$$-409]#,##0.00</c:formatCode>
                <c:ptCount val="1"/>
                <c:pt idx="0">
                  <c:v>479877.16000000009</c:v>
                </c:pt>
              </c:numCache>
            </c:numRef>
          </c:val>
          <c:extLst>
            <c:ext xmlns:c16="http://schemas.microsoft.com/office/drawing/2014/chart" uri="{C3380CC4-5D6E-409C-BE32-E72D297353CC}">
              <c16:uniqueId val="{00000002-4AED-9745-8576-B154A222A190}"/>
            </c:ext>
          </c:extLst>
        </c:ser>
        <c:ser>
          <c:idx val="3"/>
          <c:order val="3"/>
          <c:tx>
            <c:strRef>
              <c:f>Sheet4!$A$24</c:f>
              <c:strCache>
                <c:ptCount val="1"/>
                <c:pt idx="0">
                  <c:v> Ohio</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Sheet4!$C$20</c:f>
              <c:strCache>
                <c:ptCount val="1"/>
                <c:pt idx="0">
                  <c:v>Total</c:v>
                </c:pt>
              </c:strCache>
            </c:strRef>
          </c:cat>
          <c:val>
            <c:numRef>
              <c:f>Sheet4!$C$24</c:f>
              <c:numCache>
                <c:formatCode>[$$-409]#,##0.00</c:formatCode>
                <c:ptCount val="1"/>
                <c:pt idx="0">
                  <c:v>492359.3400000002</c:v>
                </c:pt>
              </c:numCache>
            </c:numRef>
          </c:val>
          <c:extLst>
            <c:ext xmlns:c16="http://schemas.microsoft.com/office/drawing/2014/chart" uri="{C3380CC4-5D6E-409C-BE32-E72D297353CC}">
              <c16:uniqueId val="{00000003-4AED-9745-8576-B154A222A190}"/>
            </c:ext>
          </c:extLst>
        </c:ser>
        <c:ser>
          <c:idx val="4"/>
          <c:order val="4"/>
          <c:tx>
            <c:strRef>
              <c:f>Sheet4!$A$25</c:f>
              <c:strCache>
                <c:ptCount val="1"/>
                <c:pt idx="0">
                  <c:v> Texas</c:v>
                </c:pt>
              </c:strCache>
            </c:strRef>
          </c:tx>
          <c:spPr>
            <a:solidFill>
              <a:schemeClr val="accent6">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Sheet4!$C$20</c:f>
              <c:strCache>
                <c:ptCount val="1"/>
                <c:pt idx="0">
                  <c:v>Total</c:v>
                </c:pt>
              </c:strCache>
            </c:strRef>
          </c:cat>
          <c:val>
            <c:numRef>
              <c:f>Sheet4!$C$25</c:f>
              <c:numCache>
                <c:formatCode>[$$-409]#,##0.00</c:formatCode>
                <c:ptCount val="1"/>
                <c:pt idx="0">
                  <c:v>529645.95999999961</c:v>
                </c:pt>
              </c:numCache>
            </c:numRef>
          </c:val>
          <c:extLst>
            <c:ext xmlns:c16="http://schemas.microsoft.com/office/drawing/2014/chart" uri="{C3380CC4-5D6E-409C-BE32-E72D297353CC}">
              <c16:uniqueId val="{00000004-4AED-9745-8576-B154A222A190}"/>
            </c:ext>
          </c:extLst>
        </c:ser>
        <c:dLbls>
          <c:showLegendKey val="0"/>
          <c:showVal val="0"/>
          <c:showCatName val="0"/>
          <c:showSerName val="1"/>
          <c:showPercent val="0"/>
          <c:showBubbleSize val="0"/>
        </c:dLbls>
        <c:gapWidth val="219"/>
        <c:overlap val="-27"/>
        <c:axId val="747748630"/>
        <c:axId val="109487935"/>
      </c:barChart>
      <c:catAx>
        <c:axId val="74774863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9487935"/>
        <c:crosses val="autoZero"/>
        <c:auto val="1"/>
        <c:lblAlgn val="ctr"/>
        <c:lblOffset val="100"/>
        <c:noMultiLvlLbl val="0"/>
      </c:catAx>
      <c:valAx>
        <c:axId val="109487935"/>
        <c:scaling>
          <c:orientation val="minMax"/>
        </c:scaling>
        <c:delete val="0"/>
        <c:axPos val="l"/>
        <c:numFmt formatCode="[$$-409]#,##0.00"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4774863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To Cost Ratio By Product</a:t>
            </a:r>
          </a:p>
        </c:rich>
      </c:tx>
      <c:overlay val="0"/>
      <c:spPr>
        <a:noFill/>
        <a:ln>
          <a:noFill/>
        </a:ln>
        <a:effectLst/>
      </c:spPr>
    </c:title>
    <c:autoTitleDeleted val="0"/>
    <c:plotArea>
      <c:layout/>
      <c:barChart>
        <c:barDir val="col"/>
        <c:grouping val="clustered"/>
        <c:varyColors val="0"/>
        <c:ser>
          <c:idx val="0"/>
          <c:order val="0"/>
          <c:tx>
            <c:strRef>
              <c:f>'Revenue Worksheet '!$A$66</c:f>
              <c:strCache>
                <c:ptCount val="1"/>
                <c:pt idx="0">
                  <c:v> Camera</c:v>
                </c:pt>
              </c:strCache>
            </c:strRef>
          </c:tx>
          <c:spPr>
            <a:solidFill>
              <a:schemeClr val="accent1">
                <a:shade val="42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'!$B$66</c:f>
              <c:numCache>
                <c:formatCode>General</c:formatCode>
                <c:ptCount val="1"/>
                <c:pt idx="0">
                  <c:v>1.0669688840631315</c:v>
                </c:pt>
              </c:numCache>
            </c:numRef>
          </c:val>
          <c:extLst>
            <c:ext xmlns:c16="http://schemas.microsoft.com/office/drawing/2014/chart" uri="{C3380CC4-5D6E-409C-BE32-E72D297353CC}">
              <c16:uniqueId val="{00000000-7ADE-544F-9D79-2A4F4F3601B4}"/>
            </c:ext>
          </c:extLst>
        </c:ser>
        <c:ser>
          <c:idx val="1"/>
          <c:order val="1"/>
          <c:tx>
            <c:strRef>
              <c:f>'Revenue Worksheet '!$A$67</c:f>
              <c:strCache>
                <c:ptCount val="1"/>
                <c:pt idx="0">
                  <c:v> Laptop</c:v>
                </c:pt>
              </c:strCache>
            </c:strRef>
          </c:tx>
          <c:spPr>
            <a:solidFill>
              <a:schemeClr val="accent1">
                <a:shade val="55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'!$B$67</c:f>
              <c:numCache>
                <c:formatCode>General</c:formatCode>
                <c:ptCount val="1"/>
                <c:pt idx="0">
                  <c:v>1.0679316201873141</c:v>
                </c:pt>
              </c:numCache>
            </c:numRef>
          </c:val>
          <c:extLst>
            <c:ext xmlns:c16="http://schemas.microsoft.com/office/drawing/2014/chart" uri="{C3380CC4-5D6E-409C-BE32-E72D297353CC}">
              <c16:uniqueId val="{00000001-7ADE-544F-9D79-2A4F4F3601B4}"/>
            </c:ext>
          </c:extLst>
        </c:ser>
        <c:ser>
          <c:idx val="2"/>
          <c:order val="2"/>
          <c:tx>
            <c:strRef>
              <c:f>'Revenue Worksheet '!$A$68</c:f>
              <c:strCache>
                <c:ptCount val="1"/>
                <c:pt idx="0">
                  <c:v> Headphones</c:v>
                </c:pt>
              </c:strCache>
            </c:strRef>
          </c:tx>
          <c:spPr>
            <a:solidFill>
              <a:schemeClr val="accent1">
                <a:shade val="68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'!$B$68</c:f>
              <c:numCache>
                <c:formatCode>General</c:formatCode>
                <c:ptCount val="1"/>
                <c:pt idx="0">
                  <c:v>1.0683717327576749</c:v>
                </c:pt>
              </c:numCache>
            </c:numRef>
          </c:val>
          <c:extLst>
            <c:ext xmlns:c16="http://schemas.microsoft.com/office/drawing/2014/chart" uri="{C3380CC4-5D6E-409C-BE32-E72D297353CC}">
              <c16:uniqueId val="{00000002-7ADE-544F-9D79-2A4F4F3601B4}"/>
            </c:ext>
          </c:extLst>
        </c:ser>
        <c:ser>
          <c:idx val="3"/>
          <c:order val="3"/>
          <c:tx>
            <c:strRef>
              <c:f>'Revenue Worksheet '!$A$69</c:f>
              <c:strCache>
                <c:ptCount val="1"/>
                <c:pt idx="0">
                  <c:v> Keyboard</c:v>
                </c:pt>
              </c:strCache>
            </c:strRef>
          </c:tx>
          <c:spPr>
            <a:solidFill>
              <a:schemeClr val="accent1">
                <a:shade val="80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'!$B$69</c:f>
              <c:numCache>
                <c:formatCode>General</c:formatCode>
                <c:ptCount val="1"/>
                <c:pt idx="0">
                  <c:v>1.0691773682955243</c:v>
                </c:pt>
              </c:numCache>
            </c:numRef>
          </c:val>
          <c:extLst>
            <c:ext xmlns:c16="http://schemas.microsoft.com/office/drawing/2014/chart" uri="{C3380CC4-5D6E-409C-BE32-E72D297353CC}">
              <c16:uniqueId val="{00000003-7ADE-544F-9D79-2A4F4F3601B4}"/>
            </c:ext>
          </c:extLst>
        </c:ser>
        <c:ser>
          <c:idx val="4"/>
          <c:order val="4"/>
          <c:tx>
            <c:strRef>
              <c:f>'Revenue Worksheet '!$A$70</c:f>
              <c:strCache>
                <c:ptCount val="1"/>
                <c:pt idx="0">
                  <c:v> Monitor</c:v>
                </c:pt>
              </c:strCache>
            </c:strRef>
          </c:tx>
          <c:spPr>
            <a:solidFill>
              <a:schemeClr val="accent1">
                <a:shade val="93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'!$B$70</c:f>
              <c:numCache>
                <c:formatCode>General</c:formatCode>
                <c:ptCount val="1"/>
                <c:pt idx="0">
                  <c:v>1.0702758293373478</c:v>
                </c:pt>
              </c:numCache>
            </c:numRef>
          </c:val>
          <c:extLst>
            <c:ext xmlns:c16="http://schemas.microsoft.com/office/drawing/2014/chart" uri="{C3380CC4-5D6E-409C-BE32-E72D297353CC}">
              <c16:uniqueId val="{00000004-7ADE-544F-9D79-2A4F4F3601B4}"/>
            </c:ext>
          </c:extLst>
        </c:ser>
        <c:ser>
          <c:idx val="5"/>
          <c:order val="5"/>
          <c:tx>
            <c:strRef>
              <c:f>'Revenue Worksheet '!$A$71</c:f>
              <c:strCache>
                <c:ptCount val="1"/>
                <c:pt idx="0">
                  <c:v> Smartwatch</c:v>
                </c:pt>
              </c:strCache>
            </c:strRef>
          </c:tx>
          <c:spPr>
            <a:solidFill>
              <a:schemeClr val="accent1">
                <a:tint val="94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'!$B$71</c:f>
              <c:numCache>
                <c:formatCode>General</c:formatCode>
                <c:ptCount val="1"/>
                <c:pt idx="0">
                  <c:v>1.0708770904739211</c:v>
                </c:pt>
              </c:numCache>
            </c:numRef>
          </c:val>
          <c:extLst>
            <c:ext xmlns:c16="http://schemas.microsoft.com/office/drawing/2014/chart" uri="{C3380CC4-5D6E-409C-BE32-E72D297353CC}">
              <c16:uniqueId val="{00000005-7ADE-544F-9D79-2A4F4F3601B4}"/>
            </c:ext>
          </c:extLst>
        </c:ser>
        <c:ser>
          <c:idx val="6"/>
          <c:order val="6"/>
          <c:tx>
            <c:strRef>
              <c:f>'Revenue Worksheet '!$A$72</c:f>
              <c:strCache>
                <c:ptCount val="1"/>
                <c:pt idx="0">
                  <c:v> Mouse</c:v>
                </c:pt>
              </c:strCache>
            </c:strRef>
          </c:tx>
          <c:spPr>
            <a:solidFill>
              <a:schemeClr val="accent1">
                <a:tint val="81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'!$B$72</c:f>
              <c:numCache>
                <c:formatCode>General</c:formatCode>
                <c:ptCount val="1"/>
                <c:pt idx="0">
                  <c:v>1.0724131565380166</c:v>
                </c:pt>
              </c:numCache>
            </c:numRef>
          </c:val>
          <c:extLst>
            <c:ext xmlns:c16="http://schemas.microsoft.com/office/drawing/2014/chart" uri="{C3380CC4-5D6E-409C-BE32-E72D297353CC}">
              <c16:uniqueId val="{00000006-7ADE-544F-9D79-2A4F4F3601B4}"/>
            </c:ext>
          </c:extLst>
        </c:ser>
        <c:ser>
          <c:idx val="7"/>
          <c:order val="7"/>
          <c:tx>
            <c:strRef>
              <c:f>'Revenue Worksheet '!$A$73</c:f>
              <c:strCache>
                <c:ptCount val="1"/>
                <c:pt idx="0">
                  <c:v> Tablet</c:v>
                </c:pt>
              </c:strCache>
            </c:strRef>
          </c:tx>
          <c:spPr>
            <a:solidFill>
              <a:schemeClr val="accent1">
                <a:tint val="69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'!$B$73</c:f>
              <c:numCache>
                <c:formatCode>General</c:formatCode>
                <c:ptCount val="1"/>
                <c:pt idx="0">
                  <c:v>1.0729008779956271</c:v>
                </c:pt>
              </c:numCache>
            </c:numRef>
          </c:val>
          <c:extLst>
            <c:ext xmlns:c16="http://schemas.microsoft.com/office/drawing/2014/chart" uri="{C3380CC4-5D6E-409C-BE32-E72D297353CC}">
              <c16:uniqueId val="{00000007-7ADE-544F-9D79-2A4F4F3601B4}"/>
            </c:ext>
          </c:extLst>
        </c:ser>
        <c:ser>
          <c:idx val="8"/>
          <c:order val="8"/>
          <c:tx>
            <c:strRef>
              <c:f>'Revenue Worksheet '!$A$74</c:f>
              <c:strCache>
                <c:ptCount val="1"/>
                <c:pt idx="0">
                  <c:v> Printer</c:v>
                </c:pt>
              </c:strCache>
            </c:strRef>
          </c:tx>
          <c:spPr>
            <a:solidFill>
              <a:schemeClr val="accent1">
                <a:tint val="56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'!$B$74</c:f>
              <c:numCache>
                <c:formatCode>General</c:formatCode>
                <c:ptCount val="1"/>
                <c:pt idx="0">
                  <c:v>1.073728766746356</c:v>
                </c:pt>
              </c:numCache>
            </c:numRef>
          </c:val>
          <c:extLst>
            <c:ext xmlns:c16="http://schemas.microsoft.com/office/drawing/2014/chart" uri="{C3380CC4-5D6E-409C-BE32-E72D297353CC}">
              <c16:uniqueId val="{00000008-7ADE-544F-9D79-2A4F4F3601B4}"/>
            </c:ext>
          </c:extLst>
        </c:ser>
        <c:ser>
          <c:idx val="9"/>
          <c:order val="9"/>
          <c:tx>
            <c:strRef>
              <c:f>'Revenue Worksheet '!$A$75</c:f>
              <c:strCache>
                <c:ptCount val="1"/>
                <c:pt idx="0">
                  <c:v> Smartphone</c:v>
                </c:pt>
              </c:strCache>
            </c:strRef>
          </c:tx>
          <c:spPr>
            <a:solidFill>
              <a:schemeClr val="accent1">
                <a:tint val="43000"/>
              </a:schemeClr>
            </a:solidFill>
            <a:ln>
              <a:noFill/>
            </a:ln>
            <a:effectLst/>
          </c:spPr>
          <c:invertIfNegative val="0"/>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'!$B$75</c:f>
              <c:numCache>
                <c:formatCode>General</c:formatCode>
                <c:ptCount val="1"/>
                <c:pt idx="0">
                  <c:v>1.0748736901235525</c:v>
                </c:pt>
              </c:numCache>
            </c:numRef>
          </c:val>
          <c:extLst>
            <c:ext xmlns:c16="http://schemas.microsoft.com/office/drawing/2014/chart" uri="{C3380CC4-5D6E-409C-BE32-E72D297353CC}">
              <c16:uniqueId val="{00000009-7ADE-544F-9D79-2A4F4F3601B4}"/>
            </c:ext>
          </c:extLst>
        </c:ser>
        <c:dLbls>
          <c:showLegendKey val="0"/>
          <c:showVal val="0"/>
          <c:showCatName val="0"/>
          <c:showSerName val="1"/>
          <c:showPercent val="0"/>
          <c:showBubbleSize val="0"/>
        </c:dLbls>
        <c:gapWidth val="219"/>
        <c:overlap val="-27"/>
        <c:axId val="1670197311"/>
        <c:axId val="1670199999"/>
      </c:barChart>
      <c:catAx>
        <c:axId val="1670197311"/>
        <c:scaling>
          <c:orientation val="minMax"/>
        </c:scaling>
        <c:delete val="1"/>
        <c:axPos val="b"/>
        <c:numFmt formatCode="General" sourceLinked="1"/>
        <c:majorTickMark val="none"/>
        <c:minorTickMark val="none"/>
        <c:tickLblPos val="nextTo"/>
        <c:crossAx val="1670199999"/>
        <c:crosses val="autoZero"/>
        <c:auto val="1"/>
        <c:lblAlgn val="ctr"/>
        <c:lblOffset val="100"/>
        <c:noMultiLvlLbl val="0"/>
      </c:catAx>
      <c:valAx>
        <c:axId val="1670199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97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5 Products By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'Profit Worksheet '!$A$19</c:f>
              <c:strCache>
                <c:ptCount val="1"/>
                <c:pt idx="0">
                  <c:v>Smartwatch </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'!$B$18</c:f>
              <c:strCache>
                <c:ptCount val="1"/>
                <c:pt idx="0">
                  <c:v>Profit Margin</c:v>
                </c:pt>
              </c:strCache>
            </c:strRef>
          </c:cat>
          <c:val>
            <c:numRef>
              <c:f>'Profit Worksheet '!$B$19</c:f>
              <c:numCache>
                <c:formatCode>0.00</c:formatCode>
                <c:ptCount val="1"/>
                <c:pt idx="0">
                  <c:v>7.6733457092411896</c:v>
                </c:pt>
              </c:numCache>
            </c:numRef>
          </c:val>
          <c:extLst>
            <c:ext xmlns:c16="http://schemas.microsoft.com/office/drawing/2014/chart" uri="{C3380CC4-5D6E-409C-BE32-E72D297353CC}">
              <c16:uniqueId val="{00000000-DD59-8B46-A86B-D12FB617EFD1}"/>
            </c:ext>
          </c:extLst>
        </c:ser>
        <c:ser>
          <c:idx val="1"/>
          <c:order val="1"/>
          <c:tx>
            <c:strRef>
              <c:f>'Profit Worksheet '!$A$20</c:f>
              <c:strCache>
                <c:ptCount val="1"/>
                <c:pt idx="0">
                  <c:v> Headphones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'!$B$18</c:f>
              <c:strCache>
                <c:ptCount val="1"/>
                <c:pt idx="0">
                  <c:v>Profit Margin</c:v>
                </c:pt>
              </c:strCache>
            </c:strRef>
          </c:cat>
          <c:val>
            <c:numRef>
              <c:f>'Profit Worksheet '!$B$20</c:f>
              <c:numCache>
                <c:formatCode>0.00</c:formatCode>
                <c:ptCount val="1"/>
                <c:pt idx="0">
                  <c:v>7.8299797736711749</c:v>
                </c:pt>
              </c:numCache>
            </c:numRef>
          </c:val>
          <c:extLst>
            <c:ext xmlns:c16="http://schemas.microsoft.com/office/drawing/2014/chart" uri="{C3380CC4-5D6E-409C-BE32-E72D297353CC}">
              <c16:uniqueId val="{00000001-DD59-8B46-A86B-D12FB617EFD1}"/>
            </c:ext>
          </c:extLst>
        </c:ser>
        <c:ser>
          <c:idx val="2"/>
          <c:order val="2"/>
          <c:tx>
            <c:strRef>
              <c:f>'Profit Worksheet '!$A$21</c:f>
              <c:strCache>
                <c:ptCount val="1"/>
                <c:pt idx="0">
                  <c:v>Camera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'!$B$18</c:f>
              <c:strCache>
                <c:ptCount val="1"/>
                <c:pt idx="0">
                  <c:v>Profit Margin</c:v>
                </c:pt>
              </c:strCache>
            </c:strRef>
          </c:cat>
          <c:val>
            <c:numRef>
              <c:f>'Profit Worksheet '!$B$21</c:f>
              <c:numCache>
                <c:formatCode>0.00</c:formatCode>
                <c:ptCount val="1"/>
                <c:pt idx="0">
                  <c:v>8.3632599436424915</c:v>
                </c:pt>
              </c:numCache>
            </c:numRef>
          </c:val>
          <c:extLst>
            <c:ext xmlns:c16="http://schemas.microsoft.com/office/drawing/2014/chart" uri="{C3380CC4-5D6E-409C-BE32-E72D297353CC}">
              <c16:uniqueId val="{00000002-DD59-8B46-A86B-D12FB617EFD1}"/>
            </c:ext>
          </c:extLst>
        </c:ser>
        <c:ser>
          <c:idx val="3"/>
          <c:order val="3"/>
          <c:tx>
            <c:strRef>
              <c:f>'Profit Worksheet '!$A$22</c:f>
              <c:strCache>
                <c:ptCount val="1"/>
                <c:pt idx="0">
                  <c:v>Tablet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'!$B$18</c:f>
              <c:strCache>
                <c:ptCount val="1"/>
                <c:pt idx="0">
                  <c:v>Profit Margin</c:v>
                </c:pt>
              </c:strCache>
            </c:strRef>
          </c:cat>
          <c:val>
            <c:numRef>
              <c:f>'Profit Worksheet '!$B$22</c:f>
              <c:numCache>
                <c:formatCode>0.00</c:formatCode>
                <c:ptCount val="1"/>
                <c:pt idx="0">
                  <c:v>8.6567016191504482</c:v>
                </c:pt>
              </c:numCache>
            </c:numRef>
          </c:val>
          <c:extLst>
            <c:ext xmlns:c16="http://schemas.microsoft.com/office/drawing/2014/chart" uri="{C3380CC4-5D6E-409C-BE32-E72D297353CC}">
              <c16:uniqueId val="{00000003-DD59-8B46-A86B-D12FB617EFD1}"/>
            </c:ext>
          </c:extLst>
        </c:ser>
        <c:ser>
          <c:idx val="4"/>
          <c:order val="4"/>
          <c:tx>
            <c:strRef>
              <c:f>'Profit Worksheet '!$A$23</c:f>
              <c:strCache>
                <c:ptCount val="1"/>
                <c:pt idx="0">
                  <c:v>Mouse</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'!$B$18</c:f>
              <c:strCache>
                <c:ptCount val="1"/>
                <c:pt idx="0">
                  <c:v>Profit Margin</c:v>
                </c:pt>
              </c:strCache>
            </c:strRef>
          </c:cat>
          <c:val>
            <c:numRef>
              <c:f>'Profit Worksheet '!$B$23</c:f>
              <c:numCache>
                <c:formatCode>0.00</c:formatCode>
                <c:ptCount val="1"/>
                <c:pt idx="0">
                  <c:v>8.846715048203972</c:v>
                </c:pt>
              </c:numCache>
            </c:numRef>
          </c:val>
          <c:extLst>
            <c:ext xmlns:c16="http://schemas.microsoft.com/office/drawing/2014/chart" uri="{C3380CC4-5D6E-409C-BE32-E72D297353CC}">
              <c16:uniqueId val="{00000004-DD59-8B46-A86B-D12FB617EFD1}"/>
            </c:ext>
          </c:extLst>
        </c:ser>
        <c:dLbls>
          <c:showLegendKey val="0"/>
          <c:showVal val="0"/>
          <c:showCatName val="0"/>
          <c:showSerName val="1"/>
          <c:showPercent val="0"/>
          <c:showBubbleSize val="0"/>
        </c:dLbls>
        <c:gapWidth val="150"/>
        <c:overlap val="-25"/>
        <c:axId val="1238343040"/>
        <c:axId val="1238354688"/>
      </c:barChart>
      <c:catAx>
        <c:axId val="123834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54688"/>
        <c:crosses val="autoZero"/>
        <c:auto val="1"/>
        <c:lblAlgn val="ctr"/>
        <c:lblOffset val="100"/>
        <c:noMultiLvlLbl val="0"/>
      </c:catAx>
      <c:valAx>
        <c:axId val="1238354688"/>
        <c:scaling>
          <c:orientation val="minMax"/>
        </c:scaling>
        <c:delete val="1"/>
        <c:axPos val="b"/>
        <c:numFmt formatCode="0.00" sourceLinked="1"/>
        <c:majorTickMark val="none"/>
        <c:minorTickMark val="none"/>
        <c:tickLblPos val="nextTo"/>
        <c:crossAx val="123834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AOV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 Worksheet '!$A$80</c:f>
              <c:strCache>
                <c:ptCount val="1"/>
                <c:pt idx="0">
                  <c:v> Keyboard</c:v>
                </c:pt>
              </c:strCache>
            </c:strRef>
          </c:tx>
          <c:spPr>
            <a:solidFill>
              <a:schemeClr val="accent1">
                <a:tint val="43000"/>
              </a:schemeClr>
            </a:solidFill>
            <a:ln>
              <a:noFill/>
            </a:ln>
            <a:effectLst/>
          </c:spPr>
          <c:invertIfNegative val="0"/>
          <c:val>
            <c:numRef>
              <c:f>'Revenue Worksheet '!$B$80</c:f>
              <c:numCache>
                <c:formatCode>[$$-409]#,##0</c:formatCode>
                <c:ptCount val="1"/>
                <c:pt idx="0">
                  <c:v>2569.5352586206882</c:v>
                </c:pt>
              </c:numCache>
            </c:numRef>
          </c:val>
          <c:extLst>
            <c:ext xmlns:c16="http://schemas.microsoft.com/office/drawing/2014/chart" uri="{C3380CC4-5D6E-409C-BE32-E72D297353CC}">
              <c16:uniqueId val="{00000000-C277-9B40-9968-C8748EF4C3D9}"/>
            </c:ext>
          </c:extLst>
        </c:ser>
        <c:ser>
          <c:idx val="1"/>
          <c:order val="1"/>
          <c:tx>
            <c:strRef>
              <c:f>'Revenue Worksheet '!$A$81</c:f>
              <c:strCache>
                <c:ptCount val="1"/>
                <c:pt idx="0">
                  <c:v> Headphones</c:v>
                </c:pt>
              </c:strCache>
            </c:strRef>
          </c:tx>
          <c:spPr>
            <a:solidFill>
              <a:schemeClr val="accent1">
                <a:tint val="56000"/>
              </a:schemeClr>
            </a:solidFill>
            <a:ln>
              <a:noFill/>
            </a:ln>
            <a:effectLst/>
          </c:spPr>
          <c:invertIfNegative val="0"/>
          <c:val>
            <c:numRef>
              <c:f>'Revenue Worksheet '!$B$81</c:f>
              <c:numCache>
                <c:formatCode>[$$-409]#,##0</c:formatCode>
                <c:ptCount val="1"/>
                <c:pt idx="0">
                  <c:v>2552.7686956521729</c:v>
                </c:pt>
              </c:numCache>
            </c:numRef>
          </c:val>
          <c:extLst>
            <c:ext xmlns:c16="http://schemas.microsoft.com/office/drawing/2014/chart" uri="{C3380CC4-5D6E-409C-BE32-E72D297353CC}">
              <c16:uniqueId val="{00000001-C277-9B40-9968-C8748EF4C3D9}"/>
            </c:ext>
          </c:extLst>
        </c:ser>
        <c:ser>
          <c:idx val="2"/>
          <c:order val="2"/>
          <c:tx>
            <c:strRef>
              <c:f>'Revenue Worksheet '!$A$82</c:f>
              <c:strCache>
                <c:ptCount val="1"/>
                <c:pt idx="0">
                  <c:v> Mouse</c:v>
                </c:pt>
              </c:strCache>
            </c:strRef>
          </c:tx>
          <c:spPr>
            <a:solidFill>
              <a:schemeClr val="accent1">
                <a:tint val="69000"/>
              </a:schemeClr>
            </a:solidFill>
            <a:ln>
              <a:noFill/>
            </a:ln>
            <a:effectLst/>
          </c:spPr>
          <c:invertIfNegative val="0"/>
          <c:val>
            <c:numRef>
              <c:f>'Revenue Worksheet '!$B$82</c:f>
              <c:numCache>
                <c:formatCode>[$$-409]#,##0</c:formatCode>
                <c:ptCount val="1"/>
                <c:pt idx="0">
                  <c:v>2496.7855670103099</c:v>
                </c:pt>
              </c:numCache>
            </c:numRef>
          </c:val>
          <c:extLst>
            <c:ext xmlns:c16="http://schemas.microsoft.com/office/drawing/2014/chart" uri="{C3380CC4-5D6E-409C-BE32-E72D297353CC}">
              <c16:uniqueId val="{00000002-C277-9B40-9968-C8748EF4C3D9}"/>
            </c:ext>
          </c:extLst>
        </c:ser>
        <c:ser>
          <c:idx val="3"/>
          <c:order val="3"/>
          <c:tx>
            <c:strRef>
              <c:f>'Revenue Worksheet '!$A$83</c:f>
              <c:strCache>
                <c:ptCount val="1"/>
                <c:pt idx="0">
                  <c:v> Smartwatch</c:v>
                </c:pt>
              </c:strCache>
            </c:strRef>
          </c:tx>
          <c:spPr>
            <a:solidFill>
              <a:schemeClr val="accent1">
                <a:tint val="81000"/>
              </a:schemeClr>
            </a:solidFill>
            <a:ln>
              <a:noFill/>
            </a:ln>
            <a:effectLst/>
          </c:spPr>
          <c:invertIfNegative val="0"/>
          <c:val>
            <c:numRef>
              <c:f>'Revenue Worksheet '!$B$83</c:f>
              <c:numCache>
                <c:formatCode>[$$-409]#,##0</c:formatCode>
                <c:ptCount val="1"/>
                <c:pt idx="0">
                  <c:v>2455.8935714285717</c:v>
                </c:pt>
              </c:numCache>
            </c:numRef>
          </c:val>
          <c:extLst>
            <c:ext xmlns:c16="http://schemas.microsoft.com/office/drawing/2014/chart" uri="{C3380CC4-5D6E-409C-BE32-E72D297353CC}">
              <c16:uniqueId val="{00000003-C277-9B40-9968-C8748EF4C3D9}"/>
            </c:ext>
          </c:extLst>
        </c:ser>
        <c:ser>
          <c:idx val="4"/>
          <c:order val="4"/>
          <c:tx>
            <c:strRef>
              <c:f>'Revenue Worksheet '!$A$84</c:f>
              <c:strCache>
                <c:ptCount val="1"/>
                <c:pt idx="0">
                  <c:v> Camera</c:v>
                </c:pt>
              </c:strCache>
            </c:strRef>
          </c:tx>
          <c:spPr>
            <a:solidFill>
              <a:schemeClr val="accent1">
                <a:tint val="94000"/>
              </a:schemeClr>
            </a:solidFill>
            <a:ln>
              <a:noFill/>
            </a:ln>
            <a:effectLst/>
          </c:spPr>
          <c:invertIfNegative val="0"/>
          <c:val>
            <c:numRef>
              <c:f>'Revenue Worksheet '!$B$84</c:f>
              <c:numCache>
                <c:formatCode>[$$-409]#,##0</c:formatCode>
                <c:ptCount val="1"/>
                <c:pt idx="0">
                  <c:v>2434.2752475247498</c:v>
                </c:pt>
              </c:numCache>
            </c:numRef>
          </c:val>
          <c:extLst>
            <c:ext xmlns:c16="http://schemas.microsoft.com/office/drawing/2014/chart" uri="{C3380CC4-5D6E-409C-BE32-E72D297353CC}">
              <c16:uniqueId val="{00000004-C277-9B40-9968-C8748EF4C3D9}"/>
            </c:ext>
          </c:extLst>
        </c:ser>
        <c:ser>
          <c:idx val="5"/>
          <c:order val="5"/>
          <c:tx>
            <c:strRef>
              <c:f>'Revenue Worksheet '!$A$85</c:f>
              <c:strCache>
                <c:ptCount val="1"/>
                <c:pt idx="0">
                  <c:v> Monitor</c:v>
                </c:pt>
              </c:strCache>
            </c:strRef>
          </c:tx>
          <c:spPr>
            <a:solidFill>
              <a:schemeClr val="accent1">
                <a:shade val="93000"/>
              </a:schemeClr>
            </a:solidFill>
            <a:ln>
              <a:noFill/>
            </a:ln>
            <a:effectLst/>
          </c:spPr>
          <c:invertIfNegative val="0"/>
          <c:val>
            <c:numRef>
              <c:f>'Revenue Worksheet '!$B$85</c:f>
              <c:numCache>
                <c:formatCode>[$$-409]#,##0</c:formatCode>
                <c:ptCount val="1"/>
                <c:pt idx="0">
                  <c:v>2313.5753773584888</c:v>
                </c:pt>
              </c:numCache>
            </c:numRef>
          </c:val>
          <c:extLst>
            <c:ext xmlns:c16="http://schemas.microsoft.com/office/drawing/2014/chart" uri="{C3380CC4-5D6E-409C-BE32-E72D297353CC}">
              <c16:uniqueId val="{00000005-C277-9B40-9968-C8748EF4C3D9}"/>
            </c:ext>
          </c:extLst>
        </c:ser>
        <c:ser>
          <c:idx val="6"/>
          <c:order val="6"/>
          <c:tx>
            <c:strRef>
              <c:f>'Revenue Worksheet '!$A$86</c:f>
              <c:strCache>
                <c:ptCount val="1"/>
                <c:pt idx="0">
                  <c:v> Printer</c:v>
                </c:pt>
              </c:strCache>
            </c:strRef>
          </c:tx>
          <c:spPr>
            <a:solidFill>
              <a:schemeClr val="accent1">
                <a:shade val="80000"/>
              </a:schemeClr>
            </a:solidFill>
            <a:ln>
              <a:noFill/>
            </a:ln>
            <a:effectLst/>
          </c:spPr>
          <c:invertIfNegative val="0"/>
          <c:val>
            <c:numRef>
              <c:f>'Revenue Worksheet '!$B$86</c:f>
              <c:numCache>
                <c:formatCode>[$$-409]#,##0</c:formatCode>
                <c:ptCount val="1"/>
                <c:pt idx="0">
                  <c:v>2289.5646315789468</c:v>
                </c:pt>
              </c:numCache>
            </c:numRef>
          </c:val>
          <c:extLst>
            <c:ext xmlns:c16="http://schemas.microsoft.com/office/drawing/2014/chart" uri="{C3380CC4-5D6E-409C-BE32-E72D297353CC}">
              <c16:uniqueId val="{00000006-C277-9B40-9968-C8748EF4C3D9}"/>
            </c:ext>
          </c:extLst>
        </c:ser>
        <c:ser>
          <c:idx val="7"/>
          <c:order val="7"/>
          <c:tx>
            <c:strRef>
              <c:f>'Revenue Worksheet '!$A$87</c:f>
              <c:strCache>
                <c:ptCount val="1"/>
                <c:pt idx="0">
                  <c:v> Smartphone</c:v>
                </c:pt>
              </c:strCache>
            </c:strRef>
          </c:tx>
          <c:spPr>
            <a:solidFill>
              <a:schemeClr val="accent1">
                <a:shade val="68000"/>
              </a:schemeClr>
            </a:solidFill>
            <a:ln>
              <a:noFill/>
            </a:ln>
            <a:effectLst/>
          </c:spPr>
          <c:invertIfNegative val="0"/>
          <c:val>
            <c:numRef>
              <c:f>'Revenue Worksheet '!$B$87</c:f>
              <c:numCache>
                <c:formatCode>[$$-409]#,##0</c:formatCode>
                <c:ptCount val="1"/>
                <c:pt idx="0">
                  <c:v>2210.0698888888887</c:v>
                </c:pt>
              </c:numCache>
            </c:numRef>
          </c:val>
          <c:extLst>
            <c:ext xmlns:c16="http://schemas.microsoft.com/office/drawing/2014/chart" uri="{C3380CC4-5D6E-409C-BE32-E72D297353CC}">
              <c16:uniqueId val="{00000007-C277-9B40-9968-C8748EF4C3D9}"/>
            </c:ext>
          </c:extLst>
        </c:ser>
        <c:ser>
          <c:idx val="8"/>
          <c:order val="8"/>
          <c:tx>
            <c:strRef>
              <c:f>'Revenue Worksheet '!$A$88</c:f>
              <c:strCache>
                <c:ptCount val="1"/>
                <c:pt idx="0">
                  <c:v> Laptop</c:v>
                </c:pt>
              </c:strCache>
            </c:strRef>
          </c:tx>
          <c:spPr>
            <a:solidFill>
              <a:schemeClr val="accent1">
                <a:shade val="55000"/>
              </a:schemeClr>
            </a:solidFill>
            <a:ln>
              <a:noFill/>
            </a:ln>
            <a:effectLst/>
          </c:spPr>
          <c:invertIfNegative val="0"/>
          <c:val>
            <c:numRef>
              <c:f>'Revenue Worksheet '!$B$88</c:f>
              <c:numCache>
                <c:formatCode>[$$-409]#,##0</c:formatCode>
                <c:ptCount val="1"/>
                <c:pt idx="0">
                  <c:v>2209.0278181818176</c:v>
                </c:pt>
              </c:numCache>
            </c:numRef>
          </c:val>
          <c:extLst>
            <c:ext xmlns:c16="http://schemas.microsoft.com/office/drawing/2014/chart" uri="{C3380CC4-5D6E-409C-BE32-E72D297353CC}">
              <c16:uniqueId val="{00000008-C277-9B40-9968-C8748EF4C3D9}"/>
            </c:ext>
          </c:extLst>
        </c:ser>
        <c:ser>
          <c:idx val="9"/>
          <c:order val="9"/>
          <c:tx>
            <c:strRef>
              <c:f>'Revenue Worksheet '!$A$89</c:f>
              <c:strCache>
                <c:ptCount val="1"/>
                <c:pt idx="0">
                  <c:v> Tablet</c:v>
                </c:pt>
              </c:strCache>
            </c:strRef>
          </c:tx>
          <c:spPr>
            <a:solidFill>
              <a:schemeClr val="accent1">
                <a:shade val="42000"/>
              </a:schemeClr>
            </a:solidFill>
            <a:ln>
              <a:noFill/>
            </a:ln>
            <a:effectLst/>
          </c:spPr>
          <c:invertIfNegative val="0"/>
          <c:val>
            <c:numRef>
              <c:f>'Revenue Worksheet '!$B$89</c:f>
              <c:numCache>
                <c:formatCode>[$$-409]#,##0</c:formatCode>
                <c:ptCount val="1"/>
                <c:pt idx="0">
                  <c:v>2118.1183157894734</c:v>
                </c:pt>
              </c:numCache>
            </c:numRef>
          </c:val>
          <c:extLst>
            <c:ext xmlns:c16="http://schemas.microsoft.com/office/drawing/2014/chart" uri="{C3380CC4-5D6E-409C-BE32-E72D297353CC}">
              <c16:uniqueId val="{00000009-C277-9B40-9968-C8748EF4C3D9}"/>
            </c:ext>
          </c:extLst>
        </c:ser>
        <c:dLbls>
          <c:showLegendKey val="0"/>
          <c:showVal val="0"/>
          <c:showCatName val="0"/>
          <c:showSerName val="0"/>
          <c:showPercent val="0"/>
          <c:showBubbleSize val="0"/>
        </c:dLbls>
        <c:gapWidth val="75"/>
        <c:overlap val="-25"/>
        <c:axId val="1670195967"/>
        <c:axId val="1670197759"/>
      </c:barChart>
      <c:catAx>
        <c:axId val="1670195967"/>
        <c:scaling>
          <c:orientation val="minMax"/>
        </c:scaling>
        <c:delete val="1"/>
        <c:axPos val="b"/>
        <c:numFmt formatCode="General" sourceLinked="1"/>
        <c:majorTickMark val="none"/>
        <c:minorTickMark val="none"/>
        <c:tickLblPos val="nextTo"/>
        <c:crossAx val="1670197759"/>
        <c:crosses val="autoZero"/>
        <c:auto val="1"/>
        <c:lblAlgn val="ctr"/>
        <c:lblOffset val="100"/>
        <c:noMultiLvlLbl val="0"/>
      </c:catAx>
      <c:valAx>
        <c:axId val="1670197759"/>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9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b="1"/>
              <a:t>Contribution  Margin Rate  By Product</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'Revenue Worksheet '!$A$137</c:f>
              <c:strCache>
                <c:ptCount val="1"/>
                <c:pt idx="0">
                  <c:v> Camera</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'!$B$137</c:f>
              <c:numCache>
                <c:formatCode>0.00%</c:formatCode>
                <c:ptCount val="1"/>
                <c:pt idx="0">
                  <c:v>6.2765545521915128E-2</c:v>
                </c:pt>
              </c:numCache>
            </c:numRef>
          </c:val>
          <c:extLst>
            <c:ext xmlns:c16="http://schemas.microsoft.com/office/drawing/2014/chart" uri="{C3380CC4-5D6E-409C-BE32-E72D297353CC}">
              <c16:uniqueId val="{00000000-A51E-5849-9FCA-708AE5F3EF9F}"/>
            </c:ext>
          </c:extLst>
        </c:ser>
        <c:ser>
          <c:idx val="1"/>
          <c:order val="1"/>
          <c:tx>
            <c:strRef>
              <c:f>'Revenue Worksheet '!$A$138</c:f>
              <c:strCache>
                <c:ptCount val="1"/>
                <c:pt idx="0">
                  <c:v> Laptop</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'!$B$138</c:f>
              <c:numCache>
                <c:formatCode>0.00%</c:formatCode>
                <c:ptCount val="1"/>
                <c:pt idx="0">
                  <c:v>6.3610458669066269E-2</c:v>
                </c:pt>
              </c:numCache>
            </c:numRef>
          </c:val>
          <c:extLst>
            <c:ext xmlns:c16="http://schemas.microsoft.com/office/drawing/2014/chart" uri="{C3380CC4-5D6E-409C-BE32-E72D297353CC}">
              <c16:uniqueId val="{00000001-A51E-5849-9FCA-708AE5F3EF9F}"/>
            </c:ext>
          </c:extLst>
        </c:ser>
        <c:ser>
          <c:idx val="2"/>
          <c:order val="2"/>
          <c:tx>
            <c:strRef>
              <c:f>'Revenue Worksheet '!$A$139</c:f>
              <c:strCache>
                <c:ptCount val="1"/>
                <c:pt idx="0">
                  <c:v> Headphones</c:v>
                </c:pt>
              </c:strCache>
            </c:strRef>
          </c:tx>
          <c:spPr>
            <a:noFill/>
            <a:ln w="25400" cap="flat" cmpd="sng" algn="ctr">
              <a:solidFill>
                <a:schemeClr val="accent3"/>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'!$B$139</c:f>
              <c:numCache>
                <c:formatCode>0.00%</c:formatCode>
                <c:ptCount val="1"/>
                <c:pt idx="0">
                  <c:v>6.3996201566653393E-2</c:v>
                </c:pt>
              </c:numCache>
            </c:numRef>
          </c:val>
          <c:extLst>
            <c:ext xmlns:c16="http://schemas.microsoft.com/office/drawing/2014/chart" uri="{C3380CC4-5D6E-409C-BE32-E72D297353CC}">
              <c16:uniqueId val="{00000002-A51E-5849-9FCA-708AE5F3EF9F}"/>
            </c:ext>
          </c:extLst>
        </c:ser>
        <c:ser>
          <c:idx val="3"/>
          <c:order val="3"/>
          <c:tx>
            <c:strRef>
              <c:f>'Revenue Worksheet '!$A$140</c:f>
              <c:strCache>
                <c:ptCount val="1"/>
                <c:pt idx="0">
                  <c:v> Keyboard</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'!$B$140</c:f>
              <c:numCache>
                <c:formatCode>0.00%</c:formatCode>
                <c:ptCount val="1"/>
                <c:pt idx="0">
                  <c:v>6.4701489525359632E-2</c:v>
                </c:pt>
              </c:numCache>
            </c:numRef>
          </c:val>
          <c:extLst>
            <c:ext xmlns:c16="http://schemas.microsoft.com/office/drawing/2014/chart" uri="{C3380CC4-5D6E-409C-BE32-E72D297353CC}">
              <c16:uniqueId val="{00000003-A51E-5849-9FCA-708AE5F3EF9F}"/>
            </c:ext>
          </c:extLst>
        </c:ser>
        <c:ser>
          <c:idx val="4"/>
          <c:order val="4"/>
          <c:tx>
            <c:strRef>
              <c:f>'Revenue Worksheet '!$A$141</c:f>
              <c:strCache>
                <c:ptCount val="1"/>
                <c:pt idx="0">
                  <c:v> Monitor</c:v>
                </c:pt>
              </c:strCache>
            </c:strRef>
          </c:tx>
          <c:spPr>
            <a:noFill/>
            <a:ln w="25400" cap="flat" cmpd="sng" algn="ctr">
              <a:solidFill>
                <a:schemeClr val="accent5"/>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'!$B$141</c:f>
              <c:numCache>
                <c:formatCode>0.00%</c:formatCode>
                <c:ptCount val="1"/>
                <c:pt idx="0">
                  <c:v>6.5661418683871944E-2</c:v>
                </c:pt>
              </c:numCache>
            </c:numRef>
          </c:val>
          <c:extLst>
            <c:ext xmlns:c16="http://schemas.microsoft.com/office/drawing/2014/chart" uri="{C3380CC4-5D6E-409C-BE32-E72D297353CC}">
              <c16:uniqueId val="{00000004-A51E-5849-9FCA-708AE5F3EF9F}"/>
            </c:ext>
          </c:extLst>
        </c:ser>
        <c:ser>
          <c:idx val="5"/>
          <c:order val="5"/>
          <c:tx>
            <c:strRef>
              <c:f>'Revenue Worksheet '!$A$142</c:f>
              <c:strCache>
                <c:ptCount val="1"/>
                <c:pt idx="0">
                  <c:v> Smartwatch</c:v>
                </c:pt>
              </c:strCache>
            </c:strRef>
          </c:tx>
          <c:spPr>
            <a:noFill/>
            <a:ln w="25400" cap="flat" cmpd="sng" algn="ctr">
              <a:solidFill>
                <a:schemeClr val="accent6"/>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'!$B$142</c:f>
              <c:numCache>
                <c:formatCode>0.00%</c:formatCode>
                <c:ptCount val="1"/>
                <c:pt idx="0">
                  <c:v>6.6186018082200496E-2</c:v>
                </c:pt>
              </c:numCache>
            </c:numRef>
          </c:val>
          <c:extLst>
            <c:ext xmlns:c16="http://schemas.microsoft.com/office/drawing/2014/chart" uri="{C3380CC4-5D6E-409C-BE32-E72D297353CC}">
              <c16:uniqueId val="{00000005-A51E-5849-9FCA-708AE5F3EF9F}"/>
            </c:ext>
          </c:extLst>
        </c:ser>
        <c:ser>
          <c:idx val="6"/>
          <c:order val="6"/>
          <c:tx>
            <c:strRef>
              <c:f>'Revenue Worksheet '!$A$143</c:f>
              <c:strCache>
                <c:ptCount val="1"/>
                <c:pt idx="0">
                  <c:v> Mouse</c:v>
                </c:pt>
              </c:strCache>
            </c:strRef>
          </c:tx>
          <c:spPr>
            <a:noFill/>
            <a:ln w="25400" cap="flat" cmpd="sng" algn="ctr">
              <a:solidFill>
                <a:schemeClr val="accent1">
                  <a:lumMod val="60000"/>
                </a:schemeClr>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'!$B$143</c:f>
              <c:numCache>
                <c:formatCode>0.00%</c:formatCode>
                <c:ptCount val="1"/>
                <c:pt idx="0">
                  <c:v>6.75235622544786E-2</c:v>
                </c:pt>
              </c:numCache>
            </c:numRef>
          </c:val>
          <c:extLst>
            <c:ext xmlns:c16="http://schemas.microsoft.com/office/drawing/2014/chart" uri="{C3380CC4-5D6E-409C-BE32-E72D297353CC}">
              <c16:uniqueId val="{00000006-A51E-5849-9FCA-708AE5F3EF9F}"/>
            </c:ext>
          </c:extLst>
        </c:ser>
        <c:ser>
          <c:idx val="7"/>
          <c:order val="7"/>
          <c:tx>
            <c:strRef>
              <c:f>'Revenue Worksheet '!$A$144</c:f>
              <c:strCache>
                <c:ptCount val="1"/>
                <c:pt idx="0">
                  <c:v> Tablet</c:v>
                </c:pt>
              </c:strCache>
            </c:strRef>
          </c:tx>
          <c:spPr>
            <a:noFill/>
            <a:ln w="25400" cap="flat" cmpd="sng" algn="ctr">
              <a:solidFill>
                <a:schemeClr val="accent2">
                  <a:lumMod val="60000"/>
                </a:schemeClr>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'!$B$144</c:f>
              <c:numCache>
                <c:formatCode>0.00%</c:formatCode>
                <c:ptCount val="1"/>
                <c:pt idx="0">
                  <c:v>6.7947449285174447E-2</c:v>
                </c:pt>
              </c:numCache>
            </c:numRef>
          </c:val>
          <c:extLst>
            <c:ext xmlns:c16="http://schemas.microsoft.com/office/drawing/2014/chart" uri="{C3380CC4-5D6E-409C-BE32-E72D297353CC}">
              <c16:uniqueId val="{00000007-A51E-5849-9FCA-708AE5F3EF9F}"/>
            </c:ext>
          </c:extLst>
        </c:ser>
        <c:ser>
          <c:idx val="8"/>
          <c:order val="8"/>
          <c:tx>
            <c:strRef>
              <c:f>'Revenue Worksheet '!$A$145</c:f>
              <c:strCache>
                <c:ptCount val="1"/>
                <c:pt idx="0">
                  <c:v> Printer</c:v>
                </c:pt>
              </c:strCache>
            </c:strRef>
          </c:tx>
          <c:spPr>
            <a:noFill/>
            <a:ln w="25400" cap="flat" cmpd="sng" algn="ctr">
              <a:solidFill>
                <a:schemeClr val="accent3">
                  <a:lumMod val="60000"/>
                </a:schemeClr>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'!$B$145</c:f>
              <c:numCache>
                <c:formatCode>0.00%</c:formatCode>
                <c:ptCount val="1"/>
                <c:pt idx="0">
                  <c:v>6.8666099884583526E-2</c:v>
                </c:pt>
              </c:numCache>
            </c:numRef>
          </c:val>
          <c:extLst>
            <c:ext xmlns:c16="http://schemas.microsoft.com/office/drawing/2014/chart" uri="{C3380CC4-5D6E-409C-BE32-E72D297353CC}">
              <c16:uniqueId val="{00000008-A51E-5849-9FCA-708AE5F3EF9F}"/>
            </c:ext>
          </c:extLst>
        </c:ser>
        <c:ser>
          <c:idx val="9"/>
          <c:order val="9"/>
          <c:tx>
            <c:strRef>
              <c:f>'Revenue Worksheet '!$A$146</c:f>
              <c:strCache>
                <c:ptCount val="1"/>
                <c:pt idx="0">
                  <c:v> Smartphone</c:v>
                </c:pt>
              </c:strCache>
            </c:strRef>
          </c:tx>
          <c:spPr>
            <a:noFill/>
            <a:ln w="25400" cap="flat" cmpd="sng" algn="ctr">
              <a:solidFill>
                <a:schemeClr val="accent4">
                  <a:lumMod val="60000"/>
                </a:schemeClr>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'!$B$146</c:f>
              <c:numCache>
                <c:formatCode>0.00%</c:formatCode>
                <c:ptCount val="1"/>
                <c:pt idx="0">
                  <c:v>6.9658128961130411E-2</c:v>
                </c:pt>
              </c:numCache>
            </c:numRef>
          </c:val>
          <c:extLst>
            <c:ext xmlns:c16="http://schemas.microsoft.com/office/drawing/2014/chart" uri="{C3380CC4-5D6E-409C-BE32-E72D297353CC}">
              <c16:uniqueId val="{00000009-A51E-5849-9FCA-708AE5F3EF9F}"/>
            </c:ext>
          </c:extLst>
        </c:ser>
        <c:dLbls>
          <c:showLegendKey val="0"/>
          <c:showVal val="0"/>
          <c:showCatName val="0"/>
          <c:showSerName val="1"/>
          <c:showPercent val="0"/>
          <c:showBubbleSize val="0"/>
        </c:dLbls>
        <c:gapWidth val="227"/>
        <c:overlap val="-48"/>
        <c:axId val="718385669"/>
        <c:axId val="598524162"/>
      </c:barChart>
      <c:catAx>
        <c:axId val="718385669"/>
        <c:scaling>
          <c:orientation val="minMax"/>
        </c:scaling>
        <c:delete val="1"/>
        <c:axPos val="l"/>
        <c:majorTickMark val="out"/>
        <c:minorTickMark val="none"/>
        <c:tickLblPos val="nextTo"/>
        <c:crossAx val="598524162"/>
        <c:crosses val="autoZero"/>
        <c:auto val="1"/>
        <c:lblAlgn val="ctr"/>
        <c:lblOffset val="100"/>
        <c:noMultiLvlLbl val="0"/>
      </c:catAx>
      <c:valAx>
        <c:axId val="598524162"/>
        <c:scaling>
          <c:orientation val="minMax"/>
        </c:scaling>
        <c:delete val="0"/>
        <c:axPos val="b"/>
        <c:numFmt formatCode="0.00%"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71838566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b="1"/>
              <a:t>Revenue Contribution By Product</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Worksheet '!$A$19:$A$28</c:f>
              <c:strCache>
                <c:ptCount val="10"/>
                <c:pt idx="0">
                  <c:v> Smartphone</c:v>
                </c:pt>
                <c:pt idx="1">
                  <c:v> Tablet</c:v>
                </c:pt>
                <c:pt idx="2">
                  <c:v> Printer</c:v>
                </c:pt>
                <c:pt idx="3">
                  <c:v> Headphones</c:v>
                </c:pt>
                <c:pt idx="4">
                  <c:v> Smartwatch</c:v>
                </c:pt>
                <c:pt idx="5">
                  <c:v> Mouse</c:v>
                </c:pt>
                <c:pt idx="6">
                  <c:v> Laptop</c:v>
                </c:pt>
                <c:pt idx="7">
                  <c:v> Monitor</c:v>
                </c:pt>
                <c:pt idx="8">
                  <c:v> Camera</c:v>
                </c:pt>
                <c:pt idx="9">
                  <c:v> Keyboard</c:v>
                </c:pt>
              </c:strCache>
            </c:strRef>
          </c:cat>
          <c:val>
            <c:numRef>
              <c:f>'Revenue Worksheet '!$B$19:$B$28</c:f>
              <c:numCache>
                <c:formatCode>0.00%</c:formatCode>
                <c:ptCount val="10"/>
                <c:pt idx="0">
                  <c:v>8.4014739326431623E-2</c:v>
                </c:pt>
                <c:pt idx="1">
                  <c:v>8.4992536060781859E-2</c:v>
                </c:pt>
                <c:pt idx="2">
                  <c:v>9.1872065437682518E-2</c:v>
                </c:pt>
                <c:pt idx="3">
                  <c:v>9.9198763801698189E-2</c:v>
                </c:pt>
                <c:pt idx="4">
                  <c:v>0.10165823969301828</c:v>
                </c:pt>
                <c:pt idx="5">
                  <c:v>0.10229630491292004</c:v>
                </c:pt>
                <c:pt idx="6">
                  <c:v>0.10263626451447039</c:v>
                </c:pt>
                <c:pt idx="7">
                  <c:v>0.10358490833812928</c:v>
                </c:pt>
                <c:pt idx="8">
                  <c:v>0.1038479730194921</c:v>
                </c:pt>
                <c:pt idx="9">
                  <c:v>0.12589820489537409</c:v>
                </c:pt>
              </c:numCache>
            </c:numRef>
          </c:val>
          <c:extLst>
            <c:ext xmlns:c16="http://schemas.microsoft.com/office/drawing/2014/chart" uri="{C3380CC4-5D6E-409C-BE32-E72D297353CC}">
              <c16:uniqueId val="{00000000-9DA0-2E4E-A4F3-282E357D12DD}"/>
            </c:ext>
          </c:extLst>
        </c:ser>
        <c:dLbls>
          <c:showLegendKey val="0"/>
          <c:showVal val="0"/>
          <c:showCatName val="0"/>
          <c:showSerName val="0"/>
          <c:showPercent val="0"/>
          <c:showBubbleSize val="0"/>
        </c:dLbls>
        <c:gapWidth val="75"/>
        <c:overlap val="40"/>
        <c:axId val="659992896"/>
        <c:axId val="660102656"/>
      </c:barChart>
      <c:catAx>
        <c:axId val="659992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0102656"/>
        <c:crosses val="autoZero"/>
        <c:auto val="1"/>
        <c:lblAlgn val="ctr"/>
        <c:lblOffset val="100"/>
        <c:noMultiLvlLbl val="0"/>
      </c:catAx>
      <c:valAx>
        <c:axId val="660102656"/>
        <c:scaling>
          <c:orientation val="minMax"/>
        </c:scaling>
        <c:delete val="0"/>
        <c:axPos val="b"/>
        <c:numFmt formatCode="0.00%"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999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Monthly Reveneue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areaChart>
        <c:grouping val="stack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'Revenue Worksheet '!$A$153:$A$164</c:f>
              <c:strCache>
                <c:ptCount val="12"/>
                <c:pt idx="0">
                  <c:v>Jan</c:v>
                </c:pt>
                <c:pt idx="1">
                  <c:v>Feb </c:v>
                </c:pt>
                <c:pt idx="2">
                  <c:v>Mar</c:v>
                </c:pt>
                <c:pt idx="3">
                  <c:v>Apr</c:v>
                </c:pt>
                <c:pt idx="4">
                  <c:v>May</c:v>
                </c:pt>
                <c:pt idx="5">
                  <c:v>Jun</c:v>
                </c:pt>
                <c:pt idx="6">
                  <c:v>Jul</c:v>
                </c:pt>
                <c:pt idx="7">
                  <c:v>Aug</c:v>
                </c:pt>
                <c:pt idx="8">
                  <c:v>Sep</c:v>
                </c:pt>
                <c:pt idx="9">
                  <c:v>Oct</c:v>
                </c:pt>
                <c:pt idx="10">
                  <c:v>Nov</c:v>
                </c:pt>
                <c:pt idx="11">
                  <c:v>Dec</c:v>
                </c:pt>
              </c:strCache>
            </c:strRef>
          </c:cat>
          <c:val>
            <c:numRef>
              <c:f>'Revenue Worksheet '!$B$153:$B$164</c:f>
              <c:numCache>
                <c:formatCode>[$$-409]#,##0.00</c:formatCode>
                <c:ptCount val="12"/>
                <c:pt idx="0">
                  <c:v>213069.74999999994</c:v>
                </c:pt>
                <c:pt idx="1">
                  <c:v>172334.5799999999</c:v>
                </c:pt>
                <c:pt idx="2">
                  <c:v>209227.41</c:v>
                </c:pt>
                <c:pt idx="3">
                  <c:v>229144.94000000006</c:v>
                </c:pt>
                <c:pt idx="4">
                  <c:v>236363.16999999995</c:v>
                </c:pt>
                <c:pt idx="5">
                  <c:v>202435.19000000003</c:v>
                </c:pt>
                <c:pt idx="6">
                  <c:v>203074.94999999995</c:v>
                </c:pt>
                <c:pt idx="7">
                  <c:v>206083.81999999998</c:v>
                </c:pt>
                <c:pt idx="8">
                  <c:v>215550.83999999997</c:v>
                </c:pt>
                <c:pt idx="9">
                  <c:v>178814.46999999994</c:v>
                </c:pt>
                <c:pt idx="10">
                  <c:v>140875.56</c:v>
                </c:pt>
                <c:pt idx="11">
                  <c:v>160541.92000000001</c:v>
                </c:pt>
              </c:numCache>
            </c:numRef>
          </c:val>
          <c:extLst>
            <c:ext xmlns:c16="http://schemas.microsoft.com/office/drawing/2014/chart" uri="{C3380CC4-5D6E-409C-BE32-E72D297353CC}">
              <c16:uniqueId val="{00000000-1AB4-3147-8535-6458228B7564}"/>
            </c:ext>
          </c:extLst>
        </c:ser>
        <c:dLbls>
          <c:showLegendKey val="0"/>
          <c:showVal val="0"/>
          <c:showCatName val="0"/>
          <c:showSerName val="0"/>
          <c:showPercent val="0"/>
          <c:showBubbleSize val="0"/>
        </c:dLbls>
        <c:axId val="650843520"/>
        <c:axId val="650845312"/>
      </c:areaChart>
      <c:catAx>
        <c:axId val="650843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0845312"/>
        <c:crosses val="autoZero"/>
        <c:auto val="1"/>
        <c:lblAlgn val="ctr"/>
        <c:lblOffset val="100"/>
        <c:noMultiLvlLbl val="0"/>
      </c:catAx>
      <c:valAx>
        <c:axId val="65084531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08435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MoM Revenue Growth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'Revenue Worksheet '!$A$168:$A$179</c:f>
              <c:strCache>
                <c:ptCount val="12"/>
                <c:pt idx="0">
                  <c:v>Jan</c:v>
                </c:pt>
                <c:pt idx="1">
                  <c:v>Feb </c:v>
                </c:pt>
                <c:pt idx="2">
                  <c:v>Mar</c:v>
                </c:pt>
                <c:pt idx="3">
                  <c:v>Apr</c:v>
                </c:pt>
                <c:pt idx="4">
                  <c:v>May</c:v>
                </c:pt>
                <c:pt idx="5">
                  <c:v>Jun</c:v>
                </c:pt>
                <c:pt idx="6">
                  <c:v>Jul</c:v>
                </c:pt>
                <c:pt idx="7">
                  <c:v>Aug</c:v>
                </c:pt>
                <c:pt idx="8">
                  <c:v>Sep</c:v>
                </c:pt>
                <c:pt idx="9">
                  <c:v>Oct</c:v>
                </c:pt>
                <c:pt idx="10">
                  <c:v>Nov</c:v>
                </c:pt>
                <c:pt idx="11">
                  <c:v>Dec</c:v>
                </c:pt>
              </c:strCache>
            </c:strRef>
          </c:cat>
          <c:val>
            <c:numRef>
              <c:f>'Revenue Worksheet '!$B$168:$B$179</c:f>
              <c:numCache>
                <c:formatCode>0.00%</c:formatCode>
                <c:ptCount val="12"/>
                <c:pt idx="0">
                  <c:v>0</c:v>
                </c:pt>
                <c:pt idx="1">
                  <c:v>-0.19118232409809488</c:v>
                </c:pt>
                <c:pt idx="2">
                  <c:v>0.2140767685742474</c:v>
                </c:pt>
                <c:pt idx="3">
                  <c:v>9.5195605585329648E-2</c:v>
                </c:pt>
                <c:pt idx="4">
                  <c:v>3.1500717406196671E-2</c:v>
                </c:pt>
                <c:pt idx="5">
                  <c:v>-0.14354173706504245</c:v>
                </c:pt>
                <c:pt idx="6">
                  <c:v>3.1603201004722641E-3</c:v>
                </c:pt>
                <c:pt idx="7">
                  <c:v>1.4816549259276071E-2</c:v>
                </c:pt>
                <c:pt idx="8">
                  <c:v>4.5937716022538745E-2</c:v>
                </c:pt>
                <c:pt idx="9">
                  <c:v>-0.17043018714285701</c:v>
                </c:pt>
                <c:pt idx="10">
                  <c:v>-0.21216912702870164</c:v>
                </c:pt>
                <c:pt idx="11">
                  <c:v>0.13960093574783317</c:v>
                </c:pt>
              </c:numCache>
            </c:numRef>
          </c:val>
          <c:smooth val="0"/>
          <c:extLst>
            <c:ext xmlns:c16="http://schemas.microsoft.com/office/drawing/2014/chart" uri="{C3380CC4-5D6E-409C-BE32-E72D297353CC}">
              <c16:uniqueId val="{00000000-DBE2-A146-B948-288AF4D3A05C}"/>
            </c:ext>
          </c:extLst>
        </c:ser>
        <c:dLbls>
          <c:showLegendKey val="0"/>
          <c:showVal val="0"/>
          <c:showCatName val="0"/>
          <c:showSerName val="0"/>
          <c:showPercent val="0"/>
          <c:showBubbleSize val="0"/>
        </c:dLbls>
        <c:smooth val="0"/>
        <c:axId val="140290673"/>
        <c:axId val="804253332"/>
      </c:lineChart>
      <c:catAx>
        <c:axId val="14029067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253332"/>
        <c:crosses val="autoZero"/>
        <c:auto val="1"/>
        <c:lblAlgn val="ctr"/>
        <c:lblOffset val="100"/>
        <c:noMultiLvlLbl val="0"/>
      </c:catAx>
      <c:valAx>
        <c:axId val="8042533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9067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areaChart>
        <c:grouping val="stack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'Revenue Worksheet '!$A$153:$A$164</c:f>
              <c:strCache>
                <c:ptCount val="12"/>
                <c:pt idx="0">
                  <c:v>Jan</c:v>
                </c:pt>
                <c:pt idx="1">
                  <c:v>Feb </c:v>
                </c:pt>
                <c:pt idx="2">
                  <c:v>Mar</c:v>
                </c:pt>
                <c:pt idx="3">
                  <c:v>Apr</c:v>
                </c:pt>
                <c:pt idx="4">
                  <c:v>May</c:v>
                </c:pt>
                <c:pt idx="5">
                  <c:v>Jun</c:v>
                </c:pt>
                <c:pt idx="6">
                  <c:v>Jul</c:v>
                </c:pt>
                <c:pt idx="7">
                  <c:v>Aug</c:v>
                </c:pt>
                <c:pt idx="8">
                  <c:v>Sep</c:v>
                </c:pt>
                <c:pt idx="9">
                  <c:v>Oct</c:v>
                </c:pt>
                <c:pt idx="10">
                  <c:v>Nov</c:v>
                </c:pt>
                <c:pt idx="11">
                  <c:v>Dec</c:v>
                </c:pt>
              </c:strCache>
            </c:strRef>
          </c:cat>
          <c:val>
            <c:numRef>
              <c:f>'Revenue Worksheet '!$B$153:$B$164</c:f>
              <c:numCache>
                <c:formatCode>[$$-409]#,##0.00</c:formatCode>
                <c:ptCount val="12"/>
                <c:pt idx="0">
                  <c:v>213069.74999999994</c:v>
                </c:pt>
                <c:pt idx="1">
                  <c:v>172334.5799999999</c:v>
                </c:pt>
                <c:pt idx="2">
                  <c:v>209227.41</c:v>
                </c:pt>
                <c:pt idx="3">
                  <c:v>229144.94000000006</c:v>
                </c:pt>
                <c:pt idx="4">
                  <c:v>236363.16999999995</c:v>
                </c:pt>
                <c:pt idx="5">
                  <c:v>202435.19000000003</c:v>
                </c:pt>
                <c:pt idx="6">
                  <c:v>203074.94999999995</c:v>
                </c:pt>
                <c:pt idx="7">
                  <c:v>206083.81999999998</c:v>
                </c:pt>
                <c:pt idx="8">
                  <c:v>215550.83999999997</c:v>
                </c:pt>
                <c:pt idx="9">
                  <c:v>178814.46999999994</c:v>
                </c:pt>
                <c:pt idx="10">
                  <c:v>140875.56</c:v>
                </c:pt>
                <c:pt idx="11">
                  <c:v>160541.92000000001</c:v>
                </c:pt>
              </c:numCache>
            </c:numRef>
          </c:val>
          <c:extLst>
            <c:ext xmlns:c16="http://schemas.microsoft.com/office/drawing/2014/chart" uri="{C3380CC4-5D6E-409C-BE32-E72D297353CC}">
              <c16:uniqueId val="{00000000-188A-DC42-8F57-1F2555E0AAC2}"/>
            </c:ext>
          </c:extLst>
        </c:ser>
        <c:dLbls>
          <c:showLegendKey val="0"/>
          <c:showVal val="0"/>
          <c:showCatName val="0"/>
          <c:showSerName val="0"/>
          <c:showPercent val="0"/>
          <c:showBubbleSize val="0"/>
        </c:dLbls>
        <c:axId val="650843520"/>
        <c:axId val="650845312"/>
      </c:areaChart>
      <c:catAx>
        <c:axId val="650843520"/>
        <c:scaling>
          <c:orientation val="minMax"/>
        </c:scaling>
        <c:delete val="1"/>
        <c:axPos val="b"/>
        <c:numFmt formatCode="General" sourceLinked="1"/>
        <c:majorTickMark val="out"/>
        <c:minorTickMark val="none"/>
        <c:tickLblPos val="nextTo"/>
        <c:crossAx val="650845312"/>
        <c:crosses val="autoZero"/>
        <c:auto val="1"/>
        <c:lblAlgn val="ctr"/>
        <c:lblOffset val="100"/>
        <c:noMultiLvlLbl val="0"/>
      </c:catAx>
      <c:valAx>
        <c:axId val="650845312"/>
        <c:scaling>
          <c:orientation val="minMax"/>
        </c:scaling>
        <c:delete val="1"/>
        <c:axPos val="l"/>
        <c:numFmt formatCode="[$$-409]#,##0.00" sourceLinked="1"/>
        <c:majorTickMark val="none"/>
        <c:minorTickMark val="none"/>
        <c:tickLblPos val="nextTo"/>
        <c:crossAx val="6508435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accent1"/>
            </a:solidFill>
            <a:ln>
              <a:noFill/>
            </a:ln>
            <a:effectLst/>
          </c:spPr>
          <c:cat>
            <c:strRef>
              <c:f>'Revenue Worksheet '!$A$137:$A$146</c:f>
              <c:strCache>
                <c:ptCount val="10"/>
                <c:pt idx="0">
                  <c:v> Camera</c:v>
                </c:pt>
                <c:pt idx="1">
                  <c:v> Laptop</c:v>
                </c:pt>
                <c:pt idx="2">
                  <c:v> Headphones</c:v>
                </c:pt>
                <c:pt idx="3">
                  <c:v> Keyboard</c:v>
                </c:pt>
                <c:pt idx="4">
                  <c:v> Monitor</c:v>
                </c:pt>
                <c:pt idx="5">
                  <c:v> Smartwatch</c:v>
                </c:pt>
                <c:pt idx="6">
                  <c:v> Mouse</c:v>
                </c:pt>
                <c:pt idx="7">
                  <c:v> Tablet</c:v>
                </c:pt>
                <c:pt idx="8">
                  <c:v> Printer</c:v>
                </c:pt>
                <c:pt idx="9">
                  <c:v> Smartphone</c:v>
                </c:pt>
              </c:strCache>
            </c:strRef>
          </c:cat>
          <c:val>
            <c:numRef>
              <c:f>'Revenue Worksheet '!$B$137:$B$146</c:f>
              <c:numCache>
                <c:formatCode>0.00%</c:formatCode>
                <c:ptCount val="10"/>
                <c:pt idx="0">
                  <c:v>6.2765545521915128E-2</c:v>
                </c:pt>
                <c:pt idx="1">
                  <c:v>6.3610458669066269E-2</c:v>
                </c:pt>
                <c:pt idx="2">
                  <c:v>6.3996201566653393E-2</c:v>
                </c:pt>
                <c:pt idx="3">
                  <c:v>6.4701489525359632E-2</c:v>
                </c:pt>
                <c:pt idx="4">
                  <c:v>6.5661418683871944E-2</c:v>
                </c:pt>
                <c:pt idx="5">
                  <c:v>6.6186018082200496E-2</c:v>
                </c:pt>
                <c:pt idx="6">
                  <c:v>6.75235622544786E-2</c:v>
                </c:pt>
                <c:pt idx="7">
                  <c:v>6.7947449285174447E-2</c:v>
                </c:pt>
                <c:pt idx="8">
                  <c:v>6.8666099884583526E-2</c:v>
                </c:pt>
                <c:pt idx="9">
                  <c:v>6.9658128961130411E-2</c:v>
                </c:pt>
              </c:numCache>
            </c:numRef>
          </c:val>
          <c:extLst>
            <c:ext xmlns:c16="http://schemas.microsoft.com/office/drawing/2014/chart" uri="{C3380CC4-5D6E-409C-BE32-E72D297353CC}">
              <c16:uniqueId val="{00000000-C539-AE46-A09E-CC19A44BB1DE}"/>
            </c:ext>
          </c:extLst>
        </c:ser>
        <c:dLbls>
          <c:showLegendKey val="0"/>
          <c:showVal val="0"/>
          <c:showCatName val="0"/>
          <c:showSerName val="0"/>
          <c:showPercent val="0"/>
          <c:showBubbleSize val="0"/>
        </c:dLbls>
        <c:axId val="1011863424"/>
        <c:axId val="1011865216"/>
      </c:areaChart>
      <c:catAx>
        <c:axId val="1011863424"/>
        <c:scaling>
          <c:orientation val="minMax"/>
        </c:scaling>
        <c:delete val="1"/>
        <c:axPos val="b"/>
        <c:numFmt formatCode="General" sourceLinked="1"/>
        <c:majorTickMark val="out"/>
        <c:minorTickMark val="none"/>
        <c:tickLblPos val="nextTo"/>
        <c:crossAx val="1011865216"/>
        <c:crosses val="autoZero"/>
        <c:auto val="1"/>
        <c:lblAlgn val="ctr"/>
        <c:lblOffset val="100"/>
        <c:noMultiLvlLbl val="0"/>
      </c:catAx>
      <c:valAx>
        <c:axId val="1011865216"/>
        <c:scaling>
          <c:orientation val="minMax"/>
        </c:scaling>
        <c:delete val="1"/>
        <c:axPos val="l"/>
        <c:numFmt formatCode="0.00%" sourceLinked="1"/>
        <c:majorTickMark val="none"/>
        <c:minorTickMark val="none"/>
        <c:tickLblPos val="nextTo"/>
        <c:crossAx val="101186342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accent1"/>
            </a:solidFill>
            <a:ln>
              <a:noFill/>
            </a:ln>
            <a:effectLst/>
          </c:spPr>
          <c:cat>
            <c:strRef>
              <c:f>'Revenue Worksheet '!$A$80:$A$89</c:f>
              <c:strCache>
                <c:ptCount val="10"/>
                <c:pt idx="0">
                  <c:v> Keyboard</c:v>
                </c:pt>
                <c:pt idx="1">
                  <c:v> Headphones</c:v>
                </c:pt>
                <c:pt idx="2">
                  <c:v> Mouse</c:v>
                </c:pt>
                <c:pt idx="3">
                  <c:v> Smartwatch</c:v>
                </c:pt>
                <c:pt idx="4">
                  <c:v> Camera</c:v>
                </c:pt>
                <c:pt idx="5">
                  <c:v> Monitor</c:v>
                </c:pt>
                <c:pt idx="6">
                  <c:v> Printer</c:v>
                </c:pt>
                <c:pt idx="7">
                  <c:v> Smartphone</c:v>
                </c:pt>
                <c:pt idx="8">
                  <c:v> Laptop</c:v>
                </c:pt>
                <c:pt idx="9">
                  <c:v> Tablet</c:v>
                </c:pt>
              </c:strCache>
            </c:strRef>
          </c:cat>
          <c:val>
            <c:numRef>
              <c:f>'Revenue Worksheet '!$B$80:$B$89</c:f>
              <c:numCache>
                <c:formatCode>[$$-409]#,##0</c:formatCode>
                <c:ptCount val="10"/>
                <c:pt idx="0">
                  <c:v>2569.5352586206882</c:v>
                </c:pt>
                <c:pt idx="1">
                  <c:v>2552.7686956521729</c:v>
                </c:pt>
                <c:pt idx="2">
                  <c:v>2496.7855670103099</c:v>
                </c:pt>
                <c:pt idx="3">
                  <c:v>2455.8935714285717</c:v>
                </c:pt>
                <c:pt idx="4">
                  <c:v>2434.2752475247498</c:v>
                </c:pt>
                <c:pt idx="5">
                  <c:v>2313.5753773584888</c:v>
                </c:pt>
                <c:pt idx="6">
                  <c:v>2289.5646315789468</c:v>
                </c:pt>
                <c:pt idx="7">
                  <c:v>2210.0698888888887</c:v>
                </c:pt>
                <c:pt idx="8">
                  <c:v>2209.0278181818176</c:v>
                </c:pt>
                <c:pt idx="9">
                  <c:v>2118.1183157894734</c:v>
                </c:pt>
              </c:numCache>
            </c:numRef>
          </c:val>
          <c:extLst>
            <c:ext xmlns:c16="http://schemas.microsoft.com/office/drawing/2014/chart" uri="{C3380CC4-5D6E-409C-BE32-E72D297353CC}">
              <c16:uniqueId val="{00000000-3B4D-6C47-9CB5-23899A46A7AC}"/>
            </c:ext>
          </c:extLst>
        </c:ser>
        <c:dLbls>
          <c:showLegendKey val="0"/>
          <c:showVal val="0"/>
          <c:showCatName val="0"/>
          <c:showSerName val="0"/>
          <c:showPercent val="0"/>
          <c:showBubbleSize val="0"/>
        </c:dLbls>
        <c:axId val="997384640"/>
        <c:axId val="997386432"/>
      </c:areaChart>
      <c:catAx>
        <c:axId val="997384640"/>
        <c:scaling>
          <c:orientation val="minMax"/>
        </c:scaling>
        <c:delete val="1"/>
        <c:axPos val="b"/>
        <c:numFmt formatCode="General" sourceLinked="1"/>
        <c:majorTickMark val="out"/>
        <c:minorTickMark val="none"/>
        <c:tickLblPos val="nextTo"/>
        <c:crossAx val="997386432"/>
        <c:crosses val="autoZero"/>
        <c:auto val="1"/>
        <c:lblAlgn val="ctr"/>
        <c:lblOffset val="100"/>
        <c:noMultiLvlLbl val="0"/>
      </c:catAx>
      <c:valAx>
        <c:axId val="997386432"/>
        <c:scaling>
          <c:orientation val="minMax"/>
        </c:scaling>
        <c:delete val="1"/>
        <c:axPos val="l"/>
        <c:numFmt formatCode="[$$-409]#,##0" sourceLinked="1"/>
        <c:majorTickMark val="none"/>
        <c:minorTickMark val="none"/>
        <c:tickLblPos val="nextTo"/>
        <c:crossAx val="99738464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b="1"/>
              <a:t>Revenue To Cost Ratio By Product </a:t>
            </a:r>
          </a:p>
        </c:rich>
      </c:tx>
      <c:overlay val="0"/>
      <c:spPr>
        <a:noFill/>
        <a:ln>
          <a:noFill/>
        </a:ln>
        <a:effectLst/>
      </c:spPr>
    </c:title>
    <c:autoTitleDeleted val="0"/>
    <c:plotArea>
      <c:layout/>
      <c:barChart>
        <c:barDir val="bar"/>
        <c:grouping val="clustered"/>
        <c:varyColors val="0"/>
        <c:ser>
          <c:idx val="0"/>
          <c:order val="0"/>
          <c:spPr>
            <a:noFill/>
            <a:ln w="25400" cap="flat" cmpd="sng" algn="ctr">
              <a:solidFill>
                <a:schemeClr val="accent1"/>
              </a:solidFill>
              <a:miter lim="800000"/>
            </a:ln>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Worksheet '!$A$66:$A$75</c:f>
              <c:strCache>
                <c:ptCount val="10"/>
                <c:pt idx="0">
                  <c:v> Camera</c:v>
                </c:pt>
                <c:pt idx="1">
                  <c:v> Laptop</c:v>
                </c:pt>
                <c:pt idx="2">
                  <c:v> Headphones</c:v>
                </c:pt>
                <c:pt idx="3">
                  <c:v> Keyboard</c:v>
                </c:pt>
                <c:pt idx="4">
                  <c:v> Monitor</c:v>
                </c:pt>
                <c:pt idx="5">
                  <c:v> Smartwatch</c:v>
                </c:pt>
                <c:pt idx="6">
                  <c:v> Mouse</c:v>
                </c:pt>
                <c:pt idx="7">
                  <c:v> Tablet</c:v>
                </c:pt>
                <c:pt idx="8">
                  <c:v> Printer</c:v>
                </c:pt>
                <c:pt idx="9">
                  <c:v> Smartphone</c:v>
                </c:pt>
              </c:strCache>
            </c:strRef>
          </c:cat>
          <c:val>
            <c:numRef>
              <c:f>'Revenue Worksheet '!$B$66:$B$75</c:f>
              <c:numCache>
                <c:formatCode>General</c:formatCode>
                <c:ptCount val="10"/>
                <c:pt idx="0">
                  <c:v>1.0669688840631315</c:v>
                </c:pt>
                <c:pt idx="1">
                  <c:v>1.0679316201873141</c:v>
                </c:pt>
                <c:pt idx="2">
                  <c:v>1.0683717327576749</c:v>
                </c:pt>
                <c:pt idx="3">
                  <c:v>1.0691773682955243</c:v>
                </c:pt>
                <c:pt idx="4">
                  <c:v>1.0702758293373478</c:v>
                </c:pt>
                <c:pt idx="5">
                  <c:v>1.0708770904739211</c:v>
                </c:pt>
                <c:pt idx="6">
                  <c:v>1.0724131565380166</c:v>
                </c:pt>
                <c:pt idx="7">
                  <c:v>1.0729008779956271</c:v>
                </c:pt>
                <c:pt idx="8">
                  <c:v>1.073728766746356</c:v>
                </c:pt>
                <c:pt idx="9">
                  <c:v>1.0748736901235525</c:v>
                </c:pt>
              </c:numCache>
            </c:numRef>
          </c:val>
          <c:extLst>
            <c:ext xmlns:c16="http://schemas.microsoft.com/office/drawing/2014/chart" uri="{C3380CC4-5D6E-409C-BE32-E72D297353CC}">
              <c16:uniqueId val="{00000000-030C-3F43-9910-EB63D69D77A5}"/>
            </c:ext>
          </c:extLst>
        </c:ser>
        <c:dLbls>
          <c:showLegendKey val="0"/>
          <c:showVal val="1"/>
          <c:showCatName val="0"/>
          <c:showSerName val="0"/>
          <c:showPercent val="0"/>
          <c:showBubbleSize val="0"/>
        </c:dLbls>
        <c:gapWidth val="227"/>
        <c:overlap val="-48"/>
        <c:axId val="650839488"/>
        <c:axId val="650844864"/>
      </c:barChart>
      <c:catAx>
        <c:axId val="6508394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0844864"/>
        <c:crosses val="autoZero"/>
        <c:auto val="1"/>
        <c:lblAlgn val="ctr"/>
        <c:lblOffset val="100"/>
        <c:noMultiLvlLbl val="0"/>
      </c:catAx>
      <c:valAx>
        <c:axId val="650844864"/>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083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Contribution  Margin Ratio  By Product</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'Revenue Worksheet '!$A$137</c:f>
              <c:strCache>
                <c:ptCount val="1"/>
                <c:pt idx="0">
                  <c:v> Camera</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'!$B$137</c:f>
              <c:numCache>
                <c:formatCode>0.00%</c:formatCode>
                <c:ptCount val="1"/>
                <c:pt idx="0">
                  <c:v>6.2765545521915128E-2</c:v>
                </c:pt>
              </c:numCache>
            </c:numRef>
          </c:val>
          <c:extLst>
            <c:ext xmlns:c16="http://schemas.microsoft.com/office/drawing/2014/chart" uri="{C3380CC4-5D6E-409C-BE32-E72D297353CC}">
              <c16:uniqueId val="{00000000-122E-514F-BA73-B4C1AC551839}"/>
            </c:ext>
          </c:extLst>
        </c:ser>
        <c:ser>
          <c:idx val="1"/>
          <c:order val="1"/>
          <c:tx>
            <c:strRef>
              <c:f>'Revenue Worksheet '!$A$138</c:f>
              <c:strCache>
                <c:ptCount val="1"/>
                <c:pt idx="0">
                  <c:v> Laptop</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'!$B$138</c:f>
              <c:numCache>
                <c:formatCode>0.00%</c:formatCode>
                <c:ptCount val="1"/>
                <c:pt idx="0">
                  <c:v>6.3610458669066269E-2</c:v>
                </c:pt>
              </c:numCache>
            </c:numRef>
          </c:val>
          <c:extLst>
            <c:ext xmlns:c16="http://schemas.microsoft.com/office/drawing/2014/chart" uri="{C3380CC4-5D6E-409C-BE32-E72D297353CC}">
              <c16:uniqueId val="{00000001-122E-514F-BA73-B4C1AC551839}"/>
            </c:ext>
          </c:extLst>
        </c:ser>
        <c:ser>
          <c:idx val="2"/>
          <c:order val="2"/>
          <c:tx>
            <c:strRef>
              <c:f>'Revenue Worksheet '!$A$139</c:f>
              <c:strCache>
                <c:ptCount val="1"/>
                <c:pt idx="0">
                  <c:v> Headphones</c:v>
                </c:pt>
              </c:strCache>
            </c:strRef>
          </c:tx>
          <c:spPr>
            <a:noFill/>
            <a:ln w="25400" cap="flat" cmpd="sng" algn="ctr">
              <a:solidFill>
                <a:schemeClr val="accent3"/>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'!$B$139</c:f>
              <c:numCache>
                <c:formatCode>0.00%</c:formatCode>
                <c:ptCount val="1"/>
                <c:pt idx="0">
                  <c:v>6.3996201566653393E-2</c:v>
                </c:pt>
              </c:numCache>
            </c:numRef>
          </c:val>
          <c:extLst>
            <c:ext xmlns:c16="http://schemas.microsoft.com/office/drawing/2014/chart" uri="{C3380CC4-5D6E-409C-BE32-E72D297353CC}">
              <c16:uniqueId val="{00000002-122E-514F-BA73-B4C1AC551839}"/>
            </c:ext>
          </c:extLst>
        </c:ser>
        <c:ser>
          <c:idx val="3"/>
          <c:order val="3"/>
          <c:tx>
            <c:strRef>
              <c:f>'Revenue Worksheet '!$A$140</c:f>
              <c:strCache>
                <c:ptCount val="1"/>
                <c:pt idx="0">
                  <c:v> Keyboard</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'!$B$140</c:f>
              <c:numCache>
                <c:formatCode>0.00%</c:formatCode>
                <c:ptCount val="1"/>
                <c:pt idx="0">
                  <c:v>6.4701489525359632E-2</c:v>
                </c:pt>
              </c:numCache>
            </c:numRef>
          </c:val>
          <c:extLst>
            <c:ext xmlns:c16="http://schemas.microsoft.com/office/drawing/2014/chart" uri="{C3380CC4-5D6E-409C-BE32-E72D297353CC}">
              <c16:uniqueId val="{00000003-122E-514F-BA73-B4C1AC551839}"/>
            </c:ext>
          </c:extLst>
        </c:ser>
        <c:ser>
          <c:idx val="4"/>
          <c:order val="4"/>
          <c:tx>
            <c:strRef>
              <c:f>'Revenue Worksheet '!$A$141</c:f>
              <c:strCache>
                <c:ptCount val="1"/>
                <c:pt idx="0">
                  <c:v> Monitor</c:v>
                </c:pt>
              </c:strCache>
            </c:strRef>
          </c:tx>
          <c:spPr>
            <a:noFill/>
            <a:ln w="25400" cap="flat" cmpd="sng" algn="ctr">
              <a:solidFill>
                <a:schemeClr val="accent5"/>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'!$B$141</c:f>
              <c:numCache>
                <c:formatCode>0.00%</c:formatCode>
                <c:ptCount val="1"/>
                <c:pt idx="0">
                  <c:v>6.5661418683871944E-2</c:v>
                </c:pt>
              </c:numCache>
            </c:numRef>
          </c:val>
          <c:extLst>
            <c:ext xmlns:c16="http://schemas.microsoft.com/office/drawing/2014/chart" uri="{C3380CC4-5D6E-409C-BE32-E72D297353CC}">
              <c16:uniqueId val="{00000004-122E-514F-BA73-B4C1AC551839}"/>
            </c:ext>
          </c:extLst>
        </c:ser>
        <c:ser>
          <c:idx val="5"/>
          <c:order val="5"/>
          <c:tx>
            <c:strRef>
              <c:f>'Revenue Worksheet '!$A$142</c:f>
              <c:strCache>
                <c:ptCount val="1"/>
                <c:pt idx="0">
                  <c:v> Smartwatch</c:v>
                </c:pt>
              </c:strCache>
            </c:strRef>
          </c:tx>
          <c:spPr>
            <a:noFill/>
            <a:ln w="25400" cap="flat" cmpd="sng" algn="ctr">
              <a:solidFill>
                <a:schemeClr val="accent6"/>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'!$B$142</c:f>
              <c:numCache>
                <c:formatCode>0.00%</c:formatCode>
                <c:ptCount val="1"/>
                <c:pt idx="0">
                  <c:v>6.6186018082200496E-2</c:v>
                </c:pt>
              </c:numCache>
            </c:numRef>
          </c:val>
          <c:extLst>
            <c:ext xmlns:c16="http://schemas.microsoft.com/office/drawing/2014/chart" uri="{C3380CC4-5D6E-409C-BE32-E72D297353CC}">
              <c16:uniqueId val="{00000005-122E-514F-BA73-B4C1AC551839}"/>
            </c:ext>
          </c:extLst>
        </c:ser>
        <c:ser>
          <c:idx val="6"/>
          <c:order val="6"/>
          <c:tx>
            <c:strRef>
              <c:f>'Revenue Worksheet '!$A$143</c:f>
              <c:strCache>
                <c:ptCount val="1"/>
                <c:pt idx="0">
                  <c:v> Mouse</c:v>
                </c:pt>
              </c:strCache>
            </c:strRef>
          </c:tx>
          <c:spPr>
            <a:noFill/>
            <a:ln w="25400" cap="flat" cmpd="sng" algn="ctr">
              <a:solidFill>
                <a:schemeClr val="accent1">
                  <a:lumMod val="60000"/>
                </a:schemeClr>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'!$B$143</c:f>
              <c:numCache>
                <c:formatCode>0.00%</c:formatCode>
                <c:ptCount val="1"/>
                <c:pt idx="0">
                  <c:v>6.75235622544786E-2</c:v>
                </c:pt>
              </c:numCache>
            </c:numRef>
          </c:val>
          <c:extLst>
            <c:ext xmlns:c16="http://schemas.microsoft.com/office/drawing/2014/chart" uri="{C3380CC4-5D6E-409C-BE32-E72D297353CC}">
              <c16:uniqueId val="{00000006-122E-514F-BA73-B4C1AC551839}"/>
            </c:ext>
          </c:extLst>
        </c:ser>
        <c:ser>
          <c:idx val="7"/>
          <c:order val="7"/>
          <c:tx>
            <c:strRef>
              <c:f>'Revenue Worksheet '!$A$144</c:f>
              <c:strCache>
                <c:ptCount val="1"/>
                <c:pt idx="0">
                  <c:v> Tablet</c:v>
                </c:pt>
              </c:strCache>
            </c:strRef>
          </c:tx>
          <c:spPr>
            <a:noFill/>
            <a:ln w="25400" cap="flat" cmpd="sng" algn="ctr">
              <a:solidFill>
                <a:schemeClr val="accent2">
                  <a:lumMod val="60000"/>
                </a:schemeClr>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'!$B$144</c:f>
              <c:numCache>
                <c:formatCode>0.00%</c:formatCode>
                <c:ptCount val="1"/>
                <c:pt idx="0">
                  <c:v>6.7947449285174447E-2</c:v>
                </c:pt>
              </c:numCache>
            </c:numRef>
          </c:val>
          <c:extLst>
            <c:ext xmlns:c16="http://schemas.microsoft.com/office/drawing/2014/chart" uri="{C3380CC4-5D6E-409C-BE32-E72D297353CC}">
              <c16:uniqueId val="{00000007-122E-514F-BA73-B4C1AC551839}"/>
            </c:ext>
          </c:extLst>
        </c:ser>
        <c:ser>
          <c:idx val="8"/>
          <c:order val="8"/>
          <c:tx>
            <c:strRef>
              <c:f>'Revenue Worksheet '!$A$145</c:f>
              <c:strCache>
                <c:ptCount val="1"/>
                <c:pt idx="0">
                  <c:v> Printer</c:v>
                </c:pt>
              </c:strCache>
            </c:strRef>
          </c:tx>
          <c:spPr>
            <a:noFill/>
            <a:ln w="25400" cap="flat" cmpd="sng" algn="ctr">
              <a:solidFill>
                <a:schemeClr val="accent3">
                  <a:lumMod val="60000"/>
                </a:schemeClr>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'!$B$145</c:f>
              <c:numCache>
                <c:formatCode>0.00%</c:formatCode>
                <c:ptCount val="1"/>
                <c:pt idx="0">
                  <c:v>6.8666099884583526E-2</c:v>
                </c:pt>
              </c:numCache>
            </c:numRef>
          </c:val>
          <c:extLst>
            <c:ext xmlns:c16="http://schemas.microsoft.com/office/drawing/2014/chart" uri="{C3380CC4-5D6E-409C-BE32-E72D297353CC}">
              <c16:uniqueId val="{00000008-122E-514F-BA73-B4C1AC551839}"/>
            </c:ext>
          </c:extLst>
        </c:ser>
        <c:ser>
          <c:idx val="9"/>
          <c:order val="9"/>
          <c:tx>
            <c:strRef>
              <c:f>'Revenue Worksheet '!$A$146</c:f>
              <c:strCache>
                <c:ptCount val="1"/>
                <c:pt idx="0">
                  <c:v> Smartphone</c:v>
                </c:pt>
              </c:strCache>
            </c:strRef>
          </c:tx>
          <c:spPr>
            <a:noFill/>
            <a:ln w="25400" cap="flat" cmpd="sng" algn="ctr">
              <a:solidFill>
                <a:schemeClr val="accent4">
                  <a:lumMod val="60000"/>
                </a:schemeClr>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'Revenue Worksheet '!$B$146</c:f>
              <c:numCache>
                <c:formatCode>0.00%</c:formatCode>
                <c:ptCount val="1"/>
                <c:pt idx="0">
                  <c:v>6.9658128961130411E-2</c:v>
                </c:pt>
              </c:numCache>
            </c:numRef>
          </c:val>
          <c:extLst>
            <c:ext xmlns:c16="http://schemas.microsoft.com/office/drawing/2014/chart" uri="{C3380CC4-5D6E-409C-BE32-E72D297353CC}">
              <c16:uniqueId val="{00000009-122E-514F-BA73-B4C1AC551839}"/>
            </c:ext>
          </c:extLst>
        </c:ser>
        <c:dLbls>
          <c:showLegendKey val="0"/>
          <c:showVal val="0"/>
          <c:showCatName val="0"/>
          <c:showSerName val="1"/>
          <c:showPercent val="0"/>
          <c:showBubbleSize val="0"/>
        </c:dLbls>
        <c:gapWidth val="227"/>
        <c:overlap val="-48"/>
        <c:axId val="718385669"/>
        <c:axId val="598524162"/>
      </c:barChart>
      <c:catAx>
        <c:axId val="718385669"/>
        <c:scaling>
          <c:orientation val="minMax"/>
        </c:scaling>
        <c:delete val="0"/>
        <c:axPos val="l"/>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98524162"/>
        <c:crosses val="autoZero"/>
        <c:auto val="1"/>
        <c:lblAlgn val="ctr"/>
        <c:lblOffset val="100"/>
        <c:noMultiLvlLbl val="0"/>
      </c:catAx>
      <c:valAx>
        <c:axId val="598524162"/>
        <c:scaling>
          <c:orientation val="minMax"/>
        </c:scaling>
        <c:delete val="0"/>
        <c:axPos val="b"/>
        <c:numFmt formatCode="0.00%"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1838566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Profit FLow</a:t>
            </a:r>
          </a:p>
        </c:rich>
      </c:tx>
      <c:overlay val="0"/>
      <c:spPr>
        <a:noFill/>
        <a:ln>
          <a:noFill/>
        </a:ln>
        <a:effectLst/>
      </c:spPr>
    </c:title>
    <c:autoTitleDeleted val="0"/>
    <c:plotArea>
      <c:layout/>
      <c:areaChart>
        <c:grouping val="stacked"/>
        <c:varyColors val="0"/>
        <c:ser>
          <c:idx val="0"/>
          <c:order val="0"/>
          <c:tx>
            <c:strRef>
              <c:f>'Profit Worksheet '!$B$98</c:f>
              <c:strCache>
                <c:ptCount val="1"/>
                <c:pt idx="0">
                  <c:v>Profit</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'Profit Worksheet '!$A$99:$A$110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Worksheet '!$B$99:$B$110</c:f>
              <c:numCache>
                <c:formatCode>\$#,##0.00_);[Red]\(\$#,##0.00\)</c:formatCode>
                <c:ptCount val="12"/>
                <c:pt idx="0">
                  <c:v>14253.079999999996</c:v>
                </c:pt>
                <c:pt idx="1">
                  <c:v>12438.319999999996</c:v>
                </c:pt>
                <c:pt idx="2">
                  <c:v>14594.87</c:v>
                </c:pt>
                <c:pt idx="3">
                  <c:v>14926.289999999997</c:v>
                </c:pt>
                <c:pt idx="4">
                  <c:v>14401.499999999996</c:v>
                </c:pt>
                <c:pt idx="5">
                  <c:v>14350.660000000005</c:v>
                </c:pt>
                <c:pt idx="6">
                  <c:v>13632.03</c:v>
                </c:pt>
                <c:pt idx="7">
                  <c:v>13762.330000000002</c:v>
                </c:pt>
                <c:pt idx="8">
                  <c:v>13328.76</c:v>
                </c:pt>
                <c:pt idx="9">
                  <c:v>11127.010000000002</c:v>
                </c:pt>
                <c:pt idx="10">
                  <c:v>9432.4699999999975</c:v>
                </c:pt>
                <c:pt idx="11">
                  <c:v>9805.3800000000047</c:v>
                </c:pt>
              </c:numCache>
            </c:numRef>
          </c:val>
          <c:extLst>
            <c:ext xmlns:c16="http://schemas.microsoft.com/office/drawing/2014/chart" uri="{C3380CC4-5D6E-409C-BE32-E72D297353CC}">
              <c16:uniqueId val="{00000000-3B30-B04C-9AFC-CBCADE1A49D9}"/>
            </c:ext>
          </c:extLst>
        </c:ser>
        <c:dLbls>
          <c:showLegendKey val="0"/>
          <c:showVal val="1"/>
          <c:showCatName val="0"/>
          <c:showSerName val="0"/>
          <c:showPercent val="0"/>
          <c:showBubbleSize val="0"/>
        </c:dLbls>
        <c:axId val="1515906368"/>
        <c:axId val="1515908160"/>
      </c:areaChart>
      <c:catAx>
        <c:axId val="15159063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5908160"/>
        <c:crosses val="autoZero"/>
        <c:auto val="1"/>
        <c:lblAlgn val="ctr"/>
        <c:lblOffset val="100"/>
        <c:noMultiLvlLbl val="0"/>
      </c:catAx>
      <c:valAx>
        <c:axId val="1515908160"/>
        <c:scaling>
          <c:orientation val="minMax"/>
        </c:scaling>
        <c:delete val="0"/>
        <c:axPos val="l"/>
        <c:majorGridlines>
          <c:spPr>
            <a:ln>
              <a:solidFill>
                <a:schemeClr val="accent1">
                  <a:lumMod val="40000"/>
                  <a:lumOff val="60000"/>
                  <a:alpha val="2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rich>
          </c:tx>
          <c:overlay val="0"/>
          <c:spPr>
            <a:noFill/>
            <a:ln>
              <a:noFill/>
            </a:ln>
            <a:effectLst/>
          </c:spPr>
        </c:title>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5906368"/>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MoM Revenue Growth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'Revenue Worksheet '!$A$168:$A$179</c:f>
              <c:strCache>
                <c:ptCount val="12"/>
                <c:pt idx="0">
                  <c:v>Jan</c:v>
                </c:pt>
                <c:pt idx="1">
                  <c:v>Feb </c:v>
                </c:pt>
                <c:pt idx="2">
                  <c:v>Mar</c:v>
                </c:pt>
                <c:pt idx="3">
                  <c:v>Apr</c:v>
                </c:pt>
                <c:pt idx="4">
                  <c:v>May</c:v>
                </c:pt>
                <c:pt idx="5">
                  <c:v>Jun</c:v>
                </c:pt>
                <c:pt idx="6">
                  <c:v>Jul</c:v>
                </c:pt>
                <c:pt idx="7">
                  <c:v>Aug</c:v>
                </c:pt>
                <c:pt idx="8">
                  <c:v>Sep</c:v>
                </c:pt>
                <c:pt idx="9">
                  <c:v>Oct</c:v>
                </c:pt>
                <c:pt idx="10">
                  <c:v>Nov</c:v>
                </c:pt>
                <c:pt idx="11">
                  <c:v>Dec</c:v>
                </c:pt>
              </c:strCache>
            </c:strRef>
          </c:cat>
          <c:val>
            <c:numRef>
              <c:f>'Revenue Worksheet '!$B$168:$B$179</c:f>
              <c:numCache>
                <c:formatCode>0.00%</c:formatCode>
                <c:ptCount val="12"/>
                <c:pt idx="0">
                  <c:v>0</c:v>
                </c:pt>
                <c:pt idx="1">
                  <c:v>-0.19118232409809488</c:v>
                </c:pt>
                <c:pt idx="2">
                  <c:v>0.2140767685742474</c:v>
                </c:pt>
                <c:pt idx="3">
                  <c:v>9.5195605585329648E-2</c:v>
                </c:pt>
                <c:pt idx="4">
                  <c:v>3.1500717406196671E-2</c:v>
                </c:pt>
                <c:pt idx="5">
                  <c:v>-0.14354173706504245</c:v>
                </c:pt>
                <c:pt idx="6">
                  <c:v>3.1603201004722641E-3</c:v>
                </c:pt>
                <c:pt idx="7">
                  <c:v>1.4816549259276071E-2</c:v>
                </c:pt>
                <c:pt idx="8">
                  <c:v>4.5937716022538745E-2</c:v>
                </c:pt>
                <c:pt idx="9">
                  <c:v>-0.17043018714285701</c:v>
                </c:pt>
                <c:pt idx="10">
                  <c:v>-0.21216912702870164</c:v>
                </c:pt>
                <c:pt idx="11">
                  <c:v>0.13960093574783317</c:v>
                </c:pt>
              </c:numCache>
            </c:numRef>
          </c:val>
          <c:smooth val="0"/>
          <c:extLst>
            <c:ext xmlns:c16="http://schemas.microsoft.com/office/drawing/2014/chart" uri="{C3380CC4-5D6E-409C-BE32-E72D297353CC}">
              <c16:uniqueId val="{00000000-7302-844D-9989-32DB3BE1AF48}"/>
            </c:ext>
          </c:extLst>
        </c:ser>
        <c:dLbls>
          <c:showLegendKey val="0"/>
          <c:showVal val="0"/>
          <c:showCatName val="0"/>
          <c:showSerName val="0"/>
          <c:showPercent val="0"/>
          <c:showBubbleSize val="0"/>
        </c:dLbls>
        <c:smooth val="0"/>
        <c:axId val="140290673"/>
        <c:axId val="804253332"/>
      </c:lineChart>
      <c:catAx>
        <c:axId val="14029067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253332"/>
        <c:crosses val="autoZero"/>
        <c:auto val="1"/>
        <c:lblAlgn val="ctr"/>
        <c:lblOffset val="100"/>
        <c:noMultiLvlLbl val="0"/>
      </c:catAx>
      <c:valAx>
        <c:axId val="8042533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9067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areaChart>
        <c:grouping val="standar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'Revenue Worksheet '!$A$137:$A$146</c:f>
              <c:strCache>
                <c:ptCount val="10"/>
                <c:pt idx="0">
                  <c:v> Camera</c:v>
                </c:pt>
                <c:pt idx="1">
                  <c:v> Laptop</c:v>
                </c:pt>
                <c:pt idx="2">
                  <c:v> Headphones</c:v>
                </c:pt>
                <c:pt idx="3">
                  <c:v> Keyboard</c:v>
                </c:pt>
                <c:pt idx="4">
                  <c:v> Monitor</c:v>
                </c:pt>
                <c:pt idx="5">
                  <c:v> Smartwatch</c:v>
                </c:pt>
                <c:pt idx="6">
                  <c:v> Mouse</c:v>
                </c:pt>
                <c:pt idx="7">
                  <c:v> Tablet</c:v>
                </c:pt>
                <c:pt idx="8">
                  <c:v> Printer</c:v>
                </c:pt>
                <c:pt idx="9">
                  <c:v> Smartphone</c:v>
                </c:pt>
              </c:strCache>
            </c:strRef>
          </c:cat>
          <c:val>
            <c:numRef>
              <c:f>'Revenue Worksheet '!$B$137:$B$146</c:f>
              <c:numCache>
                <c:formatCode>0.00%</c:formatCode>
                <c:ptCount val="10"/>
                <c:pt idx="0">
                  <c:v>6.2765545521915128E-2</c:v>
                </c:pt>
                <c:pt idx="1">
                  <c:v>6.3610458669066269E-2</c:v>
                </c:pt>
                <c:pt idx="2">
                  <c:v>6.3996201566653393E-2</c:v>
                </c:pt>
                <c:pt idx="3">
                  <c:v>6.4701489525359632E-2</c:v>
                </c:pt>
                <c:pt idx="4">
                  <c:v>6.5661418683871944E-2</c:v>
                </c:pt>
                <c:pt idx="5">
                  <c:v>6.6186018082200496E-2</c:v>
                </c:pt>
                <c:pt idx="6">
                  <c:v>6.75235622544786E-2</c:v>
                </c:pt>
                <c:pt idx="7">
                  <c:v>6.7947449285174447E-2</c:v>
                </c:pt>
                <c:pt idx="8">
                  <c:v>6.8666099884583526E-2</c:v>
                </c:pt>
                <c:pt idx="9">
                  <c:v>6.9658128961130411E-2</c:v>
                </c:pt>
              </c:numCache>
            </c:numRef>
          </c:val>
          <c:extLst>
            <c:ext xmlns:c16="http://schemas.microsoft.com/office/drawing/2014/chart" uri="{C3380CC4-5D6E-409C-BE32-E72D297353CC}">
              <c16:uniqueId val="{00000000-1986-CB47-96B2-2CA3ECDCC8A8}"/>
            </c:ext>
          </c:extLst>
        </c:ser>
        <c:dLbls>
          <c:showLegendKey val="0"/>
          <c:showVal val="0"/>
          <c:showCatName val="0"/>
          <c:showSerName val="0"/>
          <c:showPercent val="0"/>
          <c:showBubbleSize val="0"/>
        </c:dLbls>
        <c:axId val="1487905791"/>
        <c:axId val="1487907583"/>
      </c:areaChart>
      <c:catAx>
        <c:axId val="1487905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87907583"/>
        <c:crosses val="autoZero"/>
        <c:auto val="1"/>
        <c:lblAlgn val="ctr"/>
        <c:lblOffset val="100"/>
        <c:noMultiLvlLbl val="0"/>
      </c:catAx>
      <c:valAx>
        <c:axId val="1487907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879057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AOV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 Worksheet '!$A$80</c:f>
              <c:strCache>
                <c:ptCount val="1"/>
                <c:pt idx="0">
                  <c:v> Keyboard</c:v>
                </c:pt>
              </c:strCache>
            </c:strRef>
          </c:tx>
          <c:spPr>
            <a:solidFill>
              <a:schemeClr val="accent1">
                <a:tint val="43000"/>
              </a:schemeClr>
            </a:solidFill>
            <a:ln>
              <a:noFill/>
            </a:ln>
            <a:effectLst/>
          </c:spPr>
          <c:invertIfNegative val="0"/>
          <c:val>
            <c:numRef>
              <c:f>'Revenue Worksheet '!$B$80</c:f>
              <c:numCache>
                <c:formatCode>[$$-409]#,##0</c:formatCode>
                <c:ptCount val="1"/>
                <c:pt idx="0">
                  <c:v>2569.5352586206882</c:v>
                </c:pt>
              </c:numCache>
            </c:numRef>
          </c:val>
          <c:extLst>
            <c:ext xmlns:c16="http://schemas.microsoft.com/office/drawing/2014/chart" uri="{C3380CC4-5D6E-409C-BE32-E72D297353CC}">
              <c16:uniqueId val="{00000000-02D0-7446-98A7-5229FBD34A7D}"/>
            </c:ext>
          </c:extLst>
        </c:ser>
        <c:ser>
          <c:idx val="1"/>
          <c:order val="1"/>
          <c:tx>
            <c:strRef>
              <c:f>'Revenue Worksheet '!$A$81</c:f>
              <c:strCache>
                <c:ptCount val="1"/>
                <c:pt idx="0">
                  <c:v> Headphones</c:v>
                </c:pt>
              </c:strCache>
            </c:strRef>
          </c:tx>
          <c:spPr>
            <a:solidFill>
              <a:schemeClr val="accent1">
                <a:tint val="56000"/>
              </a:schemeClr>
            </a:solidFill>
            <a:ln>
              <a:noFill/>
            </a:ln>
            <a:effectLst/>
          </c:spPr>
          <c:invertIfNegative val="0"/>
          <c:val>
            <c:numRef>
              <c:f>'Revenue Worksheet '!$B$81</c:f>
              <c:numCache>
                <c:formatCode>[$$-409]#,##0</c:formatCode>
                <c:ptCount val="1"/>
                <c:pt idx="0">
                  <c:v>2552.7686956521729</c:v>
                </c:pt>
              </c:numCache>
            </c:numRef>
          </c:val>
          <c:extLst>
            <c:ext xmlns:c16="http://schemas.microsoft.com/office/drawing/2014/chart" uri="{C3380CC4-5D6E-409C-BE32-E72D297353CC}">
              <c16:uniqueId val="{00000001-02D0-7446-98A7-5229FBD34A7D}"/>
            </c:ext>
          </c:extLst>
        </c:ser>
        <c:ser>
          <c:idx val="2"/>
          <c:order val="2"/>
          <c:tx>
            <c:strRef>
              <c:f>'Revenue Worksheet '!$A$82</c:f>
              <c:strCache>
                <c:ptCount val="1"/>
                <c:pt idx="0">
                  <c:v> Mouse</c:v>
                </c:pt>
              </c:strCache>
            </c:strRef>
          </c:tx>
          <c:spPr>
            <a:solidFill>
              <a:schemeClr val="accent1">
                <a:tint val="69000"/>
              </a:schemeClr>
            </a:solidFill>
            <a:ln>
              <a:noFill/>
            </a:ln>
            <a:effectLst/>
          </c:spPr>
          <c:invertIfNegative val="0"/>
          <c:val>
            <c:numRef>
              <c:f>'Revenue Worksheet '!$B$82</c:f>
              <c:numCache>
                <c:formatCode>[$$-409]#,##0</c:formatCode>
                <c:ptCount val="1"/>
                <c:pt idx="0">
                  <c:v>2496.7855670103099</c:v>
                </c:pt>
              </c:numCache>
            </c:numRef>
          </c:val>
          <c:extLst>
            <c:ext xmlns:c16="http://schemas.microsoft.com/office/drawing/2014/chart" uri="{C3380CC4-5D6E-409C-BE32-E72D297353CC}">
              <c16:uniqueId val="{00000002-02D0-7446-98A7-5229FBD34A7D}"/>
            </c:ext>
          </c:extLst>
        </c:ser>
        <c:ser>
          <c:idx val="3"/>
          <c:order val="3"/>
          <c:tx>
            <c:strRef>
              <c:f>'Revenue Worksheet '!$A$83</c:f>
              <c:strCache>
                <c:ptCount val="1"/>
                <c:pt idx="0">
                  <c:v> Smartwatch</c:v>
                </c:pt>
              </c:strCache>
            </c:strRef>
          </c:tx>
          <c:spPr>
            <a:solidFill>
              <a:schemeClr val="accent1">
                <a:tint val="81000"/>
              </a:schemeClr>
            </a:solidFill>
            <a:ln>
              <a:noFill/>
            </a:ln>
            <a:effectLst/>
          </c:spPr>
          <c:invertIfNegative val="0"/>
          <c:val>
            <c:numRef>
              <c:f>'Revenue Worksheet '!$B$83</c:f>
              <c:numCache>
                <c:formatCode>[$$-409]#,##0</c:formatCode>
                <c:ptCount val="1"/>
                <c:pt idx="0">
                  <c:v>2455.8935714285717</c:v>
                </c:pt>
              </c:numCache>
            </c:numRef>
          </c:val>
          <c:extLst>
            <c:ext xmlns:c16="http://schemas.microsoft.com/office/drawing/2014/chart" uri="{C3380CC4-5D6E-409C-BE32-E72D297353CC}">
              <c16:uniqueId val="{00000003-02D0-7446-98A7-5229FBD34A7D}"/>
            </c:ext>
          </c:extLst>
        </c:ser>
        <c:ser>
          <c:idx val="4"/>
          <c:order val="4"/>
          <c:tx>
            <c:strRef>
              <c:f>'Revenue Worksheet '!$A$84</c:f>
              <c:strCache>
                <c:ptCount val="1"/>
                <c:pt idx="0">
                  <c:v> Camera</c:v>
                </c:pt>
              </c:strCache>
            </c:strRef>
          </c:tx>
          <c:spPr>
            <a:solidFill>
              <a:schemeClr val="accent1">
                <a:tint val="94000"/>
              </a:schemeClr>
            </a:solidFill>
            <a:ln>
              <a:noFill/>
            </a:ln>
            <a:effectLst/>
          </c:spPr>
          <c:invertIfNegative val="0"/>
          <c:val>
            <c:numRef>
              <c:f>'Revenue Worksheet '!$B$84</c:f>
              <c:numCache>
                <c:formatCode>[$$-409]#,##0</c:formatCode>
                <c:ptCount val="1"/>
                <c:pt idx="0">
                  <c:v>2434.2752475247498</c:v>
                </c:pt>
              </c:numCache>
            </c:numRef>
          </c:val>
          <c:extLst>
            <c:ext xmlns:c16="http://schemas.microsoft.com/office/drawing/2014/chart" uri="{C3380CC4-5D6E-409C-BE32-E72D297353CC}">
              <c16:uniqueId val="{00000004-02D0-7446-98A7-5229FBD34A7D}"/>
            </c:ext>
          </c:extLst>
        </c:ser>
        <c:ser>
          <c:idx val="5"/>
          <c:order val="5"/>
          <c:tx>
            <c:strRef>
              <c:f>'Revenue Worksheet '!$A$85</c:f>
              <c:strCache>
                <c:ptCount val="1"/>
                <c:pt idx="0">
                  <c:v> Monitor</c:v>
                </c:pt>
              </c:strCache>
            </c:strRef>
          </c:tx>
          <c:spPr>
            <a:solidFill>
              <a:schemeClr val="accent1">
                <a:shade val="93000"/>
              </a:schemeClr>
            </a:solidFill>
            <a:ln>
              <a:noFill/>
            </a:ln>
            <a:effectLst/>
          </c:spPr>
          <c:invertIfNegative val="0"/>
          <c:val>
            <c:numRef>
              <c:f>'Revenue Worksheet '!$B$85</c:f>
              <c:numCache>
                <c:formatCode>[$$-409]#,##0</c:formatCode>
                <c:ptCount val="1"/>
                <c:pt idx="0">
                  <c:v>2313.5753773584888</c:v>
                </c:pt>
              </c:numCache>
            </c:numRef>
          </c:val>
          <c:extLst>
            <c:ext xmlns:c16="http://schemas.microsoft.com/office/drawing/2014/chart" uri="{C3380CC4-5D6E-409C-BE32-E72D297353CC}">
              <c16:uniqueId val="{00000005-02D0-7446-98A7-5229FBD34A7D}"/>
            </c:ext>
          </c:extLst>
        </c:ser>
        <c:ser>
          <c:idx val="6"/>
          <c:order val="6"/>
          <c:tx>
            <c:strRef>
              <c:f>'Revenue Worksheet '!$A$86</c:f>
              <c:strCache>
                <c:ptCount val="1"/>
                <c:pt idx="0">
                  <c:v> Printer</c:v>
                </c:pt>
              </c:strCache>
            </c:strRef>
          </c:tx>
          <c:spPr>
            <a:solidFill>
              <a:schemeClr val="accent1">
                <a:shade val="80000"/>
              </a:schemeClr>
            </a:solidFill>
            <a:ln>
              <a:noFill/>
            </a:ln>
            <a:effectLst/>
          </c:spPr>
          <c:invertIfNegative val="0"/>
          <c:val>
            <c:numRef>
              <c:f>'Revenue Worksheet '!$B$86</c:f>
              <c:numCache>
                <c:formatCode>[$$-409]#,##0</c:formatCode>
                <c:ptCount val="1"/>
                <c:pt idx="0">
                  <c:v>2289.5646315789468</c:v>
                </c:pt>
              </c:numCache>
            </c:numRef>
          </c:val>
          <c:extLst>
            <c:ext xmlns:c16="http://schemas.microsoft.com/office/drawing/2014/chart" uri="{C3380CC4-5D6E-409C-BE32-E72D297353CC}">
              <c16:uniqueId val="{00000006-02D0-7446-98A7-5229FBD34A7D}"/>
            </c:ext>
          </c:extLst>
        </c:ser>
        <c:ser>
          <c:idx val="7"/>
          <c:order val="7"/>
          <c:tx>
            <c:strRef>
              <c:f>'Revenue Worksheet '!$A$87</c:f>
              <c:strCache>
                <c:ptCount val="1"/>
                <c:pt idx="0">
                  <c:v> Smartphone</c:v>
                </c:pt>
              </c:strCache>
            </c:strRef>
          </c:tx>
          <c:spPr>
            <a:solidFill>
              <a:schemeClr val="accent1">
                <a:shade val="68000"/>
              </a:schemeClr>
            </a:solidFill>
            <a:ln>
              <a:noFill/>
            </a:ln>
            <a:effectLst/>
          </c:spPr>
          <c:invertIfNegative val="0"/>
          <c:val>
            <c:numRef>
              <c:f>'Revenue Worksheet '!$B$87</c:f>
              <c:numCache>
                <c:formatCode>[$$-409]#,##0</c:formatCode>
                <c:ptCount val="1"/>
                <c:pt idx="0">
                  <c:v>2210.0698888888887</c:v>
                </c:pt>
              </c:numCache>
            </c:numRef>
          </c:val>
          <c:extLst>
            <c:ext xmlns:c16="http://schemas.microsoft.com/office/drawing/2014/chart" uri="{C3380CC4-5D6E-409C-BE32-E72D297353CC}">
              <c16:uniqueId val="{00000007-02D0-7446-98A7-5229FBD34A7D}"/>
            </c:ext>
          </c:extLst>
        </c:ser>
        <c:ser>
          <c:idx val="8"/>
          <c:order val="8"/>
          <c:tx>
            <c:strRef>
              <c:f>'Revenue Worksheet '!$A$88</c:f>
              <c:strCache>
                <c:ptCount val="1"/>
                <c:pt idx="0">
                  <c:v> Laptop</c:v>
                </c:pt>
              </c:strCache>
            </c:strRef>
          </c:tx>
          <c:spPr>
            <a:solidFill>
              <a:schemeClr val="accent1">
                <a:shade val="55000"/>
              </a:schemeClr>
            </a:solidFill>
            <a:ln>
              <a:noFill/>
            </a:ln>
            <a:effectLst/>
          </c:spPr>
          <c:invertIfNegative val="0"/>
          <c:val>
            <c:numRef>
              <c:f>'Revenue Worksheet '!$B$88</c:f>
              <c:numCache>
                <c:formatCode>[$$-409]#,##0</c:formatCode>
                <c:ptCount val="1"/>
                <c:pt idx="0">
                  <c:v>2209.0278181818176</c:v>
                </c:pt>
              </c:numCache>
            </c:numRef>
          </c:val>
          <c:extLst>
            <c:ext xmlns:c16="http://schemas.microsoft.com/office/drawing/2014/chart" uri="{C3380CC4-5D6E-409C-BE32-E72D297353CC}">
              <c16:uniqueId val="{00000008-02D0-7446-98A7-5229FBD34A7D}"/>
            </c:ext>
          </c:extLst>
        </c:ser>
        <c:ser>
          <c:idx val="9"/>
          <c:order val="9"/>
          <c:tx>
            <c:strRef>
              <c:f>'Revenue Worksheet '!$A$89</c:f>
              <c:strCache>
                <c:ptCount val="1"/>
                <c:pt idx="0">
                  <c:v> Tablet</c:v>
                </c:pt>
              </c:strCache>
            </c:strRef>
          </c:tx>
          <c:spPr>
            <a:solidFill>
              <a:schemeClr val="accent1">
                <a:shade val="42000"/>
              </a:schemeClr>
            </a:solidFill>
            <a:ln>
              <a:noFill/>
            </a:ln>
            <a:effectLst/>
          </c:spPr>
          <c:invertIfNegative val="0"/>
          <c:val>
            <c:numRef>
              <c:f>'Revenue Worksheet '!$B$89</c:f>
              <c:numCache>
                <c:formatCode>[$$-409]#,##0</c:formatCode>
                <c:ptCount val="1"/>
                <c:pt idx="0">
                  <c:v>2118.1183157894734</c:v>
                </c:pt>
              </c:numCache>
            </c:numRef>
          </c:val>
          <c:extLst>
            <c:ext xmlns:c16="http://schemas.microsoft.com/office/drawing/2014/chart" uri="{C3380CC4-5D6E-409C-BE32-E72D297353CC}">
              <c16:uniqueId val="{00000009-02D0-7446-98A7-5229FBD34A7D}"/>
            </c:ext>
          </c:extLst>
        </c:ser>
        <c:dLbls>
          <c:showLegendKey val="0"/>
          <c:showVal val="0"/>
          <c:showCatName val="0"/>
          <c:showSerName val="0"/>
          <c:showPercent val="0"/>
          <c:showBubbleSize val="0"/>
        </c:dLbls>
        <c:gapWidth val="75"/>
        <c:overlap val="-25"/>
        <c:axId val="1670195967"/>
        <c:axId val="1670197759"/>
      </c:barChart>
      <c:catAx>
        <c:axId val="167019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97759"/>
        <c:crosses val="autoZero"/>
        <c:auto val="1"/>
        <c:lblAlgn val="ctr"/>
        <c:lblOffset val="100"/>
        <c:noMultiLvlLbl val="0"/>
      </c:catAx>
      <c:valAx>
        <c:axId val="167019775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9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To Cost Ratio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 Worksheet '!$A$66</c:f>
              <c:strCache>
                <c:ptCount val="1"/>
                <c:pt idx="0">
                  <c:v> Camera</c:v>
                </c:pt>
              </c:strCache>
            </c:strRef>
          </c:tx>
          <c:spPr>
            <a:solidFill>
              <a:schemeClr val="accent1"/>
            </a:solidFill>
            <a:ln>
              <a:noFill/>
            </a:ln>
            <a:effectLst/>
          </c:spPr>
          <c:invertIfNegative val="0"/>
          <c:val>
            <c:numRef>
              <c:f>'Revenue Worksheet '!$B$66</c:f>
              <c:numCache>
                <c:formatCode>General</c:formatCode>
                <c:ptCount val="1"/>
                <c:pt idx="0">
                  <c:v>1.0669688840631315</c:v>
                </c:pt>
              </c:numCache>
            </c:numRef>
          </c:val>
          <c:extLst>
            <c:ext xmlns:c16="http://schemas.microsoft.com/office/drawing/2014/chart" uri="{C3380CC4-5D6E-409C-BE32-E72D297353CC}">
              <c16:uniqueId val="{00000000-6EB2-5040-8AF8-E0418D58300D}"/>
            </c:ext>
          </c:extLst>
        </c:ser>
        <c:ser>
          <c:idx val="1"/>
          <c:order val="1"/>
          <c:tx>
            <c:strRef>
              <c:f>'Revenue Worksheet '!$A$67</c:f>
              <c:strCache>
                <c:ptCount val="1"/>
                <c:pt idx="0">
                  <c:v> Laptop</c:v>
                </c:pt>
              </c:strCache>
            </c:strRef>
          </c:tx>
          <c:spPr>
            <a:solidFill>
              <a:schemeClr val="accent2"/>
            </a:solidFill>
            <a:ln>
              <a:noFill/>
            </a:ln>
            <a:effectLst/>
          </c:spPr>
          <c:invertIfNegative val="0"/>
          <c:val>
            <c:numRef>
              <c:f>'Revenue Worksheet '!$B$67</c:f>
              <c:numCache>
                <c:formatCode>General</c:formatCode>
                <c:ptCount val="1"/>
                <c:pt idx="0">
                  <c:v>1.0679316201873141</c:v>
                </c:pt>
              </c:numCache>
            </c:numRef>
          </c:val>
          <c:extLst>
            <c:ext xmlns:c16="http://schemas.microsoft.com/office/drawing/2014/chart" uri="{C3380CC4-5D6E-409C-BE32-E72D297353CC}">
              <c16:uniqueId val="{00000001-6EB2-5040-8AF8-E0418D58300D}"/>
            </c:ext>
          </c:extLst>
        </c:ser>
        <c:ser>
          <c:idx val="2"/>
          <c:order val="2"/>
          <c:tx>
            <c:strRef>
              <c:f>'Revenue Worksheet '!$A$68</c:f>
              <c:strCache>
                <c:ptCount val="1"/>
                <c:pt idx="0">
                  <c:v> Headphones</c:v>
                </c:pt>
              </c:strCache>
            </c:strRef>
          </c:tx>
          <c:spPr>
            <a:solidFill>
              <a:schemeClr val="accent3"/>
            </a:solidFill>
            <a:ln>
              <a:noFill/>
            </a:ln>
            <a:effectLst/>
          </c:spPr>
          <c:invertIfNegative val="0"/>
          <c:val>
            <c:numRef>
              <c:f>'Revenue Worksheet '!$B$68</c:f>
              <c:numCache>
                <c:formatCode>General</c:formatCode>
                <c:ptCount val="1"/>
                <c:pt idx="0">
                  <c:v>1.0683717327576749</c:v>
                </c:pt>
              </c:numCache>
            </c:numRef>
          </c:val>
          <c:extLst>
            <c:ext xmlns:c16="http://schemas.microsoft.com/office/drawing/2014/chart" uri="{C3380CC4-5D6E-409C-BE32-E72D297353CC}">
              <c16:uniqueId val="{00000002-6EB2-5040-8AF8-E0418D58300D}"/>
            </c:ext>
          </c:extLst>
        </c:ser>
        <c:ser>
          <c:idx val="3"/>
          <c:order val="3"/>
          <c:tx>
            <c:strRef>
              <c:f>'Revenue Worksheet '!$A$69</c:f>
              <c:strCache>
                <c:ptCount val="1"/>
                <c:pt idx="0">
                  <c:v> Keyboard</c:v>
                </c:pt>
              </c:strCache>
            </c:strRef>
          </c:tx>
          <c:spPr>
            <a:solidFill>
              <a:schemeClr val="accent4"/>
            </a:solidFill>
            <a:ln>
              <a:noFill/>
            </a:ln>
            <a:effectLst/>
          </c:spPr>
          <c:invertIfNegative val="0"/>
          <c:val>
            <c:numRef>
              <c:f>'Revenue Worksheet '!$B$69</c:f>
              <c:numCache>
                <c:formatCode>General</c:formatCode>
                <c:ptCount val="1"/>
                <c:pt idx="0">
                  <c:v>1.0691773682955243</c:v>
                </c:pt>
              </c:numCache>
            </c:numRef>
          </c:val>
          <c:extLst>
            <c:ext xmlns:c16="http://schemas.microsoft.com/office/drawing/2014/chart" uri="{C3380CC4-5D6E-409C-BE32-E72D297353CC}">
              <c16:uniqueId val="{00000003-6EB2-5040-8AF8-E0418D58300D}"/>
            </c:ext>
          </c:extLst>
        </c:ser>
        <c:ser>
          <c:idx val="4"/>
          <c:order val="4"/>
          <c:tx>
            <c:strRef>
              <c:f>'Revenue Worksheet '!$A$70</c:f>
              <c:strCache>
                <c:ptCount val="1"/>
                <c:pt idx="0">
                  <c:v> Monitor</c:v>
                </c:pt>
              </c:strCache>
            </c:strRef>
          </c:tx>
          <c:spPr>
            <a:solidFill>
              <a:schemeClr val="accent5"/>
            </a:solidFill>
            <a:ln>
              <a:noFill/>
            </a:ln>
            <a:effectLst/>
          </c:spPr>
          <c:invertIfNegative val="0"/>
          <c:val>
            <c:numRef>
              <c:f>'Revenue Worksheet '!$B$70</c:f>
              <c:numCache>
                <c:formatCode>General</c:formatCode>
                <c:ptCount val="1"/>
                <c:pt idx="0">
                  <c:v>1.0702758293373478</c:v>
                </c:pt>
              </c:numCache>
            </c:numRef>
          </c:val>
          <c:extLst>
            <c:ext xmlns:c16="http://schemas.microsoft.com/office/drawing/2014/chart" uri="{C3380CC4-5D6E-409C-BE32-E72D297353CC}">
              <c16:uniqueId val="{00000004-6EB2-5040-8AF8-E0418D58300D}"/>
            </c:ext>
          </c:extLst>
        </c:ser>
        <c:ser>
          <c:idx val="5"/>
          <c:order val="5"/>
          <c:tx>
            <c:strRef>
              <c:f>'Revenue Worksheet '!$A$71</c:f>
              <c:strCache>
                <c:ptCount val="1"/>
                <c:pt idx="0">
                  <c:v> Smartwatch</c:v>
                </c:pt>
              </c:strCache>
            </c:strRef>
          </c:tx>
          <c:spPr>
            <a:solidFill>
              <a:schemeClr val="accent6"/>
            </a:solidFill>
            <a:ln>
              <a:noFill/>
            </a:ln>
            <a:effectLst/>
          </c:spPr>
          <c:invertIfNegative val="0"/>
          <c:val>
            <c:numRef>
              <c:f>'Revenue Worksheet '!$B$71</c:f>
              <c:numCache>
                <c:formatCode>General</c:formatCode>
                <c:ptCount val="1"/>
                <c:pt idx="0">
                  <c:v>1.0708770904739211</c:v>
                </c:pt>
              </c:numCache>
            </c:numRef>
          </c:val>
          <c:extLst>
            <c:ext xmlns:c16="http://schemas.microsoft.com/office/drawing/2014/chart" uri="{C3380CC4-5D6E-409C-BE32-E72D297353CC}">
              <c16:uniqueId val="{00000005-6EB2-5040-8AF8-E0418D58300D}"/>
            </c:ext>
          </c:extLst>
        </c:ser>
        <c:ser>
          <c:idx val="6"/>
          <c:order val="6"/>
          <c:tx>
            <c:strRef>
              <c:f>'Revenue Worksheet '!$A$72</c:f>
              <c:strCache>
                <c:ptCount val="1"/>
                <c:pt idx="0">
                  <c:v> Mouse</c:v>
                </c:pt>
              </c:strCache>
            </c:strRef>
          </c:tx>
          <c:spPr>
            <a:solidFill>
              <a:schemeClr val="accent1">
                <a:lumMod val="60000"/>
              </a:schemeClr>
            </a:solidFill>
            <a:ln>
              <a:noFill/>
            </a:ln>
            <a:effectLst/>
          </c:spPr>
          <c:invertIfNegative val="0"/>
          <c:val>
            <c:numRef>
              <c:f>'Revenue Worksheet '!$B$72</c:f>
              <c:numCache>
                <c:formatCode>General</c:formatCode>
                <c:ptCount val="1"/>
                <c:pt idx="0">
                  <c:v>1.0724131565380166</c:v>
                </c:pt>
              </c:numCache>
            </c:numRef>
          </c:val>
          <c:extLst>
            <c:ext xmlns:c16="http://schemas.microsoft.com/office/drawing/2014/chart" uri="{C3380CC4-5D6E-409C-BE32-E72D297353CC}">
              <c16:uniqueId val="{00000006-6EB2-5040-8AF8-E0418D58300D}"/>
            </c:ext>
          </c:extLst>
        </c:ser>
        <c:ser>
          <c:idx val="7"/>
          <c:order val="7"/>
          <c:tx>
            <c:strRef>
              <c:f>'Revenue Worksheet '!$A$73</c:f>
              <c:strCache>
                <c:ptCount val="1"/>
                <c:pt idx="0">
                  <c:v> Tablet</c:v>
                </c:pt>
              </c:strCache>
            </c:strRef>
          </c:tx>
          <c:spPr>
            <a:solidFill>
              <a:schemeClr val="accent2">
                <a:lumMod val="60000"/>
              </a:schemeClr>
            </a:solidFill>
            <a:ln>
              <a:noFill/>
            </a:ln>
            <a:effectLst/>
          </c:spPr>
          <c:invertIfNegative val="0"/>
          <c:val>
            <c:numRef>
              <c:f>'Revenue Worksheet '!$B$73</c:f>
              <c:numCache>
                <c:formatCode>General</c:formatCode>
                <c:ptCount val="1"/>
                <c:pt idx="0">
                  <c:v>1.0729008779956271</c:v>
                </c:pt>
              </c:numCache>
            </c:numRef>
          </c:val>
          <c:extLst>
            <c:ext xmlns:c16="http://schemas.microsoft.com/office/drawing/2014/chart" uri="{C3380CC4-5D6E-409C-BE32-E72D297353CC}">
              <c16:uniqueId val="{00000007-6EB2-5040-8AF8-E0418D58300D}"/>
            </c:ext>
          </c:extLst>
        </c:ser>
        <c:ser>
          <c:idx val="8"/>
          <c:order val="8"/>
          <c:tx>
            <c:strRef>
              <c:f>'Revenue Worksheet '!$A$74</c:f>
              <c:strCache>
                <c:ptCount val="1"/>
                <c:pt idx="0">
                  <c:v> Printer</c:v>
                </c:pt>
              </c:strCache>
            </c:strRef>
          </c:tx>
          <c:spPr>
            <a:solidFill>
              <a:schemeClr val="accent3">
                <a:lumMod val="60000"/>
              </a:schemeClr>
            </a:solidFill>
            <a:ln>
              <a:noFill/>
            </a:ln>
            <a:effectLst/>
          </c:spPr>
          <c:invertIfNegative val="0"/>
          <c:val>
            <c:numRef>
              <c:f>'Revenue Worksheet '!$B$74</c:f>
              <c:numCache>
                <c:formatCode>General</c:formatCode>
                <c:ptCount val="1"/>
                <c:pt idx="0">
                  <c:v>1.073728766746356</c:v>
                </c:pt>
              </c:numCache>
            </c:numRef>
          </c:val>
          <c:extLst>
            <c:ext xmlns:c16="http://schemas.microsoft.com/office/drawing/2014/chart" uri="{C3380CC4-5D6E-409C-BE32-E72D297353CC}">
              <c16:uniqueId val="{00000008-6EB2-5040-8AF8-E0418D58300D}"/>
            </c:ext>
          </c:extLst>
        </c:ser>
        <c:ser>
          <c:idx val="9"/>
          <c:order val="9"/>
          <c:tx>
            <c:strRef>
              <c:f>'Revenue Worksheet '!$A$75</c:f>
              <c:strCache>
                <c:ptCount val="1"/>
                <c:pt idx="0">
                  <c:v> Smartphone</c:v>
                </c:pt>
              </c:strCache>
            </c:strRef>
          </c:tx>
          <c:spPr>
            <a:solidFill>
              <a:schemeClr val="accent4">
                <a:lumMod val="60000"/>
              </a:schemeClr>
            </a:solidFill>
            <a:ln>
              <a:noFill/>
            </a:ln>
            <a:effectLst/>
          </c:spPr>
          <c:invertIfNegative val="0"/>
          <c:val>
            <c:numRef>
              <c:f>'Revenue Worksheet '!$B$75</c:f>
              <c:numCache>
                <c:formatCode>General</c:formatCode>
                <c:ptCount val="1"/>
                <c:pt idx="0">
                  <c:v>1.0748736901235525</c:v>
                </c:pt>
              </c:numCache>
            </c:numRef>
          </c:val>
          <c:extLst>
            <c:ext xmlns:c16="http://schemas.microsoft.com/office/drawing/2014/chart" uri="{C3380CC4-5D6E-409C-BE32-E72D297353CC}">
              <c16:uniqueId val="{00000009-6EB2-5040-8AF8-E0418D58300D}"/>
            </c:ext>
          </c:extLst>
        </c:ser>
        <c:dLbls>
          <c:showLegendKey val="0"/>
          <c:showVal val="0"/>
          <c:showCatName val="0"/>
          <c:showSerName val="0"/>
          <c:showPercent val="0"/>
          <c:showBubbleSize val="0"/>
        </c:dLbls>
        <c:gapWidth val="219"/>
        <c:overlap val="-27"/>
        <c:axId val="1670197311"/>
        <c:axId val="1670199999"/>
      </c:barChart>
      <c:catAx>
        <c:axId val="167019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99999"/>
        <c:crosses val="autoZero"/>
        <c:auto val="1"/>
        <c:lblAlgn val="ctr"/>
        <c:lblOffset val="100"/>
        <c:noMultiLvlLbl val="0"/>
      </c:catAx>
      <c:valAx>
        <c:axId val="167019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97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b="1"/>
              <a:t>Revenue Contribution By Product</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Worksheet '!$A$19:$A$28</c:f>
              <c:strCache>
                <c:ptCount val="10"/>
                <c:pt idx="0">
                  <c:v> Smartphone</c:v>
                </c:pt>
                <c:pt idx="1">
                  <c:v> Tablet</c:v>
                </c:pt>
                <c:pt idx="2">
                  <c:v> Printer</c:v>
                </c:pt>
                <c:pt idx="3">
                  <c:v> Headphones</c:v>
                </c:pt>
                <c:pt idx="4">
                  <c:v> Smartwatch</c:v>
                </c:pt>
                <c:pt idx="5">
                  <c:v> Mouse</c:v>
                </c:pt>
                <c:pt idx="6">
                  <c:v> Laptop</c:v>
                </c:pt>
                <c:pt idx="7">
                  <c:v> Monitor</c:v>
                </c:pt>
                <c:pt idx="8">
                  <c:v> Camera</c:v>
                </c:pt>
                <c:pt idx="9">
                  <c:v> Keyboard</c:v>
                </c:pt>
              </c:strCache>
            </c:strRef>
          </c:cat>
          <c:val>
            <c:numRef>
              <c:f>'Revenue Worksheet '!$B$19:$B$28</c:f>
              <c:numCache>
                <c:formatCode>0.00%</c:formatCode>
                <c:ptCount val="10"/>
                <c:pt idx="0">
                  <c:v>8.4014739326431623E-2</c:v>
                </c:pt>
                <c:pt idx="1">
                  <c:v>8.4992536060781859E-2</c:v>
                </c:pt>
                <c:pt idx="2">
                  <c:v>9.1872065437682518E-2</c:v>
                </c:pt>
                <c:pt idx="3">
                  <c:v>9.9198763801698189E-2</c:v>
                </c:pt>
                <c:pt idx="4">
                  <c:v>0.10165823969301828</c:v>
                </c:pt>
                <c:pt idx="5">
                  <c:v>0.10229630491292004</c:v>
                </c:pt>
                <c:pt idx="6">
                  <c:v>0.10263626451447039</c:v>
                </c:pt>
                <c:pt idx="7">
                  <c:v>0.10358490833812928</c:v>
                </c:pt>
                <c:pt idx="8">
                  <c:v>0.1038479730194921</c:v>
                </c:pt>
                <c:pt idx="9">
                  <c:v>0.12589820489537409</c:v>
                </c:pt>
              </c:numCache>
            </c:numRef>
          </c:val>
          <c:extLst>
            <c:ext xmlns:c16="http://schemas.microsoft.com/office/drawing/2014/chart" uri="{C3380CC4-5D6E-409C-BE32-E72D297353CC}">
              <c16:uniqueId val="{00000000-965F-F34E-8522-1A2B81A8145F}"/>
            </c:ext>
          </c:extLst>
        </c:ser>
        <c:dLbls>
          <c:showLegendKey val="0"/>
          <c:showVal val="0"/>
          <c:showCatName val="0"/>
          <c:showSerName val="0"/>
          <c:showPercent val="0"/>
          <c:showBubbleSize val="0"/>
        </c:dLbls>
        <c:gapWidth val="75"/>
        <c:overlap val="40"/>
        <c:axId val="659992896"/>
        <c:axId val="660102656"/>
      </c:barChart>
      <c:catAx>
        <c:axId val="659992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0102656"/>
        <c:crosses val="autoZero"/>
        <c:auto val="1"/>
        <c:lblAlgn val="ctr"/>
        <c:lblOffset val="100"/>
        <c:noMultiLvlLbl val="0"/>
      </c:catAx>
      <c:valAx>
        <c:axId val="660102656"/>
        <c:scaling>
          <c:orientation val="minMax"/>
        </c:scaling>
        <c:delete val="0"/>
        <c:axPos val="b"/>
        <c:majorGridlines>
          <c:spPr>
            <a:ln w="9525">
              <a:solidFill>
                <a:schemeClr val="tx1">
                  <a:lumMod val="15000"/>
                  <a:lumOff val="85000"/>
                </a:schemeClr>
              </a:solidFill>
            </a:ln>
            <a:effectLst/>
          </c:spPr>
        </c:majorGridlines>
        <c:numFmt formatCode="0.00%"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999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Monthly Reveneue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areaChart>
        <c:grouping val="stack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'Revenue Worksheet '!$A$153:$A$164</c:f>
              <c:strCache>
                <c:ptCount val="12"/>
                <c:pt idx="0">
                  <c:v>Jan</c:v>
                </c:pt>
                <c:pt idx="1">
                  <c:v>Feb </c:v>
                </c:pt>
                <c:pt idx="2">
                  <c:v>Mar</c:v>
                </c:pt>
                <c:pt idx="3">
                  <c:v>Apr</c:v>
                </c:pt>
                <c:pt idx="4">
                  <c:v>May</c:v>
                </c:pt>
                <c:pt idx="5">
                  <c:v>Jun</c:v>
                </c:pt>
                <c:pt idx="6">
                  <c:v>Jul</c:v>
                </c:pt>
                <c:pt idx="7">
                  <c:v>Aug</c:v>
                </c:pt>
                <c:pt idx="8">
                  <c:v>Sep</c:v>
                </c:pt>
                <c:pt idx="9">
                  <c:v>Oct</c:v>
                </c:pt>
                <c:pt idx="10">
                  <c:v>Nov</c:v>
                </c:pt>
                <c:pt idx="11">
                  <c:v>Dec</c:v>
                </c:pt>
              </c:strCache>
            </c:strRef>
          </c:cat>
          <c:val>
            <c:numRef>
              <c:f>'Revenue Worksheet '!$B$153:$B$164</c:f>
              <c:numCache>
                <c:formatCode>[$$-409]#,##0.00</c:formatCode>
                <c:ptCount val="12"/>
                <c:pt idx="0">
                  <c:v>213069.74999999994</c:v>
                </c:pt>
                <c:pt idx="1">
                  <c:v>172334.5799999999</c:v>
                </c:pt>
                <c:pt idx="2">
                  <c:v>209227.41</c:v>
                </c:pt>
                <c:pt idx="3">
                  <c:v>229144.94000000006</c:v>
                </c:pt>
                <c:pt idx="4">
                  <c:v>236363.16999999995</c:v>
                </c:pt>
                <c:pt idx="5">
                  <c:v>202435.19000000003</c:v>
                </c:pt>
                <c:pt idx="6">
                  <c:v>203074.94999999995</c:v>
                </c:pt>
                <c:pt idx="7">
                  <c:v>206083.81999999998</c:v>
                </c:pt>
                <c:pt idx="8">
                  <c:v>215550.83999999997</c:v>
                </c:pt>
                <c:pt idx="9">
                  <c:v>178814.46999999994</c:v>
                </c:pt>
                <c:pt idx="10">
                  <c:v>140875.56</c:v>
                </c:pt>
                <c:pt idx="11">
                  <c:v>160541.92000000001</c:v>
                </c:pt>
              </c:numCache>
            </c:numRef>
          </c:val>
          <c:extLst>
            <c:ext xmlns:c16="http://schemas.microsoft.com/office/drawing/2014/chart" uri="{C3380CC4-5D6E-409C-BE32-E72D297353CC}">
              <c16:uniqueId val="{00000000-B4F0-D143-AC8F-840E3923CDBD}"/>
            </c:ext>
          </c:extLst>
        </c:ser>
        <c:dLbls>
          <c:showLegendKey val="0"/>
          <c:showVal val="0"/>
          <c:showCatName val="0"/>
          <c:showSerName val="0"/>
          <c:showPercent val="0"/>
          <c:showBubbleSize val="0"/>
        </c:dLbls>
        <c:axId val="650843520"/>
        <c:axId val="650845312"/>
      </c:areaChart>
      <c:catAx>
        <c:axId val="650843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0845312"/>
        <c:crosses val="autoZero"/>
        <c:auto val="1"/>
        <c:lblAlgn val="ctr"/>
        <c:lblOffset val="100"/>
        <c:noMultiLvlLbl val="0"/>
      </c:catAx>
      <c:valAx>
        <c:axId val="65084531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08435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b="1"/>
              <a:t>Revenue To Cost Ratio By Product </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25400" cap="flat" cmpd="sng" algn="ctr">
              <a:solidFill>
                <a:schemeClr val="accent1"/>
              </a:solidFill>
              <a:miter lim="800000"/>
            </a:ln>
            <a:effectLst/>
          </c:spPr>
          <c:invertIfNegative val="0"/>
          <c:cat>
            <c:strRef>
              <c:f>'Revenue Worksheet '!$A$66:$A$75</c:f>
              <c:strCache>
                <c:ptCount val="10"/>
                <c:pt idx="0">
                  <c:v> Camera</c:v>
                </c:pt>
                <c:pt idx="1">
                  <c:v> Laptop</c:v>
                </c:pt>
                <c:pt idx="2">
                  <c:v> Headphones</c:v>
                </c:pt>
                <c:pt idx="3">
                  <c:v> Keyboard</c:v>
                </c:pt>
                <c:pt idx="4">
                  <c:v> Monitor</c:v>
                </c:pt>
                <c:pt idx="5">
                  <c:v> Smartwatch</c:v>
                </c:pt>
                <c:pt idx="6">
                  <c:v> Mouse</c:v>
                </c:pt>
                <c:pt idx="7">
                  <c:v> Tablet</c:v>
                </c:pt>
                <c:pt idx="8">
                  <c:v> Printer</c:v>
                </c:pt>
                <c:pt idx="9">
                  <c:v> Smartphone</c:v>
                </c:pt>
              </c:strCache>
            </c:strRef>
          </c:cat>
          <c:val>
            <c:numRef>
              <c:f>'Revenue Worksheet '!$B$66:$B$75</c:f>
              <c:numCache>
                <c:formatCode>General</c:formatCode>
                <c:ptCount val="10"/>
                <c:pt idx="0">
                  <c:v>1.0669688840631315</c:v>
                </c:pt>
                <c:pt idx="1">
                  <c:v>1.0679316201873141</c:v>
                </c:pt>
                <c:pt idx="2">
                  <c:v>1.0683717327576749</c:v>
                </c:pt>
                <c:pt idx="3">
                  <c:v>1.0691773682955243</c:v>
                </c:pt>
                <c:pt idx="4">
                  <c:v>1.0702758293373478</c:v>
                </c:pt>
                <c:pt idx="5">
                  <c:v>1.0708770904739211</c:v>
                </c:pt>
                <c:pt idx="6">
                  <c:v>1.0724131565380166</c:v>
                </c:pt>
                <c:pt idx="7">
                  <c:v>1.0729008779956271</c:v>
                </c:pt>
                <c:pt idx="8">
                  <c:v>1.073728766746356</c:v>
                </c:pt>
                <c:pt idx="9">
                  <c:v>1.0748736901235525</c:v>
                </c:pt>
              </c:numCache>
            </c:numRef>
          </c:val>
          <c:extLst>
            <c:ext xmlns:c16="http://schemas.microsoft.com/office/drawing/2014/chart" uri="{C3380CC4-5D6E-409C-BE32-E72D297353CC}">
              <c16:uniqueId val="{00000000-C6E9-784B-99B9-6880B760F40D}"/>
            </c:ext>
          </c:extLst>
        </c:ser>
        <c:dLbls>
          <c:showLegendKey val="0"/>
          <c:showVal val="0"/>
          <c:showCatName val="0"/>
          <c:showSerName val="0"/>
          <c:showPercent val="0"/>
          <c:showBubbleSize val="0"/>
        </c:dLbls>
        <c:gapWidth val="227"/>
        <c:overlap val="-48"/>
        <c:axId val="650839488"/>
        <c:axId val="650844864"/>
      </c:barChart>
      <c:catAx>
        <c:axId val="6508394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0844864"/>
        <c:crosses val="autoZero"/>
        <c:auto val="1"/>
        <c:lblAlgn val="ctr"/>
        <c:lblOffset val="100"/>
        <c:noMultiLvlLbl val="0"/>
      </c:catAx>
      <c:valAx>
        <c:axId val="650844864"/>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083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solidFill>
            <a:ln>
              <a:noFill/>
            </a:ln>
            <a:effectLst/>
          </c:spPr>
          <c:cat>
            <c:strRef>
              <c:f>'Revenue Worksheet '!$A$137:$A$146</c:f>
              <c:strCache>
                <c:ptCount val="10"/>
                <c:pt idx="0">
                  <c:v> Camera</c:v>
                </c:pt>
                <c:pt idx="1">
                  <c:v> Laptop</c:v>
                </c:pt>
                <c:pt idx="2">
                  <c:v> Headphones</c:v>
                </c:pt>
                <c:pt idx="3">
                  <c:v> Keyboard</c:v>
                </c:pt>
                <c:pt idx="4">
                  <c:v> Monitor</c:v>
                </c:pt>
                <c:pt idx="5">
                  <c:v> Smartwatch</c:v>
                </c:pt>
                <c:pt idx="6">
                  <c:v> Mouse</c:v>
                </c:pt>
                <c:pt idx="7">
                  <c:v> Tablet</c:v>
                </c:pt>
                <c:pt idx="8">
                  <c:v> Printer</c:v>
                </c:pt>
                <c:pt idx="9">
                  <c:v> Smartphone</c:v>
                </c:pt>
              </c:strCache>
            </c:strRef>
          </c:cat>
          <c:val>
            <c:numRef>
              <c:f>'Revenue Worksheet '!$B$137:$B$146</c:f>
              <c:numCache>
                <c:formatCode>0.00%</c:formatCode>
                <c:ptCount val="10"/>
                <c:pt idx="0">
                  <c:v>6.2765545521915128E-2</c:v>
                </c:pt>
                <c:pt idx="1">
                  <c:v>6.3610458669066269E-2</c:v>
                </c:pt>
                <c:pt idx="2">
                  <c:v>6.3996201566653393E-2</c:v>
                </c:pt>
                <c:pt idx="3">
                  <c:v>6.4701489525359632E-2</c:v>
                </c:pt>
                <c:pt idx="4">
                  <c:v>6.5661418683871944E-2</c:v>
                </c:pt>
                <c:pt idx="5">
                  <c:v>6.6186018082200496E-2</c:v>
                </c:pt>
                <c:pt idx="6">
                  <c:v>6.75235622544786E-2</c:v>
                </c:pt>
                <c:pt idx="7">
                  <c:v>6.7947449285174447E-2</c:v>
                </c:pt>
                <c:pt idx="8">
                  <c:v>6.8666099884583526E-2</c:v>
                </c:pt>
                <c:pt idx="9">
                  <c:v>6.9658128961130411E-2</c:v>
                </c:pt>
              </c:numCache>
            </c:numRef>
          </c:val>
          <c:extLst>
            <c:ext xmlns:c16="http://schemas.microsoft.com/office/drawing/2014/chart" uri="{C3380CC4-5D6E-409C-BE32-E72D297353CC}">
              <c16:uniqueId val="{00000000-BCEA-C84E-BDCE-0153908EF15B}"/>
            </c:ext>
          </c:extLst>
        </c:ser>
        <c:dLbls>
          <c:showLegendKey val="0"/>
          <c:showVal val="0"/>
          <c:showCatName val="0"/>
          <c:showSerName val="0"/>
          <c:showPercent val="0"/>
          <c:showBubbleSize val="0"/>
        </c:dLbls>
        <c:axId val="1011863424"/>
        <c:axId val="1011865216"/>
      </c:areaChart>
      <c:catAx>
        <c:axId val="1011863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865216"/>
        <c:crosses val="autoZero"/>
        <c:auto val="1"/>
        <c:lblAlgn val="ctr"/>
        <c:lblOffset val="100"/>
        <c:noMultiLvlLbl val="0"/>
      </c:catAx>
      <c:valAx>
        <c:axId val="1011865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8634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'Profit Worksheet '!$B$98</c:f>
              <c:strCache>
                <c:ptCount val="1"/>
                <c:pt idx="0">
                  <c:v>Profit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'Profit Worksheet '!$A$99:$A$110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Worksheet '!$B$99:$B$110</c:f>
              <c:numCache>
                <c:formatCode>\$#,##0.00_);[Red]\(\$#,##0.00\)</c:formatCode>
                <c:ptCount val="12"/>
                <c:pt idx="0">
                  <c:v>14253.079999999996</c:v>
                </c:pt>
                <c:pt idx="1">
                  <c:v>12438.319999999996</c:v>
                </c:pt>
                <c:pt idx="2">
                  <c:v>14594.87</c:v>
                </c:pt>
                <c:pt idx="3">
                  <c:v>14926.289999999997</c:v>
                </c:pt>
                <c:pt idx="4">
                  <c:v>14401.499999999996</c:v>
                </c:pt>
                <c:pt idx="5">
                  <c:v>14350.660000000005</c:v>
                </c:pt>
                <c:pt idx="6">
                  <c:v>13632.03</c:v>
                </c:pt>
                <c:pt idx="7">
                  <c:v>13762.330000000002</c:v>
                </c:pt>
                <c:pt idx="8">
                  <c:v>13328.76</c:v>
                </c:pt>
                <c:pt idx="9">
                  <c:v>11127.010000000002</c:v>
                </c:pt>
                <c:pt idx="10">
                  <c:v>9432.4699999999975</c:v>
                </c:pt>
                <c:pt idx="11">
                  <c:v>9805.3800000000047</c:v>
                </c:pt>
              </c:numCache>
            </c:numRef>
          </c:val>
          <c:extLst>
            <c:ext xmlns:c16="http://schemas.microsoft.com/office/drawing/2014/chart" uri="{C3380CC4-5D6E-409C-BE32-E72D297353CC}">
              <c16:uniqueId val="{00000000-F6E4-FD4E-AEEB-33D7776BF853}"/>
            </c:ext>
          </c:extLst>
        </c:ser>
        <c:dLbls>
          <c:showLegendKey val="0"/>
          <c:showVal val="0"/>
          <c:showCatName val="0"/>
          <c:showSerName val="0"/>
          <c:showPercent val="0"/>
          <c:showBubbleSize val="0"/>
        </c:dLbls>
        <c:axId val="1515906368"/>
        <c:axId val="1515908160"/>
      </c:areaChart>
      <c:catAx>
        <c:axId val="1515906368"/>
        <c:scaling>
          <c:orientation val="minMax"/>
        </c:scaling>
        <c:delete val="1"/>
        <c:axPos val="b"/>
        <c:numFmt formatCode="General" sourceLinked="1"/>
        <c:majorTickMark val="none"/>
        <c:minorTickMark val="none"/>
        <c:tickLblPos val="nextTo"/>
        <c:crossAx val="1515908160"/>
        <c:crosses val="autoZero"/>
        <c:auto val="1"/>
        <c:lblAlgn val="ctr"/>
        <c:lblOffset val="100"/>
        <c:noMultiLvlLbl val="0"/>
      </c:catAx>
      <c:valAx>
        <c:axId val="1515908160"/>
        <c:scaling>
          <c:orientation val="minMax"/>
        </c:scaling>
        <c:delete val="1"/>
        <c:axPos val="l"/>
        <c:numFmt formatCode="\$#,##0.00_);[Red]\(\$#,##0.00\)" sourceLinked="1"/>
        <c:majorTickMark val="none"/>
        <c:minorTickMark val="none"/>
        <c:tickLblPos val="nextTo"/>
        <c:crossAx val="151590636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2"/>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'Profit Worksheet '!$C$85</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'Profit Worksheet '!$B$86:$B$95</c:f>
              <c:strCache>
                <c:ptCount val="10"/>
                <c:pt idx="0">
                  <c:v> Camera</c:v>
                </c:pt>
                <c:pt idx="1">
                  <c:v> Headphones</c:v>
                </c:pt>
                <c:pt idx="2">
                  <c:v> Keyboard</c:v>
                </c:pt>
                <c:pt idx="3">
                  <c:v> Laptop</c:v>
                </c:pt>
                <c:pt idx="4">
                  <c:v> Monitor</c:v>
                </c:pt>
                <c:pt idx="5">
                  <c:v> Mouse</c:v>
                </c:pt>
                <c:pt idx="6">
                  <c:v> Printer</c:v>
                </c:pt>
                <c:pt idx="7">
                  <c:v> Smartphone</c:v>
                </c:pt>
                <c:pt idx="8">
                  <c:v> Smartwatch</c:v>
                </c:pt>
                <c:pt idx="9">
                  <c:v> Tablet</c:v>
                </c:pt>
              </c:strCache>
            </c:strRef>
          </c:cat>
          <c:val>
            <c:numRef>
              <c:f>'Profit Worksheet '!$C$86:$C$95</c:f>
              <c:numCache>
                <c:formatCode>General</c:formatCode>
                <c:ptCount val="10"/>
                <c:pt idx="0">
                  <c:v>8.2804553897450409E-2</c:v>
                </c:pt>
                <c:pt idx="1">
                  <c:v>8.5108475800773645E-2</c:v>
                </c:pt>
                <c:pt idx="2">
                  <c:v>9.2902163028396753E-2</c:v>
                </c:pt>
                <c:pt idx="3">
                  <c:v>8.9695498162641274E-2</c:v>
                </c:pt>
                <c:pt idx="4">
                  <c:v>8.8459225990350845E-2</c:v>
                </c:pt>
                <c:pt idx="5">
                  <c:v>9.1203247919628583E-2</c:v>
                </c:pt>
                <c:pt idx="6">
                  <c:v>9.5719720557792529E-2</c:v>
                </c:pt>
                <c:pt idx="7">
                  <c:v>0.10203742132934088</c:v>
                </c:pt>
                <c:pt idx="8">
                  <c:v>7.8299446012665197E-2</c:v>
                </c:pt>
                <c:pt idx="9">
                  <c:v>9.1123174938425769E-2</c:v>
                </c:pt>
              </c:numCache>
            </c:numRef>
          </c:val>
          <c:extLst>
            <c:ext xmlns:c16="http://schemas.microsoft.com/office/drawing/2014/chart" uri="{C3380CC4-5D6E-409C-BE32-E72D297353CC}">
              <c16:uniqueId val="{00000000-81CD-3E4D-8CE7-862B3D235548}"/>
            </c:ext>
          </c:extLst>
        </c:ser>
        <c:dLbls>
          <c:showLegendKey val="0"/>
          <c:showVal val="0"/>
          <c:showCatName val="0"/>
          <c:showSerName val="0"/>
          <c:showPercent val="0"/>
          <c:showBubbleSize val="0"/>
        </c:dLbls>
        <c:axId val="990527442"/>
        <c:axId val="249815206"/>
      </c:areaChart>
      <c:catAx>
        <c:axId val="990527442"/>
        <c:scaling>
          <c:orientation val="minMax"/>
        </c:scaling>
        <c:delete val="1"/>
        <c:axPos val="b"/>
        <c:numFmt formatCode="General" sourceLinked="0"/>
        <c:majorTickMark val="out"/>
        <c:minorTickMark val="none"/>
        <c:tickLblPos val="nextTo"/>
        <c:crossAx val="249815206"/>
        <c:crosses val="autoZero"/>
        <c:auto val="1"/>
        <c:lblAlgn val="ctr"/>
        <c:lblOffset val="100"/>
        <c:noMultiLvlLbl val="0"/>
      </c:catAx>
      <c:valAx>
        <c:axId val="249815206"/>
        <c:scaling>
          <c:orientation val="minMax"/>
        </c:scaling>
        <c:delete val="1"/>
        <c:axPos val="l"/>
        <c:numFmt formatCode="General" sourceLinked="1"/>
        <c:majorTickMark val="none"/>
        <c:minorTickMark val="none"/>
        <c:tickLblPos val="nextTo"/>
        <c:crossAx val="99052744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'Profit Worksheet '!$D$3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'Profit Worksheet '!$C$4:$C$13</c:f>
              <c:strCache>
                <c:ptCount val="10"/>
                <c:pt idx="0">
                  <c:v> Camera</c:v>
                </c:pt>
                <c:pt idx="1">
                  <c:v> Headphones</c:v>
                </c:pt>
                <c:pt idx="2">
                  <c:v> Keyboard</c:v>
                </c:pt>
                <c:pt idx="3">
                  <c:v> Laptop</c:v>
                </c:pt>
                <c:pt idx="4">
                  <c:v> Monitor</c:v>
                </c:pt>
                <c:pt idx="5">
                  <c:v> Mouse</c:v>
                </c:pt>
                <c:pt idx="6">
                  <c:v> Printer</c:v>
                </c:pt>
                <c:pt idx="7">
                  <c:v> Smartphone</c:v>
                </c:pt>
                <c:pt idx="8">
                  <c:v> Smartwatch</c:v>
                </c:pt>
                <c:pt idx="9">
                  <c:v> Tablet</c:v>
                </c:pt>
              </c:strCache>
            </c:strRef>
          </c:cat>
          <c:val>
            <c:numRef>
              <c:f>'Profit Worksheet '!$D$4:$D$13</c:f>
              <c:numCache>
                <c:formatCode>General</c:formatCode>
                <c:ptCount val="10"/>
                <c:pt idx="0">
                  <c:v>8.3632599436424915</c:v>
                </c:pt>
                <c:pt idx="1">
                  <c:v>7.8299797736711749</c:v>
                </c:pt>
                <c:pt idx="2">
                  <c:v>10.776650911294023</c:v>
                </c:pt>
                <c:pt idx="3">
                  <c:v>9.8665047978905402</c:v>
                </c:pt>
                <c:pt idx="4">
                  <c:v>9.3766779549771897</c:v>
                </c:pt>
                <c:pt idx="5">
                  <c:v>8.846715048203972</c:v>
                </c:pt>
                <c:pt idx="6">
                  <c:v>9.0933734529902903</c:v>
                </c:pt>
                <c:pt idx="7">
                  <c:v>9.1833679196406788</c:v>
                </c:pt>
                <c:pt idx="8">
                  <c:v>7.6733457092411896</c:v>
                </c:pt>
                <c:pt idx="9">
                  <c:v>8.6567016191504482</c:v>
                </c:pt>
              </c:numCache>
            </c:numRef>
          </c:val>
          <c:extLst>
            <c:ext xmlns:c16="http://schemas.microsoft.com/office/drawing/2014/chart" uri="{C3380CC4-5D6E-409C-BE32-E72D297353CC}">
              <c16:uniqueId val="{00000000-03FA-364D-9845-CCFA8A8FA81F}"/>
            </c:ext>
          </c:extLst>
        </c:ser>
        <c:dLbls>
          <c:showLegendKey val="0"/>
          <c:showVal val="0"/>
          <c:showCatName val="0"/>
          <c:showSerName val="0"/>
          <c:showPercent val="0"/>
          <c:showBubbleSize val="0"/>
        </c:dLbls>
        <c:axId val="944313241"/>
        <c:axId val="149815205"/>
      </c:areaChart>
      <c:catAx>
        <c:axId val="944313241"/>
        <c:scaling>
          <c:orientation val="minMax"/>
        </c:scaling>
        <c:delete val="1"/>
        <c:axPos val="b"/>
        <c:numFmt formatCode="General" sourceLinked="0"/>
        <c:majorTickMark val="out"/>
        <c:minorTickMark val="none"/>
        <c:tickLblPos val="nextTo"/>
        <c:crossAx val="149815205"/>
        <c:crosses val="autoZero"/>
        <c:auto val="1"/>
        <c:lblAlgn val="ctr"/>
        <c:lblOffset val="100"/>
        <c:noMultiLvlLbl val="0"/>
      </c:catAx>
      <c:valAx>
        <c:axId val="149815205"/>
        <c:scaling>
          <c:orientation val="minMax"/>
        </c:scaling>
        <c:delete val="1"/>
        <c:axPos val="l"/>
        <c:numFmt formatCode="General" sourceLinked="1"/>
        <c:majorTickMark val="none"/>
        <c:minorTickMark val="none"/>
        <c:tickLblPos val="nextTo"/>
        <c:crossAx val="944313241"/>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'Profit Worksheet '!$A$55</c:f>
              <c:strCache>
                <c:ptCount val="1"/>
                <c:pt idx="0">
                  <c:v> California</c:v>
                </c:pt>
              </c:strCache>
            </c:strRef>
          </c:tx>
          <c:spPr>
            <a:solidFill>
              <a:schemeClr val="accent3">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'!$B$54</c:f>
              <c:strCache>
                <c:ptCount val="1"/>
                <c:pt idx="0">
                  <c:v>Profit</c:v>
                </c:pt>
              </c:strCache>
            </c:strRef>
          </c:cat>
          <c:val>
            <c:numRef>
              <c:f>'Profit Worksheet '!$B$55</c:f>
              <c:numCache>
                <c:formatCode>\$#,##0.00_);[Red]\(\$#,##0.00\)</c:formatCode>
                <c:ptCount val="1"/>
                <c:pt idx="0">
                  <c:v>35644.800000000003</c:v>
                </c:pt>
              </c:numCache>
            </c:numRef>
          </c:val>
          <c:extLst>
            <c:ext xmlns:c16="http://schemas.microsoft.com/office/drawing/2014/chart" uri="{C3380CC4-5D6E-409C-BE32-E72D297353CC}">
              <c16:uniqueId val="{00000000-8298-DC4B-B6EA-3E48F3CDE356}"/>
            </c:ext>
          </c:extLst>
        </c:ser>
        <c:ser>
          <c:idx val="1"/>
          <c:order val="1"/>
          <c:tx>
            <c:strRef>
              <c:f>'Profit Worksheet '!$A$56</c:f>
              <c:strCache>
                <c:ptCount val="1"/>
                <c:pt idx="0">
                  <c:v> Illinois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'!$B$54</c:f>
              <c:strCache>
                <c:ptCount val="1"/>
                <c:pt idx="0">
                  <c:v>Profit</c:v>
                </c:pt>
              </c:strCache>
            </c:strRef>
          </c:cat>
          <c:val>
            <c:numRef>
              <c:f>'Profit Worksheet '!$B$56</c:f>
              <c:numCache>
                <c:formatCode>\$#,##0.00_);[Red]\(\$#,##0.00\)</c:formatCode>
                <c:ptCount val="1"/>
                <c:pt idx="0">
                  <c:v>31309.120000000003</c:v>
                </c:pt>
              </c:numCache>
            </c:numRef>
          </c:val>
          <c:extLst>
            <c:ext xmlns:c16="http://schemas.microsoft.com/office/drawing/2014/chart" uri="{C3380CC4-5D6E-409C-BE32-E72D297353CC}">
              <c16:uniqueId val="{00000001-8298-DC4B-B6EA-3E48F3CDE356}"/>
            </c:ext>
          </c:extLst>
        </c:ser>
        <c:ser>
          <c:idx val="2"/>
          <c:order val="2"/>
          <c:tx>
            <c:strRef>
              <c:f>'Profit Worksheet '!$A$57</c:f>
              <c:strCache>
                <c:ptCount val="1"/>
                <c:pt idx="0">
                  <c:v> North Carolina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'!$B$54</c:f>
              <c:strCache>
                <c:ptCount val="1"/>
                <c:pt idx="0">
                  <c:v>Profit</c:v>
                </c:pt>
              </c:strCache>
            </c:strRef>
          </c:cat>
          <c:val>
            <c:numRef>
              <c:f>'Profit Worksheet '!$B$57</c:f>
              <c:numCache>
                <c:formatCode>\$#,##0.00_);[Red]\(\$#,##0.00\)</c:formatCode>
                <c:ptCount val="1"/>
                <c:pt idx="0">
                  <c:v>30938.260000000009</c:v>
                </c:pt>
              </c:numCache>
            </c:numRef>
          </c:val>
          <c:extLst>
            <c:ext xmlns:c16="http://schemas.microsoft.com/office/drawing/2014/chart" uri="{C3380CC4-5D6E-409C-BE32-E72D297353CC}">
              <c16:uniqueId val="{00000002-8298-DC4B-B6EA-3E48F3CDE356}"/>
            </c:ext>
          </c:extLst>
        </c:ser>
        <c:ser>
          <c:idx val="3"/>
          <c:order val="3"/>
          <c:tx>
            <c:strRef>
              <c:f>'Profit Worksheet '!$A$58</c:f>
              <c:strCache>
                <c:ptCount val="1"/>
                <c:pt idx="0">
                  <c:v> Ohio</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'!$B$54</c:f>
              <c:strCache>
                <c:ptCount val="1"/>
                <c:pt idx="0">
                  <c:v>Profit</c:v>
                </c:pt>
              </c:strCache>
            </c:strRef>
          </c:cat>
          <c:val>
            <c:numRef>
              <c:f>'Profit Worksheet '!$B$58</c:f>
              <c:numCache>
                <c:formatCode>\$#,##0.00_);[Red]\(\$#,##0.00\)</c:formatCode>
                <c:ptCount val="1"/>
                <c:pt idx="0">
                  <c:v>30007.420000000013</c:v>
                </c:pt>
              </c:numCache>
            </c:numRef>
          </c:val>
          <c:extLst>
            <c:ext xmlns:c16="http://schemas.microsoft.com/office/drawing/2014/chart" uri="{C3380CC4-5D6E-409C-BE32-E72D297353CC}">
              <c16:uniqueId val="{00000003-8298-DC4B-B6EA-3E48F3CDE356}"/>
            </c:ext>
          </c:extLst>
        </c:ser>
        <c:ser>
          <c:idx val="4"/>
          <c:order val="4"/>
          <c:tx>
            <c:strRef>
              <c:f>'Profit Worksheet '!$A$59</c:f>
              <c:strCache>
                <c:ptCount val="1"/>
                <c:pt idx="0">
                  <c:v> Texas</c:v>
                </c:pt>
              </c:strCache>
            </c:strRef>
          </c:tx>
          <c:spPr>
            <a:solidFill>
              <a:schemeClr val="accent3">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'Profit Worksheet '!$B$54</c:f>
              <c:strCache>
                <c:ptCount val="1"/>
                <c:pt idx="0">
                  <c:v>Profit</c:v>
                </c:pt>
              </c:strCache>
            </c:strRef>
          </c:cat>
          <c:val>
            <c:numRef>
              <c:f>'Profit Worksheet '!$B$59</c:f>
              <c:numCache>
                <c:formatCode>\$#,##0.00_);[Red]\(\$#,##0.00\)</c:formatCode>
                <c:ptCount val="1"/>
                <c:pt idx="0">
                  <c:v>28153.099999999995</c:v>
                </c:pt>
              </c:numCache>
            </c:numRef>
          </c:val>
          <c:extLst>
            <c:ext xmlns:c16="http://schemas.microsoft.com/office/drawing/2014/chart" uri="{C3380CC4-5D6E-409C-BE32-E72D297353CC}">
              <c16:uniqueId val="{00000004-8298-DC4B-B6EA-3E48F3CDE356}"/>
            </c:ext>
          </c:extLst>
        </c:ser>
        <c:dLbls>
          <c:showLegendKey val="0"/>
          <c:showVal val="0"/>
          <c:showCatName val="0"/>
          <c:showSerName val="1"/>
          <c:showPercent val="0"/>
          <c:showBubbleSize val="0"/>
        </c:dLbls>
        <c:gapWidth val="219"/>
        <c:overlap val="-27"/>
        <c:axId val="758940056"/>
        <c:axId val="698502002"/>
      </c:barChart>
      <c:catAx>
        <c:axId val="7589400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02002"/>
        <c:crosses val="autoZero"/>
        <c:auto val="1"/>
        <c:lblAlgn val="ctr"/>
        <c:lblOffset val="100"/>
        <c:noMultiLvlLbl val="0"/>
      </c:catAx>
      <c:valAx>
        <c:axId val="698502002"/>
        <c:scaling>
          <c:orientation val="minMax"/>
        </c:scaling>
        <c:delete val="0"/>
        <c:axPos val="l"/>
        <c:numFmt formatCode="\$#,##0.00_);[Red]\(\$#,##0.00\)"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40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withinLinear" id="18">
  <a:schemeClr val="accent5"/>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withinLinear" id="16">
  <a:schemeClr val="accent3"/>
</cs:colorStyle>
</file>

<file path=xl/charts/colors32.xml><?xml version="1.0" encoding="utf-8"?>
<cs:colorStyle xmlns:cs="http://schemas.microsoft.com/office/drawing/2012/chartStyle" xmlns:a="http://schemas.openxmlformats.org/drawingml/2006/main" meth="withinLinear" id="14">
  <a:schemeClr val="accent1"/>
</cs:colorStyle>
</file>

<file path=xl/charts/colors33.xml><?xml version="1.0" encoding="utf-8"?>
<cs:colorStyle xmlns:cs="http://schemas.microsoft.com/office/drawing/2012/chartStyle" xmlns:a="http://schemas.openxmlformats.org/drawingml/2006/main" meth="withinLinear" id="19">
  <a:schemeClr val="accent6"/>
</cs:colorStyle>
</file>

<file path=xl/charts/colors34.xml><?xml version="1.0" encoding="utf-8"?>
<cs:colorStyle xmlns:cs="http://schemas.microsoft.com/office/drawing/2012/chartStyle" xmlns:a="http://schemas.openxmlformats.org/drawingml/2006/main" meth="withinLinearReversed" id="21">
  <a:schemeClr val="accent1"/>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withinLinear" id="14">
  <a:schemeClr val="accent1"/>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withinLinearReversed" id="21">
  <a:schemeClr val="accent1"/>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withinLinear" id="14">
  <a:schemeClr val="accent1"/>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105">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105">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0</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 /><Relationship Id="rId2" Type="http://schemas.openxmlformats.org/officeDocument/2006/relationships/image" Target="../media/image2.jpeg" /><Relationship Id="rId1" Type="http://schemas.openxmlformats.org/officeDocument/2006/relationships/image" Target="../media/image1.jpeg" /><Relationship Id="rId5" Type="http://schemas.openxmlformats.org/officeDocument/2006/relationships/hyperlink" Target="#'Profit Optimization Dashboard '!A1:AB76" /><Relationship Id="rId4" Type="http://schemas.openxmlformats.org/officeDocument/2006/relationships/image" Target="../media/image4.jpeg" /></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 /><Relationship Id="rId13" Type="http://schemas.openxmlformats.org/officeDocument/2006/relationships/image" Target="../media/image7.jpeg" /><Relationship Id="rId3" Type="http://schemas.openxmlformats.org/officeDocument/2006/relationships/image" Target="../media/image2.jpeg" /><Relationship Id="rId7" Type="http://schemas.openxmlformats.org/officeDocument/2006/relationships/chart" Target="../charts/chart1.xml" /><Relationship Id="rId12" Type="http://schemas.openxmlformats.org/officeDocument/2006/relationships/hyperlink" Target="#'Profit Optimization Dashboard '!A1:AB76" /><Relationship Id="rId17" Type="http://schemas.openxmlformats.org/officeDocument/2006/relationships/image" Target="../media/image3.jpeg" /><Relationship Id="rId2" Type="http://schemas.openxmlformats.org/officeDocument/2006/relationships/hyperlink" Target="#Dashboard!A1:AB49" /><Relationship Id="rId16" Type="http://schemas.openxmlformats.org/officeDocument/2006/relationships/chart" Target="../charts/chart8.xml" /><Relationship Id="rId1" Type="http://schemas.openxmlformats.org/officeDocument/2006/relationships/hyperlink" Target="#'Revenue Optimization'!A1:I24" /><Relationship Id="rId6" Type="http://schemas.openxmlformats.org/officeDocument/2006/relationships/image" Target="../media/image6.jpeg" /><Relationship Id="rId11" Type="http://schemas.openxmlformats.org/officeDocument/2006/relationships/chart" Target="../charts/chart5.xml" /><Relationship Id="rId5" Type="http://schemas.openxmlformats.org/officeDocument/2006/relationships/hyperlink" Target="#Dashboard!A1:AH68" /><Relationship Id="rId15" Type="http://schemas.openxmlformats.org/officeDocument/2006/relationships/chart" Target="../charts/chart7.xml" /><Relationship Id="rId10" Type="http://schemas.openxmlformats.org/officeDocument/2006/relationships/chart" Target="../charts/chart4.xml" /><Relationship Id="rId4" Type="http://schemas.openxmlformats.org/officeDocument/2006/relationships/image" Target="../media/image5.jpeg" /><Relationship Id="rId9" Type="http://schemas.openxmlformats.org/officeDocument/2006/relationships/chart" Target="../charts/chart3.xml" /><Relationship Id="rId14" Type="http://schemas.openxmlformats.org/officeDocument/2006/relationships/chart" Target="../charts/chart6.xml" /></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 /><Relationship Id="rId3" Type="http://schemas.openxmlformats.org/officeDocument/2006/relationships/chart" Target="../charts/chart11.xml" /><Relationship Id="rId7" Type="http://schemas.openxmlformats.org/officeDocument/2006/relationships/chart" Target="../charts/chart15.xml" /><Relationship Id="rId2" Type="http://schemas.openxmlformats.org/officeDocument/2006/relationships/chart" Target="../charts/chart10.xml" /><Relationship Id="rId1" Type="http://schemas.openxmlformats.org/officeDocument/2006/relationships/chart" Target="../charts/chart9.xml" /><Relationship Id="rId6" Type="http://schemas.openxmlformats.org/officeDocument/2006/relationships/chart" Target="../charts/chart14.xml" /><Relationship Id="rId11" Type="http://schemas.openxmlformats.org/officeDocument/2006/relationships/chart" Target="../charts/chart19.xml" /><Relationship Id="rId5" Type="http://schemas.openxmlformats.org/officeDocument/2006/relationships/chart" Target="../charts/chart13.xml" /><Relationship Id="rId10" Type="http://schemas.openxmlformats.org/officeDocument/2006/relationships/chart" Target="../charts/chart18.xml" /><Relationship Id="rId4" Type="http://schemas.openxmlformats.org/officeDocument/2006/relationships/chart" Target="../charts/chart12.xml" /><Relationship Id="rId9" Type="http://schemas.openxmlformats.org/officeDocument/2006/relationships/chart" Target="../charts/chart17.xml" /></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 /><Relationship Id="rId13" Type="http://schemas.openxmlformats.org/officeDocument/2006/relationships/chart" Target="../charts/chart32.xml" /><Relationship Id="rId3" Type="http://schemas.openxmlformats.org/officeDocument/2006/relationships/chart" Target="../charts/chart22.xml" /><Relationship Id="rId7" Type="http://schemas.openxmlformats.org/officeDocument/2006/relationships/chart" Target="../charts/chart26.xml" /><Relationship Id="rId12" Type="http://schemas.openxmlformats.org/officeDocument/2006/relationships/chart" Target="../charts/chart31.xml" /><Relationship Id="rId2" Type="http://schemas.openxmlformats.org/officeDocument/2006/relationships/chart" Target="../charts/chart21.xml" /><Relationship Id="rId1" Type="http://schemas.openxmlformats.org/officeDocument/2006/relationships/chart" Target="../charts/chart20.xml" /><Relationship Id="rId6" Type="http://schemas.openxmlformats.org/officeDocument/2006/relationships/chart" Target="../charts/chart25.xml" /><Relationship Id="rId11" Type="http://schemas.openxmlformats.org/officeDocument/2006/relationships/chart" Target="../charts/chart30.xml" /><Relationship Id="rId5" Type="http://schemas.openxmlformats.org/officeDocument/2006/relationships/chart" Target="../charts/chart24.xml" /><Relationship Id="rId10" Type="http://schemas.openxmlformats.org/officeDocument/2006/relationships/chart" Target="../charts/chart29.xml" /><Relationship Id="rId4" Type="http://schemas.openxmlformats.org/officeDocument/2006/relationships/chart" Target="../charts/chart23.xml" /><Relationship Id="rId9" Type="http://schemas.openxmlformats.org/officeDocument/2006/relationships/chart" Target="../charts/chart28.xml" /></Relationships>
</file>

<file path=xl/drawings/_rels/drawing5.xml.rels><?xml version="1.0" encoding="UTF-8" standalone="yes"?>
<Relationships xmlns="http://schemas.openxmlformats.org/package/2006/relationships"><Relationship Id="rId3" Type="http://schemas.openxmlformats.org/officeDocument/2006/relationships/chart" Target="../charts/chart35.xml" /><Relationship Id="rId2" Type="http://schemas.openxmlformats.org/officeDocument/2006/relationships/chart" Target="../charts/chart34.xml" /><Relationship Id="rId1" Type="http://schemas.openxmlformats.org/officeDocument/2006/relationships/chart" Target="../charts/chart33.xml" /><Relationship Id="rId6" Type="http://schemas.openxmlformats.org/officeDocument/2006/relationships/chart" Target="../charts/chart38.xml" /><Relationship Id="rId5" Type="http://schemas.openxmlformats.org/officeDocument/2006/relationships/chart" Target="../charts/chart37.xml" /><Relationship Id="rId4" Type="http://schemas.openxmlformats.org/officeDocument/2006/relationships/chart" Target="../charts/chart36.xml" /></Relationships>
</file>

<file path=xl/drawings/_rels/drawing6.xml.rels><?xml version="1.0" encoding="UTF-8" standalone="yes"?>
<Relationships xmlns="http://schemas.openxmlformats.org/package/2006/relationships"><Relationship Id="rId8" Type="http://schemas.openxmlformats.org/officeDocument/2006/relationships/image" Target="../media/image7.jpeg" /><Relationship Id="rId13" Type="http://schemas.openxmlformats.org/officeDocument/2006/relationships/chart" Target="../charts/chart42.xml" /><Relationship Id="rId18" Type="http://schemas.openxmlformats.org/officeDocument/2006/relationships/chart" Target="../charts/chart47.xml" /><Relationship Id="rId3" Type="http://schemas.openxmlformats.org/officeDocument/2006/relationships/image" Target="../media/image2.jpeg" /><Relationship Id="rId7" Type="http://schemas.openxmlformats.org/officeDocument/2006/relationships/hyperlink" Target="#'Profit Optimization Dashboard '!A1:AB76" /><Relationship Id="rId12" Type="http://schemas.openxmlformats.org/officeDocument/2006/relationships/chart" Target="../charts/chart41.xml" /><Relationship Id="rId17" Type="http://schemas.openxmlformats.org/officeDocument/2006/relationships/chart" Target="../charts/chart46.xml" /><Relationship Id="rId2" Type="http://schemas.openxmlformats.org/officeDocument/2006/relationships/hyperlink" Target="#Dashboard!A1:AB49" /><Relationship Id="rId16" Type="http://schemas.openxmlformats.org/officeDocument/2006/relationships/chart" Target="../charts/chart45.xml" /><Relationship Id="rId1" Type="http://schemas.openxmlformats.org/officeDocument/2006/relationships/hyperlink" Target="#'Revenue Optimization'!A1:I24" /><Relationship Id="rId6" Type="http://schemas.openxmlformats.org/officeDocument/2006/relationships/image" Target="../media/image6.jpeg" /><Relationship Id="rId11" Type="http://schemas.openxmlformats.org/officeDocument/2006/relationships/chart" Target="../charts/chart40.xml" /><Relationship Id="rId5" Type="http://schemas.openxmlformats.org/officeDocument/2006/relationships/hyperlink" Target="#Dashboard!A1:AH68" /><Relationship Id="rId15" Type="http://schemas.openxmlformats.org/officeDocument/2006/relationships/chart" Target="../charts/chart44.xml" /><Relationship Id="rId10" Type="http://schemas.openxmlformats.org/officeDocument/2006/relationships/chart" Target="../charts/chart39.xml" /><Relationship Id="rId19" Type="http://schemas.openxmlformats.org/officeDocument/2006/relationships/chart" Target="../charts/chart48.xml" /><Relationship Id="rId4" Type="http://schemas.openxmlformats.org/officeDocument/2006/relationships/image" Target="../media/image5.jpeg" /><Relationship Id="rId9" Type="http://schemas.openxmlformats.org/officeDocument/2006/relationships/image" Target="../media/image3.jpeg" /><Relationship Id="rId14" Type="http://schemas.openxmlformats.org/officeDocument/2006/relationships/chart" Target="../charts/chart43.xml" /></Relationships>
</file>

<file path=xl/drawings/_rels/drawing7.xml.rels><?xml version="1.0" encoding="UTF-8" standalone="yes"?>
<Relationships xmlns="http://schemas.openxmlformats.org/package/2006/relationships"><Relationship Id="rId8" Type="http://schemas.openxmlformats.org/officeDocument/2006/relationships/chart" Target="../charts/chart56.xml" /><Relationship Id="rId3" Type="http://schemas.openxmlformats.org/officeDocument/2006/relationships/chart" Target="../charts/chart51.xml" /><Relationship Id="rId7" Type="http://schemas.openxmlformats.org/officeDocument/2006/relationships/chart" Target="../charts/chart55.xml" /><Relationship Id="rId2" Type="http://schemas.openxmlformats.org/officeDocument/2006/relationships/chart" Target="../charts/chart50.xml" /><Relationship Id="rId1" Type="http://schemas.openxmlformats.org/officeDocument/2006/relationships/chart" Target="../charts/chart49.xml" /><Relationship Id="rId6" Type="http://schemas.openxmlformats.org/officeDocument/2006/relationships/chart" Target="../charts/chart54.xml" /><Relationship Id="rId5" Type="http://schemas.openxmlformats.org/officeDocument/2006/relationships/chart" Target="../charts/chart53.xml" /><Relationship Id="rId4" Type="http://schemas.openxmlformats.org/officeDocument/2006/relationships/chart" Target="../charts/chart52.xml" /><Relationship Id="rId9" Type="http://schemas.openxmlformats.org/officeDocument/2006/relationships/chart" Target="../charts/chart57.xml"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593255</xdr:colOff>
      <xdr:row>37</xdr:row>
      <xdr:rowOff>171640</xdr:rowOff>
    </xdr:to>
    <xdr:pic>
      <xdr:nvPicPr>
        <xdr:cNvPr id="7" name="Picture 6">
          <a:extLst>
            <a:ext uri="{FF2B5EF4-FFF2-40B4-BE49-F238E27FC236}">
              <a16:creationId xmlns:a16="http://schemas.microsoft.com/office/drawing/2014/main" id="{B9D518CD-4D9C-C7ED-4BDC-878DE21C36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109407" cy="7195750"/>
        </a:xfrm>
        <a:prstGeom prst="round1Rect">
          <a:avLst>
            <a:gd name="adj" fmla="val 0"/>
          </a:avLst>
        </a:prstGeom>
        <a:effectLst>
          <a:outerShdw blurRad="50800" dist="38100" dir="18900000" algn="bl" rotWithShape="0">
            <a:prstClr val="black">
              <a:alpha val="40000"/>
            </a:prstClr>
          </a:outerShdw>
          <a:reflection blurRad="6350" stA="50000" endA="300" endPos="90000" dist="50800" dir="5400000" sy="-100000" algn="bl" rotWithShape="0"/>
        </a:effectLst>
      </xdr:spPr>
    </xdr:pic>
    <xdr:clientData/>
  </xdr:twoCellAnchor>
  <xdr:twoCellAnchor>
    <xdr:from>
      <xdr:col>12</xdr:col>
      <xdr:colOff>387387</xdr:colOff>
      <xdr:row>52</xdr:row>
      <xdr:rowOff>0</xdr:rowOff>
    </xdr:from>
    <xdr:to>
      <xdr:col>23</xdr:col>
      <xdr:colOff>24501</xdr:colOff>
      <xdr:row>67</xdr:row>
      <xdr:rowOff>25300</xdr:rowOff>
    </xdr:to>
    <xdr:sp macro="" textlink="">
      <xdr:nvSpPr>
        <xdr:cNvPr id="16" name=" ">
          <a:extLst>
            <a:ext uri="{FF2B5EF4-FFF2-40B4-BE49-F238E27FC236}">
              <a16:creationId xmlns:a16="http://schemas.microsoft.com/office/drawing/2014/main" id="{00000000-0008-0000-0100-000010000000}"/>
            </a:ext>
          </a:extLst>
        </xdr:cNvPr>
        <xdr:cNvSpPr/>
      </xdr:nvSpPr>
      <xdr:spPr>
        <a:xfrm>
          <a:off x="11239988" y="5764875"/>
          <a:ext cx="7093326" cy="2983628"/>
        </a:xfr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16</xdr:col>
      <xdr:colOff>170847</xdr:colOff>
      <xdr:row>86</xdr:row>
      <xdr:rowOff>0</xdr:rowOff>
    </xdr:from>
    <xdr:to>
      <xdr:col>25</xdr:col>
      <xdr:colOff>302625</xdr:colOff>
      <xdr:row>101</xdr:row>
      <xdr:rowOff>12650</xdr:rowOff>
    </xdr:to>
    <xdr:sp macro="" textlink="">
      <xdr:nvSpPr>
        <xdr:cNvPr id="24" name=" ">
          <a:extLst>
            <a:ext uri="{FF2B5EF4-FFF2-40B4-BE49-F238E27FC236}">
              <a16:creationId xmlns:a16="http://schemas.microsoft.com/office/drawing/2014/main" id="{00000000-0008-0000-0100-000018000000}"/>
            </a:ext>
          </a:extLst>
        </xdr:cNvPr>
        <xdr:cNvSpPr/>
      </xdr:nvSpPr>
      <xdr:spPr>
        <a:xfrm>
          <a:off x="11022211" y="16380936"/>
          <a:ext cx="6232375" cy="2996276"/>
        </a:xfr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1</xdr:col>
      <xdr:colOff>554262</xdr:colOff>
      <xdr:row>0</xdr:row>
      <xdr:rowOff>25300</xdr:rowOff>
    </xdr:from>
    <xdr:to>
      <xdr:col>12</xdr:col>
      <xdr:colOff>1726</xdr:colOff>
      <xdr:row>4</xdr:row>
      <xdr:rowOff>25300</xdr:rowOff>
    </xdr:to>
    <xdr:sp macro="" textlink="">
      <xdr:nvSpPr>
        <xdr:cNvPr id="102" name="roundRect">
          <a:extLst>
            <a:ext uri="{FF2B5EF4-FFF2-40B4-BE49-F238E27FC236}">
              <a16:creationId xmlns:a16="http://schemas.microsoft.com/office/drawing/2014/main" id="{2E0DB242-2889-264E-AF39-A2A3E3EB687D}"/>
            </a:ext>
          </a:extLst>
        </xdr:cNvPr>
        <xdr:cNvSpPr/>
      </xdr:nvSpPr>
      <xdr:spPr>
        <a:xfrm>
          <a:off x="1161498" y="25300"/>
          <a:ext cx="6127049" cy="767033"/>
        </a:xfrm>
        <a:prstGeom prst="round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l"/>
          <a:r>
            <a:rPr lang="en-US" altLang="zh-CN" sz="1800" b="1">
              <a:solidFill>
                <a:schemeClr val="bg2"/>
              </a:solidFill>
              <a:latin typeface="Alasassy Caps" panose="00000000000000000000" charset="0"/>
              <a:ea typeface="Alasassy Caps" panose="00000000000000000000" charset="0"/>
            </a:rPr>
            <a:t>               </a:t>
          </a:r>
          <a:r>
            <a:rPr lang="en-US" altLang="zh-CN" sz="1800" b="1">
              <a:solidFill>
                <a:schemeClr val="bg2"/>
              </a:solidFill>
              <a:latin typeface="Aptos" panose="00000000000000000000" charset="0"/>
              <a:ea typeface="Aptos" panose="00000000000000000000" charset="0"/>
            </a:rPr>
            <a:t>Online Shopping Analysis </a:t>
          </a:r>
          <a:r>
            <a:rPr lang="en-US" altLang="zh-CN" sz="1800" b="1" i="1">
              <a:solidFill>
                <a:schemeClr val="bg2"/>
              </a:solidFill>
              <a:latin typeface="Aptos" panose="00000000000000000000" charset="0"/>
              <a:ea typeface="Aptos" panose="00000000000000000000" charset="0"/>
            </a:rPr>
            <a:t>| DASHBOARD </a:t>
          </a:r>
        </a:p>
        <a:p>
          <a:pPr algn="l"/>
          <a:r>
            <a:rPr lang="en-US" altLang="zh-CN" sz="1800" b="1" i="1">
              <a:solidFill>
                <a:schemeClr val="bg2"/>
              </a:solidFill>
              <a:latin typeface="Alasassy Caps" panose="00000000000000000000" charset="0"/>
              <a:ea typeface="Alasassy Caps" panose="00000000000000000000" charset="0"/>
            </a:rPr>
            <a:t>                   </a:t>
          </a:r>
          <a:r>
            <a:rPr lang="en-US" altLang="zh-CN" sz="900">
              <a:solidFill>
                <a:schemeClr val="bg2"/>
              </a:solidFill>
              <a:latin typeface="Arial" panose="00000000000000000000" charset="0"/>
              <a:ea typeface="Arial" panose="00000000000000000000" charset="0"/>
            </a:rPr>
            <a:t>Exploring Key Cost And Revenue Metrics To Drive Financial Growth...</a:t>
          </a:r>
        </a:p>
      </xdr:txBody>
    </xdr:sp>
    <xdr:clientData/>
  </xdr:twoCellAnchor>
  <xdr:twoCellAnchor>
    <xdr:from>
      <xdr:col>2</xdr:col>
      <xdr:colOff>168146</xdr:colOff>
      <xdr:row>0</xdr:row>
      <xdr:rowOff>101203</xdr:rowOff>
    </xdr:from>
    <xdr:to>
      <xdr:col>3</xdr:col>
      <xdr:colOff>260870</xdr:colOff>
      <xdr:row>3</xdr:row>
      <xdr:rowOff>12650</xdr:rowOff>
    </xdr:to>
    <xdr:pic>
      <xdr:nvPicPr>
        <xdr:cNvPr id="103" name="Picture 18" descr=" ">
          <a:extLst>
            <a:ext uri="{FF2B5EF4-FFF2-40B4-BE49-F238E27FC236}">
              <a16:creationId xmlns:a16="http://schemas.microsoft.com/office/drawing/2014/main" id="{C68CE0DC-DEFB-304B-A48E-83A8F24D04FF}"/>
            </a:ext>
          </a:extLst>
        </xdr:cNvPr>
        <xdr:cNvPicPr/>
      </xdr:nvPicPr>
      <xdr:blipFill>
        <a:blip xmlns:r="http://schemas.openxmlformats.org/officeDocument/2006/relationships" r:embed="rId2"/>
        <a:srcRect/>
        <a:stretch>
          <a:fillRect/>
        </a:stretch>
      </xdr:blipFill>
      <xdr:spPr>
        <a:xfrm>
          <a:off x="1454846" y="101203"/>
          <a:ext cx="736072" cy="480971"/>
        </a:xfrm>
        <a:prstGeom prst="rect">
          <a:avLst/>
        </a:prstGeom>
        <a:noFill/>
        <a:ln w="9525" cap="flat" cmpd="sng">
          <a:noFill/>
          <a:prstDash val="solid"/>
          <a:miter/>
        </a:ln>
        <a:effectLst/>
      </xdr:spPr>
    </xdr:pic>
    <xdr:clientData/>
  </xdr:twoCellAnchor>
  <xdr:twoCellAnchor>
    <xdr:from>
      <xdr:col>18</xdr:col>
      <xdr:colOff>598547</xdr:colOff>
      <xdr:row>0</xdr:row>
      <xdr:rowOff>0</xdr:rowOff>
    </xdr:from>
    <xdr:to>
      <xdr:col>27</xdr:col>
      <xdr:colOff>573637</xdr:colOff>
      <xdr:row>4</xdr:row>
      <xdr:rowOff>88552</xdr:rowOff>
    </xdr:to>
    <xdr:sp macro="" textlink="">
      <xdr:nvSpPr>
        <xdr:cNvPr id="125" name="rect">
          <a:extLst>
            <a:ext uri="{FF2B5EF4-FFF2-40B4-BE49-F238E27FC236}">
              <a16:creationId xmlns:a16="http://schemas.microsoft.com/office/drawing/2014/main" id="{2942D8A2-66D5-084B-9A22-E1691D7A6204}"/>
            </a:ext>
          </a:extLst>
        </xdr:cNvPr>
        <xdr:cNvSpPr/>
      </xdr:nvSpPr>
      <xdr:spPr>
        <a:xfrm>
          <a:off x="12178839" y="0"/>
          <a:ext cx="5765234" cy="847916"/>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24</xdr:col>
      <xdr:colOff>353909</xdr:colOff>
      <xdr:row>0</xdr:row>
      <xdr:rowOff>0</xdr:rowOff>
    </xdr:from>
    <xdr:to>
      <xdr:col>25</xdr:col>
      <xdr:colOff>241711</xdr:colOff>
      <xdr:row>3</xdr:row>
      <xdr:rowOff>12650</xdr:rowOff>
    </xdr:to>
    <xdr:pic>
      <xdr:nvPicPr>
        <xdr:cNvPr id="126" name="Picture 33" descr=" ">
          <a:extLst>
            <a:ext uri="{FF2B5EF4-FFF2-40B4-BE49-F238E27FC236}">
              <a16:creationId xmlns:a16="http://schemas.microsoft.com/office/drawing/2014/main" id="{480440E2-D1BE-B448-B077-74DFCA3624EF}"/>
            </a:ext>
          </a:extLst>
        </xdr:cNvPr>
        <xdr:cNvPicPr/>
      </xdr:nvPicPr>
      <xdr:blipFill>
        <a:blip xmlns:r="http://schemas.openxmlformats.org/officeDocument/2006/relationships" r:embed="rId3"/>
        <a:srcRect/>
        <a:stretch>
          <a:fillRect/>
        </a:stretch>
      </xdr:blipFill>
      <xdr:spPr>
        <a:xfrm>
          <a:off x="15794297" y="0"/>
          <a:ext cx="531150" cy="582174"/>
        </a:xfrm>
        <a:prstGeom prst="rect">
          <a:avLst/>
        </a:prstGeom>
        <a:noFill/>
        <a:ln w="9525" cap="flat" cmpd="sng">
          <a:noFill/>
          <a:prstDash val="solid"/>
          <a:miter/>
        </a:ln>
        <a:effectLst/>
      </xdr:spPr>
    </xdr:pic>
    <xdr:clientData/>
  </xdr:twoCellAnchor>
  <xdr:twoCellAnchor>
    <xdr:from>
      <xdr:col>25</xdr:col>
      <xdr:colOff>272877</xdr:colOff>
      <xdr:row>1</xdr:row>
      <xdr:rowOff>0</xdr:rowOff>
    </xdr:from>
    <xdr:to>
      <xdr:col>27</xdr:col>
      <xdr:colOff>503749</xdr:colOff>
      <xdr:row>2</xdr:row>
      <xdr:rowOff>88552</xdr:rowOff>
    </xdr:to>
    <xdr:sp macro="" textlink="">
      <xdr:nvSpPr>
        <xdr:cNvPr id="127" name=" ">
          <a:extLst>
            <a:ext uri="{FF2B5EF4-FFF2-40B4-BE49-F238E27FC236}">
              <a16:creationId xmlns:a16="http://schemas.microsoft.com/office/drawing/2014/main" id="{BCFDF0A5-2AC0-0D41-841C-E186F3EE074F}"/>
            </a:ext>
          </a:extLst>
        </xdr:cNvPr>
        <xdr:cNvSpPr txBox="1"/>
      </xdr:nvSpPr>
      <xdr:spPr>
        <a:xfrm>
          <a:off x="16356613" y="189840"/>
          <a:ext cx="1517572" cy="278392"/>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l"/>
          <a:r>
            <a:rPr lang="en-US" altLang="zh-CN" sz="1100">
              <a:solidFill>
                <a:schemeClr val="bg1"/>
              </a:solidFill>
              <a:latin typeface="Calibri" panose="00000000000000000000" charset="0"/>
              <a:ea typeface="Calibri" panose="00000000000000000000" charset="0"/>
            </a:rPr>
            <a:t>Analysis Conducted By: </a:t>
          </a:r>
        </a:p>
      </xdr:txBody>
    </xdr:sp>
    <xdr:clientData/>
  </xdr:twoCellAnchor>
  <xdr:twoCellAnchor>
    <xdr:from>
      <xdr:col>25</xdr:col>
      <xdr:colOff>279110</xdr:colOff>
      <xdr:row>2</xdr:row>
      <xdr:rowOff>0</xdr:rowOff>
    </xdr:from>
    <xdr:to>
      <xdr:col>27</xdr:col>
      <xdr:colOff>452543</xdr:colOff>
      <xdr:row>3</xdr:row>
      <xdr:rowOff>88552</xdr:rowOff>
    </xdr:to>
    <xdr:sp macro="" textlink="">
      <xdr:nvSpPr>
        <xdr:cNvPr id="128" name=" ">
          <a:extLst>
            <a:ext uri="{FF2B5EF4-FFF2-40B4-BE49-F238E27FC236}">
              <a16:creationId xmlns:a16="http://schemas.microsoft.com/office/drawing/2014/main" id="{75E84371-1339-6B46-AC54-D22F74106093}"/>
            </a:ext>
          </a:extLst>
        </xdr:cNvPr>
        <xdr:cNvSpPr txBox="1"/>
      </xdr:nvSpPr>
      <xdr:spPr>
        <a:xfrm>
          <a:off x="16362846" y="379680"/>
          <a:ext cx="1460133" cy="278396"/>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l"/>
          <a:r>
            <a:rPr lang="en-US" altLang="zh-CN" sz="1100" b="1">
              <a:solidFill>
                <a:schemeClr val="bg1"/>
              </a:solidFill>
              <a:latin typeface="Calibri" panose="00000000000000000000" charset="0"/>
              <a:ea typeface="Calibri" panose="00000000000000000000" charset="0"/>
            </a:rPr>
            <a:t>A. Sodeeq Adebayo</a:t>
          </a:r>
        </a:p>
      </xdr:txBody>
    </xdr:sp>
    <xdr:clientData/>
  </xdr:twoCellAnchor>
  <xdr:twoCellAnchor>
    <xdr:from>
      <xdr:col>2</xdr:col>
      <xdr:colOff>10545</xdr:colOff>
      <xdr:row>40</xdr:row>
      <xdr:rowOff>145018</xdr:rowOff>
    </xdr:from>
    <xdr:to>
      <xdr:col>27</xdr:col>
      <xdr:colOff>593255</xdr:colOff>
      <xdr:row>75</xdr:row>
      <xdr:rowOff>171386</xdr:rowOff>
    </xdr:to>
    <xdr:sp macro="" textlink="">
      <xdr:nvSpPr>
        <xdr:cNvPr id="2" name="Rectangle: Rounded Corners 1">
          <a:extLst>
            <a:ext uri="{FF2B5EF4-FFF2-40B4-BE49-F238E27FC236}">
              <a16:creationId xmlns:a16="http://schemas.microsoft.com/office/drawing/2014/main" id="{4B03402C-97A8-19E8-FCB1-F622B67888AF}"/>
            </a:ext>
          </a:extLst>
        </xdr:cNvPr>
        <xdr:cNvSpPr/>
      </xdr:nvSpPr>
      <xdr:spPr>
        <a:xfrm>
          <a:off x="1223415" y="7527718"/>
          <a:ext cx="15743610" cy="6486228"/>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584074</xdr:colOff>
      <xdr:row>5</xdr:row>
      <xdr:rowOff>23732</xdr:rowOff>
    </xdr:from>
    <xdr:to>
      <xdr:col>15</xdr:col>
      <xdr:colOff>427143</xdr:colOff>
      <xdr:row>20</xdr:row>
      <xdr:rowOff>118650</xdr:rowOff>
    </xdr:to>
    <xdr:sp macro="" textlink="">
      <xdr:nvSpPr>
        <xdr:cNvPr id="3" name="Rectangle: Rounded Corners 2">
          <a:extLst>
            <a:ext uri="{FF2B5EF4-FFF2-40B4-BE49-F238E27FC236}">
              <a16:creationId xmlns:a16="http://schemas.microsoft.com/office/drawing/2014/main" id="{34B3A5F5-047A-8F2C-0B8D-DCD4BD9DB185}"/>
            </a:ext>
          </a:extLst>
        </xdr:cNvPr>
        <xdr:cNvSpPr/>
      </xdr:nvSpPr>
      <xdr:spPr>
        <a:xfrm>
          <a:off x="584074" y="946567"/>
          <a:ext cx="8939609" cy="2863433"/>
        </a:xfrm>
        <a:prstGeom prst="roundRect">
          <a:avLst/>
        </a:prstGeom>
        <a:no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1"/>
              </a:solidFill>
            </a:rPr>
            <a:t>Description:</a:t>
          </a:r>
        </a:p>
        <a:p>
          <a:pPr algn="l"/>
          <a:endParaRPr lang="en-US" sz="1600" b="0">
            <a:solidFill>
              <a:schemeClr val="bg1"/>
            </a:solidFill>
          </a:endParaRPr>
        </a:p>
        <a:p>
          <a:pPr algn="l"/>
          <a:r>
            <a:rPr lang="en-US" sz="1600" b="0">
              <a:solidFill>
                <a:schemeClr val="bg1"/>
              </a:solidFill>
            </a:rPr>
            <a:t>Online Shopping Analysis Dashboard, your go-to tool for understanding the financial performance of online sales across the USA in 2024. This interactive dashboard provides insightful analytics on revenue, profit margins, product performance, and regional sales trends to help businesses make data-driven decisions.
Whether you're an executive, financial analyst, or business owner, this dashboard equips you with the right data to maximize profitability, optimize costs, and enhance revenue growth.</a:t>
          </a:r>
        </a:p>
      </xdr:txBody>
    </xdr:sp>
    <xdr:clientData/>
  </xdr:twoCellAnchor>
  <xdr:twoCellAnchor editAs="oneCell">
    <xdr:from>
      <xdr:col>0</xdr:col>
      <xdr:colOff>0</xdr:colOff>
      <xdr:row>37</xdr:row>
      <xdr:rowOff>171387</xdr:rowOff>
    </xdr:from>
    <xdr:to>
      <xdr:col>28</xdr:col>
      <xdr:colOff>-2</xdr:colOff>
      <xdr:row>75</xdr:row>
      <xdr:rowOff>145018</xdr:rowOff>
    </xdr:to>
    <xdr:pic>
      <xdr:nvPicPr>
        <xdr:cNvPr id="4" name="Picture 3">
          <a:extLst>
            <a:ext uri="{FF2B5EF4-FFF2-40B4-BE49-F238E27FC236}">
              <a16:creationId xmlns:a16="http://schemas.microsoft.com/office/drawing/2014/main" id="{ABF41C80-D61D-5A93-2ACC-83077D80D04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7000382"/>
          <a:ext cx="16980208" cy="6987196"/>
        </a:xfrm>
        <a:prstGeom prst="rect">
          <a:avLst/>
        </a:prstGeom>
      </xdr:spPr>
    </xdr:pic>
    <xdr:clientData/>
  </xdr:twoCellAnchor>
  <xdr:twoCellAnchor>
    <xdr:from>
      <xdr:col>8</xdr:col>
      <xdr:colOff>591847</xdr:colOff>
      <xdr:row>20</xdr:row>
      <xdr:rowOff>151803</xdr:rowOff>
    </xdr:from>
    <xdr:to>
      <xdr:col>23</xdr:col>
      <xdr:colOff>481370</xdr:colOff>
      <xdr:row>30</xdr:row>
      <xdr:rowOff>116868</xdr:rowOff>
    </xdr:to>
    <xdr:sp macro="" textlink="">
      <xdr:nvSpPr>
        <xdr:cNvPr id="5" name="Rectangle: Rounded Corners 4">
          <a:extLst>
            <a:ext uri="{FF2B5EF4-FFF2-40B4-BE49-F238E27FC236}">
              <a16:creationId xmlns:a16="http://schemas.microsoft.com/office/drawing/2014/main" id="{E12D201C-9E13-FC60-02BD-E0810BD5BDF6}"/>
            </a:ext>
          </a:extLst>
        </xdr:cNvPr>
        <xdr:cNvSpPr/>
      </xdr:nvSpPr>
      <xdr:spPr>
        <a:xfrm>
          <a:off x="5443337" y="3843153"/>
          <a:ext cx="8986063" cy="1810740"/>
        </a:xfrm>
        <a:prstGeom prst="roundRect">
          <a:avLst/>
        </a:prstGeom>
        <a:no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Mission Statement</a:t>
          </a:r>
          <a:r>
            <a:rPr lang="en-US"/>
            <a:t>
Our mission is to provide actionable insights into online shopping trends by analyzing sales, profitability, and cost efficiency. This dashboard helps businesses:
✅ Identify top-performing products and optimize their sales strategies.
✅ Monitor financial performance and detect revenue trends.
✅ Improve pricing and cost structures to enhance profitability.
✅ Uncover regional sales patterns to target high-revenue states.</a:t>
          </a:r>
        </a:p>
        <a:p>
          <a:pPr algn="l"/>
          <a:endParaRPr lang="en-US"/>
        </a:p>
      </xdr:txBody>
    </xdr:sp>
    <xdr:clientData/>
  </xdr:twoCellAnchor>
  <xdr:twoCellAnchor>
    <xdr:from>
      <xdr:col>7</xdr:col>
      <xdr:colOff>408687</xdr:colOff>
      <xdr:row>37</xdr:row>
      <xdr:rowOff>184567</xdr:rowOff>
    </xdr:from>
    <xdr:to>
      <xdr:col>19</xdr:col>
      <xdr:colOff>382318</xdr:colOff>
      <xdr:row>43</xdr:row>
      <xdr:rowOff>65918</xdr:rowOff>
    </xdr:to>
    <xdr:sp macro="" textlink="">
      <xdr:nvSpPr>
        <xdr:cNvPr id="117" name="roundRect">
          <a:hlinkClick xmlns:r="http://schemas.openxmlformats.org/officeDocument/2006/relationships" r:id="rId5"/>
          <a:extLst>
            <a:ext uri="{FF2B5EF4-FFF2-40B4-BE49-F238E27FC236}">
              <a16:creationId xmlns:a16="http://schemas.microsoft.com/office/drawing/2014/main" id="{14D3FE07-0DB4-D94D-B0A9-A6FC52D52C14}"/>
            </a:ext>
          </a:extLst>
        </xdr:cNvPr>
        <xdr:cNvSpPr/>
      </xdr:nvSpPr>
      <xdr:spPr>
        <a:xfrm>
          <a:off x="4653737" y="7013562"/>
          <a:ext cx="7250866" cy="988756"/>
        </a:xfrm>
        <a:prstGeom prst="roundRect">
          <a:avLst/>
        </a:prstGeom>
        <a:solidFill>
          <a:schemeClr val="accent4">
            <a:lumMod val="20000"/>
            <a:lumOff val="80000"/>
          </a:schemeClr>
        </a:solidFill>
        <a:ln w="9525" cap="flat" cmpd="sng">
          <a:solidFill>
            <a:schemeClr val="tx1"/>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ctr" rtl="1"/>
          <a:r>
            <a:rPr lang="en-US" altLang="zh-CN" sz="3600" b="1">
              <a:solidFill>
                <a:schemeClr val="tx2"/>
              </a:solidFill>
              <a:latin typeface="Alasassy Caps" pitchFamily="2" charset="0"/>
              <a:ea typeface="Aharoni" panose="00000000000000000000" charset="0"/>
            </a:rPr>
            <a:t>EXPLORE DASHBOARD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37951</xdr:rowOff>
    </xdr:from>
    <xdr:to>
      <xdr:col>1</xdr:col>
      <xdr:colOff>602007</xdr:colOff>
      <xdr:row>67</xdr:row>
      <xdr:rowOff>0</xdr:rowOff>
    </xdr:to>
    <xdr:sp macro="" textlink="">
      <xdr:nvSpPr>
        <xdr:cNvPr id="2" name="roundRect">
          <a:extLst>
            <a:ext uri="{FF2B5EF4-FFF2-40B4-BE49-F238E27FC236}">
              <a16:creationId xmlns:a16="http://schemas.microsoft.com/office/drawing/2014/main" id="{00000000-0008-0000-0200-000002000000}"/>
            </a:ext>
          </a:extLst>
        </xdr:cNvPr>
        <xdr:cNvSpPr/>
      </xdr:nvSpPr>
      <xdr:spPr>
        <a:xfrm>
          <a:off x="0" y="856919"/>
          <a:ext cx="1239238" cy="11561836"/>
        </a:xfrm>
        <a:prstGeom prst="roundRect">
          <a:avLst/>
        </a:prstGeom>
        <a:solidFill>
          <a:srgbClr val="0A4461"/>
        </a:solidFill>
        <a:ln w="9525" cap="flat" cmpd="sng">
          <a:solidFill>
            <a:srgbClr val="FFE1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80959</xdr:colOff>
      <xdr:row>25</xdr:row>
      <xdr:rowOff>88552</xdr:rowOff>
    </xdr:from>
    <xdr:to>
      <xdr:col>1</xdr:col>
      <xdr:colOff>208972</xdr:colOff>
      <xdr:row>30</xdr:row>
      <xdr:rowOff>63251</xdr:rowOff>
    </xdr:to>
    <xdr:sp macro="" textlink="">
      <xdr:nvSpPr>
        <xdr:cNvPr id="3" name="roundRect">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85711" y="4913776"/>
          <a:ext cx="765978" cy="924733"/>
        </a:xfrm>
        <a:prstGeom prst="roundRect">
          <a:avLst/>
        </a:prstGeom>
        <a:solidFill>
          <a:srgbClr val="FFFFFF"/>
        </a:solidFill>
        <a:ln w="9525" cap="flat" cmpd="sng">
          <a:solidFill>
            <a:srgbClr val="002233"/>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b"/>
        <a:lstStyle/>
        <a:p>
          <a:pPr algn="ctr"/>
          <a:r>
            <a:rPr lang="en-US" altLang="zh-CN" sz="800">
              <a:solidFill>
                <a:srgbClr val="000000"/>
              </a:solidFill>
              <a:latin typeface="Calibri" panose="00000000000000000000" charset="0"/>
              <a:ea typeface="Calibri" panose="00000000000000000000" charset="0"/>
            </a:rPr>
            <a:t>Revenue</a:t>
          </a:r>
          <a:r>
            <a:rPr lang="en-US" altLang="zh-CN" sz="800">
              <a:solidFill>
                <a:srgbClr val="FFFFFF"/>
              </a:solidFill>
              <a:latin typeface="Calibri" panose="00000000000000000000" charset="0"/>
              <a:ea typeface="Calibri" panose="00000000000000000000" charset="0"/>
            </a:rPr>
            <a:t> </a:t>
          </a:r>
        </a:p>
      </xdr:txBody>
    </xdr:sp>
    <xdr:clientData/>
  </xdr:twoCellAnchor>
  <xdr:twoCellAnchor>
    <xdr:from>
      <xdr:col>0</xdr:col>
      <xdr:colOff>94798</xdr:colOff>
      <xdr:row>9</xdr:row>
      <xdr:rowOff>101203</xdr:rowOff>
    </xdr:from>
    <xdr:to>
      <xdr:col>1</xdr:col>
      <xdr:colOff>208972</xdr:colOff>
      <xdr:row>14</xdr:row>
      <xdr:rowOff>88552</xdr:rowOff>
    </xdr:to>
    <xdr:sp macro="" textlink="">
      <xdr:nvSpPr>
        <xdr:cNvPr id="4" name="roundRect">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98949" y="1886693"/>
          <a:ext cx="751591" cy="937121"/>
        </a:xfrm>
        <a:prstGeom prst="roundRect">
          <a:avLst/>
        </a:prstGeom>
        <a:solidFill>
          <a:srgbClr val="FFFFFF"/>
        </a:solid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b"/>
        <a:lstStyle/>
        <a:p>
          <a:pPr algn="l"/>
          <a:r>
            <a:rPr lang="en-US" altLang="zh-CN" sz="800">
              <a:solidFill>
                <a:srgbClr val="000000"/>
              </a:solidFill>
              <a:latin typeface="Aldhabi" panose="00000000000000000000" charset="0"/>
              <a:ea typeface="Aldhabi" panose="00000000000000000000" charset="0"/>
            </a:rPr>
            <a:t>           Homepage</a:t>
          </a:r>
        </a:p>
      </xdr:txBody>
    </xdr:sp>
    <xdr:clientData/>
  </xdr:twoCellAnchor>
  <xdr:twoCellAnchor>
    <xdr:from>
      <xdr:col>1</xdr:col>
      <xdr:colOff>554262</xdr:colOff>
      <xdr:row>0</xdr:row>
      <xdr:rowOff>25300</xdr:rowOff>
    </xdr:from>
    <xdr:to>
      <xdr:col>11</xdr:col>
      <xdr:colOff>634530</xdr:colOff>
      <xdr:row>4</xdr:row>
      <xdr:rowOff>25300</xdr:rowOff>
    </xdr:to>
    <xdr:sp macro="" textlink="">
      <xdr:nvSpPr>
        <xdr:cNvPr id="5" name="roundRect">
          <a:extLst>
            <a:ext uri="{FF2B5EF4-FFF2-40B4-BE49-F238E27FC236}">
              <a16:creationId xmlns:a16="http://schemas.microsoft.com/office/drawing/2014/main" id="{00000000-0008-0000-0200-000005000000}"/>
            </a:ext>
          </a:extLst>
        </xdr:cNvPr>
        <xdr:cNvSpPr/>
      </xdr:nvSpPr>
      <xdr:spPr>
        <a:xfrm>
          <a:off x="1266665" y="95238"/>
          <a:ext cx="7165072" cy="761904"/>
        </a:xfrm>
        <a:prstGeom prst="round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l"/>
          <a:r>
            <a:rPr lang="en-US" altLang="zh-CN" sz="1800" b="1">
              <a:solidFill>
                <a:srgbClr val="000000"/>
              </a:solidFill>
              <a:latin typeface="Alasassy Caps" panose="00000000000000000000" charset="0"/>
              <a:ea typeface="Alasassy Caps" panose="00000000000000000000" charset="0"/>
            </a:rPr>
            <a:t>               </a:t>
          </a:r>
          <a:r>
            <a:rPr lang="en-US" altLang="zh-CN" sz="1800" b="1">
              <a:solidFill>
                <a:srgbClr val="000000"/>
              </a:solidFill>
              <a:latin typeface="Aptos" panose="00000000000000000000" charset="0"/>
              <a:ea typeface="Aptos" panose="00000000000000000000" charset="0"/>
            </a:rPr>
            <a:t>Online Shopping Analysis </a:t>
          </a:r>
          <a:r>
            <a:rPr lang="en-US" altLang="zh-CN" sz="1800" b="1" i="1">
              <a:solidFill>
                <a:srgbClr val="003366"/>
              </a:solidFill>
              <a:latin typeface="Aptos" panose="00000000000000000000" charset="0"/>
              <a:ea typeface="Aptos" panose="00000000000000000000" charset="0"/>
            </a:rPr>
            <a:t>| DASHBOARD </a:t>
          </a:r>
        </a:p>
        <a:p>
          <a:pPr algn="l"/>
          <a:r>
            <a:rPr lang="en-US" altLang="zh-CN" sz="1800" b="1" i="1">
              <a:solidFill>
                <a:srgbClr val="003366"/>
              </a:solidFill>
              <a:latin typeface="Alasassy Caps" panose="00000000000000000000" charset="0"/>
              <a:ea typeface="Alasassy Caps" panose="00000000000000000000" charset="0"/>
            </a:rPr>
            <a:t>                   </a:t>
          </a:r>
          <a:r>
            <a:rPr lang="en-US" altLang="zh-CN" sz="900">
              <a:solidFill>
                <a:srgbClr val="000000"/>
              </a:solidFill>
              <a:latin typeface="Arial" panose="00000000000000000000" charset="0"/>
              <a:ea typeface="Arial" panose="00000000000000000000" charset="0"/>
            </a:rPr>
            <a:t>Exploring Key Cost And Revenue Metrics To Drive Financial Growth...</a:t>
          </a:r>
        </a:p>
      </xdr:txBody>
    </xdr:sp>
    <xdr:clientData/>
  </xdr:twoCellAnchor>
  <xdr:twoCellAnchor>
    <xdr:from>
      <xdr:col>1</xdr:col>
      <xdr:colOff>628521</xdr:colOff>
      <xdr:row>0</xdr:row>
      <xdr:rowOff>101203</xdr:rowOff>
    </xdr:from>
    <xdr:to>
      <xdr:col>3</xdr:col>
      <xdr:colOff>38620</xdr:colOff>
      <xdr:row>3</xdr:row>
      <xdr:rowOff>12650</xdr:rowOff>
    </xdr:to>
    <xdr:pic>
      <xdr:nvPicPr>
        <xdr:cNvPr id="6" name="Picture 18" descr=" ">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3"/>
        <a:srcRect/>
        <a:stretch>
          <a:fillRect/>
        </a:stretch>
      </xdr:blipFill>
      <xdr:spPr>
        <a:xfrm>
          <a:off x="1311146" y="101203"/>
          <a:ext cx="775349" cy="435322"/>
        </a:xfrm>
        <a:prstGeom prst="rect">
          <a:avLst/>
        </a:prstGeom>
        <a:noFill/>
        <a:ln w="9525" cap="flat" cmpd="sng">
          <a:noFill/>
          <a:prstDash val="solid"/>
          <a:miter/>
        </a:ln>
        <a:effectLst/>
      </xdr:spPr>
    </xdr:pic>
    <xdr:clientData/>
  </xdr:twoCellAnchor>
  <xdr:twoCellAnchor>
    <xdr:from>
      <xdr:col>0</xdr:col>
      <xdr:colOff>216584</xdr:colOff>
      <xdr:row>25</xdr:row>
      <xdr:rowOff>101203</xdr:rowOff>
    </xdr:from>
    <xdr:to>
      <xdr:col>1</xdr:col>
      <xdr:colOff>31138</xdr:colOff>
      <xdr:row>28</xdr:row>
      <xdr:rowOff>88552</xdr:rowOff>
    </xdr:to>
    <xdr:pic>
      <xdr:nvPicPr>
        <xdr:cNvPr id="8" name="Picture 18" descr=" ">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4"/>
        <a:srcRect/>
        <a:stretch>
          <a:fillRect/>
        </a:stretch>
      </xdr:blipFill>
      <xdr:spPr>
        <a:xfrm>
          <a:off x="220949" y="4935680"/>
          <a:ext cx="452785" cy="557213"/>
        </a:xfrm>
        <a:prstGeom prst="rect">
          <a:avLst/>
        </a:prstGeom>
        <a:noFill/>
        <a:ln w="9525" cap="flat" cmpd="sng">
          <a:noFill/>
          <a:prstDash val="solid"/>
          <a:miter/>
        </a:ln>
        <a:effectLst/>
      </xdr:spPr>
    </xdr:pic>
    <xdr:clientData/>
  </xdr:twoCellAnchor>
  <xdr:twoCellAnchor>
    <xdr:from>
      <xdr:col>0</xdr:col>
      <xdr:colOff>212432</xdr:colOff>
      <xdr:row>10</xdr:row>
      <xdr:rowOff>0</xdr:rowOff>
    </xdr:from>
    <xdr:to>
      <xdr:col>1</xdr:col>
      <xdr:colOff>68504</xdr:colOff>
      <xdr:row>13</xdr:row>
      <xdr:rowOff>0</xdr:rowOff>
    </xdr:to>
    <xdr:pic>
      <xdr:nvPicPr>
        <xdr:cNvPr id="10" name="Picture 20" descr=" ">
          <a:hlinkClick xmlns:r="http://schemas.openxmlformats.org/officeDocument/2006/relationships" r:id="rId5"/>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6"/>
        <a:srcRect/>
        <a:stretch>
          <a:fillRect/>
        </a:stretch>
      </xdr:blipFill>
      <xdr:spPr>
        <a:xfrm flipH="1">
          <a:off x="216589" y="1903015"/>
          <a:ext cx="494277" cy="583927"/>
        </a:xfrm>
        <a:prstGeom prst="rect">
          <a:avLst/>
        </a:prstGeom>
        <a:noFill/>
        <a:ln w="9525" cap="flat" cmpd="sng">
          <a:noFill/>
          <a:prstDash val="solid"/>
          <a:miter/>
        </a:ln>
        <a:effectLst/>
      </xdr:spPr>
    </xdr:pic>
    <xdr:clientData/>
  </xdr:twoCellAnchor>
  <xdr:twoCellAnchor>
    <xdr:from>
      <xdr:col>3</xdr:col>
      <xdr:colOff>457387</xdr:colOff>
      <xdr:row>14</xdr:row>
      <xdr:rowOff>0</xdr:rowOff>
    </xdr:from>
    <xdr:to>
      <xdr:col>26</xdr:col>
      <xdr:colOff>339365</xdr:colOff>
      <xdr:row>18</xdr:row>
      <xdr:rowOff>37951</xdr:rowOff>
    </xdr:to>
    <xdr:sp macro="" textlink="">
      <xdr:nvSpPr>
        <xdr:cNvPr id="11" name="rect">
          <a:extLst>
            <a:ext uri="{FF2B5EF4-FFF2-40B4-BE49-F238E27FC236}">
              <a16:creationId xmlns:a16="http://schemas.microsoft.com/office/drawing/2014/main" id="{00000000-0008-0000-0200-00000B000000}"/>
            </a:ext>
          </a:extLst>
        </xdr:cNvPr>
        <xdr:cNvSpPr/>
      </xdr:nvSpPr>
      <xdr:spPr>
        <a:xfrm flipH="1">
          <a:off x="2359827" y="2636346"/>
          <a:ext cx="14435813" cy="791335"/>
        </a:xfrm>
        <a:prstGeom prst="rect">
          <a:avLst/>
        </a:prstGeom>
        <a:solidFill>
          <a:srgbClr val="E8E8E8"/>
        </a:solidFill>
        <a:ln w="9525" cap="flat" cmpd="sng">
          <a:solidFill>
            <a:srgbClr val="FFFFFF"/>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Profit Margin ia a metric for businesses which reflects how efficiently a profit is generated relative to its revenue.</a:t>
          </a:r>
        </a:p>
        <a:p>
          <a:pPr algn="l"/>
          <a:endParaRPr/>
        </a:p>
        <a:p>
          <a:pPr algn="l"/>
          <a:r>
            <a:rPr lang="en-US" altLang="zh-CN" sz="1100">
              <a:solidFill>
                <a:srgbClr val="000000"/>
              </a:solidFill>
              <a:latin typeface="Calibri" panose="00000000000000000000" charset="0"/>
              <a:ea typeface="Calibri" panose="00000000000000000000" charset="0"/>
            </a:rPr>
            <a:t>The total profit of $156,052.70 reflects strong revenue generation, but the total profit margin of 5.95% suggests that profitability is being diluted by high costs or unoptimized pricing. Notably, the average profit margin (8.97%) is higher than the overall margin, indicating that some high-margin products are performing well, but lower-margin products are pulling down overall profitability.</a:t>
          </a:r>
        </a:p>
      </xdr:txBody>
    </xdr:sp>
    <xdr:clientData/>
  </xdr:twoCellAnchor>
  <xdr:twoCellAnchor>
    <xdr:from>
      <xdr:col>2</xdr:col>
      <xdr:colOff>336293</xdr:colOff>
      <xdr:row>4</xdr:row>
      <xdr:rowOff>113853</xdr:rowOff>
    </xdr:from>
    <xdr:to>
      <xdr:col>8</xdr:col>
      <xdr:colOff>87187</xdr:colOff>
      <xdr:row>13</xdr:row>
      <xdr:rowOff>75902</xdr:rowOff>
    </xdr:to>
    <xdr:sp macro="" textlink="">
      <xdr:nvSpPr>
        <xdr:cNvPr id="12" name="roundRect">
          <a:extLst>
            <a:ext uri="{FF2B5EF4-FFF2-40B4-BE49-F238E27FC236}">
              <a16:creationId xmlns:a16="http://schemas.microsoft.com/office/drawing/2014/main" id="{00000000-0008-0000-0200-00000C000000}"/>
            </a:ext>
          </a:extLst>
        </xdr:cNvPr>
        <xdr:cNvSpPr/>
      </xdr:nvSpPr>
      <xdr:spPr>
        <a:xfrm>
          <a:off x="1617115" y="946126"/>
          <a:ext cx="3581016" cy="1666718"/>
        </a:xfrm>
        <a:prstGeom prst="roundRect">
          <a:avLst/>
        </a:prstGeom>
        <a:solidFill>
          <a:srgbClr val="FFFFFF"/>
        </a:solidFill>
        <a:ln w="9525" cap="flat" cmpd="sng">
          <a:solidFill>
            <a:srgbClr val="42A623"/>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400">
              <a:solidFill>
                <a:srgbClr val="000000"/>
              </a:solidFill>
              <a:latin typeface="Calibri" panose="00000000000000000000" charset="0"/>
              <a:ea typeface="Calibri" panose="00000000000000000000" charset="0"/>
            </a:rPr>
            <a:t>Total Profit</a:t>
          </a:r>
        </a:p>
        <a:p>
          <a:pPr algn="l"/>
          <a:r>
            <a:rPr lang="en-US" altLang="zh-CN" sz="1600" b="1">
              <a:solidFill>
                <a:srgbClr val="000000"/>
              </a:solidFill>
              <a:latin typeface="Calibri" panose="00000000000000000000" charset="0"/>
              <a:ea typeface="Calibri" panose="00000000000000000000" charset="0"/>
            </a:rPr>
            <a:t>$156,052.70</a:t>
          </a:r>
        </a:p>
        <a:p>
          <a:pPr algn="l"/>
          <a:endParaRPr/>
        </a:p>
        <a:p>
          <a:pPr algn="l"/>
          <a:endParaRPr/>
        </a:p>
      </xdr:txBody>
    </xdr:sp>
    <xdr:clientData/>
  </xdr:twoCellAnchor>
  <xdr:twoCellAnchor>
    <xdr:from>
      <xdr:col>16</xdr:col>
      <xdr:colOff>152231</xdr:colOff>
      <xdr:row>28</xdr:row>
      <xdr:rowOff>0</xdr:rowOff>
    </xdr:from>
    <xdr:to>
      <xdr:col>27</xdr:col>
      <xdr:colOff>545958</xdr:colOff>
      <xdr:row>51</xdr:row>
      <xdr:rowOff>0</xdr:rowOff>
    </xdr:to>
    <xdr:sp macro="" textlink="">
      <xdr:nvSpPr>
        <xdr:cNvPr id="13" name="roundRect">
          <a:extLst>
            <a:ext uri="{FF2B5EF4-FFF2-40B4-BE49-F238E27FC236}">
              <a16:creationId xmlns:a16="http://schemas.microsoft.com/office/drawing/2014/main" id="{00000000-0008-0000-0200-00000D000000}"/>
            </a:ext>
          </a:extLst>
        </xdr:cNvPr>
        <xdr:cNvSpPr/>
      </xdr:nvSpPr>
      <xdr:spPr>
        <a:xfrm>
          <a:off x="10307764" y="5380142"/>
          <a:ext cx="7372768" cy="4306025"/>
        </a:xfrm>
        <a:prstGeom prst="roundRect">
          <a:avLst/>
        </a:prstGeom>
        <a:solidFill>
          <a:srgbClr val="E8E8E8"/>
        </a:solidFill>
        <a:ln w="9525" cap="flat" cmpd="sng">
          <a:solidFill>
            <a:srgbClr val="E8E8E8"/>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237343</xdr:colOff>
      <xdr:row>19</xdr:row>
      <xdr:rowOff>25300</xdr:rowOff>
    </xdr:from>
    <xdr:to>
      <xdr:col>8</xdr:col>
      <xdr:colOff>128013</xdr:colOff>
      <xdr:row>45</xdr:row>
      <xdr:rowOff>63251</xdr:rowOff>
    </xdr:to>
    <xdr:graphicFrame macro="">
      <xdr:nvGraphicFramePr>
        <xdr:cNvPr id="14" name="图表 13">
          <a:extLst>
            <a:ext uri="{FF2B5EF4-FFF2-40B4-BE49-F238E27FC236}">
              <a16:creationId xmlns:a16="http://schemas.microsoft.com/office/drawing/2014/main" id="{00000000-0008-0000-0200-00000E000000}"/>
            </a:ext>
            <a:ext uri="{147F2762-F138-4A5C-976F-8EAC2B608ADB}">
              <a16:predDERef xmlns:a16="http://schemas.microsoft.com/office/drawing/2014/main" pre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133548</xdr:colOff>
      <xdr:row>19</xdr:row>
      <xdr:rowOff>25300</xdr:rowOff>
    </xdr:from>
    <xdr:to>
      <xdr:col>14</xdr:col>
      <xdr:colOff>22834</xdr:colOff>
      <xdr:row>45</xdr:row>
      <xdr:rowOff>63251</xdr:rowOff>
    </xdr:to>
    <xdr:graphicFrame macro="">
      <xdr:nvGraphicFramePr>
        <xdr:cNvPr id="15" name="图表 14">
          <a:extLst>
            <a:ext uri="{FF2B5EF4-FFF2-40B4-BE49-F238E27FC236}">
              <a16:creationId xmlns:a16="http://schemas.microsoft.com/office/drawing/2014/main" id="{00000000-0008-0000-0200-00000F000000}"/>
            </a:ext>
            <a:ext uri="{147F2762-F138-4A5C-976F-8EAC2B608ADB}">
              <a16:predDERef xmlns:a16="http://schemas.microsoft.com/office/drawing/2014/main" pre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485066</xdr:colOff>
      <xdr:row>19</xdr:row>
      <xdr:rowOff>37951</xdr:rowOff>
    </xdr:from>
    <xdr:to>
      <xdr:col>21</xdr:col>
      <xdr:colOff>220044</xdr:colOff>
      <xdr:row>45</xdr:row>
      <xdr:rowOff>50601</xdr:rowOff>
    </xdr:to>
    <xdr:graphicFrame macro="">
      <xdr:nvGraphicFramePr>
        <xdr:cNvPr id="16" name="图表 15">
          <a:extLst>
            <a:ext uri="{FF2B5EF4-FFF2-40B4-BE49-F238E27FC236}">
              <a16:creationId xmlns:a16="http://schemas.microsoft.com/office/drawing/2014/main" id="{00000000-0008-0000-0200-000010000000}"/>
            </a:ext>
            <a:ext uri="{147F2762-F138-4A5C-976F-8EAC2B608ADB}">
              <a16:predDERef xmlns:a16="http://schemas.microsoft.com/office/drawing/2014/main" pre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206896</xdr:colOff>
      <xdr:row>19</xdr:row>
      <xdr:rowOff>37951</xdr:rowOff>
    </xdr:from>
    <xdr:to>
      <xdr:col>27</xdr:col>
      <xdr:colOff>550110</xdr:colOff>
      <xdr:row>45</xdr:row>
      <xdr:rowOff>37951</xdr:rowOff>
    </xdr:to>
    <xdr:graphicFrame macro="">
      <xdr:nvGraphicFramePr>
        <xdr:cNvPr id="17" name="图表 16">
          <a:extLst>
            <a:ext uri="{FF2B5EF4-FFF2-40B4-BE49-F238E27FC236}">
              <a16:creationId xmlns:a16="http://schemas.microsoft.com/office/drawing/2014/main" id="{00000000-0008-0000-0200-000011000000}"/>
            </a:ext>
            <a:ext uri="{147F2762-F138-4A5C-976F-8EAC2B608ADB}">
              <a16:predDERef xmlns:a16="http://schemas.microsoft.com/office/drawing/2014/main" pre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561873</xdr:colOff>
      <xdr:row>55</xdr:row>
      <xdr:rowOff>113853</xdr:rowOff>
    </xdr:from>
    <xdr:to>
      <xdr:col>21</xdr:col>
      <xdr:colOff>325914</xdr:colOff>
      <xdr:row>74</xdr:row>
      <xdr:rowOff>101203</xdr:rowOff>
    </xdr:to>
    <xdr:graphicFrame macro="">
      <xdr:nvGraphicFramePr>
        <xdr:cNvPr id="18" name="图表 17">
          <a:extLst>
            <a:ext uri="{FF2B5EF4-FFF2-40B4-BE49-F238E27FC236}">
              <a16:creationId xmlns:a16="http://schemas.microsoft.com/office/drawing/2014/main" id="{00000000-0008-0000-0200-000012000000}"/>
            </a:ext>
            <a:ext uri="{147F2762-F138-4A5C-976F-8EAC2B608ADB}">
              <a16:predDERef xmlns:a16="http://schemas.microsoft.com/office/drawing/2014/main" pre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523815</xdr:colOff>
      <xdr:row>46</xdr:row>
      <xdr:rowOff>0</xdr:rowOff>
    </xdr:from>
    <xdr:to>
      <xdr:col>27</xdr:col>
      <xdr:colOff>457387</xdr:colOff>
      <xdr:row>55</xdr:row>
      <xdr:rowOff>12650</xdr:rowOff>
    </xdr:to>
    <xdr:sp macro="" textlink="">
      <xdr:nvSpPr>
        <xdr:cNvPr id="19" name="roundRect">
          <a:extLst>
            <a:ext uri="{FF2B5EF4-FFF2-40B4-BE49-F238E27FC236}">
              <a16:creationId xmlns:a16="http://schemas.microsoft.com/office/drawing/2014/main" id="{00000000-0008-0000-0200-000013000000}"/>
            </a:ext>
          </a:extLst>
        </xdr:cNvPr>
        <xdr:cNvSpPr/>
      </xdr:nvSpPr>
      <xdr:spPr>
        <a:xfrm>
          <a:off x="1802735" y="8745328"/>
          <a:ext cx="15885477" cy="1759169"/>
        </a:xfrm>
        <a:prstGeom prst="roundRect">
          <a:avLst/>
        </a:prstGeom>
        <a:solidFill>
          <a:srgbClr val="E8E8E8"/>
        </a:solidFill>
        <a:ln w="9525" cap="flat" cmpd="sng">
          <a:solidFill>
            <a:srgbClr val="FFFFFF"/>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400">
              <a:solidFill>
                <a:srgbClr val="000000"/>
              </a:solidFill>
              <a:latin typeface="Calibri" panose="00000000000000000000" charset="0"/>
              <a:ea typeface="Calibri" panose="00000000000000000000" charset="0"/>
            </a:rPr>
            <a:t>The Top 5 Most Profitable Products (Keyboard, Mouse, Laptop, Smartwatch, Printer) contribute significantly to total profit. However, when compared to Profit Margin data, some products with high revenue might not necessarily have the highest profit margins.</a:t>
          </a:r>
        </a:p>
        <a:p>
          <a:pPr algn="l"/>
          <a:endParaRPr/>
        </a:p>
        <a:p>
          <a:pPr algn="l"/>
          <a:r>
            <a:rPr lang="en-US" altLang="zh-CN" sz="1400">
              <a:solidFill>
                <a:srgbClr val="000000"/>
              </a:solidFill>
              <a:latin typeface="Calibri" panose="00000000000000000000" charset="0"/>
              <a:ea typeface="Calibri" panose="00000000000000000000" charset="0"/>
            </a:rPr>
            <a:t>The Bottom 5 Least Profitable Products (Camera, Headphones, Tablets, Smartwatch, Printer) indicate that these products either have low sales volumes, high costs, or are priced competitively, leading to margin compression.</a:t>
          </a:r>
        </a:p>
        <a:p>
          <a:pPr algn="l"/>
          <a:endParaRPr/>
        </a:p>
        <a:p>
          <a:pPr algn="l"/>
          <a:r>
            <a:rPr lang="en-US" altLang="zh-CN" sz="1400">
              <a:solidFill>
                <a:srgbClr val="000000"/>
              </a:solidFill>
              <a:latin typeface="Calibri" panose="00000000000000000000" charset="0"/>
              <a:ea typeface="Calibri" panose="00000000000000000000" charset="0"/>
            </a:rPr>
            <a:t>Notably, Smartwatch and Printer appear in both top and bottom lists, implying that while they generate high revenue, their margins vary significantly.</a:t>
          </a:r>
        </a:p>
      </xdr:txBody>
    </xdr:sp>
    <xdr:clientData/>
  </xdr:twoCellAnchor>
  <xdr:twoCellAnchor>
    <xdr:from>
      <xdr:col>0</xdr:col>
      <xdr:colOff>78191</xdr:colOff>
      <xdr:row>17</xdr:row>
      <xdr:rowOff>101203</xdr:rowOff>
    </xdr:from>
    <xdr:to>
      <xdr:col>2</xdr:col>
      <xdr:colOff>151169</xdr:colOff>
      <xdr:row>22</xdr:row>
      <xdr:rowOff>75902</xdr:rowOff>
    </xdr:to>
    <xdr:sp macro="" textlink="">
      <xdr:nvSpPr>
        <xdr:cNvPr id="20" name="roundRect">
          <a:hlinkClick xmlns:r="http://schemas.openxmlformats.org/officeDocument/2006/relationships" r:id="rId12"/>
          <a:extLst>
            <a:ext uri="{FF2B5EF4-FFF2-40B4-BE49-F238E27FC236}">
              <a16:creationId xmlns:a16="http://schemas.microsoft.com/office/drawing/2014/main" id="{00000000-0008-0000-0200-000014000000}"/>
            </a:ext>
          </a:extLst>
        </xdr:cNvPr>
        <xdr:cNvSpPr/>
      </xdr:nvSpPr>
      <xdr:spPr>
        <a:xfrm>
          <a:off x="78191" y="3328498"/>
          <a:ext cx="1352646" cy="923903"/>
        </a:xfrm>
        <a:prstGeom prst="roundRect">
          <a:avLst/>
        </a:prstGeom>
        <a:solidFill>
          <a:schemeClr val="bg2"/>
        </a:solid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b"/>
        <a:lstStyle/>
        <a:p>
          <a:pPr algn="l"/>
          <a:endParaRPr lang="en-US" altLang="zh-CN" sz="800">
            <a:solidFill>
              <a:schemeClr val="tx1"/>
            </a:solidFill>
            <a:latin typeface="Aharoni" panose="00000000000000000000" charset="0"/>
            <a:ea typeface="Aharoni" panose="00000000000000000000" charset="0"/>
          </a:endParaRPr>
        </a:p>
        <a:p>
          <a:pPr algn="l"/>
          <a:endParaRPr lang="en-US" altLang="zh-CN" sz="800">
            <a:solidFill>
              <a:schemeClr val="tx1"/>
            </a:solidFill>
            <a:latin typeface="Aharoni" panose="00000000000000000000" charset="0"/>
            <a:ea typeface="Aharoni" panose="00000000000000000000" charset="0"/>
          </a:endParaRPr>
        </a:p>
        <a:p>
          <a:pPr algn="l"/>
          <a:endParaRPr lang="en-US" altLang="zh-CN" sz="800">
            <a:solidFill>
              <a:schemeClr val="tx1"/>
            </a:solidFill>
            <a:latin typeface="Aharoni" panose="00000000000000000000" charset="0"/>
            <a:ea typeface="Aharoni" panose="00000000000000000000" charset="0"/>
          </a:endParaRPr>
        </a:p>
        <a:p>
          <a:pPr algn="l"/>
          <a:endParaRPr lang="en-US" altLang="zh-CN" sz="800">
            <a:solidFill>
              <a:schemeClr val="tx1"/>
            </a:solidFill>
            <a:latin typeface="Aharoni" panose="00000000000000000000" charset="0"/>
            <a:ea typeface="Aharoni" panose="00000000000000000000" charset="0"/>
          </a:endParaRPr>
        </a:p>
        <a:p>
          <a:pPr algn="l"/>
          <a:endParaRPr lang="en-US" altLang="zh-CN" sz="800">
            <a:solidFill>
              <a:schemeClr val="tx1"/>
            </a:solidFill>
            <a:latin typeface="Aharoni" panose="00000000000000000000" charset="0"/>
            <a:ea typeface="Aharoni" panose="00000000000000000000" charset="0"/>
          </a:endParaRPr>
        </a:p>
        <a:p>
          <a:pPr algn="l"/>
          <a:endParaRPr lang="en-US" altLang="zh-CN" sz="800">
            <a:solidFill>
              <a:schemeClr val="tx1"/>
            </a:solidFill>
            <a:latin typeface="Aharoni" panose="00000000000000000000" charset="0"/>
            <a:ea typeface="Aharoni" panose="00000000000000000000" charset="0"/>
          </a:endParaRPr>
        </a:p>
        <a:p>
          <a:pPr algn="l"/>
          <a:r>
            <a:rPr lang="en-US" altLang="zh-CN" sz="800">
              <a:solidFill>
                <a:schemeClr val="tx1"/>
              </a:solidFill>
              <a:latin typeface="Aharoni" panose="00000000000000000000" charset="0"/>
              <a:ea typeface="Aharoni" panose="00000000000000000000" charset="0"/>
            </a:rPr>
            <a:t>Profit</a:t>
          </a:r>
        </a:p>
        <a:p>
          <a:pPr algn="l"/>
          <a:endParaRPr>
            <a:solidFill>
              <a:schemeClr val="tx1"/>
            </a:solidFill>
          </a:endParaRPr>
        </a:p>
      </xdr:txBody>
    </xdr:sp>
    <xdr:clientData/>
  </xdr:twoCellAnchor>
  <xdr:twoCellAnchor>
    <xdr:from>
      <xdr:col>0</xdr:col>
      <xdr:colOff>220044</xdr:colOff>
      <xdr:row>18</xdr:row>
      <xdr:rowOff>0</xdr:rowOff>
    </xdr:from>
    <xdr:to>
      <xdr:col>1</xdr:col>
      <xdr:colOff>49129</xdr:colOff>
      <xdr:row>21</xdr:row>
      <xdr:rowOff>0</xdr:rowOff>
    </xdr:to>
    <xdr:pic>
      <xdr:nvPicPr>
        <xdr:cNvPr id="21" name="Picture 17" descr=" ">
          <a:hlinkClick xmlns:r="http://schemas.openxmlformats.org/officeDocument/2006/relationships" r:id="rId12"/>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13"/>
        <a:srcRect/>
        <a:stretch>
          <a:fillRect/>
        </a:stretch>
      </xdr:blipFill>
      <xdr:spPr>
        <a:xfrm>
          <a:off x="224800" y="3418658"/>
          <a:ext cx="467043" cy="575124"/>
        </a:xfrm>
        <a:prstGeom prst="rect">
          <a:avLst/>
        </a:prstGeom>
        <a:noFill/>
        <a:ln w="9525" cap="flat" cmpd="sng">
          <a:noFill/>
          <a:prstDash val="solid"/>
          <a:miter/>
        </a:ln>
        <a:effectLst/>
      </xdr:spPr>
    </xdr:pic>
    <xdr:clientData/>
  </xdr:twoCellAnchor>
  <xdr:twoCellAnchor>
    <xdr:from>
      <xdr:col>2</xdr:col>
      <xdr:colOff>507208</xdr:colOff>
      <xdr:row>9</xdr:row>
      <xdr:rowOff>0</xdr:rowOff>
    </xdr:from>
    <xdr:to>
      <xdr:col>7</xdr:col>
      <xdr:colOff>521740</xdr:colOff>
      <xdr:row>13</xdr:row>
      <xdr:rowOff>0</xdr:rowOff>
    </xdr:to>
    <xdr:graphicFrame macro="">
      <xdr:nvGraphicFramePr>
        <xdr:cNvPr id="22" name="图表 21">
          <a:extLst>
            <a:ext uri="{FF2B5EF4-FFF2-40B4-BE49-F238E27FC236}">
              <a16:creationId xmlns:a16="http://schemas.microsoft.com/office/drawing/2014/main" id="{00000000-0008-0000-0200-000016000000}"/>
            </a:ext>
            <a:ext uri="{147F2762-F138-4A5C-976F-8EAC2B608ADB}">
              <a16:predDERef xmlns:a16="http://schemas.microsoft.com/office/drawing/2014/main" pre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357744</xdr:colOff>
      <xdr:row>5</xdr:row>
      <xdr:rowOff>0</xdr:rowOff>
    </xdr:from>
    <xdr:to>
      <xdr:col>26</xdr:col>
      <xdr:colOff>110813</xdr:colOff>
      <xdr:row>13</xdr:row>
      <xdr:rowOff>75902</xdr:rowOff>
    </xdr:to>
    <xdr:sp macro="" textlink="">
      <xdr:nvSpPr>
        <xdr:cNvPr id="23" name="roundRect">
          <a:extLst>
            <a:ext uri="{FF2B5EF4-FFF2-40B4-BE49-F238E27FC236}">
              <a16:creationId xmlns:a16="http://schemas.microsoft.com/office/drawing/2014/main" id="{00000000-0008-0000-0200-000017000000}"/>
            </a:ext>
          </a:extLst>
        </xdr:cNvPr>
        <xdr:cNvSpPr/>
      </xdr:nvSpPr>
      <xdr:spPr>
        <a:xfrm>
          <a:off x="13110604" y="959085"/>
          <a:ext cx="3577311" cy="1672345"/>
        </a:xfrm>
        <a:prstGeom prst="roundRect">
          <a:avLst/>
        </a:prstGeom>
        <a:solidFill>
          <a:srgbClr val="FFFFFF"/>
        </a:solidFill>
        <a:ln w="9525" cap="flat" cmpd="sng">
          <a:solidFill>
            <a:srgbClr val="42A623"/>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400">
              <a:solidFill>
                <a:srgbClr val="000000"/>
              </a:solidFill>
              <a:latin typeface="Calibri" panose="00000000000000000000" charset="0"/>
              <a:ea typeface="Calibri" panose="00000000000000000000" charset="0"/>
            </a:rPr>
            <a:t>Average Profit Margin </a:t>
          </a:r>
        </a:p>
        <a:p>
          <a:pPr algn="l"/>
          <a:r>
            <a:rPr lang="en-US" altLang="zh-CN" sz="1600" b="1">
              <a:solidFill>
                <a:srgbClr val="000000"/>
              </a:solidFill>
              <a:latin typeface="Calibri" panose="00000000000000000000" charset="0"/>
              <a:ea typeface="Calibri" panose="00000000000000000000" charset="0"/>
            </a:rPr>
            <a:t>8.97%</a:t>
          </a:r>
        </a:p>
        <a:p>
          <a:pPr algn="l"/>
          <a:endParaRPr/>
        </a:p>
        <a:p>
          <a:pPr algn="l"/>
          <a:endParaRPr/>
        </a:p>
      </xdr:txBody>
    </xdr:sp>
    <xdr:clientData/>
  </xdr:twoCellAnchor>
  <xdr:twoCellAnchor>
    <xdr:from>
      <xdr:col>20</xdr:col>
      <xdr:colOff>525199</xdr:colOff>
      <xdr:row>8</xdr:row>
      <xdr:rowOff>50601</xdr:rowOff>
    </xdr:from>
    <xdr:to>
      <xdr:col>25</xdr:col>
      <xdr:colOff>597006</xdr:colOff>
      <xdr:row>13</xdr:row>
      <xdr:rowOff>25300</xdr:rowOff>
    </xdr:to>
    <xdr:graphicFrame macro="">
      <xdr:nvGraphicFramePr>
        <xdr:cNvPr id="24" name="图表 23">
          <a:extLst>
            <a:ext uri="{FF2B5EF4-FFF2-40B4-BE49-F238E27FC236}">
              <a16:creationId xmlns:a16="http://schemas.microsoft.com/office/drawing/2014/main" id="{00000000-0008-0000-0200-000018000000}"/>
            </a:ext>
            <a:ext uri="{147F2762-F138-4A5C-976F-8EAC2B608ADB}">
              <a16:predDERef xmlns:a16="http://schemas.microsoft.com/office/drawing/2014/main" pre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96182</xdr:colOff>
      <xdr:row>5</xdr:row>
      <xdr:rowOff>75902</xdr:rowOff>
    </xdr:from>
    <xdr:to>
      <xdr:col>7</xdr:col>
      <xdr:colOff>597164</xdr:colOff>
      <xdr:row>8</xdr:row>
      <xdr:rowOff>63251</xdr:rowOff>
    </xdr:to>
    <xdr:pic>
      <xdr:nvPicPr>
        <xdr:cNvPr id="25" name="Picture 17" descr=" ">
          <a:hlinkClick xmlns:r="http://schemas.openxmlformats.org/officeDocument/2006/relationships" r:id="rId12"/>
          <a:extLst>
            <a:ext uri="{FF2B5EF4-FFF2-40B4-BE49-F238E27FC236}">
              <a16:creationId xmlns:a16="http://schemas.microsoft.com/office/drawing/2014/main" id="{00000000-0008-0000-0200-000019000000}"/>
            </a:ext>
          </a:extLst>
        </xdr:cNvPr>
        <xdr:cNvPicPr/>
      </xdr:nvPicPr>
      <xdr:blipFill>
        <a:blip xmlns:r="http://schemas.openxmlformats.org/officeDocument/2006/relationships" r:embed="rId13"/>
        <a:srcRect/>
        <a:stretch>
          <a:fillRect/>
        </a:stretch>
      </xdr:blipFill>
      <xdr:spPr>
        <a:xfrm>
          <a:off x="4566727" y="1092210"/>
          <a:ext cx="500969" cy="560584"/>
        </a:xfrm>
        <a:prstGeom prst="rect">
          <a:avLst/>
        </a:prstGeom>
        <a:noFill/>
        <a:ln w="9525" cap="flat" cmpd="sng">
          <a:noFill/>
          <a:prstDash val="solid"/>
          <a:miter/>
        </a:ln>
        <a:effectLst/>
      </xdr:spPr>
    </xdr:pic>
    <xdr:clientData/>
  </xdr:twoCellAnchor>
  <xdr:twoCellAnchor>
    <xdr:from>
      <xdr:col>11</xdr:col>
      <xdr:colOff>309307</xdr:colOff>
      <xdr:row>5</xdr:row>
      <xdr:rowOff>0</xdr:rowOff>
    </xdr:from>
    <xdr:to>
      <xdr:col>17</xdr:col>
      <xdr:colOff>69888</xdr:colOff>
      <xdr:row>13</xdr:row>
      <xdr:rowOff>63251</xdr:rowOff>
    </xdr:to>
    <xdr:sp macro="" textlink="">
      <xdr:nvSpPr>
        <xdr:cNvPr id="26" name="roundRect">
          <a:extLst>
            <a:ext uri="{FF2B5EF4-FFF2-40B4-BE49-F238E27FC236}">
              <a16:creationId xmlns:a16="http://schemas.microsoft.com/office/drawing/2014/main" id="{00000000-0008-0000-0200-00001A000000}"/>
            </a:ext>
          </a:extLst>
        </xdr:cNvPr>
        <xdr:cNvSpPr/>
      </xdr:nvSpPr>
      <xdr:spPr>
        <a:xfrm>
          <a:off x="7389731" y="949203"/>
          <a:ext cx="3621037" cy="1655834"/>
        </a:xfrm>
        <a:prstGeom prst="roundRect">
          <a:avLst/>
        </a:prstGeom>
        <a:solidFill>
          <a:srgbClr val="FFFFFF"/>
        </a:solidFill>
        <a:ln w="9525" cap="flat" cmpd="sng">
          <a:solidFill>
            <a:srgbClr val="42A623"/>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400">
              <a:solidFill>
                <a:srgbClr val="000000"/>
              </a:solidFill>
              <a:latin typeface="Calibri" panose="00000000000000000000" charset="0"/>
              <a:ea typeface="Calibri" panose="00000000000000000000" charset="0"/>
            </a:rPr>
            <a:t>Total Profit Margin</a:t>
          </a:r>
        </a:p>
        <a:p>
          <a:pPr algn="l"/>
          <a:r>
            <a:rPr lang="en-US" altLang="zh-CN" sz="1600" b="1">
              <a:solidFill>
                <a:srgbClr val="000000"/>
              </a:solidFill>
              <a:latin typeface="Calibri" panose="00000000000000000000" charset="0"/>
              <a:ea typeface="Calibri" panose="00000000000000000000" charset="0"/>
            </a:rPr>
            <a:t>6.59%</a:t>
          </a:r>
        </a:p>
        <a:p>
          <a:pPr algn="l"/>
          <a:endParaRPr/>
        </a:p>
        <a:p>
          <a:pPr algn="l"/>
          <a:endParaRPr/>
        </a:p>
      </xdr:txBody>
    </xdr:sp>
    <xdr:clientData/>
  </xdr:twoCellAnchor>
  <xdr:twoCellAnchor>
    <xdr:from>
      <xdr:col>11</xdr:col>
      <xdr:colOff>415177</xdr:colOff>
      <xdr:row>8</xdr:row>
      <xdr:rowOff>37951</xdr:rowOff>
    </xdr:from>
    <xdr:to>
      <xdr:col>16</xdr:col>
      <xdr:colOff>493369</xdr:colOff>
      <xdr:row>13</xdr:row>
      <xdr:rowOff>0</xdr:rowOff>
    </xdr:to>
    <xdr:graphicFrame macro="">
      <xdr:nvGraphicFramePr>
        <xdr:cNvPr id="27" name="图表 26">
          <a:extLst>
            <a:ext uri="{FF2B5EF4-FFF2-40B4-BE49-F238E27FC236}">
              <a16:creationId xmlns:a16="http://schemas.microsoft.com/office/drawing/2014/main" id="{00000000-0008-0000-0200-00001B000000}"/>
            </a:ext>
            <a:ext uri="{147F2762-F138-4A5C-976F-8EAC2B608ADB}">
              <a16:predDERef xmlns:a16="http://schemas.microsoft.com/office/drawing/2014/main" pred="{00000000-0008-0000-02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598547</xdr:colOff>
      <xdr:row>0</xdr:row>
      <xdr:rowOff>0</xdr:rowOff>
    </xdr:from>
    <xdr:to>
      <xdr:col>27</xdr:col>
      <xdr:colOff>573637</xdr:colOff>
      <xdr:row>4</xdr:row>
      <xdr:rowOff>88552</xdr:rowOff>
    </xdr:to>
    <xdr:sp macro="" textlink="">
      <xdr:nvSpPr>
        <xdr:cNvPr id="28" name="rect">
          <a:extLst>
            <a:ext uri="{FF2B5EF4-FFF2-40B4-BE49-F238E27FC236}">
              <a16:creationId xmlns:a16="http://schemas.microsoft.com/office/drawing/2014/main" id="{00000000-0008-0000-0200-00001C000000}"/>
            </a:ext>
          </a:extLst>
        </xdr:cNvPr>
        <xdr:cNvSpPr/>
      </xdr:nvSpPr>
      <xdr:spPr>
        <a:xfrm>
          <a:off x="12128720" y="1"/>
          <a:ext cx="5737914" cy="910282"/>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24</xdr:col>
      <xdr:colOff>353909</xdr:colOff>
      <xdr:row>0</xdr:row>
      <xdr:rowOff>0</xdr:rowOff>
    </xdr:from>
    <xdr:to>
      <xdr:col>25</xdr:col>
      <xdr:colOff>241711</xdr:colOff>
      <xdr:row>3</xdr:row>
      <xdr:rowOff>12650</xdr:rowOff>
    </xdr:to>
    <xdr:pic>
      <xdr:nvPicPr>
        <xdr:cNvPr id="29" name="Picture 33" descr=" ">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17"/>
        <a:srcRect/>
        <a:stretch>
          <a:fillRect/>
        </a:stretch>
      </xdr:blipFill>
      <xdr:spPr>
        <a:xfrm>
          <a:off x="15670185" y="19885"/>
          <a:ext cx="526930" cy="628737"/>
        </a:xfrm>
        <a:prstGeom prst="rect">
          <a:avLst/>
        </a:prstGeom>
        <a:noFill/>
        <a:ln w="9525" cap="flat" cmpd="sng">
          <a:noFill/>
          <a:prstDash val="solid"/>
          <a:miter/>
        </a:ln>
        <a:effectLst/>
      </xdr:spPr>
    </xdr:pic>
    <xdr:clientData/>
  </xdr:twoCellAnchor>
  <xdr:twoCellAnchor>
    <xdr:from>
      <xdr:col>25</xdr:col>
      <xdr:colOff>272877</xdr:colOff>
      <xdr:row>1</xdr:row>
      <xdr:rowOff>0</xdr:rowOff>
    </xdr:from>
    <xdr:to>
      <xdr:col>27</xdr:col>
      <xdr:colOff>503749</xdr:colOff>
      <xdr:row>2</xdr:row>
      <xdr:rowOff>88552</xdr:rowOff>
    </xdr:to>
    <xdr:sp macro="" textlink="">
      <xdr:nvSpPr>
        <xdr:cNvPr id="30" name=" ">
          <a:extLst>
            <a:ext uri="{FF2B5EF4-FFF2-40B4-BE49-F238E27FC236}">
              <a16:creationId xmlns:a16="http://schemas.microsoft.com/office/drawing/2014/main" id="{00000000-0008-0000-0200-00001E000000}"/>
            </a:ext>
          </a:extLst>
        </xdr:cNvPr>
        <xdr:cNvSpPr txBox="1"/>
      </xdr:nvSpPr>
      <xdr:spPr>
        <a:xfrm>
          <a:off x="16180260" y="234071"/>
          <a:ext cx="1500534" cy="301707"/>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l"/>
          <a:r>
            <a:rPr lang="en-US" altLang="zh-CN" sz="1100">
              <a:solidFill>
                <a:srgbClr val="000000"/>
              </a:solidFill>
              <a:latin typeface="Calibri" panose="00000000000000000000" charset="0"/>
              <a:ea typeface="Calibri" panose="00000000000000000000" charset="0"/>
            </a:rPr>
            <a:t>Analysis Conducted By: </a:t>
          </a:r>
        </a:p>
      </xdr:txBody>
    </xdr:sp>
    <xdr:clientData/>
  </xdr:twoCellAnchor>
  <xdr:twoCellAnchor>
    <xdr:from>
      <xdr:col>25</xdr:col>
      <xdr:colOff>279110</xdr:colOff>
      <xdr:row>2</xdr:row>
      <xdr:rowOff>0</xdr:rowOff>
    </xdr:from>
    <xdr:to>
      <xdr:col>27</xdr:col>
      <xdr:colOff>452543</xdr:colOff>
      <xdr:row>3</xdr:row>
      <xdr:rowOff>88552</xdr:rowOff>
    </xdr:to>
    <xdr:sp macro="" textlink="">
      <xdr:nvSpPr>
        <xdr:cNvPr id="31" name=" ">
          <a:extLst>
            <a:ext uri="{FF2B5EF4-FFF2-40B4-BE49-F238E27FC236}">
              <a16:creationId xmlns:a16="http://schemas.microsoft.com/office/drawing/2014/main" id="{00000000-0008-0000-0200-00001F000000}"/>
            </a:ext>
          </a:extLst>
        </xdr:cNvPr>
        <xdr:cNvSpPr txBox="1"/>
      </xdr:nvSpPr>
      <xdr:spPr>
        <a:xfrm>
          <a:off x="16231491" y="405065"/>
          <a:ext cx="1452637" cy="317138"/>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l"/>
          <a:r>
            <a:rPr lang="en-US" altLang="zh-CN" sz="1100" b="1">
              <a:solidFill>
                <a:srgbClr val="000000"/>
              </a:solidFill>
              <a:latin typeface="Calibri" panose="00000000000000000000" charset="0"/>
              <a:ea typeface="Calibri" panose="00000000000000000000" charset="0"/>
            </a:rPr>
            <a:t>A. Sodeeq Adebayo</a:t>
          </a:r>
        </a:p>
      </xdr:txBody>
    </xdr:sp>
    <xdr:clientData/>
  </xdr:twoCellAnchor>
  <xdr:twoCellAnchor>
    <xdr:from>
      <xdr:col>15</xdr:col>
      <xdr:colOff>611695</xdr:colOff>
      <xdr:row>5</xdr:row>
      <xdr:rowOff>63500</xdr:rowOff>
    </xdr:from>
    <xdr:to>
      <xdr:col>16</xdr:col>
      <xdr:colOff>469842</xdr:colOff>
      <xdr:row>8</xdr:row>
      <xdr:rowOff>0</xdr:rowOff>
    </xdr:to>
    <xdr:pic>
      <xdr:nvPicPr>
        <xdr:cNvPr id="32" name="Picture 17" descr=" ">
          <a:extLst>
            <a:ext uri="{FF2B5EF4-FFF2-40B4-BE49-F238E27FC236}">
              <a16:creationId xmlns:a16="http://schemas.microsoft.com/office/drawing/2014/main" id="{00000000-0008-0000-0200-000020000000}"/>
            </a:ext>
          </a:extLst>
        </xdr:cNvPr>
        <xdr:cNvPicPr/>
      </xdr:nvPicPr>
      <xdr:blipFill>
        <a:blip xmlns:r="http://schemas.openxmlformats.org/officeDocument/2006/relationships" r:embed="rId13"/>
        <a:srcRect/>
        <a:stretch>
          <a:fillRect/>
        </a:stretch>
      </xdr:blipFill>
      <xdr:spPr>
        <a:xfrm>
          <a:off x="10851070" y="936625"/>
          <a:ext cx="540772" cy="460375"/>
        </a:xfrm>
        <a:prstGeom prst="rect">
          <a:avLst/>
        </a:prstGeom>
        <a:noFill/>
        <a:ln w="9525" cap="flat" cmpd="sng">
          <a:noFill/>
          <a:prstDash val="solid"/>
          <a:miter/>
        </a:ln>
        <a:effectLst/>
      </xdr:spPr>
    </xdr:pic>
    <xdr:clientData/>
  </xdr:twoCellAnchor>
  <xdr:twoCellAnchor>
    <xdr:from>
      <xdr:col>24</xdr:col>
      <xdr:colOff>644359</xdr:colOff>
      <xdr:row>5</xdr:row>
      <xdr:rowOff>63500</xdr:rowOff>
    </xdr:from>
    <xdr:to>
      <xdr:col>25</xdr:col>
      <xdr:colOff>505842</xdr:colOff>
      <xdr:row>8</xdr:row>
      <xdr:rowOff>31750</xdr:rowOff>
    </xdr:to>
    <xdr:pic>
      <xdr:nvPicPr>
        <xdr:cNvPr id="33" name="Picture 17" descr=" ">
          <a:extLst>
            <a:ext uri="{FF2B5EF4-FFF2-40B4-BE49-F238E27FC236}">
              <a16:creationId xmlns:a16="http://schemas.microsoft.com/office/drawing/2014/main" id="{00000000-0008-0000-0200-000021000000}"/>
            </a:ext>
          </a:extLst>
        </xdr:cNvPr>
        <xdr:cNvPicPr/>
      </xdr:nvPicPr>
      <xdr:blipFill>
        <a:blip xmlns:r="http://schemas.openxmlformats.org/officeDocument/2006/relationships" r:embed="rId13"/>
        <a:srcRect/>
        <a:stretch>
          <a:fillRect/>
        </a:stretch>
      </xdr:blipFill>
      <xdr:spPr>
        <a:xfrm>
          <a:off x="17027359" y="936625"/>
          <a:ext cx="544108" cy="492125"/>
        </a:xfrm>
        <a:prstGeom prst="rect">
          <a:avLst/>
        </a:prstGeom>
        <a:noFill/>
        <a:ln w="9525" cap="flat" cmpd="sng">
          <a:noFill/>
          <a:prstDash val="solid"/>
          <a:miter/>
        </a:ln>
        <a:effectLst/>
      </xdr:spPr>
    </xdr:pic>
    <xdr:clientData/>
  </xdr:twoCellAnchor>
  <xdr:twoCellAnchor>
    <xdr:from>
      <xdr:col>21</xdr:col>
      <xdr:colOff>366740</xdr:colOff>
      <xdr:row>55</xdr:row>
      <xdr:rowOff>126503</xdr:rowOff>
    </xdr:from>
    <xdr:to>
      <xdr:col>27</xdr:col>
      <xdr:colOff>604083</xdr:colOff>
      <xdr:row>72</xdr:row>
      <xdr:rowOff>88552</xdr:rowOff>
    </xdr:to>
    <xdr:sp macro="" textlink="">
      <xdr:nvSpPr>
        <xdr:cNvPr id="34" name=" ">
          <a:extLst>
            <a:ext uri="{FF2B5EF4-FFF2-40B4-BE49-F238E27FC236}">
              <a16:creationId xmlns:a16="http://schemas.microsoft.com/office/drawing/2014/main" id="{00000000-0008-0000-0200-000022000000}"/>
            </a:ext>
          </a:extLst>
        </xdr:cNvPr>
        <xdr:cNvSpPr txBox="1"/>
      </xdr:nvSpPr>
      <xdr:spPr>
        <a:xfrm>
          <a:off x="13657994" y="10319957"/>
          <a:ext cx="4034116" cy="3100736"/>
        </a:xfrm>
        <a:prstGeom prst="rect">
          <a:avLst/>
        </a:prstGeom>
        <a:noFill/>
        <a:ln w="9525" cap="flat" cmpd="sng">
          <a:solidFill>
            <a:srgbClr val="FFFFFF"/>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l"/>
          <a:r>
            <a:rPr lang="en-US" altLang="zh-CN" sz="1600">
              <a:solidFill>
                <a:srgbClr val="000000"/>
              </a:solidFill>
              <a:latin typeface="+mj-lt" panose="00000000000000000000" charset="0"/>
              <a:ea typeface="+mj-lt" panose="00000000000000000000" charset="0"/>
            </a:rPr>
            <a:t>The Monthly Profit Flow Chart reveals fluctuations in profitability over different months, indicating potential seasonality or inconsistent demand patterns.</a:t>
          </a:r>
        </a:p>
        <a:p>
          <a:pPr algn="l"/>
          <a:r>
            <a:rPr lang="en-US" altLang="zh-CN" sz="1600">
              <a:solidFill>
                <a:srgbClr val="000000"/>
              </a:solidFill>
              <a:latin typeface="+mj-lt" panose="00000000000000000000" charset="0"/>
              <a:ea typeface="+mj-lt" panose="00000000000000000000" charset="0"/>
            </a:rPr>
            <a:t>There are peaks where profit reaches a high (in the month Januray and April), followed by noticeable declines, suggesting that sales performance is not stable throughout the year.</a:t>
          </a:r>
        </a:p>
        <a:p>
          <a:pPr algn="l"/>
          <a:endParaRPr/>
        </a:p>
        <a:p>
          <a:pPr algn="l"/>
          <a:endParaRPr/>
        </a:p>
        <a:p>
          <a:pPr algn="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402588</xdr:colOff>
      <xdr:row>49</xdr:row>
      <xdr:rowOff>63251</xdr:rowOff>
    </xdr:from>
    <xdr:to>
      <xdr:col>4</xdr:col>
      <xdr:colOff>697763</xdr:colOff>
      <xdr:row>62</xdr:row>
      <xdr:rowOff>0</xdr:rowOff>
    </xdr:to>
    <xdr:graphicFrame macro="">
      <xdr:nvGraphicFramePr>
        <xdr:cNvPr id="2" name="图表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319341</xdr:colOff>
      <xdr:row>62</xdr:row>
      <xdr:rowOff>50601</xdr:rowOff>
    </xdr:from>
    <xdr:to>
      <xdr:col>4</xdr:col>
      <xdr:colOff>1109104</xdr:colOff>
      <xdr:row>72</xdr:row>
      <xdr:rowOff>25300</xdr:rowOff>
    </xdr:to>
    <xdr:graphicFrame macro="">
      <xdr:nvGraphicFramePr>
        <xdr:cNvPr id="3" name="图表 2">
          <a:extLst>
            <a:ext uri="{FF2B5EF4-FFF2-40B4-BE49-F238E27FC236}">
              <a16:creationId xmlns:a16="http://schemas.microsoft.com/office/drawing/2014/main" id="{00000000-0008-0000-0400-000003000000}"/>
            </a:ext>
            <a:ext uri="{147F2762-F138-4A5C-976F-8EAC2B608ADB}">
              <a16:predDERef xmlns:a16="http://schemas.microsoft.com/office/drawing/2014/main" pre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1183549</xdr:colOff>
      <xdr:row>43</xdr:row>
      <xdr:rowOff>101203</xdr:rowOff>
    </xdr:from>
    <xdr:to>
      <xdr:col>11</xdr:col>
      <xdr:colOff>354285</xdr:colOff>
      <xdr:row>58</xdr:row>
      <xdr:rowOff>0</xdr:rowOff>
    </xdr:to>
    <xdr:graphicFrame macro="">
      <xdr:nvGraphicFramePr>
        <xdr:cNvPr id="4" name="图表 3">
          <a:extLst>
            <a:ext uri="{FF2B5EF4-FFF2-40B4-BE49-F238E27FC236}">
              <a16:creationId xmlns:a16="http://schemas.microsoft.com/office/drawing/2014/main" id="{00000000-0008-0000-0400-000004000000}"/>
            </a:ext>
            <a:ext uri="{147F2762-F138-4A5C-976F-8EAC2B608ADB}">
              <a16:predDERef xmlns:a16="http://schemas.microsoft.com/office/drawing/2014/main" pre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58970</xdr:colOff>
      <xdr:row>66</xdr:row>
      <xdr:rowOff>25300</xdr:rowOff>
    </xdr:from>
    <xdr:to>
      <xdr:col>11</xdr:col>
      <xdr:colOff>521740</xdr:colOff>
      <xdr:row>81</xdr:row>
      <xdr:rowOff>0</xdr:rowOff>
    </xdr:to>
    <xdr:graphicFrame macro="">
      <xdr:nvGraphicFramePr>
        <xdr:cNvPr id="5" name="图表 4">
          <a:extLst>
            <a:ext uri="{FF2B5EF4-FFF2-40B4-BE49-F238E27FC236}">
              <a16:creationId xmlns:a16="http://schemas.microsoft.com/office/drawing/2014/main" id="{00000000-0008-0000-0400-000005000000}"/>
            </a:ext>
            <a:ext uri="{147F2762-F138-4A5C-976F-8EAC2B608ADB}">
              <a16:predDERef xmlns:a16="http://schemas.microsoft.com/office/drawing/2014/main" pre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564641</xdr:colOff>
      <xdr:row>53</xdr:row>
      <xdr:rowOff>12650</xdr:rowOff>
    </xdr:from>
    <xdr:to>
      <xdr:col>14</xdr:col>
      <xdr:colOff>634530</xdr:colOff>
      <xdr:row>67</xdr:row>
      <xdr:rowOff>63251</xdr:rowOff>
    </xdr:to>
    <xdr:graphicFrame macro="">
      <xdr:nvGraphicFramePr>
        <xdr:cNvPr id="6" name="图表 5">
          <a:extLst>
            <a:ext uri="{FF2B5EF4-FFF2-40B4-BE49-F238E27FC236}">
              <a16:creationId xmlns:a16="http://schemas.microsoft.com/office/drawing/2014/main" id="{00000000-0008-0000-0400-000006000000}"/>
            </a:ext>
            <a:ext uri="{147F2762-F138-4A5C-976F-8EAC2B608ADB}">
              <a16:predDERef xmlns:a16="http://schemas.microsoft.com/office/drawing/2014/main" pre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578481</xdr:colOff>
      <xdr:row>65</xdr:row>
      <xdr:rowOff>63251</xdr:rowOff>
    </xdr:from>
    <xdr:to>
      <xdr:col>18</xdr:col>
      <xdr:colOff>26986</xdr:colOff>
      <xdr:row>79</xdr:row>
      <xdr:rowOff>88552</xdr:rowOff>
    </xdr:to>
    <xdr:graphicFrame macro="">
      <xdr:nvGraphicFramePr>
        <xdr:cNvPr id="7" name="图表 6">
          <a:extLst>
            <a:ext uri="{FF2B5EF4-FFF2-40B4-BE49-F238E27FC236}">
              <a16:creationId xmlns:a16="http://schemas.microsoft.com/office/drawing/2014/main" id="{00000000-0008-0000-0400-000007000000}"/>
            </a:ext>
            <a:ext uri="{147F2762-F138-4A5C-976F-8EAC2B608ADB}">
              <a16:predDERef xmlns:a16="http://schemas.microsoft.com/office/drawing/2014/main" pre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286472</xdr:colOff>
      <xdr:row>26</xdr:row>
      <xdr:rowOff>0</xdr:rowOff>
    </xdr:from>
    <xdr:to>
      <xdr:col>13</xdr:col>
      <xdr:colOff>279553</xdr:colOff>
      <xdr:row>40</xdr:row>
      <xdr:rowOff>0</xdr:rowOff>
    </xdr:to>
    <xdr:graphicFrame macro="">
      <xdr:nvGraphicFramePr>
        <xdr:cNvPr id="8" name="图表 7">
          <a:extLst>
            <a:ext uri="{FF2B5EF4-FFF2-40B4-BE49-F238E27FC236}">
              <a16:creationId xmlns:a16="http://schemas.microsoft.com/office/drawing/2014/main" id="{00000000-0008-0000-0400-000008000000}"/>
            </a:ext>
            <a:ext uri="{147F2762-F138-4A5C-976F-8EAC2B608ADB}">
              <a16:predDERef xmlns:a16="http://schemas.microsoft.com/office/drawing/2014/main" pre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292951</xdr:colOff>
      <xdr:row>9</xdr:row>
      <xdr:rowOff>0</xdr:rowOff>
    </xdr:from>
    <xdr:to>
      <xdr:col>10</xdr:col>
      <xdr:colOff>402030</xdr:colOff>
      <xdr:row>24</xdr:row>
      <xdr:rowOff>0</xdr:rowOff>
    </xdr:to>
    <xdr:graphicFrame macro="">
      <xdr:nvGraphicFramePr>
        <xdr:cNvPr id="9" name="图表 8">
          <a:extLst>
            <a:ext uri="{FF2B5EF4-FFF2-40B4-BE49-F238E27FC236}">
              <a16:creationId xmlns:a16="http://schemas.microsoft.com/office/drawing/2014/main" id="{00000000-0008-0000-0400-000009000000}"/>
            </a:ext>
            <a:ext uri="{147F2762-F138-4A5C-976F-8EAC2B608ADB}">
              <a16:predDERef xmlns:a16="http://schemas.microsoft.com/office/drawing/2014/main" pre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883245</xdr:colOff>
      <xdr:row>83</xdr:row>
      <xdr:rowOff>88552</xdr:rowOff>
    </xdr:from>
    <xdr:to>
      <xdr:col>11</xdr:col>
      <xdr:colOff>227655</xdr:colOff>
      <xdr:row>98</xdr:row>
      <xdr:rowOff>0</xdr:rowOff>
    </xdr:to>
    <xdr:graphicFrame macro="">
      <xdr:nvGraphicFramePr>
        <xdr:cNvPr id="10" name="图表 9">
          <a:extLst>
            <a:ext uri="{FF2B5EF4-FFF2-40B4-BE49-F238E27FC236}">
              <a16:creationId xmlns:a16="http://schemas.microsoft.com/office/drawing/2014/main" id="{00000000-0008-0000-0400-00000A000000}"/>
            </a:ext>
            <a:ext uri="{147F2762-F138-4A5C-976F-8EAC2B608ADB}">
              <a16:predDERef xmlns:a16="http://schemas.microsoft.com/office/drawing/2014/main" pre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686446</xdr:colOff>
      <xdr:row>11</xdr:row>
      <xdr:rowOff>0</xdr:rowOff>
    </xdr:from>
    <xdr:to>
      <xdr:col>8</xdr:col>
      <xdr:colOff>356360</xdr:colOff>
      <xdr:row>26</xdr:row>
      <xdr:rowOff>0</xdr:rowOff>
    </xdr:to>
    <xdr:graphicFrame macro="">
      <xdr:nvGraphicFramePr>
        <xdr:cNvPr id="11" name="图表 10">
          <a:extLst>
            <a:ext uri="{FF2B5EF4-FFF2-40B4-BE49-F238E27FC236}">
              <a16:creationId xmlns:a16="http://schemas.microsoft.com/office/drawing/2014/main" id="{00000000-0008-0000-0400-00000B000000}"/>
            </a:ext>
            <a:ext uri="{147F2762-F138-4A5C-976F-8EAC2B608ADB}">
              <a16:predDERef xmlns:a16="http://schemas.microsoft.com/office/drawing/2014/main" pre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98</xdr:row>
      <xdr:rowOff>0</xdr:rowOff>
    </xdr:from>
    <xdr:to>
      <xdr:col>8</xdr:col>
      <xdr:colOff>354285</xdr:colOff>
      <xdr:row>113</xdr:row>
      <xdr:rowOff>0</xdr:rowOff>
    </xdr:to>
    <xdr:graphicFrame macro="">
      <xdr:nvGraphicFramePr>
        <xdr:cNvPr id="12" name="图表 11">
          <a:extLst>
            <a:ext uri="{FF2B5EF4-FFF2-40B4-BE49-F238E27FC236}">
              <a16:creationId xmlns:a16="http://schemas.microsoft.com/office/drawing/2014/main" id="{00000000-0008-0000-0400-00000C000000}"/>
            </a:ext>
            <a:ext uri="{147F2762-F138-4A5C-976F-8EAC2B608ADB}">
              <a16:predDERef xmlns:a16="http://schemas.microsoft.com/office/drawing/2014/main" pre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105551</xdr:colOff>
      <xdr:row>2</xdr:row>
      <xdr:rowOff>12650</xdr:rowOff>
    </xdr:from>
    <xdr:to>
      <xdr:col>13</xdr:col>
      <xdr:colOff>391651</xdr:colOff>
      <xdr:row>15</xdr:row>
      <xdr:rowOff>0</xdr:rowOff>
    </xdr:to>
    <xdr:graphicFrame macro="">
      <xdr:nvGraphicFramePr>
        <xdr:cNvPr id="2" name="图表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357147</xdr:colOff>
      <xdr:row>37</xdr:row>
      <xdr:rowOff>75664</xdr:rowOff>
    </xdr:from>
    <xdr:to>
      <xdr:col>8</xdr:col>
      <xdr:colOff>188211</xdr:colOff>
      <xdr:row>50</xdr:row>
      <xdr:rowOff>0</xdr:rowOff>
    </xdr:to>
    <xdr:graphicFrame macro="">
      <xdr:nvGraphicFramePr>
        <xdr:cNvPr id="3" name="图表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662945</xdr:colOff>
      <xdr:row>47</xdr:row>
      <xdr:rowOff>0</xdr:rowOff>
    </xdr:from>
    <xdr:to>
      <xdr:col>8</xdr:col>
      <xdr:colOff>0</xdr:colOff>
      <xdr:row>55</xdr:row>
      <xdr:rowOff>0</xdr:rowOff>
    </xdr:to>
    <xdr:graphicFrame macro="">
      <xdr:nvGraphicFramePr>
        <xdr:cNvPr id="4" name="图表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14045</xdr:colOff>
      <xdr:row>54</xdr:row>
      <xdr:rowOff>0</xdr:rowOff>
    </xdr:from>
    <xdr:to>
      <xdr:col>6</xdr:col>
      <xdr:colOff>1245973</xdr:colOff>
      <xdr:row>68</xdr:row>
      <xdr:rowOff>0</xdr:rowOff>
    </xdr:to>
    <xdr:graphicFrame macro="">
      <xdr:nvGraphicFramePr>
        <xdr:cNvPr id="5" name="图表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65044</xdr:colOff>
      <xdr:row>34</xdr:row>
      <xdr:rowOff>0</xdr:rowOff>
    </xdr:from>
    <xdr:to>
      <xdr:col>14</xdr:col>
      <xdr:colOff>540423</xdr:colOff>
      <xdr:row>49</xdr:row>
      <xdr:rowOff>0</xdr:rowOff>
    </xdr:to>
    <xdr:graphicFrame macro="">
      <xdr:nvGraphicFramePr>
        <xdr:cNvPr id="6" name="图表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179218</xdr:colOff>
      <xdr:row>65</xdr:row>
      <xdr:rowOff>0</xdr:rowOff>
    </xdr:from>
    <xdr:to>
      <xdr:col>24</xdr:col>
      <xdr:colOff>413793</xdr:colOff>
      <xdr:row>80</xdr:row>
      <xdr:rowOff>0</xdr:rowOff>
    </xdr:to>
    <xdr:graphicFrame macro="">
      <xdr:nvGraphicFramePr>
        <xdr:cNvPr id="7" name="图表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224195</xdr:colOff>
      <xdr:row>79</xdr:row>
      <xdr:rowOff>25300</xdr:rowOff>
    </xdr:from>
    <xdr:to>
      <xdr:col>17</xdr:col>
      <xdr:colOff>559798</xdr:colOff>
      <xdr:row>89</xdr:row>
      <xdr:rowOff>0</xdr:rowOff>
    </xdr:to>
    <xdr:graphicFrame macro="">
      <xdr:nvGraphicFramePr>
        <xdr:cNvPr id="8" name="图表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37</xdr:row>
      <xdr:rowOff>0</xdr:rowOff>
    </xdr:from>
    <xdr:to>
      <xdr:col>5</xdr:col>
      <xdr:colOff>673279</xdr:colOff>
      <xdr:row>51</xdr:row>
      <xdr:rowOff>0</xdr:rowOff>
    </xdr:to>
    <xdr:graphicFrame macro="">
      <xdr:nvGraphicFramePr>
        <xdr:cNvPr id="9" name="图表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442884</xdr:colOff>
      <xdr:row>134</xdr:row>
      <xdr:rowOff>0</xdr:rowOff>
    </xdr:from>
    <xdr:to>
      <xdr:col>9</xdr:col>
      <xdr:colOff>49129</xdr:colOff>
      <xdr:row>144</xdr:row>
      <xdr:rowOff>0</xdr:rowOff>
    </xdr:to>
    <xdr:graphicFrame macro="">
      <xdr:nvGraphicFramePr>
        <xdr:cNvPr id="10" name="图表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863483</xdr:colOff>
      <xdr:row>91</xdr:row>
      <xdr:rowOff>0</xdr:rowOff>
    </xdr:from>
    <xdr:to>
      <xdr:col>16</xdr:col>
      <xdr:colOff>224887</xdr:colOff>
      <xdr:row>101</xdr:row>
      <xdr:rowOff>0</xdr:rowOff>
    </xdr:to>
    <xdr:graphicFrame macro="">
      <xdr:nvGraphicFramePr>
        <xdr:cNvPr id="11" name="图表 10">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77573</xdr:colOff>
      <xdr:row>10</xdr:row>
      <xdr:rowOff>0</xdr:rowOff>
    </xdr:from>
    <xdr:to>
      <xdr:col>19</xdr:col>
      <xdr:colOff>381271</xdr:colOff>
      <xdr:row>31</xdr:row>
      <xdr:rowOff>0</xdr:rowOff>
    </xdr:to>
    <xdr:sp macro="" textlink="">
      <xdr:nvSpPr>
        <xdr:cNvPr id="12" name=" ">
          <a:extLst>
            <a:ext uri="{FF2B5EF4-FFF2-40B4-BE49-F238E27FC236}">
              <a16:creationId xmlns:a16="http://schemas.microsoft.com/office/drawing/2014/main" id="{00000000-0008-0000-0500-00000C000000}"/>
            </a:ext>
          </a:extLst>
        </xdr:cNvPr>
        <xdr:cNvSpPr/>
      </xdr:nvSpPr>
      <xdr:spPr>
        <a:xfrm>
          <a:off x="8500944" y="1904760"/>
          <a:ext cx="8684436" cy="4151781"/>
        </a:xfr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845764</xdr:colOff>
      <xdr:row>144</xdr:row>
      <xdr:rowOff>0</xdr:rowOff>
    </xdr:from>
    <xdr:to>
      <xdr:col>8</xdr:col>
      <xdr:colOff>0</xdr:colOff>
      <xdr:row>158</xdr:row>
      <xdr:rowOff>0</xdr:rowOff>
    </xdr:to>
    <xdr:graphicFrame macro="">
      <xdr:nvGraphicFramePr>
        <xdr:cNvPr id="13" name="图表 12">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987595</xdr:colOff>
      <xdr:row>48</xdr:row>
      <xdr:rowOff>0</xdr:rowOff>
    </xdr:from>
    <xdr:to>
      <xdr:col>14</xdr:col>
      <xdr:colOff>177834</xdr:colOff>
      <xdr:row>63</xdr:row>
      <xdr:rowOff>0</xdr:rowOff>
    </xdr:to>
    <xdr:graphicFrame macro="">
      <xdr:nvGraphicFramePr>
        <xdr:cNvPr id="14" name="图表 13">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841703</xdr:colOff>
      <xdr:row>18</xdr:row>
      <xdr:rowOff>0</xdr:rowOff>
    </xdr:from>
    <xdr:to>
      <xdr:col>8</xdr:col>
      <xdr:colOff>0</xdr:colOff>
      <xdr:row>32</xdr:row>
      <xdr:rowOff>0</xdr:rowOff>
    </xdr:to>
    <xdr:graphicFrame macro="">
      <xdr:nvGraphicFramePr>
        <xdr:cNvPr id="15" name="图表 14">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756661</xdr:colOff>
      <xdr:row>17</xdr:row>
      <xdr:rowOff>0</xdr:rowOff>
    </xdr:from>
    <xdr:to>
      <xdr:col>15</xdr:col>
      <xdr:colOff>298236</xdr:colOff>
      <xdr:row>31</xdr:row>
      <xdr:rowOff>0</xdr:rowOff>
    </xdr:to>
    <xdr:sp macro="" textlink="">
      <xdr:nvSpPr>
        <xdr:cNvPr id="16" name=" ">
          <a:extLst>
            <a:ext uri="{FF2B5EF4-FFF2-40B4-BE49-F238E27FC236}">
              <a16:creationId xmlns:a16="http://schemas.microsoft.com/office/drawing/2014/main" id="{00000000-0008-0000-0500-000010000000}"/>
            </a:ext>
          </a:extLst>
        </xdr:cNvPr>
        <xdr:cNvSpPr/>
      </xdr:nvSpPr>
      <xdr:spPr>
        <a:xfrm>
          <a:off x="9170784" y="3276038"/>
          <a:ext cx="5095233" cy="2755205"/>
        </a:xfr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22834</xdr:colOff>
      <xdr:row>0</xdr:row>
      <xdr:rowOff>0</xdr:rowOff>
    </xdr:from>
    <xdr:to>
      <xdr:col>6</xdr:col>
      <xdr:colOff>399954</xdr:colOff>
      <xdr:row>8</xdr:row>
      <xdr:rowOff>0</xdr:rowOff>
    </xdr:to>
    <xdr:graphicFrame macro="">
      <xdr:nvGraphicFramePr>
        <xdr:cNvPr id="2" name="图表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12650</xdr:rowOff>
    </xdr:from>
    <xdr:to>
      <xdr:col>7</xdr:col>
      <xdr:colOff>39441</xdr:colOff>
      <xdr:row>17</xdr:row>
      <xdr:rowOff>0</xdr:rowOff>
    </xdr:to>
    <xdr:graphicFrame macro="">
      <xdr:nvGraphicFramePr>
        <xdr:cNvPr id="3" name="图表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545266</xdr:colOff>
      <xdr:row>17</xdr:row>
      <xdr:rowOff>0</xdr:rowOff>
    </xdr:from>
    <xdr:to>
      <xdr:col>7</xdr:col>
      <xdr:colOff>168146</xdr:colOff>
      <xdr:row>25</xdr:row>
      <xdr:rowOff>0</xdr:rowOff>
    </xdr:to>
    <xdr:graphicFrame macro="">
      <xdr:nvGraphicFramePr>
        <xdr:cNvPr id="4" name="图表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382655</xdr:colOff>
      <xdr:row>25</xdr:row>
      <xdr:rowOff>0</xdr:rowOff>
    </xdr:from>
    <xdr:to>
      <xdr:col>7</xdr:col>
      <xdr:colOff>192365</xdr:colOff>
      <xdr:row>39</xdr:row>
      <xdr:rowOff>0</xdr:rowOff>
    </xdr:to>
    <xdr:graphicFrame macro="">
      <xdr:nvGraphicFramePr>
        <xdr:cNvPr id="5" name="图表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201361</xdr:colOff>
      <xdr:row>42</xdr:row>
      <xdr:rowOff>0</xdr:rowOff>
    </xdr:from>
    <xdr:to>
      <xdr:col>10</xdr:col>
      <xdr:colOff>145312</xdr:colOff>
      <xdr:row>55</xdr:row>
      <xdr:rowOff>0</xdr:rowOff>
    </xdr:to>
    <xdr:graphicFrame macro="">
      <xdr:nvGraphicFramePr>
        <xdr:cNvPr id="6" name="图表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57</xdr:row>
      <xdr:rowOff>0</xdr:rowOff>
    </xdr:from>
    <xdr:to>
      <xdr:col>7</xdr:col>
      <xdr:colOff>26294</xdr:colOff>
      <xdr:row>69</xdr:row>
      <xdr:rowOff>0</xdr:rowOff>
    </xdr:to>
    <xdr:graphicFrame macro="">
      <xdr:nvGraphicFramePr>
        <xdr:cNvPr id="7" name="图表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21</xdr:col>
      <xdr:colOff>217715</xdr:colOff>
      <xdr:row>5</xdr:row>
      <xdr:rowOff>6044</xdr:rowOff>
    </xdr:from>
    <xdr:to>
      <xdr:col>26</xdr:col>
      <xdr:colOff>141953</xdr:colOff>
      <xdr:row>13</xdr:row>
      <xdr:rowOff>113853</xdr:rowOff>
    </xdr:to>
    <xdr:sp macro="" textlink="">
      <xdr:nvSpPr>
        <xdr:cNvPr id="2" name="roundRect">
          <a:extLst>
            <a:ext uri="{FF2B5EF4-FFF2-40B4-BE49-F238E27FC236}">
              <a16:creationId xmlns:a16="http://schemas.microsoft.com/office/drawing/2014/main" id="{00000000-0008-0000-0700-000002000000}"/>
            </a:ext>
          </a:extLst>
        </xdr:cNvPr>
        <xdr:cNvSpPr/>
      </xdr:nvSpPr>
      <xdr:spPr>
        <a:xfrm>
          <a:off x="17152776" y="861350"/>
          <a:ext cx="5631463" cy="1476299"/>
        </a:xfrm>
        <a:prstGeom prst="roundRect">
          <a:avLst/>
        </a:prstGeom>
        <a:solidFill>
          <a:srgbClr val="FFFFFF"/>
        </a:solidFill>
        <a:ln w="9525" cap="flat" cmpd="sng">
          <a:solidFill>
            <a:srgbClr val="42A623"/>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400">
              <a:solidFill>
                <a:srgbClr val="000000"/>
              </a:solidFill>
              <a:latin typeface="Calibri" panose="00000000000000000000" charset="0"/>
              <a:ea typeface="Calibri" panose="00000000000000000000" charset="0"/>
            </a:rPr>
            <a:t>Total Average Order Value</a:t>
          </a:r>
        </a:p>
        <a:p>
          <a:pPr algn="l"/>
          <a:r>
            <a:rPr lang="en-US" altLang="zh-CN" sz="1600" b="1">
              <a:solidFill>
                <a:srgbClr val="000000"/>
              </a:solidFill>
              <a:latin typeface="Calibri" panose="00000000000000000000" charset="0"/>
              <a:ea typeface="Calibri" panose="00000000000000000000" charset="0"/>
            </a:rPr>
            <a:t>$2367.5166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endParaRPr/>
        </a:p>
        <a:p>
          <a:pPr algn="l"/>
          <a:endParaRPr/>
        </a:p>
        <a:p>
          <a:pPr algn="l"/>
          <a:endParaRPr/>
        </a:p>
      </xdr:txBody>
    </xdr:sp>
    <xdr:clientData/>
  </xdr:twoCellAnchor>
  <xdr:twoCellAnchor>
    <xdr:from>
      <xdr:col>0</xdr:col>
      <xdr:colOff>0</xdr:colOff>
      <xdr:row>4</xdr:row>
      <xdr:rowOff>37951</xdr:rowOff>
    </xdr:from>
    <xdr:to>
      <xdr:col>1</xdr:col>
      <xdr:colOff>602007</xdr:colOff>
      <xdr:row>67</xdr:row>
      <xdr:rowOff>0</xdr:rowOff>
    </xdr:to>
    <xdr:sp macro="" textlink="">
      <xdr:nvSpPr>
        <xdr:cNvPr id="3" name="roundRect">
          <a:extLst>
            <a:ext uri="{FF2B5EF4-FFF2-40B4-BE49-F238E27FC236}">
              <a16:creationId xmlns:a16="http://schemas.microsoft.com/office/drawing/2014/main" id="{00000000-0008-0000-0700-000003000000}"/>
            </a:ext>
          </a:extLst>
        </xdr:cNvPr>
        <xdr:cNvSpPr/>
      </xdr:nvSpPr>
      <xdr:spPr>
        <a:xfrm>
          <a:off x="0" y="809964"/>
          <a:ext cx="1240775" cy="11909372"/>
        </a:xfrm>
        <a:prstGeom prst="roundRect">
          <a:avLst/>
        </a:prstGeom>
        <a:solidFill>
          <a:srgbClr val="0A4461"/>
        </a:solid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80959</xdr:colOff>
      <xdr:row>25</xdr:row>
      <xdr:rowOff>88552</xdr:rowOff>
    </xdr:from>
    <xdr:to>
      <xdr:col>2</xdr:col>
      <xdr:colOff>175779</xdr:colOff>
      <xdr:row>30</xdr:row>
      <xdr:rowOff>63251</xdr:rowOff>
    </xdr:to>
    <xdr:sp macro="" textlink="">
      <xdr:nvSpPr>
        <xdr:cNvPr id="4" name="roundRect">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80959" y="4808532"/>
          <a:ext cx="1370842" cy="918694"/>
        </a:xfrm>
        <a:prstGeom prst="roundRect">
          <a:avLst/>
        </a:prstGeom>
        <a:solidFill>
          <a:schemeClr val="bg2"/>
        </a:solidFill>
        <a:ln w="9525" cap="flat" cmpd="sng">
          <a:no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b"/>
        <a:lstStyle/>
        <a:p>
          <a:pPr algn="l"/>
          <a:r>
            <a:rPr lang="en-US" altLang="zh-CN" sz="800">
              <a:solidFill>
                <a:srgbClr val="000000"/>
              </a:solidFill>
              <a:latin typeface="Calibri" panose="00000000000000000000" charset="0"/>
              <a:ea typeface="Calibri" panose="00000000000000000000" charset="0"/>
            </a:rPr>
            <a:t>Revenue</a:t>
          </a:r>
          <a:r>
            <a:rPr lang="en-US" altLang="zh-CN" sz="800">
              <a:solidFill>
                <a:srgbClr val="FFFFFF"/>
              </a:solidFill>
              <a:latin typeface="Calibri" panose="00000000000000000000" charset="0"/>
              <a:ea typeface="Calibri" panose="00000000000000000000" charset="0"/>
            </a:rPr>
            <a:t> </a:t>
          </a:r>
        </a:p>
      </xdr:txBody>
    </xdr:sp>
    <xdr:clientData/>
  </xdr:twoCellAnchor>
  <xdr:twoCellAnchor>
    <xdr:from>
      <xdr:col>0</xdr:col>
      <xdr:colOff>94798</xdr:colOff>
      <xdr:row>9</xdr:row>
      <xdr:rowOff>101203</xdr:rowOff>
    </xdr:from>
    <xdr:to>
      <xdr:col>1</xdr:col>
      <xdr:colOff>276785</xdr:colOff>
      <xdr:row>14</xdr:row>
      <xdr:rowOff>88552</xdr:rowOff>
    </xdr:to>
    <xdr:sp macro="" textlink="">
      <xdr:nvSpPr>
        <xdr:cNvPr id="5" name="roundRect">
          <a:hlinkClick xmlns:r="http://schemas.openxmlformats.org/officeDocument/2006/relationships" r:id="rId2"/>
          <a:extLst>
            <a:ext uri="{FF2B5EF4-FFF2-40B4-BE49-F238E27FC236}">
              <a16:creationId xmlns:a16="http://schemas.microsoft.com/office/drawing/2014/main" id="{00000000-0008-0000-0700-000005000000}"/>
            </a:ext>
          </a:extLst>
        </xdr:cNvPr>
        <xdr:cNvSpPr/>
      </xdr:nvSpPr>
      <xdr:spPr>
        <a:xfrm>
          <a:off x="95490" y="1822421"/>
          <a:ext cx="819437" cy="936554"/>
        </a:xfrm>
        <a:prstGeom prst="roundRect">
          <a:avLst/>
        </a:prstGeom>
        <a:solidFill>
          <a:srgbClr val="FFFFFF"/>
        </a:solid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b"/>
        <a:lstStyle/>
        <a:p>
          <a:pPr algn="l"/>
          <a:r>
            <a:rPr lang="en-US" altLang="zh-CN" sz="800">
              <a:solidFill>
                <a:srgbClr val="000000"/>
              </a:solidFill>
              <a:latin typeface="Aldhabi" panose="00000000000000000000" charset="0"/>
              <a:ea typeface="Aldhabi" panose="00000000000000000000" charset="0"/>
            </a:rPr>
            <a:t>           Homepage</a:t>
          </a:r>
        </a:p>
      </xdr:txBody>
    </xdr:sp>
    <xdr:clientData/>
  </xdr:twoCellAnchor>
  <xdr:twoCellAnchor>
    <xdr:from>
      <xdr:col>1</xdr:col>
      <xdr:colOff>554262</xdr:colOff>
      <xdr:row>0</xdr:row>
      <xdr:rowOff>25300</xdr:rowOff>
    </xdr:from>
    <xdr:to>
      <xdr:col>11</xdr:col>
      <xdr:colOff>634530</xdr:colOff>
      <xdr:row>4</xdr:row>
      <xdr:rowOff>25300</xdr:rowOff>
    </xdr:to>
    <xdr:sp macro="" textlink="">
      <xdr:nvSpPr>
        <xdr:cNvPr id="6" name="roundRect">
          <a:extLst>
            <a:ext uri="{FF2B5EF4-FFF2-40B4-BE49-F238E27FC236}">
              <a16:creationId xmlns:a16="http://schemas.microsoft.com/office/drawing/2014/main" id="{00000000-0008-0000-0700-000006000000}"/>
            </a:ext>
          </a:extLst>
        </xdr:cNvPr>
        <xdr:cNvSpPr/>
      </xdr:nvSpPr>
      <xdr:spPr>
        <a:xfrm>
          <a:off x="1193030" y="37951"/>
          <a:ext cx="6460338" cy="759364"/>
        </a:xfrm>
        <a:prstGeom prst="round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l"/>
          <a:r>
            <a:rPr lang="en-US" altLang="zh-CN" sz="1800" b="1">
              <a:solidFill>
                <a:srgbClr val="000000"/>
              </a:solidFill>
              <a:latin typeface="Alasassy Caps" panose="00000000000000000000" charset="0"/>
              <a:ea typeface="Alasassy Caps" panose="00000000000000000000" charset="0"/>
            </a:rPr>
            <a:t>               </a:t>
          </a:r>
          <a:r>
            <a:rPr lang="en-US" altLang="zh-CN" sz="1800" b="1">
              <a:solidFill>
                <a:srgbClr val="000000"/>
              </a:solidFill>
              <a:latin typeface="Aptos" panose="00000000000000000000" charset="0"/>
              <a:ea typeface="Aptos" panose="00000000000000000000" charset="0"/>
            </a:rPr>
            <a:t>Online Shopping Analysis </a:t>
          </a:r>
          <a:r>
            <a:rPr lang="en-US" altLang="zh-CN" sz="1800" b="1" i="1">
              <a:solidFill>
                <a:srgbClr val="003366"/>
              </a:solidFill>
              <a:latin typeface="Aptos" panose="00000000000000000000" charset="0"/>
              <a:ea typeface="Aptos" panose="00000000000000000000" charset="0"/>
            </a:rPr>
            <a:t>| DASHBOARD </a:t>
          </a:r>
        </a:p>
        <a:p>
          <a:pPr algn="l"/>
          <a:r>
            <a:rPr lang="en-US" altLang="zh-CN" sz="1800" b="1" i="1">
              <a:solidFill>
                <a:srgbClr val="003366"/>
              </a:solidFill>
              <a:latin typeface="Alasassy Caps" panose="00000000000000000000" charset="0"/>
              <a:ea typeface="Alasassy Caps" panose="00000000000000000000" charset="0"/>
            </a:rPr>
            <a:t>                   </a:t>
          </a:r>
          <a:r>
            <a:rPr lang="en-US" altLang="zh-CN" sz="900">
              <a:solidFill>
                <a:srgbClr val="000000"/>
              </a:solidFill>
              <a:latin typeface="Arial" panose="00000000000000000000" charset="0"/>
              <a:ea typeface="Arial" panose="00000000000000000000" charset="0"/>
            </a:rPr>
            <a:t>Exploring Key Cost And Revenue Metrics To Drive Financial Growth...</a:t>
          </a:r>
        </a:p>
      </xdr:txBody>
    </xdr:sp>
    <xdr:clientData/>
  </xdr:twoCellAnchor>
  <xdr:twoCellAnchor>
    <xdr:from>
      <xdr:col>1</xdr:col>
      <xdr:colOff>612646</xdr:colOff>
      <xdr:row>0</xdr:row>
      <xdr:rowOff>85328</xdr:rowOff>
    </xdr:from>
    <xdr:to>
      <xdr:col>3</xdr:col>
      <xdr:colOff>22745</xdr:colOff>
      <xdr:row>2</xdr:row>
      <xdr:rowOff>171400</xdr:rowOff>
    </xdr:to>
    <xdr:pic>
      <xdr:nvPicPr>
        <xdr:cNvPr id="7" name="Picture 18" descr=" ">
          <a:extLst>
            <a:ext uri="{FF2B5EF4-FFF2-40B4-BE49-F238E27FC236}">
              <a16:creationId xmlns:a16="http://schemas.microsoft.com/office/drawing/2014/main" id="{00000000-0008-0000-0700-000007000000}"/>
            </a:ext>
          </a:extLst>
        </xdr:cNvPr>
        <xdr:cNvPicPr/>
      </xdr:nvPicPr>
      <xdr:blipFill>
        <a:blip xmlns:r="http://schemas.openxmlformats.org/officeDocument/2006/relationships" r:embed="rId3"/>
        <a:srcRect/>
        <a:stretch>
          <a:fillRect/>
        </a:stretch>
      </xdr:blipFill>
      <xdr:spPr>
        <a:xfrm>
          <a:off x="1295271" y="85328"/>
          <a:ext cx="775349" cy="435322"/>
        </a:xfrm>
        <a:prstGeom prst="rect">
          <a:avLst/>
        </a:prstGeom>
        <a:noFill/>
        <a:ln w="9525" cap="flat" cmpd="sng">
          <a:noFill/>
          <a:prstDash val="solid"/>
          <a:miter/>
        </a:ln>
        <a:effectLst/>
      </xdr:spPr>
    </xdr:pic>
    <xdr:clientData/>
  </xdr:twoCellAnchor>
  <xdr:twoCellAnchor>
    <xdr:from>
      <xdr:col>0</xdr:col>
      <xdr:colOff>216584</xdr:colOff>
      <xdr:row>25</xdr:row>
      <xdr:rowOff>101203</xdr:rowOff>
    </xdr:from>
    <xdr:to>
      <xdr:col>1</xdr:col>
      <xdr:colOff>31138</xdr:colOff>
      <xdr:row>28</xdr:row>
      <xdr:rowOff>88552</xdr:rowOff>
    </xdr:to>
    <xdr:pic>
      <xdr:nvPicPr>
        <xdr:cNvPr id="9" name="Picture 18" descr=" ">
          <a:extLst>
            <a:ext uri="{FF2B5EF4-FFF2-40B4-BE49-F238E27FC236}">
              <a16:creationId xmlns:a16="http://schemas.microsoft.com/office/drawing/2014/main" id="{00000000-0008-0000-0700-000009000000}"/>
            </a:ext>
          </a:extLst>
        </xdr:cNvPr>
        <xdr:cNvPicPr/>
      </xdr:nvPicPr>
      <xdr:blipFill>
        <a:blip xmlns:r="http://schemas.openxmlformats.org/officeDocument/2006/relationships" r:embed="rId4"/>
        <a:srcRect/>
        <a:stretch>
          <a:fillRect/>
        </a:stretch>
      </xdr:blipFill>
      <xdr:spPr>
        <a:xfrm>
          <a:off x="217276" y="4859873"/>
          <a:ext cx="452630" cy="556874"/>
        </a:xfrm>
        <a:prstGeom prst="rect">
          <a:avLst/>
        </a:prstGeom>
        <a:noFill/>
        <a:ln w="9525" cap="flat" cmpd="sng">
          <a:noFill/>
          <a:prstDash val="solid"/>
          <a:miter/>
        </a:ln>
        <a:effectLst/>
      </xdr:spPr>
    </xdr:pic>
    <xdr:clientData/>
  </xdr:twoCellAnchor>
  <xdr:twoCellAnchor>
    <xdr:from>
      <xdr:col>0</xdr:col>
      <xdr:colOff>212432</xdr:colOff>
      <xdr:row>10</xdr:row>
      <xdr:rowOff>0</xdr:rowOff>
    </xdr:from>
    <xdr:to>
      <xdr:col>1</xdr:col>
      <xdr:colOff>68504</xdr:colOff>
      <xdr:row>13</xdr:row>
      <xdr:rowOff>0</xdr:rowOff>
    </xdr:to>
    <xdr:pic>
      <xdr:nvPicPr>
        <xdr:cNvPr id="11" name="Picture 20" descr=" ">
          <a:hlinkClick xmlns:r="http://schemas.openxmlformats.org/officeDocument/2006/relationships" r:id="rId5"/>
          <a:extLst>
            <a:ext uri="{FF2B5EF4-FFF2-40B4-BE49-F238E27FC236}">
              <a16:creationId xmlns:a16="http://schemas.microsoft.com/office/drawing/2014/main" id="{00000000-0008-0000-0700-00000B000000}"/>
            </a:ext>
          </a:extLst>
        </xdr:cNvPr>
        <xdr:cNvPicPr/>
      </xdr:nvPicPr>
      <xdr:blipFill>
        <a:blip xmlns:r="http://schemas.openxmlformats.org/officeDocument/2006/relationships" r:embed="rId6"/>
        <a:srcRect/>
        <a:stretch>
          <a:fillRect/>
        </a:stretch>
      </xdr:blipFill>
      <xdr:spPr>
        <a:xfrm flipH="1">
          <a:off x="213124" y="1898408"/>
          <a:ext cx="494148" cy="569522"/>
        </a:xfrm>
        <a:prstGeom prst="rect">
          <a:avLst/>
        </a:prstGeom>
        <a:noFill/>
        <a:ln w="9525" cap="flat" cmpd="sng">
          <a:noFill/>
          <a:prstDash val="solid"/>
          <a:miter/>
        </a:ln>
        <a:effectLst/>
      </xdr:spPr>
    </xdr:pic>
    <xdr:clientData/>
  </xdr:twoCellAnchor>
  <xdr:twoCellAnchor>
    <xdr:from>
      <xdr:col>0</xdr:col>
      <xdr:colOff>78191</xdr:colOff>
      <xdr:row>17</xdr:row>
      <xdr:rowOff>101203</xdr:rowOff>
    </xdr:from>
    <xdr:to>
      <xdr:col>1</xdr:col>
      <xdr:colOff>181986</xdr:colOff>
      <xdr:row>22</xdr:row>
      <xdr:rowOff>75902</xdr:rowOff>
    </xdr:to>
    <xdr:sp macro="" textlink="">
      <xdr:nvSpPr>
        <xdr:cNvPr id="12" name="roundRect">
          <a:hlinkClick xmlns:r="http://schemas.openxmlformats.org/officeDocument/2006/relationships" r:id="rId7"/>
          <a:extLst>
            <a:ext uri="{FF2B5EF4-FFF2-40B4-BE49-F238E27FC236}">
              <a16:creationId xmlns:a16="http://schemas.microsoft.com/office/drawing/2014/main" id="{00000000-0008-0000-0700-00000C000000}"/>
            </a:ext>
          </a:extLst>
        </xdr:cNvPr>
        <xdr:cNvSpPr/>
      </xdr:nvSpPr>
      <xdr:spPr>
        <a:xfrm>
          <a:off x="78883" y="3341147"/>
          <a:ext cx="741871" cy="923903"/>
        </a:xfrm>
        <a:prstGeom prst="roundRect">
          <a:avLst/>
        </a:prstGeom>
        <a:solidFill>
          <a:srgbClr val="FFFFFF"/>
        </a:solidFill>
        <a:ln w="9525" cap="flat" cmpd="sng">
          <a:solidFill>
            <a:srgbClr val="000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b"/>
        <a:lstStyle/>
        <a:p>
          <a:pPr algn="l"/>
          <a:r>
            <a:rPr lang="en-US" altLang="zh-CN" sz="1800">
              <a:solidFill>
                <a:srgbClr val="000000"/>
              </a:solidFill>
              <a:latin typeface="Calibri" panose="00000000000000000000" charset="0"/>
              <a:ea typeface="Calibri" panose="00000000000000000000" charset="0"/>
            </a:rPr>
            <a:t>             </a:t>
          </a:r>
        </a:p>
        <a:p>
          <a:pPr algn="l"/>
          <a:endParaRPr/>
        </a:p>
        <a:p>
          <a:pPr algn="l"/>
          <a:endParaRPr/>
        </a:p>
        <a:p>
          <a:pPr algn="l"/>
          <a:r>
            <a:rPr lang="en-US" altLang="zh-CN" sz="800">
              <a:solidFill>
                <a:srgbClr val="000000"/>
              </a:solidFill>
              <a:latin typeface="Calibri" panose="00000000000000000000" charset="0"/>
              <a:ea typeface="Calibri" panose="00000000000000000000" charset="0"/>
            </a:rPr>
            <a:t>    </a:t>
          </a:r>
          <a:r>
            <a:rPr lang="en-US" altLang="zh-CN" sz="800">
              <a:solidFill>
                <a:srgbClr val="000000"/>
              </a:solidFill>
              <a:latin typeface="Aharoni" panose="00000000000000000000" charset="0"/>
              <a:ea typeface="Aharoni" panose="00000000000000000000" charset="0"/>
            </a:rPr>
            <a:t>Profit</a:t>
          </a:r>
          <a:r>
            <a:rPr lang="en-US" altLang="zh-CN" sz="800">
              <a:solidFill>
                <a:srgbClr val="FFFFFF"/>
              </a:solidFill>
              <a:latin typeface="Aharoni" panose="00000000000000000000" charset="0"/>
              <a:ea typeface="Aharoni" panose="00000000000000000000" charset="0"/>
            </a:rPr>
            <a:t> </a:t>
          </a:r>
        </a:p>
        <a:p>
          <a:pPr algn="l"/>
          <a:endParaRPr/>
        </a:p>
      </xdr:txBody>
    </xdr:sp>
    <xdr:clientData/>
  </xdr:twoCellAnchor>
  <xdr:twoCellAnchor>
    <xdr:from>
      <xdr:col>0</xdr:col>
      <xdr:colOff>220044</xdr:colOff>
      <xdr:row>18</xdr:row>
      <xdr:rowOff>0</xdr:rowOff>
    </xdr:from>
    <xdr:to>
      <xdr:col>1</xdr:col>
      <xdr:colOff>49129</xdr:colOff>
      <xdr:row>21</xdr:row>
      <xdr:rowOff>0</xdr:rowOff>
    </xdr:to>
    <xdr:pic>
      <xdr:nvPicPr>
        <xdr:cNvPr id="13" name="Picture 17" descr=" ">
          <a:hlinkClick xmlns:r="http://schemas.openxmlformats.org/officeDocument/2006/relationships" r:id="rId7"/>
          <a:extLst>
            <a:ext uri="{FF2B5EF4-FFF2-40B4-BE49-F238E27FC236}">
              <a16:creationId xmlns:a16="http://schemas.microsoft.com/office/drawing/2014/main" id="{00000000-0008-0000-0700-00000D000000}"/>
            </a:ext>
          </a:extLst>
        </xdr:cNvPr>
        <xdr:cNvPicPr/>
      </xdr:nvPicPr>
      <xdr:blipFill>
        <a:blip xmlns:r="http://schemas.openxmlformats.org/officeDocument/2006/relationships" r:embed="rId8"/>
        <a:srcRect/>
        <a:stretch>
          <a:fillRect/>
        </a:stretch>
      </xdr:blipFill>
      <xdr:spPr>
        <a:xfrm>
          <a:off x="220736" y="3417136"/>
          <a:ext cx="467161" cy="569522"/>
        </a:xfrm>
        <a:prstGeom prst="rect">
          <a:avLst/>
        </a:prstGeom>
        <a:noFill/>
        <a:ln w="9525" cap="flat" cmpd="sng">
          <a:noFill/>
          <a:prstDash val="solid"/>
          <a:miter/>
        </a:ln>
        <a:effectLst/>
      </xdr:spPr>
    </xdr:pic>
    <xdr:clientData/>
  </xdr:twoCellAnchor>
  <xdr:twoCellAnchor>
    <xdr:from>
      <xdr:col>18</xdr:col>
      <xdr:colOff>598816</xdr:colOff>
      <xdr:row>0</xdr:row>
      <xdr:rowOff>0</xdr:rowOff>
    </xdr:from>
    <xdr:to>
      <xdr:col>27</xdr:col>
      <xdr:colOff>573992</xdr:colOff>
      <xdr:row>4</xdr:row>
      <xdr:rowOff>88552</xdr:rowOff>
    </xdr:to>
    <xdr:sp macro="" textlink="">
      <xdr:nvSpPr>
        <xdr:cNvPr id="14" name="rect">
          <a:extLst>
            <a:ext uri="{FF2B5EF4-FFF2-40B4-BE49-F238E27FC236}">
              <a16:creationId xmlns:a16="http://schemas.microsoft.com/office/drawing/2014/main" id="{00000000-0008-0000-0700-00000E000000}"/>
            </a:ext>
          </a:extLst>
        </xdr:cNvPr>
        <xdr:cNvSpPr/>
      </xdr:nvSpPr>
      <xdr:spPr>
        <a:xfrm>
          <a:off x="12084609" y="0"/>
          <a:ext cx="5717775" cy="860567"/>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24</xdr:col>
      <xdr:colOff>244848</xdr:colOff>
      <xdr:row>0</xdr:row>
      <xdr:rowOff>0</xdr:rowOff>
    </xdr:from>
    <xdr:to>
      <xdr:col>25</xdr:col>
      <xdr:colOff>195669</xdr:colOff>
      <xdr:row>3</xdr:row>
      <xdr:rowOff>12650</xdr:rowOff>
    </xdr:to>
    <xdr:pic>
      <xdr:nvPicPr>
        <xdr:cNvPr id="15" name="Picture 33" descr=" ">
          <a:extLst>
            <a:ext uri="{FF2B5EF4-FFF2-40B4-BE49-F238E27FC236}">
              <a16:creationId xmlns:a16="http://schemas.microsoft.com/office/drawing/2014/main" id="{00000000-0008-0000-0700-00000F000000}"/>
            </a:ext>
          </a:extLst>
        </xdr:cNvPr>
        <xdr:cNvPicPr/>
      </xdr:nvPicPr>
      <xdr:blipFill>
        <a:blip xmlns:r="http://schemas.openxmlformats.org/officeDocument/2006/relationships" r:embed="rId9"/>
        <a:srcRect/>
        <a:stretch>
          <a:fillRect/>
        </a:stretch>
      </xdr:blipFill>
      <xdr:spPr>
        <a:xfrm>
          <a:off x="15668113" y="0"/>
          <a:ext cx="525978" cy="594822"/>
        </a:xfrm>
        <a:prstGeom prst="rect">
          <a:avLst/>
        </a:prstGeom>
        <a:noFill/>
        <a:ln w="9525" cap="flat" cmpd="sng">
          <a:noFill/>
          <a:prstDash val="solid"/>
          <a:miter/>
        </a:ln>
        <a:effectLst/>
      </xdr:spPr>
    </xdr:pic>
    <xdr:clientData/>
  </xdr:twoCellAnchor>
  <xdr:twoCellAnchor>
    <xdr:from>
      <xdr:col>25</xdr:col>
      <xdr:colOff>221033</xdr:colOff>
      <xdr:row>1</xdr:row>
      <xdr:rowOff>0</xdr:rowOff>
    </xdr:from>
    <xdr:to>
      <xdr:col>27</xdr:col>
      <xdr:colOff>502747</xdr:colOff>
      <xdr:row>2</xdr:row>
      <xdr:rowOff>88552</xdr:rowOff>
    </xdr:to>
    <xdr:sp macro="" textlink="">
      <xdr:nvSpPr>
        <xdr:cNvPr id="16" name=" ">
          <a:extLst>
            <a:ext uri="{FF2B5EF4-FFF2-40B4-BE49-F238E27FC236}">
              <a16:creationId xmlns:a16="http://schemas.microsoft.com/office/drawing/2014/main" id="{00000000-0008-0000-0700-000010000000}"/>
            </a:ext>
          </a:extLst>
        </xdr:cNvPr>
        <xdr:cNvSpPr txBox="1"/>
      </xdr:nvSpPr>
      <xdr:spPr>
        <a:xfrm>
          <a:off x="16225229" y="189840"/>
          <a:ext cx="1506575" cy="291045"/>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l"/>
          <a:r>
            <a:rPr lang="en-US" altLang="zh-CN" sz="1100">
              <a:solidFill>
                <a:srgbClr val="000000"/>
              </a:solidFill>
              <a:latin typeface="Calibri" panose="00000000000000000000" charset="0"/>
              <a:ea typeface="Calibri" panose="00000000000000000000" charset="0"/>
            </a:rPr>
            <a:t>Analysis Conducted By: </a:t>
          </a:r>
        </a:p>
      </xdr:txBody>
    </xdr:sp>
    <xdr:clientData/>
  </xdr:twoCellAnchor>
  <xdr:twoCellAnchor>
    <xdr:from>
      <xdr:col>25</xdr:col>
      <xdr:colOff>226469</xdr:colOff>
      <xdr:row>2</xdr:row>
      <xdr:rowOff>0</xdr:rowOff>
    </xdr:from>
    <xdr:to>
      <xdr:col>27</xdr:col>
      <xdr:colOff>453010</xdr:colOff>
      <xdr:row>3</xdr:row>
      <xdr:rowOff>88552</xdr:rowOff>
    </xdr:to>
    <xdr:sp macro="" textlink="">
      <xdr:nvSpPr>
        <xdr:cNvPr id="17" name=" ">
          <a:extLst>
            <a:ext uri="{FF2B5EF4-FFF2-40B4-BE49-F238E27FC236}">
              <a16:creationId xmlns:a16="http://schemas.microsoft.com/office/drawing/2014/main" id="{00000000-0008-0000-0700-000011000000}"/>
            </a:ext>
          </a:extLst>
        </xdr:cNvPr>
        <xdr:cNvSpPr txBox="1"/>
      </xdr:nvSpPr>
      <xdr:spPr>
        <a:xfrm>
          <a:off x="16231457" y="379682"/>
          <a:ext cx="1449835" cy="29104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l"/>
          <a:r>
            <a:rPr lang="en-US" altLang="zh-CN" sz="1100" b="1">
              <a:solidFill>
                <a:srgbClr val="000000"/>
              </a:solidFill>
              <a:latin typeface="Calibri" panose="00000000000000000000" charset="0"/>
              <a:ea typeface="Calibri" panose="00000000000000000000" charset="0"/>
            </a:rPr>
            <a:t>A. Sodeeq Adebayo</a:t>
          </a:r>
        </a:p>
      </xdr:txBody>
    </xdr:sp>
    <xdr:clientData/>
  </xdr:twoCellAnchor>
  <xdr:twoCellAnchor>
    <xdr:from>
      <xdr:col>11</xdr:col>
      <xdr:colOff>482990</xdr:colOff>
      <xdr:row>4</xdr:row>
      <xdr:rowOff>177105</xdr:rowOff>
    </xdr:from>
    <xdr:to>
      <xdr:col>17</xdr:col>
      <xdr:colOff>233441</xdr:colOff>
      <xdr:row>13</xdr:row>
      <xdr:rowOff>139154</xdr:rowOff>
    </xdr:to>
    <xdr:sp macro="" textlink="">
      <xdr:nvSpPr>
        <xdr:cNvPr id="18" name="roundRect">
          <a:extLst>
            <a:ext uri="{FF2B5EF4-FFF2-40B4-BE49-F238E27FC236}">
              <a16:creationId xmlns:a16="http://schemas.microsoft.com/office/drawing/2014/main" id="{00000000-0008-0000-0700-000012000000}"/>
            </a:ext>
          </a:extLst>
        </xdr:cNvPr>
        <xdr:cNvSpPr/>
      </xdr:nvSpPr>
      <xdr:spPr>
        <a:xfrm>
          <a:off x="7487440" y="950162"/>
          <a:ext cx="3571272" cy="1673415"/>
        </a:xfrm>
        <a:prstGeom prst="roundRect">
          <a:avLst/>
        </a:prstGeom>
        <a:solidFill>
          <a:srgbClr val="FFFFFF"/>
        </a:solidFill>
        <a:ln w="9525" cap="flat" cmpd="sng">
          <a:solidFill>
            <a:srgbClr val="42A623"/>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400">
              <a:solidFill>
                <a:srgbClr val="000000"/>
              </a:solidFill>
              <a:latin typeface="Calibri" panose="00000000000000000000" charset="0"/>
              <a:ea typeface="Calibri" panose="00000000000000000000" charset="0"/>
            </a:rPr>
            <a:t>Total Contribution Margin Rate</a:t>
          </a:r>
        </a:p>
        <a:p>
          <a:pPr algn="l"/>
          <a:r>
            <a:rPr lang="en-US" altLang="zh-CN" sz="1600" b="1">
              <a:solidFill>
                <a:srgbClr val="000000"/>
              </a:solidFill>
              <a:latin typeface="Aptos Narrow" panose="00000000000000000000" charset="0"/>
              <a:ea typeface="Aptos Narrow" panose="00000000000000000000" charset="0"/>
            </a:rPr>
            <a:t>6.59%</a:t>
          </a:r>
          <a:r>
            <a:rPr lang="en-US" altLang="zh-CN" sz="1600" b="1">
              <a:solidFill>
                <a:srgbClr val="000000"/>
              </a:solidFill>
              <a:latin typeface="Calibri" panose="00000000000000000000" charset="0"/>
              <a:ea typeface="Calibri" panose="00000000000000000000" charset="0"/>
            </a:rPr>
            <a:t> </a:t>
          </a:r>
        </a:p>
        <a:p>
          <a:pPr algn="l"/>
          <a:endParaRPr/>
        </a:p>
        <a:p>
          <a:pPr algn="l"/>
          <a:endParaRPr/>
        </a:p>
      </xdr:txBody>
    </xdr:sp>
    <xdr:clientData/>
  </xdr:twoCellAnchor>
  <xdr:twoCellAnchor>
    <xdr:from>
      <xdr:col>2</xdr:col>
      <xdr:colOff>315535</xdr:colOff>
      <xdr:row>4</xdr:row>
      <xdr:rowOff>177105</xdr:rowOff>
    </xdr:from>
    <xdr:to>
      <xdr:col>8</xdr:col>
      <xdr:colOff>72656</xdr:colOff>
      <xdr:row>13</xdr:row>
      <xdr:rowOff>139154</xdr:rowOff>
    </xdr:to>
    <xdr:sp macro="" textlink="">
      <xdr:nvSpPr>
        <xdr:cNvPr id="19" name="roundRect">
          <a:extLst>
            <a:ext uri="{FF2B5EF4-FFF2-40B4-BE49-F238E27FC236}">
              <a16:creationId xmlns:a16="http://schemas.microsoft.com/office/drawing/2014/main" id="{00000000-0008-0000-0700-000013000000}"/>
            </a:ext>
          </a:extLst>
        </xdr:cNvPr>
        <xdr:cNvSpPr/>
      </xdr:nvSpPr>
      <xdr:spPr>
        <a:xfrm>
          <a:off x="1594132" y="947446"/>
          <a:ext cx="3591883" cy="1669221"/>
        </a:xfrm>
        <a:prstGeom prst="roundRect">
          <a:avLst/>
        </a:prstGeom>
        <a:solidFill>
          <a:srgbClr val="FFFFFF"/>
        </a:solidFill>
        <a:ln w="9525" cap="flat" cmpd="sng">
          <a:solidFill>
            <a:srgbClr val="42A623"/>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400">
              <a:solidFill>
                <a:srgbClr val="000000"/>
              </a:solidFill>
              <a:latin typeface="Calibri" panose="00000000000000000000" charset="0"/>
              <a:ea typeface="Calibri" panose="00000000000000000000" charset="0"/>
            </a:rPr>
            <a:t>Total Revenue</a:t>
          </a:r>
        </a:p>
        <a:p>
          <a:pPr algn="l"/>
          <a:r>
            <a:rPr lang="en-US" altLang="zh-CN" sz="1600" b="1">
              <a:solidFill>
                <a:srgbClr val="000000"/>
              </a:solidFill>
              <a:latin typeface="Calibri" panose="00000000000000000000" charset="0"/>
              <a:ea typeface="Calibri" panose="00000000000000000000" charset="0"/>
            </a:rPr>
            <a:t>$2,367,516.60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endParaRPr/>
        </a:p>
        <a:p>
          <a:pPr algn="l"/>
          <a:endParaRPr/>
        </a:p>
        <a:p>
          <a:pPr algn="l"/>
          <a:endParaRPr/>
        </a:p>
      </xdr:txBody>
    </xdr:sp>
    <xdr:clientData/>
  </xdr:twoCellAnchor>
  <xdr:twoCellAnchor>
    <xdr:from>
      <xdr:col>6</xdr:col>
      <xdr:colOff>478146</xdr:colOff>
      <xdr:row>5</xdr:row>
      <xdr:rowOff>25300</xdr:rowOff>
    </xdr:from>
    <xdr:to>
      <xdr:col>7</xdr:col>
      <xdr:colOff>473302</xdr:colOff>
      <xdr:row>8</xdr:row>
      <xdr:rowOff>113853</xdr:rowOff>
    </xdr:to>
    <xdr:pic>
      <xdr:nvPicPr>
        <xdr:cNvPr id="20" name="Picture 18" descr=" ">
          <a:extLst>
            <a:ext uri="{FF2B5EF4-FFF2-40B4-BE49-F238E27FC236}">
              <a16:creationId xmlns:a16="http://schemas.microsoft.com/office/drawing/2014/main" id="{00000000-0008-0000-0700-000014000000}"/>
            </a:ext>
          </a:extLst>
        </xdr:cNvPr>
        <xdr:cNvPicPr/>
      </xdr:nvPicPr>
      <xdr:blipFill>
        <a:blip xmlns:r="http://schemas.openxmlformats.org/officeDocument/2006/relationships" r:embed="rId4"/>
        <a:srcRect/>
        <a:stretch>
          <a:fillRect/>
        </a:stretch>
      </xdr:blipFill>
      <xdr:spPr>
        <a:xfrm>
          <a:off x="4312961" y="976020"/>
          <a:ext cx="634663" cy="667158"/>
        </a:xfrm>
        <a:prstGeom prst="rect">
          <a:avLst/>
        </a:prstGeom>
        <a:noFill/>
        <a:ln w="9525" cap="flat" cmpd="sng">
          <a:noFill/>
          <a:prstDash val="solid"/>
          <a:miter/>
        </a:ln>
        <a:effectLst/>
      </xdr:spPr>
    </xdr:pic>
    <xdr:clientData/>
  </xdr:twoCellAnchor>
  <xdr:twoCellAnchor>
    <xdr:from>
      <xdr:col>2</xdr:col>
      <xdr:colOff>189841</xdr:colOff>
      <xdr:row>19</xdr:row>
      <xdr:rowOff>168747</xdr:rowOff>
    </xdr:from>
    <xdr:to>
      <xdr:col>11</xdr:col>
      <xdr:colOff>593253</xdr:colOff>
      <xdr:row>37</xdr:row>
      <xdr:rowOff>150078</xdr:rowOff>
    </xdr:to>
    <xdr:graphicFrame macro="">
      <xdr:nvGraphicFramePr>
        <xdr:cNvPr id="21" name="图表 20">
          <a:extLst>
            <a:ext uri="{FF2B5EF4-FFF2-40B4-BE49-F238E27FC236}">
              <a16:creationId xmlns:a16="http://schemas.microsoft.com/office/drawing/2014/main" id="{00000000-0008-0000-07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580070</xdr:colOff>
      <xdr:row>19</xdr:row>
      <xdr:rowOff>164252</xdr:rowOff>
    </xdr:from>
    <xdr:to>
      <xdr:col>18</xdr:col>
      <xdr:colOff>700233</xdr:colOff>
      <xdr:row>37</xdr:row>
      <xdr:rowOff>144390</xdr:rowOff>
    </xdr:to>
    <xdr:graphicFrame macro="">
      <xdr:nvGraphicFramePr>
        <xdr:cNvPr id="22" name="图表 21">
          <a:extLst>
            <a:ext uri="{FF2B5EF4-FFF2-40B4-BE49-F238E27FC236}">
              <a16:creationId xmlns:a16="http://schemas.microsoft.com/office/drawing/2014/main" id="{00000000-0008-0000-07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390228</xdr:colOff>
      <xdr:row>19</xdr:row>
      <xdr:rowOff>171859</xdr:rowOff>
    </xdr:from>
    <xdr:to>
      <xdr:col>27</xdr:col>
      <xdr:colOff>1177716</xdr:colOff>
      <xdr:row>42</xdr:row>
      <xdr:rowOff>73827</xdr:rowOff>
    </xdr:to>
    <xdr:graphicFrame macro="">
      <xdr:nvGraphicFramePr>
        <xdr:cNvPr id="23" name="图表 22">
          <a:extLst>
            <a:ext uri="{FF2B5EF4-FFF2-40B4-BE49-F238E27FC236}">
              <a16:creationId xmlns:a16="http://schemas.microsoft.com/office/drawing/2014/main" id="{00000000-0008-0000-0700-000017000000}"/>
            </a:ext>
            <a:ext uri="{147F2762-F138-4A5C-976F-8EAC2B608ADB}">
              <a16:predDERef xmlns:a16="http://schemas.microsoft.com/office/drawing/2014/main" pred="{00000000-0008-0000-07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761714</xdr:colOff>
      <xdr:row>19</xdr:row>
      <xdr:rowOff>161848</xdr:rowOff>
    </xdr:from>
    <xdr:to>
      <xdr:col>23</xdr:col>
      <xdr:colOff>409677</xdr:colOff>
      <xdr:row>42</xdr:row>
      <xdr:rowOff>73827</xdr:rowOff>
    </xdr:to>
    <xdr:graphicFrame macro="">
      <xdr:nvGraphicFramePr>
        <xdr:cNvPr id="24" name="图表 23">
          <a:extLst>
            <a:ext uri="{FF2B5EF4-FFF2-40B4-BE49-F238E27FC236}">
              <a16:creationId xmlns:a16="http://schemas.microsoft.com/office/drawing/2014/main" id="{00000000-0008-0000-07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183226</xdr:colOff>
      <xdr:row>37</xdr:row>
      <xdr:rowOff>166188</xdr:rowOff>
    </xdr:from>
    <xdr:to>
      <xdr:col>14</xdr:col>
      <xdr:colOff>586461</xdr:colOff>
      <xdr:row>54</xdr:row>
      <xdr:rowOff>120663</xdr:rowOff>
    </xdr:to>
    <xdr:graphicFrame macro="">
      <xdr:nvGraphicFramePr>
        <xdr:cNvPr id="25" name="图表 24">
          <a:extLst>
            <a:ext uri="{FF2B5EF4-FFF2-40B4-BE49-F238E27FC236}">
              <a16:creationId xmlns:a16="http://schemas.microsoft.com/office/drawing/2014/main" id="{00000000-0008-0000-07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182936</xdr:colOff>
      <xdr:row>54</xdr:row>
      <xdr:rowOff>120658</xdr:rowOff>
    </xdr:from>
    <xdr:to>
      <xdr:col>14</xdr:col>
      <xdr:colOff>593252</xdr:colOff>
      <xdr:row>71</xdr:row>
      <xdr:rowOff>3810</xdr:rowOff>
    </xdr:to>
    <xdr:graphicFrame macro="">
      <xdr:nvGraphicFramePr>
        <xdr:cNvPr id="26" name="图表 25">
          <a:extLst>
            <a:ext uri="{FF2B5EF4-FFF2-40B4-BE49-F238E27FC236}">
              <a16:creationId xmlns:a16="http://schemas.microsoft.com/office/drawing/2014/main" id="{00000000-0008-0000-07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23</xdr:col>
      <xdr:colOff>307998</xdr:colOff>
      <xdr:row>62</xdr:row>
      <xdr:rowOff>37951</xdr:rowOff>
    </xdr:from>
    <xdr:to>
      <xdr:col>25</xdr:col>
      <xdr:colOff>598784</xdr:colOff>
      <xdr:row>63</xdr:row>
      <xdr:rowOff>164455</xdr:rowOff>
    </xdr:to>
    <xdr:sp macro="" textlink="">
      <xdr:nvSpPr>
        <xdr:cNvPr id="29" name="roundRect">
          <a:extLst>
            <a:ext uri="{FF2B5EF4-FFF2-40B4-BE49-F238E27FC236}">
              <a16:creationId xmlns:a16="http://schemas.microsoft.com/office/drawing/2014/main" id="{00000000-0008-0000-0700-00001D000000}"/>
            </a:ext>
          </a:extLst>
        </xdr:cNvPr>
        <xdr:cNvSpPr/>
      </xdr:nvSpPr>
      <xdr:spPr>
        <a:xfrm>
          <a:off x="15839896" y="11812317"/>
          <a:ext cx="2537752" cy="316403"/>
        </a:xfrm>
        <a:prstGeom prst="roundRect">
          <a:avLst/>
        </a:prstGeom>
        <a:solidFill>
          <a:srgbClr val="83CAEB"/>
        </a:solidFill>
        <a:ln w="9525" cap="flat" cmpd="sng">
          <a:solidFill>
            <a:srgbClr val="E8E8E8"/>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b"/>
        <a:lstStyle/>
        <a:p>
          <a:pPr algn="ctr"/>
          <a:r>
            <a:rPr lang="en-US" altLang="zh-CN" sz="1200" b="1">
              <a:solidFill>
                <a:srgbClr val="000000"/>
              </a:solidFill>
              <a:latin typeface="Calibri" panose="00000000000000000000" charset="0"/>
              <a:ea typeface="Calibri" panose="00000000000000000000" charset="0"/>
            </a:rPr>
            <a:t>Product Revenue By State</a:t>
          </a:r>
        </a:p>
      </xdr:txBody>
    </xdr:sp>
    <xdr:clientData/>
  </xdr:twoCellAnchor>
  <xdr:twoCellAnchor>
    <xdr:from>
      <xdr:col>16</xdr:col>
      <xdr:colOff>143048</xdr:colOff>
      <xdr:row>62</xdr:row>
      <xdr:rowOff>37951</xdr:rowOff>
    </xdr:from>
    <xdr:to>
      <xdr:col>18</xdr:col>
      <xdr:colOff>893570</xdr:colOff>
      <xdr:row>63</xdr:row>
      <xdr:rowOff>164455</xdr:rowOff>
    </xdr:to>
    <xdr:sp macro="" textlink="">
      <xdr:nvSpPr>
        <xdr:cNvPr id="30" name="roundRect">
          <a:extLst>
            <a:ext uri="{FF2B5EF4-FFF2-40B4-BE49-F238E27FC236}">
              <a16:creationId xmlns:a16="http://schemas.microsoft.com/office/drawing/2014/main" id="{00000000-0008-0000-0700-00001E000000}"/>
            </a:ext>
          </a:extLst>
        </xdr:cNvPr>
        <xdr:cNvSpPr/>
      </xdr:nvSpPr>
      <xdr:spPr>
        <a:xfrm>
          <a:off x="10998709" y="11762431"/>
          <a:ext cx="2571320" cy="315610"/>
        </a:xfrm>
        <a:prstGeom prst="roundRect">
          <a:avLst/>
        </a:prstGeom>
        <a:solidFill>
          <a:srgbClr val="83CAEB"/>
        </a:solidFill>
        <a:ln w="9525" cap="flat" cmpd="sng">
          <a:solidFill>
            <a:srgbClr val="E8E8E8"/>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b"/>
        <a:lstStyle/>
        <a:p>
          <a:pPr algn="ctr"/>
          <a:r>
            <a:rPr lang="en-US" altLang="zh-CN" sz="1200" b="1">
              <a:solidFill>
                <a:srgbClr val="000000"/>
              </a:solidFill>
              <a:latin typeface="Calibri" panose="00000000000000000000" charset="0"/>
              <a:ea typeface="Calibri" panose="00000000000000000000" charset="0"/>
            </a:rPr>
            <a:t>Ship Mode Performance </a:t>
          </a:r>
        </a:p>
      </xdr:txBody>
    </xdr:sp>
    <xdr:clientData/>
  </xdr:twoCellAnchor>
  <xdr:twoCellAnchor>
    <xdr:from>
      <xdr:col>2</xdr:col>
      <xdr:colOff>442856</xdr:colOff>
      <xdr:row>9</xdr:row>
      <xdr:rowOff>25300</xdr:rowOff>
    </xdr:from>
    <xdr:to>
      <xdr:col>7</xdr:col>
      <xdr:colOff>554954</xdr:colOff>
      <xdr:row>13</xdr:row>
      <xdr:rowOff>88552</xdr:rowOff>
    </xdr:to>
    <xdr:graphicFrame macro="">
      <xdr:nvGraphicFramePr>
        <xdr:cNvPr id="31" name="图表 30">
          <a:extLst>
            <a:ext uri="{FF2B5EF4-FFF2-40B4-BE49-F238E27FC236}">
              <a16:creationId xmlns:a16="http://schemas.microsoft.com/office/drawing/2014/main" id="{00000000-0008-0000-07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611695</xdr:colOff>
      <xdr:row>8</xdr:row>
      <xdr:rowOff>88552</xdr:rowOff>
    </xdr:from>
    <xdr:to>
      <xdr:col>17</xdr:col>
      <xdr:colOff>41954</xdr:colOff>
      <xdr:row>13</xdr:row>
      <xdr:rowOff>113853</xdr:rowOff>
    </xdr:to>
    <xdr:graphicFrame macro="">
      <xdr:nvGraphicFramePr>
        <xdr:cNvPr id="32" name="图表 31">
          <a:extLst>
            <a:ext uri="{FF2B5EF4-FFF2-40B4-BE49-F238E27FC236}">
              <a16:creationId xmlns:a16="http://schemas.microsoft.com/office/drawing/2014/main" id="{00000000-0008-0000-07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388776</xdr:colOff>
      <xdr:row>8</xdr:row>
      <xdr:rowOff>88552</xdr:rowOff>
    </xdr:from>
    <xdr:to>
      <xdr:col>26</xdr:col>
      <xdr:colOff>0</xdr:colOff>
      <xdr:row>13</xdr:row>
      <xdr:rowOff>50601</xdr:rowOff>
    </xdr:to>
    <xdr:graphicFrame macro="">
      <xdr:nvGraphicFramePr>
        <xdr:cNvPr id="33" name="图表 32">
          <a:extLst>
            <a:ext uri="{FF2B5EF4-FFF2-40B4-BE49-F238E27FC236}">
              <a16:creationId xmlns:a16="http://schemas.microsoft.com/office/drawing/2014/main" id="{00000000-0008-0000-07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764399</xdr:colOff>
      <xdr:row>42</xdr:row>
      <xdr:rowOff>79099</xdr:rowOff>
    </xdr:from>
    <xdr:to>
      <xdr:col>27</xdr:col>
      <xdr:colOff>1181232</xdr:colOff>
      <xdr:row>61</xdr:row>
      <xdr:rowOff>39550</xdr:rowOff>
    </xdr:to>
    <xdr:graphicFrame macro="">
      <xdr:nvGraphicFramePr>
        <xdr:cNvPr id="27" name="图表 26">
          <a:extLst>
            <a:ext uri="{FF2B5EF4-FFF2-40B4-BE49-F238E27FC236}">
              <a16:creationId xmlns:a16="http://schemas.microsoft.com/office/drawing/2014/main" id="{00000000-0008-0000-07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97277</xdr:colOff>
      <xdr:row>14</xdr:row>
      <xdr:rowOff>48637</xdr:rowOff>
    </xdr:from>
    <xdr:to>
      <xdr:col>20</xdr:col>
      <xdr:colOff>308043</xdr:colOff>
      <xdr:row>19</xdr:row>
      <xdr:rowOff>118652</xdr:rowOff>
    </xdr:to>
    <xdr:sp macro="" textlink="">
      <xdr:nvSpPr>
        <xdr:cNvPr id="34" name="Rectangle: Rounded Corners 33">
          <a:extLst>
            <a:ext uri="{FF2B5EF4-FFF2-40B4-BE49-F238E27FC236}">
              <a16:creationId xmlns:a16="http://schemas.microsoft.com/office/drawing/2014/main" id="{DDE28C4D-B837-A261-5CDF-7403C16455A4}"/>
            </a:ext>
          </a:extLst>
        </xdr:cNvPr>
        <xdr:cNvSpPr/>
      </xdr:nvSpPr>
      <xdr:spPr>
        <a:xfrm>
          <a:off x="1459149" y="2545403"/>
          <a:ext cx="14559064" cy="961717"/>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0">
              <a:solidFill>
                <a:schemeClr val="tx1"/>
              </a:solidFill>
              <a:latin typeface="+mj-lt"/>
              <a:ea typeface="Abadi" panose="02000000000000000000" pitchFamily="2" charset="0"/>
            </a:rPr>
            <a:t>The total revenue is high ($2.37M), but the CMR (6.59%) is relatively low, indicating that while the company is generating significant sales, profitability is being diluted by high costs.
The AOV is $2,367.52, which is exceptionally high compared to industry standards. Despite a high AOV, total revenue does not suggest widespread transaction volume, meaning the company is relying on fewer but high-value sales.
The CMR (6.59%) is not proportional to the high AOV ($2,367.52), meaning that even though each order is large, the profit derived from each is not as high as expected.</a:t>
          </a:r>
        </a:p>
      </xdr:txBody>
    </xdr:sp>
    <xdr:clientData/>
  </xdr:twoCellAnchor>
  <xdr:twoCellAnchor>
    <xdr:from>
      <xdr:col>15</xdr:col>
      <xdr:colOff>70928</xdr:colOff>
      <xdr:row>38</xdr:row>
      <xdr:rowOff>57744</xdr:rowOff>
    </xdr:from>
    <xdr:to>
      <xdr:col>18</xdr:col>
      <xdr:colOff>736917</xdr:colOff>
      <xdr:row>61</xdr:row>
      <xdr:rowOff>152926</xdr:rowOff>
    </xdr:to>
    <xdr:sp macro="" textlink="">
      <xdr:nvSpPr>
        <xdr:cNvPr id="35" name="Rectangle: Rounded Corners 34">
          <a:extLst>
            <a:ext uri="{FF2B5EF4-FFF2-40B4-BE49-F238E27FC236}">
              <a16:creationId xmlns:a16="http://schemas.microsoft.com/office/drawing/2014/main" id="{A378AC41-ACC7-8BA0-3502-6740634EADD9}"/>
            </a:ext>
          </a:extLst>
        </xdr:cNvPr>
        <xdr:cNvSpPr/>
      </xdr:nvSpPr>
      <xdr:spPr>
        <a:xfrm>
          <a:off x="9721172" y="7271696"/>
          <a:ext cx="3756173" cy="4461522"/>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chemeClr val="tx1"/>
              </a:solidFill>
              <a:latin typeface="Dubai" panose="02000000000000000000" pitchFamily="2" charset="0"/>
              <a:ea typeface="Dubai" panose="02000000000000000000" pitchFamily="2" charset="0"/>
            </a:rPr>
            <a:t>The analysis reveals that </a:t>
          </a:r>
          <a:r>
            <a:rPr lang="en-US" sz="1200" b="1">
              <a:solidFill>
                <a:schemeClr val="tx1"/>
              </a:solidFill>
              <a:latin typeface="Dubai" panose="02000000000000000000" pitchFamily="2" charset="0"/>
              <a:ea typeface="Dubai" panose="02000000000000000000" pitchFamily="2" charset="0"/>
            </a:rPr>
            <a:t>Smartphones and Laptops drive the most revenue but have moderate profitability</a:t>
          </a:r>
          <a:r>
            <a:rPr lang="en-US" sz="1200">
              <a:solidFill>
                <a:schemeClr val="tx1"/>
              </a:solidFill>
              <a:latin typeface="Dubai" panose="02000000000000000000" pitchFamily="2" charset="0"/>
              <a:ea typeface="Dubai" panose="02000000000000000000" pitchFamily="2" charset="0"/>
            </a:rPr>
            <a:t>, requiring cost optimization and better pricing strategies. </a:t>
          </a:r>
          <a:r>
            <a:rPr lang="en-US" sz="1200" b="1">
              <a:solidFill>
                <a:schemeClr val="tx1"/>
              </a:solidFill>
              <a:latin typeface="Dubai" panose="02000000000000000000" pitchFamily="2" charset="0"/>
              <a:ea typeface="Dubai" panose="02000000000000000000" pitchFamily="2" charset="0"/>
            </a:rPr>
            <a:t>Printers and Tablets are highly profitable but underutilized</a:t>
          </a:r>
          <a:r>
            <a:rPr lang="en-US" sz="1200">
              <a:solidFill>
                <a:schemeClr val="tx1"/>
              </a:solidFill>
              <a:latin typeface="Dubai" panose="02000000000000000000" pitchFamily="2" charset="0"/>
              <a:ea typeface="Dubai" panose="02000000000000000000" pitchFamily="2" charset="0"/>
            </a:rPr>
            <a:t>, presenting an opportunity for increased sales through targeted marketing and bundling. </a:t>
          </a:r>
          <a:r>
            <a:rPr lang="en-US" sz="1200" b="1">
              <a:solidFill>
                <a:schemeClr val="tx1"/>
              </a:solidFill>
              <a:latin typeface="Dubai" panose="02000000000000000000" pitchFamily="2" charset="0"/>
              <a:ea typeface="Dubai" panose="02000000000000000000" pitchFamily="2" charset="0"/>
            </a:rPr>
            <a:t>Cameras and Keyboards perform poorly in both revenue and cost efficiency</a:t>
          </a:r>
          <a:r>
            <a:rPr lang="en-US" sz="1200">
              <a:solidFill>
                <a:schemeClr val="tx1"/>
              </a:solidFill>
              <a:latin typeface="Dubai" panose="02000000000000000000" pitchFamily="2" charset="0"/>
              <a:ea typeface="Dubai" panose="02000000000000000000" pitchFamily="2" charset="0"/>
            </a:rPr>
            <a:t>, making them potential candidates for repositioning or removal. While </a:t>
          </a:r>
          <a:r>
            <a:rPr lang="en-US" sz="1200" b="1">
              <a:solidFill>
                <a:schemeClr val="tx1"/>
              </a:solidFill>
              <a:latin typeface="Dubai" panose="02000000000000000000" pitchFamily="2" charset="0"/>
              <a:ea typeface="Dubai" panose="02000000000000000000" pitchFamily="2" charset="0"/>
            </a:rPr>
            <a:t>high-AOV products like Smartphones and Laptops attract larger transactions, their cost structures limit profit potential</a:t>
          </a:r>
          <a:r>
            <a:rPr lang="en-US" sz="1200">
              <a:solidFill>
                <a:schemeClr val="tx1"/>
              </a:solidFill>
              <a:latin typeface="Dubai" panose="02000000000000000000" pitchFamily="2" charset="0"/>
              <a:ea typeface="Dubai" panose="02000000000000000000" pitchFamily="2" charset="0"/>
            </a:rPr>
            <a:t>, highlighting the need for upsell strategies. To maximize profitability, the company should </a:t>
          </a:r>
          <a:r>
            <a:rPr lang="en-US" sz="1200" b="1">
              <a:solidFill>
                <a:schemeClr val="tx1"/>
              </a:solidFill>
              <a:latin typeface="Dubai" panose="02000000000000000000" pitchFamily="2" charset="0"/>
              <a:ea typeface="Dubai" panose="02000000000000000000" pitchFamily="2" charset="0"/>
            </a:rPr>
            <a:t>optimize costs for high-revenue items, scale up high-margin products, and eliminate underperformers</a:t>
          </a:r>
          <a:r>
            <a:rPr lang="en-US" sz="1200">
              <a:solidFill>
                <a:schemeClr val="tx1"/>
              </a:solidFill>
              <a:latin typeface="Dubai" panose="02000000000000000000" pitchFamily="2" charset="0"/>
              <a:ea typeface="Dubai" panose="02000000000000000000" pitchFamily="2" charset="0"/>
            </a:rPr>
            <a:t>, ensuring sustainable growth.</a:t>
          </a:r>
        </a:p>
        <a:p>
          <a:pPr algn="l"/>
          <a:endParaRPr lang="en-US" sz="1200">
            <a:solidFill>
              <a:schemeClr val="tx1"/>
            </a:solidFill>
            <a:latin typeface="Dubai" panose="02000000000000000000" pitchFamily="2" charset="0"/>
            <a:ea typeface="Dubai" panose="02000000000000000000" pitchFamily="2" charset="0"/>
          </a:endParaRPr>
        </a:p>
      </xdr:txBody>
    </xdr:sp>
    <xdr:clientData/>
  </xdr:twoCellAnchor>
  <xdr:twoCellAnchor>
    <xdr:from>
      <xdr:col>1</xdr:col>
      <xdr:colOff>550065</xdr:colOff>
      <xdr:row>71</xdr:row>
      <xdr:rowOff>36367</xdr:rowOff>
    </xdr:from>
    <xdr:to>
      <xdr:col>14</xdr:col>
      <xdr:colOff>554614</xdr:colOff>
      <xdr:row>75</xdr:row>
      <xdr:rowOff>154564</xdr:rowOff>
    </xdr:to>
    <xdr:sp macro="" textlink="">
      <xdr:nvSpPr>
        <xdr:cNvPr id="36" name="Rectangle: Rounded Corners 35">
          <a:extLst>
            <a:ext uri="{FF2B5EF4-FFF2-40B4-BE49-F238E27FC236}">
              <a16:creationId xmlns:a16="http://schemas.microsoft.com/office/drawing/2014/main" id="{5DE66C2B-B751-61F8-6B86-55DE566CE212}"/>
            </a:ext>
          </a:extLst>
        </xdr:cNvPr>
        <xdr:cNvSpPr/>
      </xdr:nvSpPr>
      <xdr:spPr>
        <a:xfrm>
          <a:off x="1193413" y="13515067"/>
          <a:ext cx="8368093" cy="87756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solidFill>
                <a:schemeClr val="tx1"/>
              </a:solidFill>
            </a:rPr>
            <a:t>The </a:t>
          </a:r>
          <a:r>
            <a:rPr lang="en-US" b="1">
              <a:solidFill>
                <a:schemeClr val="tx1"/>
              </a:solidFill>
            </a:rPr>
            <a:t>Monthly Revenue Trend</a:t>
          </a:r>
          <a:r>
            <a:rPr lang="en-US">
              <a:solidFill>
                <a:schemeClr val="tx1"/>
              </a:solidFill>
            </a:rPr>
            <a:t> reveals seasonal peaks, while the </a:t>
          </a:r>
          <a:r>
            <a:rPr lang="en-US" b="1">
              <a:solidFill>
                <a:schemeClr val="tx1"/>
              </a:solidFill>
            </a:rPr>
            <a:t>MoM Growth Rate</a:t>
          </a:r>
          <a:r>
            <a:rPr lang="en-US">
              <a:solidFill>
                <a:schemeClr val="tx1"/>
              </a:solidFill>
            </a:rPr>
            <a:t> highlights revenue volatility, indicating inconsistent sales performance. Sustained growth requires </a:t>
          </a:r>
          <a:r>
            <a:rPr lang="en-US" b="1">
              <a:solidFill>
                <a:schemeClr val="tx1"/>
              </a:solidFill>
            </a:rPr>
            <a:t>targeted promotions during slow months, dynamic pricing to optimize demand, and strategic inventory planning</a:t>
          </a:r>
          <a:r>
            <a:rPr lang="en-US">
              <a:solidFill>
                <a:schemeClr val="tx1"/>
              </a:solidFill>
            </a:rPr>
            <a:t> to mitigate revenue fluctuations and drive long-term stability.</a:t>
          </a:r>
        </a:p>
        <a:p>
          <a:pPr algn="l"/>
          <a:endParaRPr lang="en-US">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550087</xdr:colOff>
      <xdr:row>117</xdr:row>
      <xdr:rowOff>12650</xdr:rowOff>
    </xdr:from>
    <xdr:to>
      <xdr:col>11</xdr:col>
      <xdr:colOff>242187</xdr:colOff>
      <xdr:row>132</xdr:row>
      <xdr:rowOff>151804</xdr:rowOff>
    </xdr:to>
    <xdr:graphicFrame macro="">
      <xdr:nvGraphicFramePr>
        <xdr:cNvPr id="2" name="图表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676657</xdr:colOff>
      <xdr:row>189</xdr:row>
      <xdr:rowOff>0</xdr:rowOff>
    </xdr:from>
    <xdr:to>
      <xdr:col>9</xdr:col>
      <xdr:colOff>449775</xdr:colOff>
      <xdr:row>204</xdr:row>
      <xdr:rowOff>0</xdr:rowOff>
    </xdr:to>
    <xdr:graphicFrame macro="">
      <xdr:nvGraphicFramePr>
        <xdr:cNvPr id="3" name="图表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52</xdr:row>
      <xdr:rowOff>0</xdr:rowOff>
    </xdr:from>
    <xdr:to>
      <xdr:col>9</xdr:col>
      <xdr:colOff>415177</xdr:colOff>
      <xdr:row>60</xdr:row>
      <xdr:rowOff>101203</xdr:rowOff>
    </xdr:to>
    <xdr:sp macro="" textlink="">
      <xdr:nvSpPr>
        <xdr:cNvPr id="4" name="roundRect">
          <a:extLst>
            <a:ext uri="{FF2B5EF4-FFF2-40B4-BE49-F238E27FC236}">
              <a16:creationId xmlns:a16="http://schemas.microsoft.com/office/drawing/2014/main" id="{00000000-0008-0000-0900-000004000000}"/>
            </a:ext>
          </a:extLst>
        </xdr:cNvPr>
        <xdr:cNvSpPr/>
      </xdr:nvSpPr>
      <xdr:spPr>
        <a:xfrm>
          <a:off x="4630008" y="9871724"/>
          <a:ext cx="3547709" cy="1623154"/>
        </a:xfrm>
        <a:prstGeom prst="roundRect">
          <a:avLst/>
        </a:prstGeom>
        <a:solidFill>
          <a:srgbClr val="FFFFFF"/>
        </a:solidFill>
        <a:ln w="9525" cap="flat" cmpd="sng">
          <a:solidFill>
            <a:srgbClr val="42A623"/>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400">
              <a:solidFill>
                <a:srgbClr val="000000"/>
              </a:solidFill>
              <a:latin typeface="Calibri" panose="00000000000000000000" charset="0"/>
              <a:ea typeface="Calibri" panose="00000000000000000000" charset="0"/>
            </a:rPr>
            <a:t>Total CMR</a:t>
          </a:r>
        </a:p>
        <a:p>
          <a:pPr algn="l"/>
          <a:r>
            <a:rPr lang="en-US" altLang="zh-CN" sz="1600" b="1">
              <a:solidFill>
                <a:srgbClr val="000000"/>
              </a:solidFill>
              <a:latin typeface="Aptos Narrow" panose="00000000000000000000" charset="0"/>
              <a:ea typeface="Aptos Narrow" panose="00000000000000000000" charset="0"/>
            </a:rPr>
            <a:t>6.59%</a:t>
          </a:r>
          <a:r>
            <a:rPr lang="en-US" altLang="zh-CN" sz="1600" b="1">
              <a:solidFill>
                <a:srgbClr val="000000"/>
              </a:solidFill>
              <a:latin typeface="Calibri" panose="00000000000000000000" charset="0"/>
              <a:ea typeface="Calibri" panose="00000000000000000000" charset="0"/>
            </a:rPr>
            <a:t> </a:t>
          </a:r>
        </a:p>
        <a:p>
          <a:pPr algn="l"/>
          <a:endParaRPr/>
        </a:p>
        <a:p>
          <a:pPr algn="l"/>
          <a:endParaRPr/>
        </a:p>
      </xdr:txBody>
    </xdr:sp>
    <xdr:clientData/>
  </xdr:twoCellAnchor>
  <xdr:twoCellAnchor>
    <xdr:from>
      <xdr:col>5</xdr:col>
      <xdr:colOff>147481</xdr:colOff>
      <xdr:row>55</xdr:row>
      <xdr:rowOff>25300</xdr:rowOff>
    </xdr:from>
    <xdr:to>
      <xdr:col>9</xdr:col>
      <xdr:colOff>284396</xdr:colOff>
      <xdr:row>60</xdr:row>
      <xdr:rowOff>25300</xdr:rowOff>
    </xdr:to>
    <xdr:graphicFrame macro="">
      <xdr:nvGraphicFramePr>
        <xdr:cNvPr id="5" name="图表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33</xdr:row>
      <xdr:rowOff>0</xdr:rowOff>
    </xdr:from>
    <xdr:to>
      <xdr:col>10</xdr:col>
      <xdr:colOff>488525</xdr:colOff>
      <xdr:row>41</xdr:row>
      <xdr:rowOff>101203</xdr:rowOff>
    </xdr:to>
    <xdr:sp macro="" textlink="">
      <xdr:nvSpPr>
        <xdr:cNvPr id="6" name="roundRect">
          <a:extLst>
            <a:ext uri="{FF2B5EF4-FFF2-40B4-BE49-F238E27FC236}">
              <a16:creationId xmlns:a16="http://schemas.microsoft.com/office/drawing/2014/main" id="{00000000-0008-0000-0900-000006000000}"/>
            </a:ext>
          </a:extLst>
        </xdr:cNvPr>
        <xdr:cNvSpPr/>
      </xdr:nvSpPr>
      <xdr:spPr>
        <a:xfrm>
          <a:off x="5410464" y="6264748"/>
          <a:ext cx="3547709" cy="1623154"/>
        </a:xfrm>
        <a:prstGeom prst="roundRect">
          <a:avLst/>
        </a:prstGeom>
        <a:solidFill>
          <a:srgbClr val="FFFFFF"/>
        </a:solidFill>
        <a:ln w="9525" cap="flat" cmpd="sng">
          <a:solidFill>
            <a:srgbClr val="42A623"/>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400">
              <a:solidFill>
                <a:srgbClr val="000000"/>
              </a:solidFill>
              <a:latin typeface="Calibri" panose="00000000000000000000" charset="0"/>
              <a:ea typeface="Calibri" panose="00000000000000000000" charset="0"/>
            </a:rPr>
            <a:t>Total Recenue</a:t>
          </a:r>
        </a:p>
        <a:p>
          <a:pPr algn="l"/>
          <a:r>
            <a:rPr lang="en-US" altLang="zh-CN" sz="1600" b="1">
              <a:solidFill>
                <a:srgbClr val="000000"/>
              </a:solidFill>
              <a:latin typeface="Calibri" panose="00000000000000000000" charset="0"/>
              <a:ea typeface="Calibri" panose="00000000000000000000" charset="0"/>
            </a:rPr>
            <a:t>$156,052.70</a:t>
          </a:r>
        </a:p>
        <a:p>
          <a:pPr algn="l"/>
          <a:endParaRPr/>
        </a:p>
        <a:p>
          <a:pPr algn="l"/>
          <a:endParaRPr/>
        </a:p>
      </xdr:txBody>
    </xdr:sp>
    <xdr:clientData/>
  </xdr:twoCellAnchor>
  <xdr:twoCellAnchor>
    <xdr:from>
      <xdr:col>5</xdr:col>
      <xdr:colOff>58483</xdr:colOff>
      <xdr:row>60</xdr:row>
      <xdr:rowOff>164455</xdr:rowOff>
    </xdr:from>
    <xdr:to>
      <xdr:col>9</xdr:col>
      <xdr:colOff>479530</xdr:colOff>
      <xdr:row>69</xdr:row>
      <xdr:rowOff>75902</xdr:rowOff>
    </xdr:to>
    <xdr:sp macro="" textlink="">
      <xdr:nvSpPr>
        <xdr:cNvPr id="7" name="roundRect">
          <a:extLst>
            <a:ext uri="{FF2B5EF4-FFF2-40B4-BE49-F238E27FC236}">
              <a16:creationId xmlns:a16="http://schemas.microsoft.com/office/drawing/2014/main" id="{00000000-0008-0000-0900-000007000000}"/>
            </a:ext>
          </a:extLst>
        </xdr:cNvPr>
        <xdr:cNvSpPr/>
      </xdr:nvSpPr>
      <xdr:spPr>
        <a:xfrm>
          <a:off x="4741305" y="11559445"/>
          <a:ext cx="3553914" cy="1621758"/>
        </a:xfrm>
        <a:prstGeom prst="roundRect">
          <a:avLst/>
        </a:prstGeom>
        <a:solidFill>
          <a:srgbClr val="FFFFFF"/>
        </a:solidFill>
        <a:ln w="9525" cap="flat" cmpd="sng">
          <a:solidFill>
            <a:srgbClr val="42A623"/>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400">
              <a:solidFill>
                <a:srgbClr val="000000"/>
              </a:solidFill>
              <a:latin typeface="Calibri" panose="00000000000000000000" charset="0"/>
              <a:ea typeface="Calibri" panose="00000000000000000000" charset="0"/>
            </a:rPr>
            <a:t>Total AOV</a:t>
          </a:r>
        </a:p>
        <a:p>
          <a:pPr algn="l"/>
          <a:r>
            <a:rPr lang="en-US" altLang="zh-CN" sz="1600" b="1">
              <a:solidFill>
                <a:srgbClr val="000000"/>
              </a:solidFill>
              <a:latin typeface="Calibri" panose="00000000000000000000" charset="0"/>
              <a:ea typeface="Calibri" panose="00000000000000000000" charset="0"/>
            </a:rPr>
            <a:t>$2367.5166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r>
            <a:rPr lang="en-US" altLang="zh-CN" sz="1600" b="1">
              <a:solidFill>
                <a:srgbClr val="000000"/>
              </a:solidFill>
              <a:latin typeface="Calibri" panose="00000000000000000000" charset="0"/>
              <a:ea typeface="Calibri" panose="00000000000000000000" charset="0"/>
            </a:rPr>
            <a:t>																											</a:t>
          </a:r>
        </a:p>
        <a:p>
          <a:pPr algn="l"/>
          <a:endParaRPr/>
        </a:p>
        <a:p>
          <a:pPr algn="l"/>
          <a:endParaRPr/>
        </a:p>
        <a:p>
          <a:pPr algn="l"/>
          <a:endParaRPr/>
        </a:p>
        <a:p>
          <a:pPr algn="l"/>
          <a:endParaRPr/>
        </a:p>
      </xdr:txBody>
    </xdr:sp>
    <xdr:clientData/>
  </xdr:twoCellAnchor>
  <xdr:twoCellAnchor>
    <xdr:from>
      <xdr:col>4</xdr:col>
      <xdr:colOff>560268</xdr:colOff>
      <xdr:row>60</xdr:row>
      <xdr:rowOff>25300</xdr:rowOff>
    </xdr:from>
    <xdr:to>
      <xdr:col>10</xdr:col>
      <xdr:colOff>370892</xdr:colOff>
      <xdr:row>74</xdr:row>
      <xdr:rowOff>101203</xdr:rowOff>
    </xdr:to>
    <xdr:graphicFrame macro="">
      <xdr:nvGraphicFramePr>
        <xdr:cNvPr id="8" name="图表 7">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107061</xdr:colOff>
      <xdr:row>38</xdr:row>
      <xdr:rowOff>151804</xdr:rowOff>
    </xdr:from>
    <xdr:to>
      <xdr:col>7</xdr:col>
      <xdr:colOff>212432</xdr:colOff>
      <xdr:row>53</xdr:row>
      <xdr:rowOff>50601</xdr:rowOff>
    </xdr:to>
    <xdr:graphicFrame macro="">
      <xdr:nvGraphicFramePr>
        <xdr:cNvPr id="9" name="图表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112729</xdr:colOff>
      <xdr:row>0</xdr:row>
      <xdr:rowOff>151804</xdr:rowOff>
    </xdr:from>
    <xdr:to>
      <xdr:col>9</xdr:col>
      <xdr:colOff>669128</xdr:colOff>
      <xdr:row>15</xdr:row>
      <xdr:rowOff>37951</xdr:rowOff>
    </xdr:to>
    <xdr:graphicFrame macro="">
      <xdr:nvGraphicFramePr>
        <xdr:cNvPr id="10" name="图表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380821</xdr:colOff>
      <xdr:row>154</xdr:row>
      <xdr:rowOff>37951</xdr:rowOff>
    </xdr:from>
    <xdr:to>
      <xdr:col>9</xdr:col>
      <xdr:colOff>182678</xdr:colOff>
      <xdr:row>168</xdr:row>
      <xdr:rowOff>126503</xdr:rowOff>
    </xdr:to>
    <xdr:graphicFrame macro="">
      <xdr:nvGraphicFramePr>
        <xdr:cNvPr id="11" name="图表 10">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230317</xdr:colOff>
      <xdr:row>34</xdr:row>
      <xdr:rowOff>177105</xdr:rowOff>
    </xdr:from>
    <xdr:to>
      <xdr:col>7</xdr:col>
      <xdr:colOff>338369</xdr:colOff>
      <xdr:row>49</xdr:row>
      <xdr:rowOff>113853</xdr:rowOff>
    </xdr:to>
    <xdr:graphicFrame macro="">
      <xdr:nvGraphicFramePr>
        <xdr:cNvPr id="12" name="图表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260335</xdr:colOff>
      <xdr:row>146</xdr:row>
      <xdr:rowOff>63251</xdr:rowOff>
    </xdr:from>
    <xdr:to>
      <xdr:col>8</xdr:col>
      <xdr:colOff>487141</xdr:colOff>
      <xdr:row>160</xdr:row>
      <xdr:rowOff>151804</xdr:rowOff>
    </xdr:to>
    <xdr:graphicFrame macro="">
      <xdr:nvGraphicFramePr>
        <xdr:cNvPr id="13" name="图表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6" displayName="Table6" ref="A18:B23" headerRowDxfId="69" headerRowBorderDxfId="68" tableBorderDxfId="67" totalsRowBorderDxfId="66">
  <autoFilter ref="A18:B23" xr:uid="{00000000-0009-0000-0100-000004000000}"/>
  <sortState xmlns:xlrd2="http://schemas.microsoft.com/office/spreadsheetml/2017/richdata2" ref="A19:B23">
    <sortCondition ref="B18:B23"/>
  </sortState>
  <tableColumns count="2">
    <tableColumn id="1" xr3:uid="{00000000-0010-0000-0100-000001000000}" name=" product_name" dataDxfId="65"/>
    <tableColumn id="2" xr3:uid="{00000000-0010-0000-0100-000002000000}" name="Profit Margin" dataDxfId="6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3" displayName="Table3" ref="V65:AB76" headerRowDxfId="63" dataDxfId="61" headerRowBorderDxfId="62" tableBorderDxfId="60" totalsRowBorderDxfId="59">
  <autoFilter ref="V65:AB76" xr:uid="{00000000-0009-0000-0100-000002000000}"/>
  <tableColumns count="7">
    <tableColumn id="1" xr3:uid="{00000000-0010-0000-0200-000001000000}" name=" Product Name" dataDxfId="58"/>
    <tableColumn id="2" xr3:uid="{00000000-0010-0000-0200-000002000000}" name=" California" dataDxfId="57"/>
    <tableColumn id="3" xr3:uid="{00000000-0010-0000-0200-000003000000}" name=" Illinois" dataDxfId="56"/>
    <tableColumn id="4" xr3:uid="{00000000-0010-0000-0200-000004000000}" name=" North Carolina" dataDxfId="55"/>
    <tableColumn id="5" xr3:uid="{00000000-0010-0000-0200-000005000000}" name=" Ohio" dataDxfId="54"/>
    <tableColumn id="6" xr3:uid="{00000000-0010-0000-0200-000006000000}" name=" Texas" dataDxfId="53"/>
    <tableColumn id="7" xr3:uid="{00000000-0010-0000-0200-000007000000}" name="Grand Total" dataDxfId="5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P65:T76" headerRowDxfId="51" dataDxfId="49" totalsRowDxfId="47" headerRowBorderDxfId="50" tableBorderDxfId="48" totalsRowBorderDxfId="46">
  <autoFilter ref="P65:T76" xr:uid="{00000000-0009-0000-0100-000003000000}"/>
  <tableColumns count="5">
    <tableColumn id="1" xr3:uid="{00000000-0010-0000-0300-000001000000}" name=" Product Name" dataDxfId="45"/>
    <tableColumn id="2" xr3:uid="{00000000-0010-0000-0300-000002000000}" name=" Express" dataDxfId="44"/>
    <tableColumn id="3" xr3:uid="{00000000-0010-0000-0300-000003000000}" name=" Overnight" dataDxfId="43"/>
    <tableColumn id="4" xr3:uid="{00000000-0010-0000-0300-000004000000}" name=" Standard" dataDxfId="42"/>
    <tableColumn id="5" xr3:uid="{00000000-0010-0000-0300-000005000000}" name="Grand Total" dataDxfId="4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D1001">
  <autoFilter ref="A1:AD1001" xr:uid="{00000000-0009-0000-0100-000001000000}"/>
  <tableColumns count="30">
    <tableColumn id="1" xr3:uid="{00000000-0010-0000-0000-000001000000}" name="order_id"/>
    <tableColumn id="2" xr3:uid="{00000000-0010-0000-0000-000002000000}" name=" customer_id"/>
    <tableColumn id="3" xr3:uid="{00000000-0010-0000-0000-000003000000}" name=" product_name"/>
    <tableColumn id="22" xr3:uid="{00000000-0010-0000-0000-000016000000}" name="category" dataDxfId="40"/>
    <tableColumn id="4" xr3:uid="{00000000-0010-0000-0000-000004000000}" name=" category"/>
    <tableColumn id="5" xr3:uid="{00000000-0010-0000-0000-000005000000}" name=" price" dataDxfId="39" totalsRowDxfId="38"/>
    <tableColumn id="6" xr3:uid="{00000000-0010-0000-0000-000006000000}" name=" quantity"/>
    <tableColumn id="8" xr3:uid="{00000000-0010-0000-0000-000008000000}" name="Revenue" dataDxfId="37" totalsRowDxfId="36"/>
    <tableColumn id="9" xr3:uid="{00000000-0010-0000-0000-000009000000}" name="Product Cost" dataDxfId="35" totalsRowDxfId="34"/>
    <tableColumn id="10" xr3:uid="{00000000-0010-0000-0000-00000A000000}" name="TotalCost" dataDxfId="33" totalsRowDxfId="32"/>
    <tableColumn id="11" xr3:uid="{00000000-0010-0000-0000-00000B000000}" name=" profit" dataDxfId="31" totalsRowDxfId="30"/>
    <tableColumn id="7" xr3:uid="{00000000-0010-0000-0000-000007000000}" name="Revenue To Cost Ratio" dataDxfId="29"/>
    <tableColumn id="26" xr3:uid="{00000000-0010-0000-0000-00001A000000}" name="Profit Margin" dataDxfId="28"/>
    <tableColumn id="23" xr3:uid="{00000000-0010-0000-0000-000017000000}" name="OderMonth" dataDxfId="27" totalsRowDxfId="26"/>
    <tableColumn id="12" xr3:uid="{00000000-0010-0000-0000-00000C000000}" name="OderMonth2"/>
    <tableColumn id="13" xr3:uid="{00000000-0010-0000-0000-00000D000000}" name="Order Month"/>
    <tableColumn id="14" xr3:uid="{00000000-0010-0000-0000-00000E000000}" name="OrderYear"/>
    <tableColumn id="24" xr3:uid="{00000000-0010-0000-0000-000018000000}" name="OrderDate" dataDxfId="25" totalsRowDxfId="24"/>
    <tableColumn id="15" xr3:uid="{00000000-0010-0000-0000-00000F000000}" name=" order_date" dataDxfId="23" totalsRowDxfId="22"/>
    <tableColumn id="30" xr3:uid="{00000000-0010-0000-0000-00001E000000}" name="ShipDay" dataDxfId="21" totalsRowDxfId="20"/>
    <tableColumn id="32" xr3:uid="{00000000-0010-0000-0000-000020000000}" name="Column25" dataDxfId="19" totalsRowDxfId="18"/>
    <tableColumn id="33" xr3:uid="{00000000-0010-0000-0000-000021000000}" name="ShipMonth" dataDxfId="17" totalsRowDxfId="16"/>
    <tableColumn id="31" xr3:uid="{00000000-0010-0000-0000-00001F000000}" name="ShipMonth2" dataDxfId="15" totalsRowDxfId="14"/>
    <tableColumn id="29" xr3:uid="{00000000-0010-0000-0000-00001D000000}" name="ShipYear" dataDxfId="13" totalsRowDxfId="12"/>
    <tableColumn id="28" xr3:uid="{00000000-0010-0000-0000-00001C000000}" name="ShipDate" dataDxfId="11" totalsRowDxfId="10"/>
    <tableColumn id="16" xr3:uid="{00000000-0010-0000-0000-000010000000}" name=" ship_date" dataDxfId="9" totalsRowDxfId="8"/>
    <tableColumn id="17" xr3:uid="{00000000-0010-0000-0000-000011000000}" name=" ship_mode"/>
    <tableColumn id="19" xr3:uid="{00000000-0010-0000-0000-000013000000}" name=" state"/>
    <tableColumn id="20" xr3:uid="{00000000-0010-0000-0000-000014000000}" name=" country"/>
    <tableColumn id="21" xr3:uid="{00000000-0010-0000-0000-000015000000}" name=" zip_c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drawing" Target="../drawings/drawing3.xml" /></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 /></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 /><Relationship Id="rId2" Type="http://schemas.openxmlformats.org/officeDocument/2006/relationships/drawing" Target="../drawings/drawing6.xml" /><Relationship Id="rId1" Type="http://schemas.openxmlformats.org/officeDocument/2006/relationships/printerSettings" Target="../printerSettings/printerSettings1.bin" /><Relationship Id="rId4" Type="http://schemas.openxmlformats.org/officeDocument/2006/relationships/table" Target="../tables/table3.xml" /></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56083"/>
  </sheetPr>
  <dimension ref="A1:AB76"/>
  <sheetViews>
    <sheetView showGridLines="0" showRowColHeaders="0" topLeftCell="S1" zoomScale="30" workbookViewId="0">
      <selection sqref="A1:AD83"/>
    </sheetView>
  </sheetViews>
  <sheetFormatPr defaultColWidth="8.609375" defaultRowHeight="15" x14ac:dyDescent="0.2"/>
  <cols>
    <col min="1" max="16384" width="8.609375" style="73"/>
  </cols>
  <sheetData>
    <row r="1" spans="1:28"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x14ac:dyDescent="0.2">
      <c r="A2" s="1"/>
      <c r="B2" s="1"/>
      <c r="C2" s="1"/>
      <c r="D2" s="1"/>
      <c r="E2" s="1"/>
      <c r="F2" s="1"/>
      <c r="G2" s="1"/>
      <c r="H2" s="1"/>
      <c r="I2" s="1"/>
      <c r="J2" s="1"/>
      <c r="K2" s="1"/>
      <c r="L2" s="1"/>
      <c r="M2" s="1"/>
      <c r="N2" s="1"/>
      <c r="O2" s="1"/>
      <c r="P2" s="1"/>
      <c r="Q2" s="1"/>
      <c r="R2" s="1"/>
      <c r="S2" s="1"/>
      <c r="T2" s="1"/>
      <c r="U2" s="1"/>
      <c r="V2" s="1"/>
      <c r="W2" s="1"/>
      <c r="X2" s="1"/>
      <c r="Y2" s="1"/>
      <c r="Z2" s="1"/>
      <c r="AA2" s="1"/>
      <c r="AB2" s="1"/>
    </row>
    <row r="3" spans="1:28" x14ac:dyDescent="0.2">
      <c r="A3" s="1"/>
      <c r="B3" s="1"/>
      <c r="C3" s="1"/>
      <c r="D3" s="1"/>
      <c r="E3" s="1"/>
      <c r="F3" s="1"/>
      <c r="G3" s="1"/>
      <c r="H3" s="1"/>
      <c r="I3" s="1"/>
      <c r="J3" s="1"/>
      <c r="K3" s="1"/>
      <c r="L3" s="1"/>
      <c r="M3" s="1"/>
      <c r="N3" s="1"/>
      <c r="O3" s="1"/>
      <c r="P3" s="1"/>
      <c r="Q3" s="1"/>
      <c r="R3" s="1"/>
      <c r="S3" s="1"/>
      <c r="T3" s="1"/>
      <c r="U3" s="1"/>
      <c r="V3" s="1"/>
      <c r="W3" s="1"/>
      <c r="X3" s="1"/>
      <c r="Y3" s="1"/>
      <c r="Z3" s="1"/>
      <c r="AA3" s="1"/>
      <c r="AB3" s="1"/>
    </row>
    <row r="4" spans="1:28" x14ac:dyDescent="0.2">
      <c r="A4" s="1"/>
      <c r="B4" s="1"/>
      <c r="C4" s="1"/>
      <c r="D4" s="1"/>
      <c r="E4" s="1"/>
      <c r="F4" s="1"/>
      <c r="G4" s="1"/>
      <c r="H4" s="1"/>
      <c r="I4" s="1"/>
      <c r="J4" s="1"/>
      <c r="K4" s="1"/>
      <c r="L4" s="1"/>
      <c r="M4" s="1"/>
      <c r="N4" s="1"/>
      <c r="O4" s="1"/>
      <c r="P4" s="1"/>
      <c r="Q4" s="1"/>
      <c r="R4" s="1"/>
      <c r="S4" s="1"/>
      <c r="T4" s="1"/>
      <c r="U4" s="1"/>
      <c r="V4" s="1"/>
      <c r="W4" s="1"/>
      <c r="X4" s="1"/>
      <c r="Y4" s="1"/>
      <c r="Z4" s="1"/>
      <c r="AA4" s="1"/>
      <c r="AB4" s="1"/>
    </row>
    <row r="5" spans="1:28" x14ac:dyDescent="0.2">
      <c r="A5" s="1"/>
      <c r="B5" s="1"/>
      <c r="C5" s="1"/>
      <c r="D5" s="1"/>
      <c r="E5" s="1"/>
      <c r="F5" s="1"/>
      <c r="G5" s="1"/>
      <c r="H5" s="1"/>
      <c r="I5" s="1"/>
      <c r="J5" s="1"/>
      <c r="K5" s="1"/>
      <c r="L5" s="1"/>
      <c r="M5" s="1"/>
      <c r="N5" s="1"/>
      <c r="O5" s="1"/>
      <c r="P5" s="1"/>
      <c r="Q5" s="1"/>
      <c r="R5" s="1"/>
      <c r="S5" s="1"/>
      <c r="T5" s="1"/>
      <c r="U5" s="1"/>
      <c r="V5" s="1"/>
      <c r="W5" s="1"/>
      <c r="X5" s="1"/>
      <c r="Y5" s="1"/>
      <c r="Z5" s="1"/>
      <c r="AA5" s="1"/>
      <c r="AB5" s="1"/>
    </row>
    <row r="6" spans="1:28" x14ac:dyDescent="0.2">
      <c r="A6" s="1"/>
      <c r="B6" s="1"/>
      <c r="C6" s="1"/>
      <c r="D6" s="1"/>
      <c r="E6" s="1"/>
      <c r="F6" s="1"/>
      <c r="G6" s="1"/>
      <c r="H6" s="1"/>
      <c r="I6" s="1"/>
      <c r="J6" s="1"/>
      <c r="K6" s="1"/>
      <c r="L6" s="1"/>
      <c r="M6" s="1"/>
      <c r="N6" s="1"/>
      <c r="O6" s="1"/>
      <c r="P6" s="1"/>
      <c r="Q6" s="1"/>
      <c r="R6" s="1"/>
      <c r="S6" s="1"/>
      <c r="T6" s="1"/>
      <c r="U6" s="1"/>
      <c r="V6" s="1"/>
      <c r="W6" s="1"/>
      <c r="X6" s="1"/>
      <c r="Y6" s="1"/>
      <c r="Z6" s="1"/>
      <c r="AA6" s="1"/>
      <c r="AB6" s="1"/>
    </row>
    <row r="7" spans="1:28" x14ac:dyDescent="0.2">
      <c r="A7" s="1"/>
      <c r="B7" s="1"/>
      <c r="C7" s="1"/>
      <c r="D7" s="1"/>
      <c r="E7" s="1"/>
      <c r="F7" s="1"/>
      <c r="G7" s="1"/>
      <c r="H7" s="1"/>
      <c r="I7" s="1"/>
      <c r="J7" s="1"/>
      <c r="K7" s="1"/>
      <c r="L7" s="1"/>
      <c r="M7" s="1"/>
      <c r="N7" s="1"/>
      <c r="O7" s="1"/>
      <c r="P7" s="1"/>
      <c r="Q7" s="1"/>
      <c r="R7" s="1"/>
      <c r="S7" s="1"/>
      <c r="T7" s="1"/>
      <c r="U7" s="1"/>
      <c r="V7" s="1"/>
      <c r="W7" s="1"/>
      <c r="X7" s="1"/>
      <c r="Y7" s="1"/>
      <c r="Z7" s="1"/>
      <c r="AA7" s="1"/>
      <c r="AB7" s="1"/>
    </row>
    <row r="8" spans="1:28" x14ac:dyDescent="0.2">
      <c r="A8" s="1"/>
      <c r="B8" s="1"/>
      <c r="C8" s="1"/>
      <c r="D8" s="1"/>
      <c r="E8" s="1"/>
      <c r="F8" s="1"/>
      <c r="G8" s="1"/>
      <c r="H8" s="1"/>
      <c r="I8" s="1"/>
      <c r="J8" s="1"/>
      <c r="K8" s="1"/>
      <c r="L8" s="1"/>
      <c r="M8" s="1"/>
      <c r="N8" s="1"/>
      <c r="O8" s="1"/>
      <c r="P8" s="1"/>
      <c r="Q8" s="1"/>
      <c r="R8" s="1"/>
      <c r="S8" s="1"/>
      <c r="T8" s="1"/>
      <c r="U8" s="1"/>
      <c r="V8" s="1"/>
      <c r="W8" s="1"/>
      <c r="X8" s="1"/>
      <c r="Y8" s="1"/>
      <c r="Z8" s="1"/>
      <c r="AA8" s="1"/>
      <c r="AB8" s="1"/>
    </row>
    <row r="9" spans="1:28" x14ac:dyDescent="0.2">
      <c r="A9" s="1"/>
      <c r="B9" s="1"/>
      <c r="C9" s="1"/>
      <c r="D9" s="1"/>
      <c r="E9" s="1"/>
      <c r="F9" s="1"/>
      <c r="G9" s="1"/>
      <c r="H9" s="1"/>
      <c r="I9" s="1"/>
      <c r="J9" s="1"/>
      <c r="K9" s="1"/>
      <c r="L9" s="1"/>
      <c r="M9" s="1"/>
      <c r="N9" s="1"/>
      <c r="O9" s="1"/>
      <c r="P9" s="1"/>
      <c r="Q9" s="1"/>
      <c r="R9" s="1"/>
      <c r="S9" s="1"/>
      <c r="T9" s="1"/>
      <c r="U9" s="1"/>
      <c r="V9" s="1"/>
      <c r="W9" s="1"/>
      <c r="X9" s="1"/>
      <c r="Y9" s="1"/>
      <c r="Z9" s="1"/>
      <c r="AA9" s="1"/>
      <c r="AB9" s="1"/>
    </row>
    <row r="10" spans="1:28"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
      <c r="A13" s="1"/>
      <c r="B13" s="1"/>
      <c r="C13" s="1"/>
      <c r="D13" s="1"/>
      <c r="E13" s="1"/>
      <c r="F13" s="1"/>
      <c r="G13" s="1"/>
      <c r="H13" s="1"/>
      <c r="I13" s="1"/>
      <c r="J13" s="1"/>
      <c r="K13" s="1"/>
      <c r="L13" s="1"/>
      <c r="M13" s="1"/>
      <c r="N13" s="1"/>
      <c r="O13" s="1"/>
      <c r="P13" s="1"/>
      <c r="Q13" s="1"/>
      <c r="R13" s="1"/>
      <c r="S13" s="1"/>
      <c r="T13" s="1"/>
      <c r="U13" s="1"/>
      <c r="V13" s="2"/>
      <c r="W13" s="2"/>
      <c r="X13" s="1"/>
      <c r="Y13" s="1"/>
      <c r="Z13" s="1"/>
      <c r="AA13" s="1"/>
      <c r="AB13" s="1"/>
    </row>
    <row r="14" spans="1:28" x14ac:dyDescent="0.2">
      <c r="A14" s="1"/>
      <c r="B14" s="1"/>
      <c r="C14" s="1"/>
      <c r="D14" s="1"/>
      <c r="E14" s="1"/>
      <c r="F14" s="1"/>
      <c r="G14" s="1"/>
      <c r="H14" s="1"/>
      <c r="I14" s="1"/>
      <c r="J14" s="1"/>
      <c r="K14" s="1"/>
      <c r="L14" s="1"/>
      <c r="M14" s="1"/>
      <c r="N14" s="1"/>
      <c r="O14" s="1"/>
      <c r="P14" s="1"/>
      <c r="Q14" s="1"/>
      <c r="R14" s="1"/>
      <c r="S14" s="1"/>
      <c r="T14" s="1"/>
      <c r="U14" s="1"/>
      <c r="V14" s="2"/>
      <c r="W14" s="2"/>
      <c r="X14" s="1"/>
      <c r="Y14" s="1"/>
      <c r="Z14" s="1"/>
      <c r="AA14" s="1"/>
      <c r="AB14" s="1"/>
    </row>
    <row r="15" spans="1:28"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
      <c r="A26" s="1"/>
      <c r="B26" s="1"/>
      <c r="C26" s="1"/>
      <c r="D26" s="3"/>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x14ac:dyDescent="0.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x14ac:dyDescent="0.2">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spans="1:28" x14ac:dyDescent="0.2">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spans="1:28" x14ac:dyDescent="0.2">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spans="1:28" x14ac:dyDescent="0.2">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spans="1:28"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spans="1:28"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spans="1:28" x14ac:dyDescent="0.2">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spans="1:28"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spans="1:28" x14ac:dyDescent="0.2">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spans="1:28" x14ac:dyDescent="0.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spans="1:28" x14ac:dyDescent="0.2">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spans="1:28" x14ac:dyDescent="0.2">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spans="1:28" x14ac:dyDescent="0.2">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spans="1:28" x14ac:dyDescent="0.2">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spans="1:28" x14ac:dyDescent="0.2">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spans="1:28" x14ac:dyDescent="0.2">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spans="1:28" x14ac:dyDescent="0.2">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spans="1:28" x14ac:dyDescent="0.2">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spans="1:28" x14ac:dyDescent="0.2">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spans="1:28"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spans="1:28"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spans="1:28"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spans="1:28"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spans="1:28"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sheetData>
  <pageMargins left="0.7" right="0.7" top="0.75" bottom="0.75" header="0.3" footer="0.3"/>
  <pageSetup paperSize="9" scale="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L231"/>
  <sheetViews>
    <sheetView showGridLines="0" showRowColHeaders="0" topLeftCell="A65" zoomScale="30" workbookViewId="0">
      <selection activeCell="A80" sqref="A80:B89"/>
    </sheetView>
  </sheetViews>
  <sheetFormatPr defaultColWidth="9.01171875" defaultRowHeight="15" x14ac:dyDescent="0.2"/>
  <cols>
    <col min="1" max="1" width="14.390625" customWidth="1"/>
    <col min="2" max="2" width="12.64453125" bestFit="1" customWidth="1"/>
    <col min="3" max="3" width="11.703125" bestFit="1" customWidth="1"/>
    <col min="4" max="4" width="13.98828125" customWidth="1"/>
    <col min="5" max="5" width="13.1796875" bestFit="1" customWidth="1"/>
    <col min="6" max="6" width="11.02734375" bestFit="1" customWidth="1"/>
    <col min="7" max="7" width="13.1796875" bestFit="1" customWidth="1"/>
  </cols>
  <sheetData>
    <row r="2" spans="1:4" x14ac:dyDescent="0.2">
      <c r="A2" s="119" t="s">
        <v>838</v>
      </c>
      <c r="B2" s="119"/>
    </row>
    <row r="3" spans="1:4" x14ac:dyDescent="0.2">
      <c r="A3" s="81" t="s">
        <v>2</v>
      </c>
      <c r="B3" s="81" t="s">
        <v>34</v>
      </c>
      <c r="C3" s="81" t="s">
        <v>873</v>
      </c>
      <c r="D3" t="s">
        <v>878</v>
      </c>
    </row>
    <row r="4" spans="1:4" x14ac:dyDescent="0.2">
      <c r="A4" s="82" t="s">
        <v>25</v>
      </c>
      <c r="B4" s="82">
        <v>245861.80000000002</v>
      </c>
      <c r="C4" s="82">
        <v>230430.15000000002</v>
      </c>
      <c r="D4" s="83">
        <f t="shared" ref="D4:D14" si="0">(B4-C4)/B4</f>
        <v>6.2765545521915128E-2</v>
      </c>
    </row>
    <row r="5" spans="1:4" x14ac:dyDescent="0.2">
      <c r="A5" s="84" t="s">
        <v>13</v>
      </c>
      <c r="B5" s="84">
        <v>234854.71999999991</v>
      </c>
      <c r="C5" s="84">
        <v>219824.90999999997</v>
      </c>
      <c r="D5" s="83">
        <f t="shared" si="0"/>
        <v>6.3996201566653393E-2</v>
      </c>
    </row>
    <row r="6" spans="1:4" x14ac:dyDescent="0.2">
      <c r="A6" s="82" t="s">
        <v>18</v>
      </c>
      <c r="B6" s="82">
        <v>298066.08999999985</v>
      </c>
      <c r="C6" s="82">
        <v>278780.76999999996</v>
      </c>
      <c r="D6" s="83">
        <f t="shared" si="0"/>
        <v>6.4701489525359632E-2</v>
      </c>
    </row>
    <row r="7" spans="1:4" x14ac:dyDescent="0.2">
      <c r="A7" s="84" t="s">
        <v>27</v>
      </c>
      <c r="B7" s="84">
        <v>242993.05999999994</v>
      </c>
      <c r="C7" s="84">
        <v>227536.16</v>
      </c>
      <c r="D7" s="83">
        <f t="shared" si="0"/>
        <v>6.3610458669066269E-2</v>
      </c>
    </row>
    <row r="8" spans="1:4" x14ac:dyDescent="0.2">
      <c r="A8" s="82" t="s">
        <v>24</v>
      </c>
      <c r="B8" s="82">
        <v>245238.98999999982</v>
      </c>
      <c r="C8" s="82">
        <v>229136.24999999994</v>
      </c>
      <c r="D8" s="83">
        <f t="shared" si="0"/>
        <v>6.5661418683871944E-2</v>
      </c>
    </row>
    <row r="9" spans="1:4" x14ac:dyDescent="0.2">
      <c r="A9" s="84" t="s">
        <v>26</v>
      </c>
      <c r="B9" s="84">
        <v>242188.20000000007</v>
      </c>
      <c r="C9" s="84">
        <v>225834.78999999995</v>
      </c>
      <c r="D9" s="83">
        <f t="shared" si="0"/>
        <v>6.75235622544786E-2</v>
      </c>
    </row>
    <row r="10" spans="1:4" x14ac:dyDescent="0.2">
      <c r="A10" s="82" t="s">
        <v>23</v>
      </c>
      <c r="B10" s="82">
        <v>217508.63999999993</v>
      </c>
      <c r="C10" s="82">
        <v>202573.17</v>
      </c>
      <c r="D10" s="83">
        <f t="shared" si="0"/>
        <v>6.8666099884583526E-2</v>
      </c>
    </row>
    <row r="11" spans="1:4" x14ac:dyDescent="0.2">
      <c r="A11" s="84" t="s">
        <v>29</v>
      </c>
      <c r="B11" s="84">
        <v>198906.28999999998</v>
      </c>
      <c r="C11" s="84">
        <v>185050.84999999998</v>
      </c>
      <c r="D11" s="83">
        <f t="shared" si="0"/>
        <v>6.9658128961130411E-2</v>
      </c>
    </row>
    <row r="12" spans="1:4" x14ac:dyDescent="0.2">
      <c r="A12" s="82" t="s">
        <v>28</v>
      </c>
      <c r="B12" s="82">
        <v>240677.57000000004</v>
      </c>
      <c r="C12" s="82">
        <v>224748.07999999996</v>
      </c>
      <c r="D12" s="83">
        <f t="shared" si="0"/>
        <v>6.6186018082200496E-2</v>
      </c>
    </row>
    <row r="13" spans="1:4" x14ac:dyDescent="0.2">
      <c r="A13" s="84" t="s">
        <v>21</v>
      </c>
      <c r="B13" s="84">
        <v>201221.23999999996</v>
      </c>
      <c r="C13" s="84">
        <v>187548.77000000005</v>
      </c>
      <c r="D13" s="83">
        <f t="shared" si="0"/>
        <v>6.7947449285174447E-2</v>
      </c>
    </row>
    <row r="14" spans="1:4" x14ac:dyDescent="0.2">
      <c r="A14" s="32" t="s">
        <v>835</v>
      </c>
      <c r="B14" s="74">
        <v>2367516.6000000034</v>
      </c>
      <c r="C14" s="32">
        <v>2211463.9000000004</v>
      </c>
      <c r="D14" s="83">
        <f t="shared" si="0"/>
        <v>6.5914089050105401E-2</v>
      </c>
    </row>
    <row r="17" spans="1:2" x14ac:dyDescent="0.2">
      <c r="A17" s="119" t="s">
        <v>871</v>
      </c>
      <c r="B17" s="119"/>
    </row>
    <row r="18" spans="1:2" x14ac:dyDescent="0.2">
      <c r="A18" s="81" t="s">
        <v>2</v>
      </c>
      <c r="B18" s="81" t="s">
        <v>837</v>
      </c>
    </row>
    <row r="19" spans="1:2" x14ac:dyDescent="0.2">
      <c r="A19" s="84" t="s">
        <v>29</v>
      </c>
      <c r="B19" s="85">
        <v>8.4014739326431623E-2</v>
      </c>
    </row>
    <row r="20" spans="1:2" x14ac:dyDescent="0.2">
      <c r="A20" s="84" t="s">
        <v>21</v>
      </c>
      <c r="B20" s="85">
        <v>8.4992536060781859E-2</v>
      </c>
    </row>
    <row r="21" spans="1:2" x14ac:dyDescent="0.2">
      <c r="A21" s="82" t="s">
        <v>23</v>
      </c>
      <c r="B21" s="86">
        <v>9.1872065437682518E-2</v>
      </c>
    </row>
    <row r="22" spans="1:2" x14ac:dyDescent="0.2">
      <c r="A22" s="84" t="s">
        <v>13</v>
      </c>
      <c r="B22" s="85">
        <v>9.9198763801698189E-2</v>
      </c>
    </row>
    <row r="23" spans="1:2" x14ac:dyDescent="0.2">
      <c r="A23" s="82" t="s">
        <v>28</v>
      </c>
      <c r="B23" s="86">
        <v>0.10165823969301828</v>
      </c>
    </row>
    <row r="24" spans="1:2" x14ac:dyDescent="0.2">
      <c r="A24" s="84" t="s">
        <v>26</v>
      </c>
      <c r="B24" s="85">
        <v>0.10229630491292004</v>
      </c>
    </row>
    <row r="25" spans="1:2" x14ac:dyDescent="0.2">
      <c r="A25" s="84" t="s">
        <v>27</v>
      </c>
      <c r="B25" s="85">
        <v>0.10263626451447039</v>
      </c>
    </row>
    <row r="26" spans="1:2" x14ac:dyDescent="0.2">
      <c r="A26" s="82" t="s">
        <v>24</v>
      </c>
      <c r="B26" s="86">
        <v>0.10358490833812928</v>
      </c>
    </row>
    <row r="27" spans="1:2" x14ac:dyDescent="0.2">
      <c r="A27" s="82" t="s">
        <v>25</v>
      </c>
      <c r="B27" s="86">
        <v>0.1038479730194921</v>
      </c>
    </row>
    <row r="28" spans="1:2" x14ac:dyDescent="0.2">
      <c r="A28" s="82" t="s">
        <v>18</v>
      </c>
      <c r="B28" s="86">
        <v>0.12589820489537409</v>
      </c>
    </row>
    <row r="29" spans="1:2" x14ac:dyDescent="0.2">
      <c r="A29" s="32" t="s">
        <v>835</v>
      </c>
      <c r="B29" s="87">
        <v>1</v>
      </c>
    </row>
    <row r="33" spans="1:4" x14ac:dyDescent="0.2">
      <c r="A33" s="119" t="s">
        <v>872</v>
      </c>
      <c r="B33" s="119"/>
    </row>
    <row r="34" spans="1:4" x14ac:dyDescent="0.2">
      <c r="A34" s="81" t="s">
        <v>2</v>
      </c>
      <c r="B34" s="81" t="s">
        <v>837</v>
      </c>
      <c r="C34" s="81" t="s">
        <v>34</v>
      </c>
      <c r="D34" t="s">
        <v>875</v>
      </c>
    </row>
    <row r="35" spans="1:4" x14ac:dyDescent="0.2">
      <c r="A35" s="82" t="s">
        <v>25</v>
      </c>
      <c r="B35" s="82">
        <v>101</v>
      </c>
      <c r="C35" s="82">
        <v>245861.80000000002</v>
      </c>
      <c r="D35" s="88">
        <f t="shared" ref="D35:D45" si="1">C35/B35</f>
        <v>2434.2752475247526</v>
      </c>
    </row>
    <row r="36" spans="1:4" x14ac:dyDescent="0.2">
      <c r="A36" s="84" t="s">
        <v>13</v>
      </c>
      <c r="B36" s="84">
        <v>92</v>
      </c>
      <c r="C36" s="84">
        <v>234854.71999999991</v>
      </c>
      <c r="D36" s="88">
        <f t="shared" si="1"/>
        <v>2552.7686956521729</v>
      </c>
    </row>
    <row r="37" spans="1:4" x14ac:dyDescent="0.2">
      <c r="A37" s="82" t="s">
        <v>18</v>
      </c>
      <c r="B37" s="82">
        <v>116</v>
      </c>
      <c r="C37" s="82">
        <v>298066.08999999985</v>
      </c>
      <c r="D37" s="88">
        <f t="shared" si="1"/>
        <v>2569.5352586206882</v>
      </c>
    </row>
    <row r="38" spans="1:4" x14ac:dyDescent="0.2">
      <c r="A38" s="84" t="s">
        <v>27</v>
      </c>
      <c r="B38" s="84">
        <v>110</v>
      </c>
      <c r="C38" s="84">
        <v>242993.05999999994</v>
      </c>
      <c r="D38" s="88">
        <f t="shared" si="1"/>
        <v>2209.0278181818176</v>
      </c>
    </row>
    <row r="39" spans="1:4" x14ac:dyDescent="0.2">
      <c r="A39" s="82" t="s">
        <v>24</v>
      </c>
      <c r="B39" s="82">
        <v>106</v>
      </c>
      <c r="C39" s="82">
        <v>245238.98999999982</v>
      </c>
      <c r="D39" s="88">
        <f t="shared" si="1"/>
        <v>2313.5753773584888</v>
      </c>
    </row>
    <row r="40" spans="1:4" x14ac:dyDescent="0.2">
      <c r="A40" s="84" t="s">
        <v>26</v>
      </c>
      <c r="B40" s="84">
        <v>97</v>
      </c>
      <c r="C40" s="84">
        <v>242188.20000000007</v>
      </c>
      <c r="D40" s="88">
        <f t="shared" si="1"/>
        <v>2496.7855670103099</v>
      </c>
    </row>
    <row r="41" spans="1:4" x14ac:dyDescent="0.2">
      <c r="A41" s="82" t="s">
        <v>23</v>
      </c>
      <c r="B41" s="82">
        <v>95</v>
      </c>
      <c r="C41" s="82">
        <v>217508.63999999993</v>
      </c>
      <c r="D41" s="88">
        <f t="shared" si="1"/>
        <v>2289.5646315789468</v>
      </c>
    </row>
    <row r="42" spans="1:4" x14ac:dyDescent="0.2">
      <c r="A42" s="84" t="s">
        <v>29</v>
      </c>
      <c r="B42" s="84">
        <v>90</v>
      </c>
      <c r="C42" s="84">
        <v>198906.28999999998</v>
      </c>
      <c r="D42" s="88">
        <f t="shared" si="1"/>
        <v>2210.0698888888887</v>
      </c>
    </row>
    <row r="43" spans="1:4" x14ac:dyDescent="0.2">
      <c r="A43" s="82" t="s">
        <v>28</v>
      </c>
      <c r="B43" s="82">
        <v>98</v>
      </c>
      <c r="C43" s="82">
        <v>240677.57000000004</v>
      </c>
      <c r="D43" s="88">
        <f t="shared" si="1"/>
        <v>2455.8935714285717</v>
      </c>
    </row>
    <row r="44" spans="1:4" x14ac:dyDescent="0.2">
      <c r="A44" s="85" t="s">
        <v>21</v>
      </c>
      <c r="B44" s="84">
        <v>95</v>
      </c>
      <c r="C44" s="84">
        <v>201221.23999999996</v>
      </c>
      <c r="D44" s="88">
        <f t="shared" si="1"/>
        <v>2118.1183157894734</v>
      </c>
    </row>
    <row r="45" spans="1:4" x14ac:dyDescent="0.2">
      <c r="A45" s="32" t="s">
        <v>835</v>
      </c>
      <c r="B45" s="32">
        <v>1000</v>
      </c>
      <c r="C45" s="32">
        <v>2367516.6000000034</v>
      </c>
      <c r="D45" s="88">
        <f t="shared" si="1"/>
        <v>2367.5166000000036</v>
      </c>
    </row>
    <row r="48" spans="1:4" x14ac:dyDescent="0.2">
      <c r="A48" s="119" t="s">
        <v>839</v>
      </c>
      <c r="B48" s="119"/>
    </row>
    <row r="49" spans="1:2" x14ac:dyDescent="0.2">
      <c r="A49" s="81" t="s">
        <v>2</v>
      </c>
      <c r="B49" s="81" t="s">
        <v>837</v>
      </c>
    </row>
    <row r="50" spans="1:2" x14ac:dyDescent="0.2">
      <c r="A50" s="82" t="s">
        <v>25</v>
      </c>
      <c r="B50" s="82">
        <v>230430.15000000002</v>
      </c>
    </row>
    <row r="51" spans="1:2" x14ac:dyDescent="0.2">
      <c r="A51" s="84" t="s">
        <v>13</v>
      </c>
      <c r="B51" s="84">
        <v>219824.90999999997</v>
      </c>
    </row>
    <row r="52" spans="1:2" x14ac:dyDescent="0.2">
      <c r="A52" s="82" t="s">
        <v>18</v>
      </c>
      <c r="B52" s="82">
        <v>278780.76999999996</v>
      </c>
    </row>
    <row r="53" spans="1:2" x14ac:dyDescent="0.2">
      <c r="A53" s="84" t="s">
        <v>27</v>
      </c>
      <c r="B53" s="84">
        <v>227536.16</v>
      </c>
    </row>
    <row r="54" spans="1:2" x14ac:dyDescent="0.2">
      <c r="A54" s="82" t="s">
        <v>24</v>
      </c>
      <c r="B54" s="82">
        <v>229136.24999999994</v>
      </c>
    </row>
    <row r="55" spans="1:2" x14ac:dyDescent="0.2">
      <c r="A55" s="84" t="s">
        <v>26</v>
      </c>
      <c r="B55" s="84">
        <v>225834.78999999995</v>
      </c>
    </row>
    <row r="56" spans="1:2" x14ac:dyDescent="0.2">
      <c r="A56" s="82" t="s">
        <v>23</v>
      </c>
      <c r="B56" s="82">
        <v>202573.17</v>
      </c>
    </row>
    <row r="57" spans="1:2" x14ac:dyDescent="0.2">
      <c r="A57" s="84" t="s">
        <v>29</v>
      </c>
      <c r="B57" s="84">
        <v>185050.84999999998</v>
      </c>
    </row>
    <row r="58" spans="1:2" x14ac:dyDescent="0.2">
      <c r="A58" s="82" t="s">
        <v>28</v>
      </c>
      <c r="B58" s="82">
        <v>224748.07999999996</v>
      </c>
    </row>
    <row r="59" spans="1:2" x14ac:dyDescent="0.2">
      <c r="A59" s="84" t="s">
        <v>21</v>
      </c>
      <c r="B59" s="84">
        <v>187548.77000000005</v>
      </c>
    </row>
    <row r="60" spans="1:2" x14ac:dyDescent="0.2">
      <c r="A60" s="32" t="s">
        <v>835</v>
      </c>
      <c r="B60" s="32">
        <v>2211463.9000000004</v>
      </c>
    </row>
    <row r="65" spans="1:2" x14ac:dyDescent="0.2">
      <c r="A65" s="81" t="s">
        <v>2</v>
      </c>
      <c r="B65" t="s">
        <v>874</v>
      </c>
    </row>
    <row r="66" spans="1:2" x14ac:dyDescent="0.2">
      <c r="A66" s="82" t="s">
        <v>25</v>
      </c>
      <c r="B66">
        <v>1.0669688840631315</v>
      </c>
    </row>
    <row r="67" spans="1:2" x14ac:dyDescent="0.2">
      <c r="A67" s="84" t="s">
        <v>27</v>
      </c>
      <c r="B67">
        <v>1.0679316201873141</v>
      </c>
    </row>
    <row r="68" spans="1:2" x14ac:dyDescent="0.2">
      <c r="A68" s="84" t="s">
        <v>13</v>
      </c>
      <c r="B68">
        <v>1.0683717327576749</v>
      </c>
    </row>
    <row r="69" spans="1:2" x14ac:dyDescent="0.2">
      <c r="A69" s="82" t="s">
        <v>18</v>
      </c>
      <c r="B69">
        <v>1.0691773682955243</v>
      </c>
    </row>
    <row r="70" spans="1:2" x14ac:dyDescent="0.2">
      <c r="A70" s="82" t="s">
        <v>24</v>
      </c>
      <c r="B70">
        <v>1.0702758293373478</v>
      </c>
    </row>
    <row r="71" spans="1:2" x14ac:dyDescent="0.2">
      <c r="A71" s="82" t="s">
        <v>28</v>
      </c>
      <c r="B71">
        <v>1.0708770904739211</v>
      </c>
    </row>
    <row r="72" spans="1:2" x14ac:dyDescent="0.2">
      <c r="A72" s="84" t="s">
        <v>26</v>
      </c>
      <c r="B72">
        <v>1.0724131565380166</v>
      </c>
    </row>
    <row r="73" spans="1:2" x14ac:dyDescent="0.2">
      <c r="A73" s="84" t="s">
        <v>21</v>
      </c>
      <c r="B73">
        <v>1.0729008779956271</v>
      </c>
    </row>
    <row r="74" spans="1:2" x14ac:dyDescent="0.2">
      <c r="A74" s="82" t="s">
        <v>23</v>
      </c>
      <c r="B74">
        <v>1.073728766746356</v>
      </c>
    </row>
    <row r="75" spans="1:2" x14ac:dyDescent="0.2">
      <c r="A75" s="84" t="s">
        <v>29</v>
      </c>
      <c r="B75">
        <v>1.0748736901235525</v>
      </c>
    </row>
    <row r="76" spans="1:2" x14ac:dyDescent="0.2">
      <c r="A76" s="32"/>
    </row>
    <row r="79" spans="1:2" x14ac:dyDescent="0.2">
      <c r="A79" s="81" t="s">
        <v>2</v>
      </c>
      <c r="B79" t="s">
        <v>875</v>
      </c>
    </row>
    <row r="80" spans="1:2" x14ac:dyDescent="0.2">
      <c r="A80" s="82" t="s">
        <v>18</v>
      </c>
      <c r="B80" s="89">
        <v>2569.5352586206882</v>
      </c>
    </row>
    <row r="81" spans="1:5" x14ac:dyDescent="0.2">
      <c r="A81" s="84" t="s">
        <v>13</v>
      </c>
      <c r="B81" s="89">
        <v>2552.7686956521729</v>
      </c>
    </row>
    <row r="82" spans="1:5" x14ac:dyDescent="0.2">
      <c r="A82" s="84" t="s">
        <v>26</v>
      </c>
      <c r="B82" s="89">
        <v>2496.7855670103099</v>
      </c>
    </row>
    <row r="83" spans="1:5" x14ac:dyDescent="0.2">
      <c r="A83" s="82" t="s">
        <v>28</v>
      </c>
      <c r="B83" s="89">
        <v>2455.8935714285717</v>
      </c>
      <c r="D83" s="82" t="s">
        <v>25</v>
      </c>
      <c r="E83">
        <v>2434.2752475247526</v>
      </c>
    </row>
    <row r="84" spans="1:5" x14ac:dyDescent="0.2">
      <c r="A84" s="82" t="s">
        <v>25</v>
      </c>
      <c r="B84" s="89">
        <v>2434.2752475247498</v>
      </c>
      <c r="D84" s="84" t="s">
        <v>13</v>
      </c>
      <c r="E84">
        <v>2552.7686956521729</v>
      </c>
    </row>
    <row r="85" spans="1:5" x14ac:dyDescent="0.2">
      <c r="A85" s="82" t="s">
        <v>24</v>
      </c>
      <c r="B85" s="89">
        <v>2313.5753773584888</v>
      </c>
      <c r="D85" s="82" t="s">
        <v>18</v>
      </c>
      <c r="E85">
        <v>2569.5352586206882</v>
      </c>
    </row>
    <row r="86" spans="1:5" x14ac:dyDescent="0.2">
      <c r="A86" s="82" t="s">
        <v>23</v>
      </c>
      <c r="B86" s="89">
        <v>2289.5646315789468</v>
      </c>
      <c r="D86" s="84" t="s">
        <v>27</v>
      </c>
      <c r="E86">
        <v>2209.0278181818176</v>
      </c>
    </row>
    <row r="87" spans="1:5" x14ac:dyDescent="0.2">
      <c r="A87" s="84" t="s">
        <v>29</v>
      </c>
      <c r="B87" s="89">
        <v>2210.0698888888887</v>
      </c>
      <c r="D87" s="82" t="s">
        <v>24</v>
      </c>
      <c r="E87">
        <v>2313.5753773584888</v>
      </c>
    </row>
    <row r="88" spans="1:5" x14ac:dyDescent="0.2">
      <c r="A88" s="84" t="s">
        <v>27</v>
      </c>
      <c r="B88" s="89">
        <v>2209.0278181818176</v>
      </c>
      <c r="D88" s="84" t="s">
        <v>26</v>
      </c>
      <c r="E88">
        <v>2496.7855670103099</v>
      </c>
    </row>
    <row r="89" spans="1:5" x14ac:dyDescent="0.2">
      <c r="A89" s="84" t="s">
        <v>21</v>
      </c>
      <c r="B89" s="89">
        <v>2118.1183157894734</v>
      </c>
      <c r="D89" s="82" t="s">
        <v>23</v>
      </c>
      <c r="E89">
        <v>2289.5646315789468</v>
      </c>
    </row>
    <row r="90" spans="1:5" x14ac:dyDescent="0.2">
      <c r="D90" s="84" t="s">
        <v>29</v>
      </c>
      <c r="E90">
        <v>2210.0698888888887</v>
      </c>
    </row>
    <row r="91" spans="1:5" x14ac:dyDescent="0.2">
      <c r="D91" s="82" t="s">
        <v>28</v>
      </c>
      <c r="E91">
        <v>2455.8935714285717</v>
      </c>
    </row>
    <row r="92" spans="1:5" x14ac:dyDescent="0.2">
      <c r="D92" s="84" t="s">
        <v>21</v>
      </c>
      <c r="E92">
        <v>2118.1183157894734</v>
      </c>
    </row>
    <row r="94" spans="1:5" x14ac:dyDescent="0.2">
      <c r="A94" s="119" t="s">
        <v>838</v>
      </c>
      <c r="B94" s="119"/>
    </row>
    <row r="95" spans="1:5" x14ac:dyDescent="0.2">
      <c r="A95" s="81" t="s">
        <v>8</v>
      </c>
      <c r="B95" s="81" t="s">
        <v>844</v>
      </c>
    </row>
    <row r="96" spans="1:5" x14ac:dyDescent="0.2">
      <c r="A96" s="82" t="s">
        <v>15</v>
      </c>
      <c r="B96" s="82">
        <v>874362.46999999962</v>
      </c>
    </row>
    <row r="97" spans="1:7" x14ac:dyDescent="0.2">
      <c r="A97" s="84" t="s">
        <v>22</v>
      </c>
      <c r="B97" s="84">
        <v>759495.30000000028</v>
      </c>
    </row>
    <row r="98" spans="1:7" x14ac:dyDescent="0.2">
      <c r="A98" s="82" t="s">
        <v>20</v>
      </c>
      <c r="B98" s="82">
        <v>733658.82999999984</v>
      </c>
    </row>
    <row r="99" spans="1:7" x14ac:dyDescent="0.2">
      <c r="A99" s="64" t="s">
        <v>835</v>
      </c>
      <c r="B99" s="64">
        <v>2367516.6000000034</v>
      </c>
    </row>
    <row r="104" spans="1:7" x14ac:dyDescent="0.2">
      <c r="A104" s="32" t="s">
        <v>838</v>
      </c>
      <c r="B104" s="90" t="s">
        <v>10</v>
      </c>
      <c r="C104" s="90"/>
      <c r="D104" s="90"/>
      <c r="E104" s="90"/>
      <c r="F104" s="90"/>
      <c r="G104" s="90"/>
    </row>
    <row r="105" spans="1:7" x14ac:dyDescent="0.2">
      <c r="A105" s="91" t="s">
        <v>2</v>
      </c>
      <c r="B105" s="91" t="s">
        <v>426</v>
      </c>
      <c r="C105" s="91" t="s">
        <v>429</v>
      </c>
      <c r="D105" s="91" t="s">
        <v>428</v>
      </c>
      <c r="E105" s="91" t="s">
        <v>425</v>
      </c>
      <c r="F105" s="91" t="s">
        <v>427</v>
      </c>
      <c r="G105" s="62" t="s">
        <v>835</v>
      </c>
    </row>
    <row r="106" spans="1:7" x14ac:dyDescent="0.2">
      <c r="A106" s="90" t="s">
        <v>25</v>
      </c>
      <c r="B106" s="92">
        <v>27005.270000000004</v>
      </c>
      <c r="C106" s="92">
        <v>60227.130000000005</v>
      </c>
      <c r="D106" s="92">
        <v>60142.930000000008</v>
      </c>
      <c r="E106" s="92">
        <v>40631.129999999997</v>
      </c>
      <c r="F106" s="92">
        <v>57855.34</v>
      </c>
      <c r="G106" s="93">
        <v>245861.80000000002</v>
      </c>
    </row>
    <row r="107" spans="1:7" x14ac:dyDescent="0.2">
      <c r="A107" s="94" t="s">
        <v>13</v>
      </c>
      <c r="B107" s="95">
        <v>49326.369999999995</v>
      </c>
      <c r="C107" s="95">
        <v>36826.000000000015</v>
      </c>
      <c r="D107" s="95">
        <v>70629.329999999987</v>
      </c>
      <c r="E107" s="95">
        <v>36838.18</v>
      </c>
      <c r="F107" s="95">
        <v>41234.839999999997</v>
      </c>
      <c r="G107" s="96">
        <v>234854.71999999991</v>
      </c>
    </row>
    <row r="108" spans="1:7" x14ac:dyDescent="0.2">
      <c r="A108" s="90" t="s">
        <v>18</v>
      </c>
      <c r="B108" s="92">
        <v>50550.849999999991</v>
      </c>
      <c r="C108" s="92">
        <v>71775.47</v>
      </c>
      <c r="D108" s="92">
        <v>58243.819999999992</v>
      </c>
      <c r="E108" s="92">
        <v>55546.729999999989</v>
      </c>
      <c r="F108" s="92">
        <v>61949.22</v>
      </c>
      <c r="G108" s="93">
        <v>298066.08999999985</v>
      </c>
    </row>
    <row r="109" spans="1:7" x14ac:dyDescent="0.2">
      <c r="A109" s="94" t="s">
        <v>27</v>
      </c>
      <c r="B109" s="95">
        <v>55255.33</v>
      </c>
      <c r="C109" s="95">
        <v>45398.78</v>
      </c>
      <c r="D109" s="95">
        <v>38508.619999999995</v>
      </c>
      <c r="E109" s="95">
        <v>40962.079999999987</v>
      </c>
      <c r="F109" s="95">
        <v>62868.25</v>
      </c>
      <c r="G109" s="96">
        <v>242993.05999999994</v>
      </c>
    </row>
    <row r="110" spans="1:7" x14ac:dyDescent="0.2">
      <c r="A110" s="90" t="s">
        <v>24</v>
      </c>
      <c r="B110" s="92">
        <v>64045.64</v>
      </c>
      <c r="C110" s="92">
        <v>57376.959999999992</v>
      </c>
      <c r="D110" s="92">
        <v>22454.43</v>
      </c>
      <c r="E110" s="92">
        <v>38135.890000000007</v>
      </c>
      <c r="F110" s="92">
        <v>63226.070000000022</v>
      </c>
      <c r="G110" s="93">
        <v>245238.98999999982</v>
      </c>
    </row>
    <row r="111" spans="1:7" x14ac:dyDescent="0.2">
      <c r="A111" s="94" t="s">
        <v>26</v>
      </c>
      <c r="B111" s="95">
        <v>46052.22</v>
      </c>
      <c r="C111" s="95">
        <v>54738.439999999988</v>
      </c>
      <c r="D111" s="95">
        <v>42412.239999999991</v>
      </c>
      <c r="E111" s="95">
        <v>40337.029999999992</v>
      </c>
      <c r="F111" s="95">
        <v>58648.270000000004</v>
      </c>
      <c r="G111" s="96">
        <v>242188.20000000007</v>
      </c>
    </row>
    <row r="112" spans="1:7" x14ac:dyDescent="0.2">
      <c r="A112" s="90" t="s">
        <v>23</v>
      </c>
      <c r="B112" s="92">
        <v>53280.319999999992</v>
      </c>
      <c r="C112" s="92">
        <v>33549.019999999997</v>
      </c>
      <c r="D112" s="92">
        <v>33480.979999999996</v>
      </c>
      <c r="E112" s="92">
        <v>52440.37</v>
      </c>
      <c r="F112" s="92">
        <v>44757.950000000004</v>
      </c>
      <c r="G112" s="93">
        <v>217508.63999999993</v>
      </c>
    </row>
    <row r="113" spans="1:7" x14ac:dyDescent="0.2">
      <c r="A113" s="94" t="s">
        <v>29</v>
      </c>
      <c r="B113" s="95">
        <v>23568.75</v>
      </c>
      <c r="C113" s="95">
        <v>44592.14</v>
      </c>
      <c r="D113" s="95">
        <v>34276.870000000003</v>
      </c>
      <c r="E113" s="95">
        <v>29918.66</v>
      </c>
      <c r="F113" s="95">
        <v>66549.87000000001</v>
      </c>
      <c r="G113" s="96">
        <v>198906.28999999998</v>
      </c>
    </row>
    <row r="114" spans="1:7" x14ac:dyDescent="0.2">
      <c r="A114" s="90" t="s">
        <v>28</v>
      </c>
      <c r="B114" s="92">
        <v>56822.999999999993</v>
      </c>
      <c r="C114" s="92">
        <v>50457.630000000012</v>
      </c>
      <c r="D114" s="92">
        <v>66201.390000000014</v>
      </c>
      <c r="E114" s="92">
        <v>30112.62</v>
      </c>
      <c r="F114" s="92">
        <v>37082.93</v>
      </c>
      <c r="G114" s="93">
        <v>240677.57000000004</v>
      </c>
    </row>
    <row r="115" spans="1:7" x14ac:dyDescent="0.2">
      <c r="A115" s="94" t="s">
        <v>21</v>
      </c>
      <c r="B115" s="95">
        <v>33866.44</v>
      </c>
      <c r="C115" s="95">
        <v>24935.590000000004</v>
      </c>
      <c r="D115" s="95">
        <v>66008.73</v>
      </c>
      <c r="E115" s="95">
        <v>40937.259999999995</v>
      </c>
      <c r="F115" s="95">
        <v>35473.22</v>
      </c>
      <c r="G115" s="96">
        <v>201221.23999999996</v>
      </c>
    </row>
    <row r="116" spans="1:7" x14ac:dyDescent="0.2">
      <c r="A116" s="32" t="s">
        <v>835</v>
      </c>
      <c r="B116" s="93">
        <v>459774.18999999994</v>
      </c>
      <c r="C116" s="93">
        <v>479877.16000000009</v>
      </c>
      <c r="D116" s="93">
        <v>492359.3400000002</v>
      </c>
      <c r="E116" s="93">
        <v>405859.95000000019</v>
      </c>
      <c r="F116" s="93">
        <v>529645.95999999961</v>
      </c>
      <c r="G116" s="93">
        <v>2367516.6000000034</v>
      </c>
    </row>
    <row r="119" spans="1:7" ht="16.5" x14ac:dyDescent="0.2">
      <c r="B119" s="128" t="s">
        <v>876</v>
      </c>
      <c r="C119" s="128"/>
      <c r="D119" s="128"/>
      <c r="E119" s="128"/>
    </row>
    <row r="120" spans="1:7" x14ac:dyDescent="0.2">
      <c r="A120" s="97" t="s">
        <v>877</v>
      </c>
      <c r="B120" s="97" t="s">
        <v>15</v>
      </c>
      <c r="C120" s="97" t="s">
        <v>22</v>
      </c>
      <c r="D120" s="97" t="s">
        <v>20</v>
      </c>
      <c r="E120" s="98" t="s">
        <v>835</v>
      </c>
    </row>
    <row r="121" spans="1:7" x14ac:dyDescent="0.2">
      <c r="A121" s="99" t="s">
        <v>25</v>
      </c>
      <c r="B121" s="100">
        <v>94018.640000000014</v>
      </c>
      <c r="C121" s="100">
        <v>65683.109999999986</v>
      </c>
      <c r="D121" s="100">
        <v>86160.049999999974</v>
      </c>
      <c r="E121" s="101">
        <v>245861.80000000002</v>
      </c>
    </row>
    <row r="122" spans="1:7" x14ac:dyDescent="0.2">
      <c r="A122" s="99" t="s">
        <v>13</v>
      </c>
      <c r="B122" s="100">
        <v>84955.460000000021</v>
      </c>
      <c r="C122" s="100">
        <v>79110.35000000002</v>
      </c>
      <c r="D122" s="100">
        <v>70788.909999999989</v>
      </c>
      <c r="E122" s="101">
        <v>234854.71999999991</v>
      </c>
    </row>
    <row r="123" spans="1:7" x14ac:dyDescent="0.2">
      <c r="A123" s="99" t="s">
        <v>18</v>
      </c>
      <c r="B123" s="100">
        <v>99136.09000000004</v>
      </c>
      <c r="C123" s="100">
        <v>112941.54999999997</v>
      </c>
      <c r="D123" s="100">
        <v>85988.45</v>
      </c>
      <c r="E123" s="101">
        <v>298066.08999999985</v>
      </c>
    </row>
    <row r="124" spans="1:7" x14ac:dyDescent="0.2">
      <c r="A124" s="99" t="s">
        <v>27</v>
      </c>
      <c r="B124" s="100">
        <v>78365.210000000006</v>
      </c>
      <c r="C124" s="100">
        <v>80492.490000000005</v>
      </c>
      <c r="D124" s="100">
        <v>84135.360000000015</v>
      </c>
      <c r="E124" s="101">
        <v>242993.05999999994</v>
      </c>
    </row>
    <row r="125" spans="1:7" x14ac:dyDescent="0.2">
      <c r="A125" s="99" t="s">
        <v>24</v>
      </c>
      <c r="B125" s="100">
        <v>110057.53</v>
      </c>
      <c r="C125" s="100">
        <v>60049.190000000017</v>
      </c>
      <c r="D125" s="100">
        <v>75132.27</v>
      </c>
      <c r="E125" s="101">
        <v>245238.98999999982</v>
      </c>
    </row>
    <row r="126" spans="1:7" x14ac:dyDescent="0.2">
      <c r="A126" s="99" t="s">
        <v>26</v>
      </c>
      <c r="B126" s="100">
        <v>92263.190000000017</v>
      </c>
      <c r="C126" s="100">
        <v>80239.079999999987</v>
      </c>
      <c r="D126" s="100">
        <v>69685.929999999993</v>
      </c>
      <c r="E126" s="101">
        <v>242188.20000000007</v>
      </c>
    </row>
    <row r="127" spans="1:7" x14ac:dyDescent="0.2">
      <c r="A127" s="99" t="s">
        <v>23</v>
      </c>
      <c r="B127" s="100">
        <v>92740.34</v>
      </c>
      <c r="C127" s="100">
        <v>58704.069999999992</v>
      </c>
      <c r="D127" s="100">
        <v>66064.23</v>
      </c>
      <c r="E127" s="101">
        <v>217508.63999999993</v>
      </c>
    </row>
    <row r="128" spans="1:7" x14ac:dyDescent="0.2">
      <c r="A128" s="99" t="s">
        <v>29</v>
      </c>
      <c r="B128" s="100">
        <v>68103.650000000009</v>
      </c>
      <c r="C128" s="100">
        <v>89253.830000000016</v>
      </c>
      <c r="D128" s="100">
        <v>41548.810000000012</v>
      </c>
      <c r="E128" s="101">
        <v>198906.28999999998</v>
      </c>
    </row>
    <row r="129" spans="1:5" x14ac:dyDescent="0.2">
      <c r="A129" s="99" t="s">
        <v>28</v>
      </c>
      <c r="B129" s="100">
        <v>59581.310000000005</v>
      </c>
      <c r="C129" s="100">
        <v>88769.940000000017</v>
      </c>
      <c r="D129" s="100">
        <v>92326.319999999992</v>
      </c>
      <c r="E129" s="101">
        <v>240677.57000000004</v>
      </c>
    </row>
    <row r="130" spans="1:5" x14ac:dyDescent="0.2">
      <c r="A130" s="99" t="s">
        <v>21</v>
      </c>
      <c r="B130" s="100">
        <v>95141.05</v>
      </c>
      <c r="C130" s="100">
        <v>44251.69</v>
      </c>
      <c r="D130" s="100">
        <v>61828.499999999985</v>
      </c>
      <c r="E130" s="101">
        <v>201221.23999999996</v>
      </c>
    </row>
    <row r="131" spans="1:5" x14ac:dyDescent="0.2">
      <c r="A131" s="102" t="s">
        <v>835</v>
      </c>
      <c r="B131" s="101">
        <v>874362.46999999962</v>
      </c>
      <c r="C131" s="101">
        <v>759495.30000000028</v>
      </c>
      <c r="D131" s="101">
        <v>733658.82999999984</v>
      </c>
      <c r="E131" s="101">
        <v>2367516.6000000034</v>
      </c>
    </row>
    <row r="136" spans="1:5" x14ac:dyDescent="0.2">
      <c r="A136" s="81" t="s">
        <v>2</v>
      </c>
      <c r="B136" t="s">
        <v>878</v>
      </c>
    </row>
    <row r="137" spans="1:5" x14ac:dyDescent="0.2">
      <c r="A137" s="82" t="s">
        <v>25</v>
      </c>
      <c r="B137" s="103">
        <v>6.2765545521915128E-2</v>
      </c>
    </row>
    <row r="138" spans="1:5" x14ac:dyDescent="0.2">
      <c r="A138" s="84" t="s">
        <v>27</v>
      </c>
      <c r="B138" s="103">
        <v>6.3610458669066269E-2</v>
      </c>
    </row>
    <row r="139" spans="1:5" x14ac:dyDescent="0.2">
      <c r="A139" s="84" t="s">
        <v>13</v>
      </c>
      <c r="B139" s="103">
        <v>6.3996201566653393E-2</v>
      </c>
    </row>
    <row r="140" spans="1:5" x14ac:dyDescent="0.2">
      <c r="A140" s="82" t="s">
        <v>18</v>
      </c>
      <c r="B140" s="103">
        <v>6.4701489525359632E-2</v>
      </c>
    </row>
    <row r="141" spans="1:5" x14ac:dyDescent="0.2">
      <c r="A141" s="82" t="s">
        <v>24</v>
      </c>
      <c r="B141" s="103">
        <v>6.5661418683871944E-2</v>
      </c>
    </row>
    <row r="142" spans="1:5" x14ac:dyDescent="0.2">
      <c r="A142" s="82" t="s">
        <v>28</v>
      </c>
      <c r="B142" s="103">
        <v>6.6186018082200496E-2</v>
      </c>
    </row>
    <row r="143" spans="1:5" x14ac:dyDescent="0.2">
      <c r="A143" s="84" t="s">
        <v>26</v>
      </c>
      <c r="B143" s="103">
        <v>6.75235622544786E-2</v>
      </c>
    </row>
    <row r="144" spans="1:5" x14ac:dyDescent="0.2">
      <c r="A144" s="84" t="s">
        <v>21</v>
      </c>
      <c r="B144" s="103">
        <v>6.7947449285174447E-2</v>
      </c>
    </row>
    <row r="145" spans="1:3" x14ac:dyDescent="0.2">
      <c r="A145" s="82" t="s">
        <v>23</v>
      </c>
      <c r="B145" s="103">
        <v>6.8666099884583526E-2</v>
      </c>
    </row>
    <row r="146" spans="1:3" x14ac:dyDescent="0.2">
      <c r="A146" s="84" t="s">
        <v>29</v>
      </c>
      <c r="B146" s="103">
        <v>6.9658128961130411E-2</v>
      </c>
    </row>
    <row r="147" spans="1:3" x14ac:dyDescent="0.2">
      <c r="A147" s="32"/>
      <c r="B147" s="103"/>
    </row>
    <row r="151" spans="1:3" x14ac:dyDescent="0.2">
      <c r="A151" s="119" t="s">
        <v>879</v>
      </c>
      <c r="B151" s="119"/>
    </row>
    <row r="152" spans="1:3" x14ac:dyDescent="0.2">
      <c r="A152" s="91" t="s">
        <v>31</v>
      </c>
      <c r="B152" s="91" t="s">
        <v>837</v>
      </c>
    </row>
    <row r="153" spans="1:3" x14ac:dyDescent="0.2">
      <c r="A153" t="s">
        <v>39</v>
      </c>
      <c r="B153" s="104">
        <v>213069.74999999994</v>
      </c>
      <c r="C153" s="103">
        <v>0</v>
      </c>
    </row>
    <row r="154" spans="1:3" x14ac:dyDescent="0.2">
      <c r="A154" t="s">
        <v>880</v>
      </c>
      <c r="B154" s="105">
        <v>172334.5799999999</v>
      </c>
      <c r="C154" s="103">
        <f t="shared" ref="C154:C164" si="2">(B154-B153)/B153</f>
        <v>-0.19118232409809488</v>
      </c>
    </row>
    <row r="155" spans="1:3" x14ac:dyDescent="0.2">
      <c r="A155" t="s">
        <v>42</v>
      </c>
      <c r="B155" s="104">
        <v>209227.41</v>
      </c>
      <c r="C155" s="103">
        <f t="shared" si="2"/>
        <v>0.2140767685742474</v>
      </c>
    </row>
    <row r="156" spans="1:3" x14ac:dyDescent="0.2">
      <c r="A156" t="s">
        <v>43</v>
      </c>
      <c r="B156" s="105">
        <v>229144.94000000006</v>
      </c>
      <c r="C156" s="103">
        <f t="shared" si="2"/>
        <v>9.5195605585329648E-2</v>
      </c>
    </row>
    <row r="157" spans="1:3" x14ac:dyDescent="0.2">
      <c r="A157" t="s">
        <v>44</v>
      </c>
      <c r="B157" s="104">
        <v>236363.16999999995</v>
      </c>
      <c r="C157" s="103">
        <f t="shared" si="2"/>
        <v>3.1500717406196671E-2</v>
      </c>
    </row>
    <row r="158" spans="1:3" x14ac:dyDescent="0.2">
      <c r="A158" t="s">
        <v>45</v>
      </c>
      <c r="B158" s="105">
        <v>202435.19000000003</v>
      </c>
      <c r="C158" s="103">
        <f t="shared" si="2"/>
        <v>-0.14354173706504245</v>
      </c>
    </row>
    <row r="159" spans="1:3" x14ac:dyDescent="0.2">
      <c r="A159" t="s">
        <v>46</v>
      </c>
      <c r="B159" s="104">
        <v>203074.94999999995</v>
      </c>
      <c r="C159" s="103">
        <f t="shared" si="2"/>
        <v>3.1603201004722641E-3</v>
      </c>
    </row>
    <row r="160" spans="1:3" x14ac:dyDescent="0.2">
      <c r="A160" t="s">
        <v>47</v>
      </c>
      <c r="B160" s="105">
        <v>206083.81999999998</v>
      </c>
      <c r="C160" s="103">
        <f t="shared" si="2"/>
        <v>1.4816549259276071E-2</v>
      </c>
    </row>
    <row r="161" spans="1:3" x14ac:dyDescent="0.2">
      <c r="A161" t="s">
        <v>48</v>
      </c>
      <c r="B161" s="104">
        <v>215550.83999999997</v>
      </c>
      <c r="C161" s="103">
        <f t="shared" si="2"/>
        <v>4.5937716022538745E-2</v>
      </c>
    </row>
    <row r="162" spans="1:3" x14ac:dyDescent="0.2">
      <c r="A162" t="s">
        <v>49</v>
      </c>
      <c r="B162" s="105">
        <v>178814.46999999994</v>
      </c>
      <c r="C162" s="103">
        <f t="shared" si="2"/>
        <v>-0.17043018714285701</v>
      </c>
    </row>
    <row r="163" spans="1:3" x14ac:dyDescent="0.2">
      <c r="A163" t="s">
        <v>50</v>
      </c>
      <c r="B163" s="104">
        <v>140875.56</v>
      </c>
      <c r="C163" s="103">
        <f t="shared" si="2"/>
        <v>-0.21216912702870164</v>
      </c>
    </row>
    <row r="164" spans="1:3" x14ac:dyDescent="0.2">
      <c r="A164" t="s">
        <v>41</v>
      </c>
      <c r="B164" s="105">
        <v>160541.92000000001</v>
      </c>
      <c r="C164" s="103">
        <f t="shared" si="2"/>
        <v>0.13960093574783317</v>
      </c>
    </row>
    <row r="167" spans="1:3" x14ac:dyDescent="0.2">
      <c r="A167" s="119" t="s">
        <v>879</v>
      </c>
      <c r="B167" s="119"/>
    </row>
    <row r="168" spans="1:3" x14ac:dyDescent="0.2">
      <c r="A168" t="s">
        <v>39</v>
      </c>
      <c r="B168" s="103">
        <v>0</v>
      </c>
    </row>
    <row r="169" spans="1:3" x14ac:dyDescent="0.2">
      <c r="A169" t="s">
        <v>880</v>
      </c>
      <c r="B169" s="103">
        <v>-0.19118232409809488</v>
      </c>
    </row>
    <row r="170" spans="1:3" x14ac:dyDescent="0.2">
      <c r="A170" t="s">
        <v>42</v>
      </c>
      <c r="B170" s="103">
        <v>0.2140767685742474</v>
      </c>
    </row>
    <row r="171" spans="1:3" x14ac:dyDescent="0.2">
      <c r="A171" t="s">
        <v>43</v>
      </c>
      <c r="B171" s="103">
        <v>9.5195605585329648E-2</v>
      </c>
    </row>
    <row r="172" spans="1:3" x14ac:dyDescent="0.2">
      <c r="A172" t="s">
        <v>44</v>
      </c>
      <c r="B172" s="103">
        <v>3.1500717406196671E-2</v>
      </c>
    </row>
    <row r="173" spans="1:3" x14ac:dyDescent="0.2">
      <c r="A173" t="s">
        <v>45</v>
      </c>
      <c r="B173" s="103">
        <v>-0.14354173706504245</v>
      </c>
    </row>
    <row r="174" spans="1:3" x14ac:dyDescent="0.2">
      <c r="A174" t="s">
        <v>46</v>
      </c>
      <c r="B174" s="103">
        <v>3.1603201004722641E-3</v>
      </c>
    </row>
    <row r="175" spans="1:3" x14ac:dyDescent="0.2">
      <c r="A175" t="s">
        <v>47</v>
      </c>
      <c r="B175" s="103">
        <v>1.4816549259276071E-2</v>
      </c>
    </row>
    <row r="176" spans="1:3" x14ac:dyDescent="0.2">
      <c r="A176" t="s">
        <v>48</v>
      </c>
      <c r="B176" s="103">
        <v>4.5937716022538745E-2</v>
      </c>
    </row>
    <row r="177" spans="1:2" x14ac:dyDescent="0.2">
      <c r="A177" t="s">
        <v>49</v>
      </c>
      <c r="B177" s="103">
        <v>-0.17043018714285701</v>
      </c>
    </row>
    <row r="178" spans="1:2" x14ac:dyDescent="0.2">
      <c r="A178" t="s">
        <v>50</v>
      </c>
      <c r="B178" s="103">
        <v>-0.21216912702870164</v>
      </c>
    </row>
    <row r="179" spans="1:2" x14ac:dyDescent="0.2">
      <c r="A179" t="s">
        <v>41</v>
      </c>
      <c r="B179" s="103">
        <v>0.13960093574783317</v>
      </c>
    </row>
    <row r="217" spans="1:12" x14ac:dyDescent="0.2">
      <c r="A217" s="32" t="s">
        <v>836</v>
      </c>
      <c r="B217" s="106" t="s">
        <v>2</v>
      </c>
      <c r="C217" s="129"/>
      <c r="D217" s="129"/>
      <c r="E217" s="129"/>
      <c r="F217" s="129"/>
      <c r="G217" s="129"/>
      <c r="H217" s="129"/>
      <c r="I217" s="129"/>
      <c r="J217" s="129"/>
      <c r="K217" s="129"/>
      <c r="L217" s="129"/>
    </row>
    <row r="218" spans="1:12" x14ac:dyDescent="0.2">
      <c r="A218" s="107" t="s">
        <v>31</v>
      </c>
      <c r="B218" s="107" t="s">
        <v>25</v>
      </c>
      <c r="C218" s="107" t="s">
        <v>13</v>
      </c>
      <c r="D218" s="107" t="s">
        <v>18</v>
      </c>
      <c r="E218" s="107" t="s">
        <v>27</v>
      </c>
      <c r="F218" s="107" t="s">
        <v>24</v>
      </c>
      <c r="G218" s="107" t="s">
        <v>26</v>
      </c>
      <c r="H218" s="107" t="s">
        <v>23</v>
      </c>
      <c r="I218" s="107" t="s">
        <v>29</v>
      </c>
      <c r="J218" s="107" t="s">
        <v>28</v>
      </c>
      <c r="K218" s="107" t="s">
        <v>21</v>
      </c>
      <c r="L218" s="62" t="s">
        <v>835</v>
      </c>
    </row>
    <row r="219" spans="1:12" x14ac:dyDescent="0.2">
      <c r="A219" s="106">
        <v>1</v>
      </c>
      <c r="B219" s="106">
        <v>38</v>
      </c>
      <c r="C219" s="106">
        <v>19</v>
      </c>
      <c r="D219" s="106">
        <v>41</v>
      </c>
      <c r="E219" s="106">
        <v>26</v>
      </c>
      <c r="F219" s="106">
        <v>37</v>
      </c>
      <c r="G219" s="106">
        <v>31</v>
      </c>
      <c r="H219" s="106">
        <v>29</v>
      </c>
      <c r="I219" s="106">
        <v>29</v>
      </c>
      <c r="J219" s="106">
        <v>16</v>
      </c>
      <c r="K219" s="106">
        <v>10</v>
      </c>
      <c r="L219" s="32">
        <v>276</v>
      </c>
    </row>
    <row r="220" spans="1:12" x14ac:dyDescent="0.2">
      <c r="A220" s="108">
        <v>2</v>
      </c>
      <c r="B220" s="108">
        <v>39</v>
      </c>
      <c r="C220" s="108">
        <v>30</v>
      </c>
      <c r="D220" s="108">
        <v>20</v>
      </c>
      <c r="E220" s="108">
        <v>26</v>
      </c>
      <c r="F220" s="108">
        <v>23</v>
      </c>
      <c r="G220" s="108">
        <v>32</v>
      </c>
      <c r="H220" s="108">
        <v>21</v>
      </c>
      <c r="I220" s="108">
        <v>17</v>
      </c>
      <c r="J220" s="108">
        <v>21</v>
      </c>
      <c r="K220" s="108">
        <v>11</v>
      </c>
      <c r="L220" s="64">
        <v>240</v>
      </c>
    </row>
    <row r="221" spans="1:12" x14ac:dyDescent="0.2">
      <c r="A221" s="106">
        <v>3</v>
      </c>
      <c r="B221" s="106">
        <v>30</v>
      </c>
      <c r="C221" s="106">
        <v>23</v>
      </c>
      <c r="D221" s="106">
        <v>47</v>
      </c>
      <c r="E221" s="106">
        <v>18</v>
      </c>
      <c r="F221" s="106">
        <v>22</v>
      </c>
      <c r="G221" s="106">
        <v>17</v>
      </c>
      <c r="H221" s="106">
        <v>16</v>
      </c>
      <c r="I221" s="106">
        <v>37</v>
      </c>
      <c r="J221" s="106">
        <v>28</v>
      </c>
      <c r="K221" s="106">
        <v>28</v>
      </c>
      <c r="L221" s="32">
        <v>266</v>
      </c>
    </row>
    <row r="222" spans="1:12" x14ac:dyDescent="0.2">
      <c r="A222" s="108">
        <v>4</v>
      </c>
      <c r="B222" s="108">
        <v>19</v>
      </c>
      <c r="C222" s="108">
        <v>25</v>
      </c>
      <c r="D222" s="108">
        <v>43</v>
      </c>
      <c r="E222" s="108">
        <v>17</v>
      </c>
      <c r="F222" s="108">
        <v>34</v>
      </c>
      <c r="G222" s="108">
        <v>15</v>
      </c>
      <c r="H222" s="108">
        <v>38</v>
      </c>
      <c r="I222" s="108">
        <v>30</v>
      </c>
      <c r="J222" s="108">
        <v>30</v>
      </c>
      <c r="K222" s="108">
        <v>19</v>
      </c>
      <c r="L222" s="64">
        <v>270</v>
      </c>
    </row>
    <row r="223" spans="1:12" x14ac:dyDescent="0.2">
      <c r="A223" s="106">
        <v>5</v>
      </c>
      <c r="B223" s="106">
        <v>37</v>
      </c>
      <c r="C223" s="106">
        <v>41</v>
      </c>
      <c r="D223" s="106">
        <v>26</v>
      </c>
      <c r="E223" s="106">
        <v>34</v>
      </c>
      <c r="F223" s="106">
        <v>25</v>
      </c>
      <c r="G223" s="106">
        <v>23</v>
      </c>
      <c r="H223" s="106">
        <v>20</v>
      </c>
      <c r="I223" s="106">
        <v>20</v>
      </c>
      <c r="J223" s="106">
        <v>33</v>
      </c>
      <c r="K223" s="106">
        <v>43</v>
      </c>
      <c r="L223" s="32">
        <v>302</v>
      </c>
    </row>
    <row r="224" spans="1:12" x14ac:dyDescent="0.2">
      <c r="A224" s="108">
        <v>6</v>
      </c>
      <c r="B224" s="108">
        <v>30</v>
      </c>
      <c r="C224" s="108">
        <v>45</v>
      </c>
      <c r="D224" s="108">
        <v>36</v>
      </c>
      <c r="E224" s="108">
        <v>27</v>
      </c>
      <c r="F224" s="108">
        <v>24</v>
      </c>
      <c r="G224" s="108">
        <v>17</v>
      </c>
      <c r="H224" s="108">
        <v>24</v>
      </c>
      <c r="I224" s="108">
        <v>23</v>
      </c>
      <c r="J224" s="108">
        <v>6</v>
      </c>
      <c r="K224" s="108">
        <v>32</v>
      </c>
      <c r="L224" s="64">
        <v>264</v>
      </c>
    </row>
    <row r="225" spans="1:12" x14ac:dyDescent="0.2">
      <c r="A225" s="106">
        <v>7</v>
      </c>
      <c r="B225" s="106">
        <v>26</v>
      </c>
      <c r="C225" s="106">
        <v>17</v>
      </c>
      <c r="D225" s="106">
        <v>17</v>
      </c>
      <c r="E225" s="106">
        <v>31</v>
      </c>
      <c r="F225" s="106">
        <v>35</v>
      </c>
      <c r="G225" s="106">
        <v>35</v>
      </c>
      <c r="H225" s="106">
        <v>21</v>
      </c>
      <c r="I225" s="106">
        <v>22</v>
      </c>
      <c r="J225" s="106">
        <v>49</v>
      </c>
      <c r="K225" s="106">
        <v>25</v>
      </c>
      <c r="L225" s="32">
        <v>278</v>
      </c>
    </row>
    <row r="226" spans="1:12" x14ac:dyDescent="0.2">
      <c r="A226" s="108">
        <v>8</v>
      </c>
      <c r="B226" s="108">
        <v>31</v>
      </c>
      <c r="C226" s="108">
        <v>20</v>
      </c>
      <c r="D226" s="108">
        <v>26</v>
      </c>
      <c r="E226" s="108">
        <v>50</v>
      </c>
      <c r="F226" s="108">
        <v>41</v>
      </c>
      <c r="G226" s="108">
        <v>18</v>
      </c>
      <c r="H226" s="108">
        <v>18</v>
      </c>
      <c r="I226" s="108">
        <v>17</v>
      </c>
      <c r="J226" s="108">
        <v>28</v>
      </c>
      <c r="K226" s="108">
        <v>30</v>
      </c>
      <c r="L226" s="64">
        <v>279</v>
      </c>
    </row>
    <row r="227" spans="1:12" x14ac:dyDescent="0.2">
      <c r="A227" s="106">
        <v>9</v>
      </c>
      <c r="B227" s="106">
        <v>22</v>
      </c>
      <c r="C227" s="106">
        <v>17</v>
      </c>
      <c r="D227" s="106">
        <v>31</v>
      </c>
      <c r="E227" s="106">
        <v>24</v>
      </c>
      <c r="F227" s="106">
        <v>32</v>
      </c>
      <c r="G227" s="106">
        <v>41</v>
      </c>
      <c r="H227" s="106">
        <v>31</v>
      </c>
      <c r="I227" s="106">
        <v>11</v>
      </c>
      <c r="J227" s="106">
        <v>39</v>
      </c>
      <c r="K227" s="106">
        <v>27</v>
      </c>
      <c r="L227" s="32">
        <v>275</v>
      </c>
    </row>
    <row r="228" spans="1:12" x14ac:dyDescent="0.2">
      <c r="A228" s="108">
        <v>10</v>
      </c>
      <c r="B228" s="108">
        <v>16</v>
      </c>
      <c r="C228" s="108">
        <v>21</v>
      </c>
      <c r="D228" s="108">
        <v>24</v>
      </c>
      <c r="E228" s="108">
        <v>21</v>
      </c>
      <c r="F228" s="108">
        <v>18</v>
      </c>
      <c r="G228" s="108">
        <v>32</v>
      </c>
      <c r="H228" s="108">
        <v>9</v>
      </c>
      <c r="I228" s="108">
        <v>17</v>
      </c>
      <c r="J228" s="108">
        <v>17</v>
      </c>
      <c r="K228" s="108">
        <v>20</v>
      </c>
      <c r="L228" s="64">
        <v>195</v>
      </c>
    </row>
    <row r="229" spans="1:12" x14ac:dyDescent="0.2">
      <c r="A229" s="106">
        <v>11</v>
      </c>
      <c r="B229" s="106">
        <v>15</v>
      </c>
      <c r="C229" s="106">
        <v>20</v>
      </c>
      <c r="D229" s="106">
        <v>23</v>
      </c>
      <c r="E229" s="106">
        <v>19</v>
      </c>
      <c r="F229" s="106">
        <v>13</v>
      </c>
      <c r="G229" s="106">
        <v>14</v>
      </c>
      <c r="H229" s="106">
        <v>25</v>
      </c>
      <c r="I229" s="106">
        <v>21</v>
      </c>
      <c r="J229" s="106">
        <v>7</v>
      </c>
      <c r="K229" s="106">
        <v>26</v>
      </c>
      <c r="L229" s="32">
        <v>183</v>
      </c>
    </row>
    <row r="230" spans="1:12" x14ac:dyDescent="0.2">
      <c r="A230" s="108">
        <v>12</v>
      </c>
      <c r="B230" s="108">
        <v>26</v>
      </c>
      <c r="C230" s="108">
        <v>16</v>
      </c>
      <c r="D230" s="108">
        <v>18</v>
      </c>
      <c r="E230" s="108">
        <v>40</v>
      </c>
      <c r="F230" s="108">
        <v>21</v>
      </c>
      <c r="G230" s="108">
        <v>9</v>
      </c>
      <c r="H230" s="108">
        <v>22</v>
      </c>
      <c r="I230" s="108">
        <v>5</v>
      </c>
      <c r="J230" s="108">
        <v>34</v>
      </c>
      <c r="K230" s="108">
        <v>7</v>
      </c>
      <c r="L230" s="64">
        <v>198</v>
      </c>
    </row>
    <row r="231" spans="1:12" x14ac:dyDescent="0.2">
      <c r="A231" s="32" t="s">
        <v>835</v>
      </c>
      <c r="B231" s="32">
        <v>329</v>
      </c>
      <c r="C231" s="32">
        <v>294</v>
      </c>
      <c r="D231" s="32">
        <v>352</v>
      </c>
      <c r="E231" s="32">
        <v>333</v>
      </c>
      <c r="F231" s="32">
        <v>325</v>
      </c>
      <c r="G231" s="32">
        <v>284</v>
      </c>
      <c r="H231" s="32">
        <v>274</v>
      </c>
      <c r="I231" s="32">
        <v>249</v>
      </c>
      <c r="J231" s="32">
        <v>308</v>
      </c>
      <c r="K231" s="32">
        <v>278</v>
      </c>
      <c r="L231" s="32">
        <v>3026</v>
      </c>
    </row>
  </sheetData>
  <mergeCells count="9">
    <mergeCell ref="B119:E119"/>
    <mergeCell ref="A151:B151"/>
    <mergeCell ref="A167:B167"/>
    <mergeCell ref="C217:L217"/>
    <mergeCell ref="A2:B2"/>
    <mergeCell ref="A17:B17"/>
    <mergeCell ref="A33:B33"/>
    <mergeCell ref="A48:B48"/>
    <mergeCell ref="A94:B94"/>
  </mergeCells>
  <conditionalFormatting sqref="B121:D130">
    <cfRule type="aboveAverage" dxfId="0" priority="1" aboveAverage="0"/>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L16"/>
  <sheetViews>
    <sheetView topLeftCell="I1" workbookViewId="0">
      <selection activeCell="A2" sqref="A2:L16"/>
    </sheetView>
  </sheetViews>
  <sheetFormatPr defaultColWidth="9.01171875" defaultRowHeight="15" x14ac:dyDescent="0.2"/>
  <cols>
    <col min="1" max="1" width="12.9140625" bestFit="1" customWidth="1"/>
    <col min="2" max="2" width="11.8359375" bestFit="1" customWidth="1"/>
    <col min="3" max="3" width="10.4921875" bestFit="1" customWidth="1"/>
    <col min="9" max="10" width="10.22265625" bestFit="1" customWidth="1"/>
  </cols>
  <sheetData>
    <row r="2" spans="1:12" x14ac:dyDescent="0.2">
      <c r="A2" s="32" t="s">
        <v>836</v>
      </c>
      <c r="B2" s="106" t="s">
        <v>2</v>
      </c>
      <c r="C2" s="129"/>
      <c r="D2" s="129"/>
      <c r="E2" s="129"/>
      <c r="F2" s="129"/>
      <c r="G2" s="129"/>
      <c r="H2" s="129"/>
      <c r="I2" s="129"/>
      <c r="J2" s="129"/>
      <c r="K2" s="129"/>
      <c r="L2" s="129"/>
    </row>
    <row r="3" spans="1:12" x14ac:dyDescent="0.2">
      <c r="A3" s="107" t="s">
        <v>31</v>
      </c>
      <c r="B3" s="107" t="s">
        <v>25</v>
      </c>
      <c r="C3" s="107" t="s">
        <v>13</v>
      </c>
      <c r="D3" s="107" t="s">
        <v>18</v>
      </c>
      <c r="E3" s="107" t="s">
        <v>27</v>
      </c>
      <c r="F3" s="107" t="s">
        <v>24</v>
      </c>
      <c r="G3" s="107" t="s">
        <v>26</v>
      </c>
      <c r="H3" s="107" t="s">
        <v>23</v>
      </c>
      <c r="I3" s="107" t="s">
        <v>29</v>
      </c>
      <c r="J3" s="107" t="s">
        <v>28</v>
      </c>
      <c r="K3" s="107" t="s">
        <v>21</v>
      </c>
      <c r="L3" s="62" t="s">
        <v>835</v>
      </c>
    </row>
    <row r="4" spans="1:12" x14ac:dyDescent="0.2">
      <c r="A4" s="106">
        <v>1</v>
      </c>
      <c r="B4" s="106">
        <v>38</v>
      </c>
      <c r="C4" s="106">
        <v>19</v>
      </c>
      <c r="D4" s="106">
        <v>41</v>
      </c>
      <c r="E4" s="106">
        <v>26</v>
      </c>
      <c r="F4" s="106">
        <v>37</v>
      </c>
      <c r="G4" s="106">
        <v>31</v>
      </c>
      <c r="H4" s="106">
        <v>29</v>
      </c>
      <c r="I4" s="106">
        <v>29</v>
      </c>
      <c r="J4" s="106">
        <v>16</v>
      </c>
      <c r="K4" s="106">
        <v>10</v>
      </c>
      <c r="L4" s="32">
        <v>276</v>
      </c>
    </row>
    <row r="5" spans="1:12" x14ac:dyDescent="0.2">
      <c r="A5" s="108">
        <v>2</v>
      </c>
      <c r="B5" s="108">
        <v>39</v>
      </c>
      <c r="C5" s="108">
        <v>30</v>
      </c>
      <c r="D5" s="108">
        <v>20</v>
      </c>
      <c r="E5" s="108">
        <v>26</v>
      </c>
      <c r="F5" s="108">
        <v>23</v>
      </c>
      <c r="G5" s="108">
        <v>32</v>
      </c>
      <c r="H5" s="108">
        <v>21</v>
      </c>
      <c r="I5" s="108">
        <v>17</v>
      </c>
      <c r="J5" s="108">
        <v>21</v>
      </c>
      <c r="K5" s="108">
        <v>11</v>
      </c>
      <c r="L5" s="64">
        <v>240</v>
      </c>
    </row>
    <row r="6" spans="1:12" x14ac:dyDescent="0.2">
      <c r="A6" s="106">
        <v>3</v>
      </c>
      <c r="B6" s="106">
        <v>30</v>
      </c>
      <c r="C6" s="106">
        <v>23</v>
      </c>
      <c r="D6" s="106">
        <v>47</v>
      </c>
      <c r="E6" s="106">
        <v>18</v>
      </c>
      <c r="F6" s="106">
        <v>22</v>
      </c>
      <c r="G6" s="106">
        <v>17</v>
      </c>
      <c r="H6" s="106">
        <v>16</v>
      </c>
      <c r="I6" s="106">
        <v>37</v>
      </c>
      <c r="J6" s="106">
        <v>28</v>
      </c>
      <c r="K6" s="106">
        <v>28</v>
      </c>
      <c r="L6" s="32">
        <v>266</v>
      </c>
    </row>
    <row r="7" spans="1:12" x14ac:dyDescent="0.2">
      <c r="A7" s="108">
        <v>4</v>
      </c>
      <c r="B7" s="108">
        <v>19</v>
      </c>
      <c r="C7" s="108">
        <v>25</v>
      </c>
      <c r="D7" s="108">
        <v>43</v>
      </c>
      <c r="E7" s="108">
        <v>17</v>
      </c>
      <c r="F7" s="108">
        <v>34</v>
      </c>
      <c r="G7" s="108">
        <v>15</v>
      </c>
      <c r="H7" s="108">
        <v>38</v>
      </c>
      <c r="I7" s="108">
        <v>30</v>
      </c>
      <c r="J7" s="108">
        <v>30</v>
      </c>
      <c r="K7" s="108">
        <v>19</v>
      </c>
      <c r="L7" s="64">
        <v>270</v>
      </c>
    </row>
    <row r="8" spans="1:12" x14ac:dyDescent="0.2">
      <c r="A8" s="106">
        <v>5</v>
      </c>
      <c r="B8" s="106">
        <v>37</v>
      </c>
      <c r="C8" s="106">
        <v>41</v>
      </c>
      <c r="D8" s="106">
        <v>26</v>
      </c>
      <c r="E8" s="106">
        <v>34</v>
      </c>
      <c r="F8" s="106">
        <v>25</v>
      </c>
      <c r="G8" s="106">
        <v>23</v>
      </c>
      <c r="H8" s="106">
        <v>20</v>
      </c>
      <c r="I8" s="106">
        <v>20</v>
      </c>
      <c r="J8" s="106">
        <v>33</v>
      </c>
      <c r="K8" s="106">
        <v>43</v>
      </c>
      <c r="L8" s="32">
        <v>302</v>
      </c>
    </row>
    <row r="9" spans="1:12" x14ac:dyDescent="0.2">
      <c r="A9" s="108">
        <v>6</v>
      </c>
      <c r="B9" s="108">
        <v>30</v>
      </c>
      <c r="C9" s="108">
        <v>45</v>
      </c>
      <c r="D9" s="108">
        <v>36</v>
      </c>
      <c r="E9" s="108">
        <v>27</v>
      </c>
      <c r="F9" s="108">
        <v>24</v>
      </c>
      <c r="G9" s="108">
        <v>17</v>
      </c>
      <c r="H9" s="108">
        <v>24</v>
      </c>
      <c r="I9" s="108">
        <v>23</v>
      </c>
      <c r="J9" s="108">
        <v>6</v>
      </c>
      <c r="K9" s="108">
        <v>32</v>
      </c>
      <c r="L9" s="64">
        <v>264</v>
      </c>
    </row>
    <row r="10" spans="1:12" x14ac:dyDescent="0.2">
      <c r="A10" s="106">
        <v>7</v>
      </c>
      <c r="B10" s="106">
        <v>26</v>
      </c>
      <c r="C10" s="106">
        <v>17</v>
      </c>
      <c r="D10" s="106">
        <v>17</v>
      </c>
      <c r="E10" s="106">
        <v>31</v>
      </c>
      <c r="F10" s="106">
        <v>35</v>
      </c>
      <c r="G10" s="106">
        <v>35</v>
      </c>
      <c r="H10" s="106">
        <v>21</v>
      </c>
      <c r="I10" s="106">
        <v>22</v>
      </c>
      <c r="J10" s="106">
        <v>49</v>
      </c>
      <c r="K10" s="106">
        <v>25</v>
      </c>
      <c r="L10" s="32">
        <v>278</v>
      </c>
    </row>
    <row r="11" spans="1:12" x14ac:dyDescent="0.2">
      <c r="A11" s="108">
        <v>8</v>
      </c>
      <c r="B11" s="108">
        <v>31</v>
      </c>
      <c r="C11" s="108">
        <v>20</v>
      </c>
      <c r="D11" s="108">
        <v>26</v>
      </c>
      <c r="E11" s="108">
        <v>50</v>
      </c>
      <c r="F11" s="108">
        <v>41</v>
      </c>
      <c r="G11" s="108">
        <v>18</v>
      </c>
      <c r="H11" s="108">
        <v>18</v>
      </c>
      <c r="I11" s="108">
        <v>17</v>
      </c>
      <c r="J11" s="108">
        <v>28</v>
      </c>
      <c r="K11" s="108">
        <v>30</v>
      </c>
      <c r="L11" s="64">
        <v>279</v>
      </c>
    </row>
    <row r="12" spans="1:12" x14ac:dyDescent="0.2">
      <c r="A12" s="106">
        <v>9</v>
      </c>
      <c r="B12" s="106">
        <v>22</v>
      </c>
      <c r="C12" s="106">
        <v>17</v>
      </c>
      <c r="D12" s="106">
        <v>31</v>
      </c>
      <c r="E12" s="106">
        <v>24</v>
      </c>
      <c r="F12" s="106">
        <v>32</v>
      </c>
      <c r="G12" s="106">
        <v>41</v>
      </c>
      <c r="H12" s="106">
        <v>31</v>
      </c>
      <c r="I12" s="106">
        <v>11</v>
      </c>
      <c r="J12" s="106">
        <v>39</v>
      </c>
      <c r="K12" s="106">
        <v>27</v>
      </c>
      <c r="L12" s="32">
        <v>275</v>
      </c>
    </row>
    <row r="13" spans="1:12" x14ac:dyDescent="0.2">
      <c r="A13" s="108">
        <v>10</v>
      </c>
      <c r="B13" s="108">
        <v>16</v>
      </c>
      <c r="C13" s="108">
        <v>21</v>
      </c>
      <c r="D13" s="108">
        <v>24</v>
      </c>
      <c r="E13" s="108">
        <v>21</v>
      </c>
      <c r="F13" s="108">
        <v>18</v>
      </c>
      <c r="G13" s="108">
        <v>32</v>
      </c>
      <c r="H13" s="108">
        <v>9</v>
      </c>
      <c r="I13" s="108">
        <v>17</v>
      </c>
      <c r="J13" s="108">
        <v>17</v>
      </c>
      <c r="K13" s="108">
        <v>20</v>
      </c>
      <c r="L13" s="64">
        <v>195</v>
      </c>
    </row>
    <row r="14" spans="1:12" x14ac:dyDescent="0.2">
      <c r="A14" s="106">
        <v>11</v>
      </c>
      <c r="B14" s="106">
        <v>15</v>
      </c>
      <c r="C14" s="106">
        <v>20</v>
      </c>
      <c r="D14" s="106">
        <v>23</v>
      </c>
      <c r="E14" s="106">
        <v>19</v>
      </c>
      <c r="F14" s="106">
        <v>13</v>
      </c>
      <c r="G14" s="106">
        <v>14</v>
      </c>
      <c r="H14" s="106">
        <v>25</v>
      </c>
      <c r="I14" s="106">
        <v>21</v>
      </c>
      <c r="J14" s="106">
        <v>7</v>
      </c>
      <c r="K14" s="106">
        <v>26</v>
      </c>
      <c r="L14" s="32">
        <v>183</v>
      </c>
    </row>
    <row r="15" spans="1:12" x14ac:dyDescent="0.2">
      <c r="A15" s="108">
        <v>12</v>
      </c>
      <c r="B15" s="108">
        <v>26</v>
      </c>
      <c r="C15" s="108">
        <v>16</v>
      </c>
      <c r="D15" s="108">
        <v>18</v>
      </c>
      <c r="E15" s="108">
        <v>40</v>
      </c>
      <c r="F15" s="108">
        <v>21</v>
      </c>
      <c r="G15" s="108">
        <v>9</v>
      </c>
      <c r="H15" s="108">
        <v>22</v>
      </c>
      <c r="I15" s="108">
        <v>5</v>
      </c>
      <c r="J15" s="108">
        <v>34</v>
      </c>
      <c r="K15" s="108">
        <v>7</v>
      </c>
      <c r="L15" s="64">
        <v>198</v>
      </c>
    </row>
    <row r="16" spans="1:12" x14ac:dyDescent="0.2">
      <c r="A16" s="32" t="s">
        <v>835</v>
      </c>
      <c r="B16" s="32">
        <v>329</v>
      </c>
      <c r="C16" s="32">
        <v>294</v>
      </c>
      <c r="D16" s="32">
        <v>352</v>
      </c>
      <c r="E16" s="32">
        <v>333</v>
      </c>
      <c r="F16" s="32">
        <v>325</v>
      </c>
      <c r="G16" s="32">
        <v>284</v>
      </c>
      <c r="H16" s="32">
        <v>274</v>
      </c>
      <c r="I16" s="32">
        <v>249</v>
      </c>
      <c r="J16" s="32">
        <v>308</v>
      </c>
      <c r="K16" s="32">
        <v>278</v>
      </c>
      <c r="L16" s="32">
        <v>3026</v>
      </c>
    </row>
  </sheetData>
  <mergeCells count="1">
    <mergeCell ref="C2: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9702F"/>
  </sheetPr>
  <dimension ref="A1:AD89"/>
  <sheetViews>
    <sheetView showGridLines="0" showRowColHeaders="0" zoomScale="49" zoomScaleNormal="49" workbookViewId="0">
      <selection sqref="A1:AB76"/>
    </sheetView>
  </sheetViews>
  <sheetFormatPr defaultColWidth="9.01171875" defaultRowHeight="15" x14ac:dyDescent="0.2"/>
  <cols>
    <col min="23" max="27" width="9.01171875" bestFit="1" customWidth="1"/>
  </cols>
  <sheetData>
    <row r="1" spans="1:28"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x14ac:dyDescent="0.2">
      <c r="A2" s="1"/>
      <c r="B2" s="1"/>
      <c r="C2" s="1"/>
      <c r="D2" s="1"/>
      <c r="E2" s="1"/>
      <c r="F2" s="1"/>
      <c r="G2" s="1"/>
      <c r="H2" s="1"/>
      <c r="I2" s="1"/>
      <c r="J2" s="1"/>
      <c r="K2" s="1"/>
      <c r="L2" s="1"/>
      <c r="M2" s="1"/>
      <c r="N2" s="1"/>
      <c r="O2" s="1"/>
      <c r="P2" s="1"/>
      <c r="Q2" s="1"/>
      <c r="R2" s="1"/>
      <c r="S2" s="1"/>
      <c r="T2" s="1"/>
      <c r="U2" s="1"/>
      <c r="V2" s="1"/>
      <c r="W2" s="1"/>
      <c r="X2" s="1"/>
      <c r="Y2" s="1"/>
      <c r="Z2" s="1"/>
      <c r="AA2" s="1"/>
      <c r="AB2" s="1"/>
    </row>
    <row r="3" spans="1:28" x14ac:dyDescent="0.2">
      <c r="A3" s="1"/>
      <c r="B3" s="1"/>
      <c r="C3" s="1"/>
      <c r="D3" s="1"/>
      <c r="E3" s="1"/>
      <c r="F3" s="1"/>
      <c r="G3" s="1"/>
      <c r="H3" s="1"/>
      <c r="I3" s="1"/>
      <c r="J3" s="1"/>
      <c r="K3" s="1"/>
      <c r="L3" s="1"/>
      <c r="M3" s="1"/>
      <c r="N3" s="1"/>
      <c r="O3" s="1"/>
      <c r="P3" s="1"/>
      <c r="Q3" s="1"/>
      <c r="R3" s="1"/>
      <c r="S3" s="1"/>
      <c r="T3" s="1"/>
      <c r="U3" s="1"/>
      <c r="V3" s="1"/>
      <c r="W3" s="1"/>
      <c r="X3" s="1"/>
      <c r="Y3" s="1"/>
      <c r="Z3" s="1"/>
      <c r="AA3" s="1"/>
      <c r="AB3" s="1"/>
    </row>
    <row r="4" spans="1:28" x14ac:dyDescent="0.2">
      <c r="A4" s="1"/>
      <c r="B4" s="1"/>
      <c r="C4" s="1"/>
      <c r="D4" s="1"/>
      <c r="E4" s="1"/>
      <c r="F4" s="1"/>
      <c r="G4" s="1"/>
      <c r="H4" s="1"/>
      <c r="I4" s="1"/>
      <c r="J4" s="1"/>
      <c r="K4" s="1"/>
      <c r="L4" s="1"/>
      <c r="M4" s="1"/>
      <c r="N4" s="1"/>
      <c r="O4" s="1"/>
      <c r="P4" s="1"/>
      <c r="Q4" s="1"/>
      <c r="R4" s="1"/>
      <c r="S4" s="1"/>
      <c r="T4" s="1"/>
      <c r="U4" s="1"/>
      <c r="V4" s="1"/>
      <c r="W4" s="1"/>
      <c r="X4" s="1"/>
      <c r="Y4" s="1"/>
      <c r="Z4" s="1"/>
      <c r="AA4" s="1"/>
      <c r="AB4" s="1"/>
    </row>
    <row r="5" spans="1:28" x14ac:dyDescent="0.2">
      <c r="A5" s="1"/>
      <c r="B5" s="1"/>
      <c r="C5" s="1"/>
      <c r="D5" s="1"/>
      <c r="E5" s="1"/>
      <c r="F5" s="1"/>
      <c r="G5" s="1"/>
      <c r="H5" s="1"/>
      <c r="I5" s="1"/>
      <c r="J5" s="1"/>
      <c r="K5" s="1"/>
      <c r="L5" s="1"/>
      <c r="M5" s="1"/>
      <c r="N5" s="1"/>
      <c r="O5" s="1"/>
      <c r="P5" s="1"/>
      <c r="Q5" s="1"/>
      <c r="R5" s="1"/>
      <c r="S5" s="1"/>
      <c r="T5" s="1"/>
      <c r="U5" s="1"/>
      <c r="V5" s="1"/>
      <c r="W5" s="1"/>
      <c r="X5" s="1"/>
      <c r="Y5" s="1"/>
      <c r="Z5" s="1"/>
      <c r="AA5" s="1"/>
      <c r="AB5" s="1"/>
    </row>
    <row r="6" spans="1:28" x14ac:dyDescent="0.2">
      <c r="A6" s="1"/>
      <c r="B6" s="1"/>
      <c r="C6" s="1"/>
      <c r="D6" s="1"/>
      <c r="E6" s="1"/>
      <c r="F6" s="1"/>
      <c r="G6" s="1"/>
      <c r="H6" s="1"/>
      <c r="I6" s="1"/>
      <c r="J6" s="1"/>
      <c r="K6" s="1"/>
      <c r="L6" s="1"/>
      <c r="M6" s="1"/>
      <c r="N6" s="1"/>
      <c r="O6" s="1"/>
      <c r="P6" s="1"/>
      <c r="Q6" s="1"/>
      <c r="R6" s="1"/>
      <c r="S6" s="1"/>
      <c r="T6" s="1"/>
      <c r="U6" s="1"/>
      <c r="V6" s="1"/>
      <c r="W6" s="1"/>
      <c r="X6" s="1"/>
      <c r="Y6" s="1"/>
      <c r="Z6" s="1"/>
      <c r="AA6" s="1"/>
      <c r="AB6" s="1"/>
    </row>
    <row r="7" spans="1:28" x14ac:dyDescent="0.2">
      <c r="A7" s="1"/>
      <c r="B7" s="1"/>
      <c r="C7" s="1"/>
      <c r="D7" s="1"/>
      <c r="E7" s="1"/>
      <c r="F7" s="1"/>
      <c r="G7" s="1"/>
      <c r="H7" s="1"/>
      <c r="I7" s="1"/>
      <c r="J7" s="1"/>
      <c r="K7" s="1"/>
      <c r="L7" s="1"/>
      <c r="M7" s="1"/>
      <c r="N7" s="1"/>
      <c r="O7" s="1"/>
      <c r="P7" s="1"/>
      <c r="Q7" s="1"/>
      <c r="R7" s="1"/>
      <c r="S7" s="1"/>
      <c r="T7" s="1"/>
      <c r="U7" s="1"/>
      <c r="V7" s="1"/>
      <c r="W7" s="1"/>
      <c r="X7" s="1"/>
      <c r="Y7" s="1"/>
      <c r="Z7" s="1"/>
      <c r="AA7" s="1"/>
      <c r="AB7" s="1"/>
    </row>
    <row r="8" spans="1:28" x14ac:dyDescent="0.2">
      <c r="A8" s="1"/>
      <c r="B8" s="1"/>
      <c r="C8" s="1"/>
      <c r="D8" s="1"/>
      <c r="E8" s="1"/>
      <c r="F8" s="1"/>
      <c r="G8" s="1"/>
      <c r="H8" s="1"/>
      <c r="I8" s="1"/>
      <c r="J8" s="1"/>
      <c r="K8" s="1"/>
      <c r="L8" s="1"/>
      <c r="M8" s="1"/>
      <c r="N8" s="1"/>
      <c r="O8" s="1"/>
      <c r="P8" s="1"/>
      <c r="Q8" s="1"/>
      <c r="R8" s="1"/>
      <c r="S8" s="1"/>
      <c r="T8" s="1"/>
      <c r="U8" s="1"/>
      <c r="V8" s="1"/>
      <c r="W8" s="1"/>
      <c r="X8" s="1"/>
      <c r="Y8" s="1"/>
      <c r="Z8" s="1"/>
      <c r="AA8" s="1"/>
      <c r="AB8" s="1"/>
    </row>
    <row r="9" spans="1:28" x14ac:dyDescent="0.2">
      <c r="A9" s="1"/>
      <c r="B9" s="1"/>
      <c r="C9" s="1"/>
      <c r="D9" s="1"/>
      <c r="E9" s="1"/>
      <c r="F9" s="1"/>
      <c r="G9" s="1"/>
      <c r="H9" s="1"/>
      <c r="I9" s="1"/>
      <c r="J9" s="1"/>
      <c r="K9" s="1"/>
      <c r="L9" s="1"/>
      <c r="M9" s="1"/>
      <c r="N9" s="1"/>
      <c r="O9" s="1"/>
      <c r="P9" s="1"/>
      <c r="Q9" s="1"/>
      <c r="R9" s="1"/>
      <c r="S9" s="1"/>
      <c r="T9" s="1"/>
      <c r="U9" s="1"/>
      <c r="V9" s="1"/>
      <c r="W9" s="1"/>
      <c r="X9" s="1"/>
      <c r="Y9" s="1"/>
      <c r="Z9" s="1"/>
      <c r="AA9" s="1"/>
      <c r="AB9" s="1"/>
    </row>
    <row r="10" spans="1:28"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
      <c r="A13" s="1"/>
      <c r="B13" s="1"/>
      <c r="C13" s="1"/>
      <c r="D13" s="1"/>
      <c r="E13" s="1"/>
      <c r="F13" s="1"/>
      <c r="G13" s="1"/>
      <c r="H13" s="1"/>
      <c r="I13" s="1"/>
      <c r="J13" s="1"/>
      <c r="K13" s="1"/>
      <c r="L13" s="1"/>
      <c r="M13" s="1"/>
      <c r="N13" s="1"/>
      <c r="O13" s="1"/>
      <c r="P13" s="1"/>
      <c r="Q13" s="1"/>
      <c r="R13" s="1"/>
      <c r="S13" s="1"/>
      <c r="T13" s="1"/>
      <c r="U13" s="1"/>
      <c r="V13" s="2"/>
      <c r="W13" s="2"/>
      <c r="X13" s="1"/>
      <c r="Y13" s="1"/>
      <c r="Z13" s="1"/>
      <c r="AA13" s="1"/>
      <c r="AB13" s="1"/>
    </row>
    <row r="14" spans="1:28" x14ac:dyDescent="0.2">
      <c r="A14" s="1"/>
      <c r="B14" s="1"/>
      <c r="C14" s="1"/>
      <c r="D14" s="1"/>
      <c r="E14" s="1"/>
      <c r="F14" s="1"/>
      <c r="G14" s="1"/>
      <c r="H14" s="1"/>
      <c r="I14" s="1"/>
      <c r="J14" s="1"/>
      <c r="K14" s="1"/>
      <c r="L14" s="1"/>
      <c r="M14" s="1"/>
      <c r="N14" s="1"/>
      <c r="O14" s="1"/>
      <c r="P14" s="1"/>
      <c r="Q14" s="1"/>
      <c r="R14" s="1"/>
      <c r="S14" s="1"/>
      <c r="T14" s="1"/>
      <c r="U14" s="1"/>
      <c r="V14" s="2"/>
      <c r="W14" s="2"/>
      <c r="X14" s="1"/>
      <c r="Y14" s="1"/>
      <c r="Z14" s="1"/>
      <c r="AA14" s="1"/>
      <c r="AB14" s="1"/>
    </row>
    <row r="15" spans="1:28"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
      <c r="A26" s="1"/>
      <c r="B26" s="1"/>
      <c r="C26" s="1"/>
      <c r="D26" s="3"/>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x14ac:dyDescent="0.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x14ac:dyDescent="0.2">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spans="1:28" x14ac:dyDescent="0.2">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spans="1:28" x14ac:dyDescent="0.2">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spans="1:28" x14ac:dyDescent="0.2">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spans="1:28"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spans="1:28"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spans="1:28" x14ac:dyDescent="0.2">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spans="1:28"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spans="1:28" x14ac:dyDescent="0.2">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spans="1:28" x14ac:dyDescent="0.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spans="1:28" x14ac:dyDescent="0.2">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spans="1:28" x14ac:dyDescent="0.2">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spans="1:30" x14ac:dyDescent="0.2">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spans="1:30" x14ac:dyDescent="0.2">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spans="1:30" x14ac:dyDescent="0.2">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spans="1:30" x14ac:dyDescent="0.2">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spans="1:30" x14ac:dyDescent="0.2">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spans="1:30" x14ac:dyDescent="0.2">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spans="1:30" x14ac:dyDescent="0.2">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spans="1:30"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spans="1:30"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spans="1:30"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spans="1:30"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spans="1:30"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30" x14ac:dyDescent="0.2">
      <c r="J77" s="6"/>
      <c r="K77" s="6"/>
      <c r="L77" s="6"/>
      <c r="M77" s="6"/>
      <c r="N77" s="6"/>
      <c r="O77" s="6"/>
      <c r="P77" s="6"/>
      <c r="Q77" s="6"/>
      <c r="R77" s="6"/>
      <c r="S77" s="6"/>
      <c r="T77" s="6"/>
      <c r="U77" s="6"/>
      <c r="V77" s="6"/>
      <c r="W77" s="6"/>
      <c r="X77" s="6"/>
      <c r="Y77" s="6"/>
      <c r="Z77" s="6"/>
      <c r="AA77" s="6"/>
      <c r="AB77" s="6"/>
      <c r="AC77" s="6"/>
      <c r="AD77" s="6"/>
    </row>
    <row r="78" spans="1:30" x14ac:dyDescent="0.2">
      <c r="J78" s="6"/>
      <c r="K78" s="6"/>
      <c r="L78" s="6"/>
      <c r="M78" s="6"/>
      <c r="N78" s="6"/>
      <c r="O78" s="6"/>
      <c r="P78" s="6"/>
      <c r="Q78" s="6"/>
      <c r="R78" s="6"/>
      <c r="S78" s="6"/>
      <c r="T78" s="6"/>
      <c r="U78" s="6"/>
      <c r="V78" s="6"/>
      <c r="W78" s="6"/>
      <c r="X78" s="6"/>
      <c r="Y78" s="6"/>
      <c r="Z78" s="6"/>
      <c r="AA78" s="6"/>
      <c r="AB78" s="6"/>
      <c r="AC78" s="6"/>
      <c r="AD78" s="6"/>
    </row>
    <row r="79" spans="1:30" x14ac:dyDescent="0.2">
      <c r="J79" s="6"/>
      <c r="K79" s="6"/>
      <c r="L79" s="6"/>
      <c r="M79" s="6"/>
      <c r="N79" s="6"/>
      <c r="O79" s="6"/>
      <c r="P79" s="6"/>
      <c r="Q79" s="6"/>
      <c r="R79" s="6"/>
      <c r="S79" s="6"/>
      <c r="T79" s="6"/>
      <c r="U79" s="6"/>
      <c r="V79" s="6"/>
      <c r="W79" s="6"/>
      <c r="X79" s="6"/>
      <c r="Y79" s="6"/>
      <c r="Z79" s="6"/>
      <c r="AA79" s="6"/>
      <c r="AB79" s="6"/>
      <c r="AC79" s="6"/>
      <c r="AD79" s="6"/>
    </row>
    <row r="80" spans="1:30" x14ac:dyDescent="0.2">
      <c r="J80" s="6"/>
      <c r="K80" s="6"/>
      <c r="L80" s="6"/>
      <c r="M80" s="6"/>
      <c r="N80" s="6"/>
      <c r="O80" s="6"/>
      <c r="P80" s="6"/>
      <c r="Q80" s="6"/>
      <c r="R80" s="6"/>
      <c r="S80" s="6"/>
      <c r="T80" s="6"/>
      <c r="U80" s="6"/>
      <c r="V80" s="6"/>
      <c r="W80" s="6"/>
      <c r="X80" s="6"/>
      <c r="Y80" s="6"/>
      <c r="Z80" s="6"/>
      <c r="AA80" s="6"/>
      <c r="AB80" s="6"/>
      <c r="AC80" s="6"/>
      <c r="AD80" s="6"/>
    </row>
    <row r="81" spans="10:30" x14ac:dyDescent="0.2">
      <c r="J81" s="6"/>
      <c r="K81" s="6"/>
      <c r="L81" s="6"/>
      <c r="M81" s="6"/>
      <c r="N81" s="6"/>
      <c r="O81" s="6"/>
      <c r="P81" s="6"/>
      <c r="Q81" s="6"/>
      <c r="R81" s="6"/>
      <c r="S81" s="6"/>
      <c r="T81" s="6"/>
      <c r="U81" s="6"/>
      <c r="V81" s="6"/>
      <c r="W81" s="6"/>
      <c r="X81" s="6"/>
      <c r="Y81" s="6"/>
      <c r="Z81" s="6"/>
      <c r="AA81" s="6"/>
      <c r="AB81" s="6"/>
      <c r="AC81" s="6"/>
      <c r="AD81" s="6"/>
    </row>
    <row r="82" spans="10:30" x14ac:dyDescent="0.2">
      <c r="J82" s="6"/>
      <c r="K82" s="6"/>
      <c r="L82" s="6"/>
      <c r="M82" s="6"/>
      <c r="N82" s="6"/>
      <c r="O82" s="6"/>
      <c r="P82" s="6"/>
      <c r="Q82" s="6"/>
      <c r="R82" s="6"/>
      <c r="S82" s="6"/>
      <c r="T82" s="6"/>
      <c r="U82" s="6"/>
      <c r="V82" s="6"/>
      <c r="W82" s="6"/>
      <c r="X82" s="6"/>
      <c r="Y82" s="6"/>
      <c r="Z82" s="6"/>
      <c r="AA82" s="6"/>
      <c r="AB82" s="6"/>
      <c r="AC82" s="6"/>
      <c r="AD82" s="6"/>
    </row>
    <row r="83" spans="10:30" x14ac:dyDescent="0.2">
      <c r="J83" s="6"/>
      <c r="K83" s="6"/>
      <c r="L83" s="6"/>
      <c r="M83" s="6"/>
      <c r="N83" s="6"/>
      <c r="O83" s="6"/>
      <c r="P83" s="6"/>
      <c r="Q83" s="6"/>
      <c r="R83" s="6"/>
      <c r="S83" s="6"/>
      <c r="T83" s="6"/>
      <c r="U83" s="6"/>
      <c r="V83" s="6"/>
      <c r="W83" s="6"/>
      <c r="X83" s="6"/>
      <c r="Y83" s="6"/>
      <c r="Z83" s="6"/>
      <c r="AA83" s="6"/>
      <c r="AB83" s="6"/>
      <c r="AC83" s="6"/>
      <c r="AD83" s="6"/>
    </row>
    <row r="84" spans="10:30" x14ac:dyDescent="0.2">
      <c r="J84" s="6"/>
      <c r="K84" s="6"/>
      <c r="L84" s="6"/>
      <c r="M84" s="6"/>
      <c r="N84" s="6"/>
      <c r="O84" s="6"/>
      <c r="P84" s="6"/>
      <c r="Q84" s="6"/>
      <c r="R84" s="6"/>
      <c r="S84" s="6"/>
      <c r="T84" s="6"/>
      <c r="U84" s="6"/>
      <c r="V84" s="6"/>
      <c r="W84" s="6"/>
      <c r="X84" s="6"/>
      <c r="Y84" s="6"/>
      <c r="Z84" s="6"/>
      <c r="AA84" s="6"/>
      <c r="AB84" s="6"/>
      <c r="AC84" s="6"/>
      <c r="AD84" s="6"/>
    </row>
    <row r="85" spans="10:30" x14ac:dyDescent="0.2">
      <c r="J85" s="6"/>
      <c r="K85" s="6"/>
      <c r="L85" s="6"/>
      <c r="M85" s="6"/>
      <c r="N85" s="6"/>
      <c r="O85" s="6"/>
      <c r="P85" s="6"/>
      <c r="Q85" s="6"/>
      <c r="R85" s="6"/>
      <c r="S85" s="6"/>
      <c r="T85" s="6"/>
      <c r="U85" s="6"/>
      <c r="V85" s="6"/>
      <c r="W85" s="6"/>
      <c r="X85" s="6"/>
      <c r="Y85" s="6"/>
      <c r="Z85" s="6"/>
      <c r="AA85" s="6"/>
      <c r="AB85" s="6"/>
      <c r="AC85" s="6"/>
      <c r="AD85" s="6"/>
    </row>
    <row r="86" spans="10:30" x14ac:dyDescent="0.2">
      <c r="J86" s="6"/>
      <c r="K86" s="6"/>
      <c r="L86" s="6"/>
      <c r="M86" s="6"/>
      <c r="N86" s="6"/>
      <c r="O86" s="6"/>
      <c r="P86" s="6"/>
      <c r="Q86" s="6"/>
      <c r="R86" s="6"/>
      <c r="S86" s="6"/>
      <c r="T86" s="6"/>
      <c r="U86" s="6"/>
      <c r="V86" s="6"/>
      <c r="W86" s="6"/>
      <c r="X86" s="6"/>
      <c r="Y86" s="6"/>
      <c r="Z86" s="6"/>
      <c r="AA86" s="6"/>
      <c r="AB86" s="6"/>
      <c r="AC86" s="6"/>
      <c r="AD86" s="6"/>
    </row>
    <row r="87" spans="10:30" x14ac:dyDescent="0.2">
      <c r="J87" s="6"/>
      <c r="K87" s="6"/>
      <c r="L87" s="6"/>
      <c r="M87" s="6"/>
      <c r="N87" s="6"/>
      <c r="O87" s="6"/>
      <c r="P87" s="6"/>
      <c r="Q87" s="6"/>
      <c r="R87" s="6"/>
      <c r="S87" s="6"/>
      <c r="T87" s="6"/>
      <c r="U87" s="6"/>
      <c r="V87" s="6"/>
      <c r="W87" s="6"/>
      <c r="X87" s="6"/>
      <c r="Y87" s="6"/>
      <c r="Z87" s="6"/>
      <c r="AA87" s="6"/>
      <c r="AB87" s="6"/>
      <c r="AC87" s="6"/>
      <c r="AD87" s="6"/>
    </row>
    <row r="88" spans="10:30" x14ac:dyDescent="0.2">
      <c r="J88" s="6"/>
      <c r="K88" s="6"/>
      <c r="L88" s="6"/>
      <c r="M88" s="6"/>
      <c r="N88" s="6"/>
      <c r="O88" s="6"/>
      <c r="P88" s="6"/>
      <c r="Q88" s="6"/>
      <c r="R88" s="6"/>
      <c r="S88" s="6"/>
      <c r="T88" s="6"/>
      <c r="U88" s="6"/>
      <c r="V88" s="6"/>
      <c r="W88" s="6"/>
      <c r="X88" s="6"/>
      <c r="Y88" s="6"/>
      <c r="Z88" s="6"/>
      <c r="AA88" s="6"/>
      <c r="AB88" s="6"/>
      <c r="AC88" s="6"/>
      <c r="AD88" s="6"/>
    </row>
    <row r="89" spans="10:30" x14ac:dyDescent="0.2">
      <c r="J89" s="6"/>
      <c r="K89" s="6"/>
      <c r="L89" s="6"/>
      <c r="M89" s="6"/>
      <c r="N89" s="6"/>
      <c r="O89" s="6"/>
      <c r="P89" s="6"/>
      <c r="Q89" s="6"/>
      <c r="R89" s="6"/>
      <c r="S89" s="6"/>
      <c r="T89" s="6"/>
      <c r="U89" s="6"/>
      <c r="V89" s="6"/>
      <c r="W89" s="6"/>
      <c r="X89" s="6"/>
      <c r="Y89" s="6"/>
      <c r="Z89" s="6"/>
      <c r="AA89" s="6"/>
      <c r="AB89" s="6"/>
      <c r="AC89" s="6"/>
      <c r="AD89" s="6"/>
    </row>
  </sheetData>
  <pageMargins left="0.7" right="0.7" top="0.75" bottom="0.75" header="0.3" footer="0.3"/>
  <pageSetup paperSize="9" scale="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110"/>
  <sheetViews>
    <sheetView topLeftCell="C76" zoomScale="52" workbookViewId="0">
      <selection activeCell="B85" sqref="B85:C95"/>
    </sheetView>
  </sheetViews>
  <sheetFormatPr defaultColWidth="9.01171875" defaultRowHeight="15" x14ac:dyDescent="0.2"/>
  <cols>
    <col min="1" max="1" width="17.62109375" customWidth="1"/>
    <col min="2" max="2" width="21.25390625" customWidth="1"/>
    <col min="3" max="4" width="17.75390625" customWidth="1"/>
    <col min="5" max="5" width="16.41015625" customWidth="1"/>
    <col min="6" max="6" width="12.375" bestFit="1" customWidth="1"/>
    <col min="13" max="13" width="10.76171875" bestFit="1" customWidth="1"/>
  </cols>
  <sheetData>
    <row r="2" spans="1:7" x14ac:dyDescent="0.2">
      <c r="A2" s="119" t="s">
        <v>847</v>
      </c>
      <c r="B2" s="119"/>
      <c r="C2" s="119" t="s">
        <v>847</v>
      </c>
      <c r="D2" s="119"/>
      <c r="E2" s="119" t="s">
        <v>865</v>
      </c>
      <c r="F2" s="119"/>
    </row>
    <row r="3" spans="1:7" x14ac:dyDescent="0.2">
      <c r="A3" s="29" t="s">
        <v>2</v>
      </c>
      <c r="B3" s="29" t="s">
        <v>837</v>
      </c>
      <c r="C3" s="30" t="s">
        <v>2</v>
      </c>
      <c r="D3" s="30" t="s">
        <v>837</v>
      </c>
      <c r="E3" s="30" t="s">
        <v>2</v>
      </c>
    </row>
    <row r="4" spans="1:7" x14ac:dyDescent="0.2">
      <c r="A4" s="31" t="s">
        <v>25</v>
      </c>
      <c r="B4" s="32">
        <v>89.666577130701882</v>
      </c>
      <c r="C4" s="33" t="s">
        <v>25</v>
      </c>
      <c r="D4" s="33">
        <v>8.3632599436424915</v>
      </c>
      <c r="E4" s="33" t="s">
        <v>25</v>
      </c>
      <c r="F4" s="34">
        <f>D4/$D$14</f>
        <v>9.3270650126990373E-2</v>
      </c>
    </row>
    <row r="5" spans="1:7" x14ac:dyDescent="0.2">
      <c r="A5" s="35" t="s">
        <v>13</v>
      </c>
      <c r="B5" s="31">
        <v>10.776650911294023</v>
      </c>
      <c r="C5" s="36" t="s">
        <v>13</v>
      </c>
      <c r="D5" s="36">
        <v>7.8299797736711749</v>
      </c>
      <c r="E5" s="36" t="s">
        <v>13</v>
      </c>
      <c r="F5" s="34">
        <f t="shared" ref="F5:F13" si="0">D5/$D$14</f>
        <v>8.7323281697904639E-2</v>
      </c>
    </row>
    <row r="6" spans="1:7" x14ac:dyDescent="0.2">
      <c r="A6" s="31" t="s">
        <v>18</v>
      </c>
      <c r="B6" s="35">
        <v>9.8665047978905402</v>
      </c>
      <c r="C6" s="33" t="s">
        <v>18</v>
      </c>
      <c r="D6" s="33">
        <v>10.776650911294023</v>
      </c>
      <c r="E6" s="33" t="s">
        <v>18</v>
      </c>
      <c r="F6" s="34">
        <f t="shared" si="0"/>
        <v>0.12018581790610242</v>
      </c>
    </row>
    <row r="7" spans="1:7" x14ac:dyDescent="0.2">
      <c r="A7" s="35" t="s">
        <v>27</v>
      </c>
      <c r="B7" s="31">
        <v>9.3766779549771897</v>
      </c>
      <c r="C7" s="36" t="s">
        <v>27</v>
      </c>
      <c r="D7" s="36">
        <v>9.8665047978905402</v>
      </c>
      <c r="E7" s="36" t="s">
        <v>27</v>
      </c>
      <c r="F7" s="34">
        <f t="shared" si="0"/>
        <v>0.1100354793682901</v>
      </c>
    </row>
    <row r="8" spans="1:7" x14ac:dyDescent="0.2">
      <c r="A8" s="31" t="s">
        <v>24</v>
      </c>
      <c r="B8" s="35">
        <v>9.1833679196406788</v>
      </c>
      <c r="C8" s="33" t="s">
        <v>24</v>
      </c>
      <c r="D8" s="33">
        <v>9.3766779549771897</v>
      </c>
      <c r="E8" s="33" t="s">
        <v>24</v>
      </c>
      <c r="F8" s="34">
        <f t="shared" si="0"/>
        <v>0.10457272101855007</v>
      </c>
    </row>
    <row r="9" spans="1:7" x14ac:dyDescent="0.2">
      <c r="A9" s="35" t="s">
        <v>26</v>
      </c>
      <c r="B9" s="31">
        <v>9.0933734529902903</v>
      </c>
      <c r="C9" s="36" t="s">
        <v>26</v>
      </c>
      <c r="D9" s="36">
        <v>8.846715048203972</v>
      </c>
      <c r="E9" s="36" t="s">
        <v>26</v>
      </c>
      <c r="F9" s="34">
        <f t="shared" si="0"/>
        <v>9.8662348126756505E-2</v>
      </c>
    </row>
    <row r="10" spans="1:7" x14ac:dyDescent="0.2">
      <c r="A10" s="31" t="s">
        <v>23</v>
      </c>
      <c r="B10" s="35">
        <v>8.846715048203972</v>
      </c>
      <c r="C10" s="33" t="s">
        <v>23</v>
      </c>
      <c r="D10" s="33">
        <v>9.0933734529902903</v>
      </c>
      <c r="E10" s="33" t="s">
        <v>23</v>
      </c>
      <c r="F10" s="34">
        <f t="shared" si="0"/>
        <v>0.10141318810168694</v>
      </c>
    </row>
    <row r="11" spans="1:7" x14ac:dyDescent="0.2">
      <c r="A11" s="35" t="s">
        <v>29</v>
      </c>
      <c r="B11" s="35">
        <v>8.6567016191504482</v>
      </c>
      <c r="C11" s="36" t="s">
        <v>29</v>
      </c>
      <c r="D11" s="36">
        <v>9.1833679196406788</v>
      </c>
      <c r="E11" s="36" t="s">
        <v>29</v>
      </c>
      <c r="F11" s="34">
        <f t="shared" si="0"/>
        <v>0.10241684486578098</v>
      </c>
    </row>
    <row r="12" spans="1:7" x14ac:dyDescent="0.2">
      <c r="A12" s="31" t="s">
        <v>28</v>
      </c>
      <c r="B12" s="31">
        <v>8.3632599436424915</v>
      </c>
      <c r="C12" s="33" t="s">
        <v>28</v>
      </c>
      <c r="D12" s="33">
        <v>7.6733457092411896</v>
      </c>
      <c r="E12" s="33" t="s">
        <v>28</v>
      </c>
      <c r="F12" s="34">
        <f t="shared" si="0"/>
        <v>8.5576431651407742E-2</v>
      </c>
    </row>
    <row r="13" spans="1:7" x14ac:dyDescent="0.2">
      <c r="A13" s="35" t="s">
        <v>21</v>
      </c>
      <c r="B13" s="35">
        <v>7.8299797736711749</v>
      </c>
      <c r="C13" s="36" t="s">
        <v>21</v>
      </c>
      <c r="D13" s="36">
        <v>8.6567016191504482</v>
      </c>
      <c r="E13" s="36" t="s">
        <v>21</v>
      </c>
      <c r="F13" s="34">
        <f t="shared" si="0"/>
        <v>9.6543237136531554E-2</v>
      </c>
    </row>
    <row r="14" spans="1:7" x14ac:dyDescent="0.2">
      <c r="C14" s="32" t="s">
        <v>835</v>
      </c>
      <c r="D14" s="32">
        <v>89.666577130701882</v>
      </c>
    </row>
    <row r="15" spans="1:7" x14ac:dyDescent="0.2">
      <c r="F15" t="s">
        <v>861</v>
      </c>
      <c r="G15" s="34">
        <v>8.7614440506316227E-2</v>
      </c>
    </row>
    <row r="16" spans="1:7" x14ac:dyDescent="0.2">
      <c r="F16" t="s">
        <v>867</v>
      </c>
      <c r="G16" s="34">
        <v>8.8786929031026154E-2</v>
      </c>
    </row>
    <row r="17" spans="1:7" ht="16.5" x14ac:dyDescent="0.2">
      <c r="A17" s="123" t="s">
        <v>848</v>
      </c>
      <c r="B17" s="124"/>
      <c r="C17" s="125" t="s">
        <v>849</v>
      </c>
      <c r="D17" s="125"/>
      <c r="F17" t="s">
        <v>854</v>
      </c>
      <c r="G17" s="34">
        <v>9.5707860229268818E-2</v>
      </c>
    </row>
    <row r="18" spans="1:7" ht="16.5" x14ac:dyDescent="0.2">
      <c r="A18" s="37" t="s">
        <v>2</v>
      </c>
      <c r="B18" s="38" t="s">
        <v>846</v>
      </c>
      <c r="C18" s="39" t="s">
        <v>2</v>
      </c>
      <c r="D18" s="39" t="s">
        <v>846</v>
      </c>
      <c r="F18" t="s">
        <v>868</v>
      </c>
      <c r="G18" s="34">
        <v>9.6312399593214429E-2</v>
      </c>
    </row>
    <row r="19" spans="1:7" ht="16.5" x14ac:dyDescent="0.2">
      <c r="A19" s="40" t="s">
        <v>859</v>
      </c>
      <c r="B19" s="41">
        <v>7.6733457092411896</v>
      </c>
      <c r="C19" s="39" t="s">
        <v>854</v>
      </c>
      <c r="D19" s="42">
        <v>9.0933734529902903</v>
      </c>
      <c r="F19" t="s">
        <v>860</v>
      </c>
      <c r="G19" s="34">
        <v>9.888742713198817E-2</v>
      </c>
    </row>
    <row r="20" spans="1:7" ht="16.5" x14ac:dyDescent="0.2">
      <c r="A20" s="40" t="s">
        <v>13</v>
      </c>
      <c r="B20" s="41">
        <v>7.8299797736711749</v>
      </c>
      <c r="C20" s="39" t="s">
        <v>855</v>
      </c>
      <c r="D20" s="42">
        <v>9.1833679196406788</v>
      </c>
      <c r="F20" t="s">
        <v>857</v>
      </c>
      <c r="G20" s="34">
        <v>9.9049231445530989E-2</v>
      </c>
    </row>
    <row r="21" spans="1:7" ht="16.5" x14ac:dyDescent="0.2">
      <c r="A21" s="40" t="s">
        <v>860</v>
      </c>
      <c r="B21" s="41">
        <v>8.3632599436424915</v>
      </c>
      <c r="C21" s="39" t="s">
        <v>856</v>
      </c>
      <c r="D21" s="42">
        <v>9.3766779549771897</v>
      </c>
      <c r="F21" t="s">
        <v>859</v>
      </c>
      <c r="G21" s="34">
        <v>0.10207763146680585</v>
      </c>
    </row>
    <row r="22" spans="1:7" ht="16.5" x14ac:dyDescent="0.2">
      <c r="A22" s="40" t="s">
        <v>861</v>
      </c>
      <c r="B22" s="41">
        <v>8.6567016191504482</v>
      </c>
      <c r="C22" s="39" t="s">
        <v>857</v>
      </c>
      <c r="D22" s="42">
        <v>9.8665047978905402</v>
      </c>
      <c r="F22" t="s">
        <v>856</v>
      </c>
      <c r="G22" s="34">
        <v>0.10318783334091632</v>
      </c>
    </row>
    <row r="23" spans="1:7" ht="16.5" x14ac:dyDescent="0.2">
      <c r="A23" s="43" t="s">
        <v>862</v>
      </c>
      <c r="B23" s="44">
        <v>8.846715048203972</v>
      </c>
      <c r="C23" s="39" t="s">
        <v>858</v>
      </c>
      <c r="D23" s="42">
        <v>10.776650911294023</v>
      </c>
      <c r="F23" t="s">
        <v>862</v>
      </c>
      <c r="G23" s="34">
        <v>0.10479414966866971</v>
      </c>
    </row>
    <row r="24" spans="1:7" x14ac:dyDescent="0.2">
      <c r="F24" t="s">
        <v>869</v>
      </c>
      <c r="G24" s="34">
        <v>0.12358209758626421</v>
      </c>
    </row>
    <row r="27" spans="1:7" x14ac:dyDescent="0.2">
      <c r="A27" s="119" t="s">
        <v>850</v>
      </c>
      <c r="B27" s="119"/>
    </row>
    <row r="28" spans="1:7" x14ac:dyDescent="0.2">
      <c r="A28" s="29" t="s">
        <v>2</v>
      </c>
      <c r="B28" s="29" t="s">
        <v>853</v>
      </c>
      <c r="C28" s="119" t="s">
        <v>850</v>
      </c>
      <c r="D28" s="119"/>
      <c r="E28" s="120" t="s">
        <v>866</v>
      </c>
      <c r="F28" s="121"/>
    </row>
    <row r="29" spans="1:7" x14ac:dyDescent="0.2">
      <c r="A29" s="31" t="s">
        <v>25</v>
      </c>
      <c r="B29" s="31">
        <v>19285.319999999996</v>
      </c>
      <c r="C29" s="30" t="s">
        <v>2</v>
      </c>
      <c r="D29" s="30" t="s">
        <v>837</v>
      </c>
      <c r="E29" s="30" t="s">
        <v>2</v>
      </c>
    </row>
    <row r="30" spans="1:7" x14ac:dyDescent="0.2">
      <c r="A30" s="35" t="s">
        <v>13</v>
      </c>
      <c r="B30" s="35">
        <v>16353.41</v>
      </c>
      <c r="C30" s="33" t="s">
        <v>25</v>
      </c>
      <c r="D30" s="33">
        <v>15431.649999999998</v>
      </c>
      <c r="E30" s="33" t="s">
        <v>25</v>
      </c>
      <c r="F30" s="34">
        <f t="shared" ref="F30:F39" si="1">D30/$D$40</f>
        <v>9.888742713198817E-2</v>
      </c>
    </row>
    <row r="31" spans="1:7" x14ac:dyDescent="0.2">
      <c r="A31" s="31" t="s">
        <v>18</v>
      </c>
      <c r="B31" s="31">
        <v>16102.739999999998</v>
      </c>
      <c r="C31" s="36" t="s">
        <v>13</v>
      </c>
      <c r="D31" s="36">
        <v>15029.81</v>
      </c>
      <c r="E31" s="36" t="s">
        <v>13</v>
      </c>
      <c r="F31" s="34">
        <f t="shared" si="1"/>
        <v>9.6312399593214429E-2</v>
      </c>
    </row>
    <row r="32" spans="1:7" x14ac:dyDescent="0.2">
      <c r="A32" s="35" t="s">
        <v>27</v>
      </c>
      <c r="B32" s="31">
        <v>15929.49</v>
      </c>
      <c r="C32" s="33" t="s">
        <v>18</v>
      </c>
      <c r="D32" s="33">
        <v>19285.319999999996</v>
      </c>
      <c r="E32" s="33" t="s">
        <v>18</v>
      </c>
      <c r="F32" s="34">
        <f t="shared" si="1"/>
        <v>0.12358209758626421</v>
      </c>
    </row>
    <row r="33" spans="1:6" x14ac:dyDescent="0.2">
      <c r="A33" s="31" t="s">
        <v>24</v>
      </c>
      <c r="B33" s="35">
        <v>15456.9</v>
      </c>
      <c r="C33" s="36" t="s">
        <v>27</v>
      </c>
      <c r="D33" s="36">
        <v>15456.9</v>
      </c>
      <c r="E33" s="36" t="s">
        <v>27</v>
      </c>
      <c r="F33" s="34">
        <f t="shared" si="1"/>
        <v>9.9049231445530989E-2</v>
      </c>
    </row>
    <row r="34" spans="1:6" x14ac:dyDescent="0.2">
      <c r="A34" s="35" t="s">
        <v>26</v>
      </c>
      <c r="B34" s="31">
        <v>15431.649999999998</v>
      </c>
      <c r="C34" s="33" t="s">
        <v>24</v>
      </c>
      <c r="D34" s="33">
        <v>16102.739999999998</v>
      </c>
      <c r="E34" s="33" t="s">
        <v>24</v>
      </c>
      <c r="F34" s="34">
        <f t="shared" si="1"/>
        <v>0.10318783334091632</v>
      </c>
    </row>
    <row r="35" spans="1:6" x14ac:dyDescent="0.2">
      <c r="A35" s="31" t="s">
        <v>23</v>
      </c>
      <c r="B35" s="35">
        <v>15029.81</v>
      </c>
      <c r="C35" s="36" t="s">
        <v>26</v>
      </c>
      <c r="D35" s="36">
        <v>16353.41</v>
      </c>
      <c r="E35" s="36" t="s">
        <v>26</v>
      </c>
      <c r="F35" s="34">
        <f t="shared" si="1"/>
        <v>0.10479414966866971</v>
      </c>
    </row>
    <row r="36" spans="1:6" x14ac:dyDescent="0.2">
      <c r="A36" s="35" t="s">
        <v>29</v>
      </c>
      <c r="B36" s="31">
        <v>14935.470000000005</v>
      </c>
      <c r="C36" s="33" t="s">
        <v>23</v>
      </c>
      <c r="D36" s="33">
        <v>14935.470000000005</v>
      </c>
      <c r="E36" s="33" t="s">
        <v>23</v>
      </c>
      <c r="F36" s="34">
        <f t="shared" si="1"/>
        <v>9.5707860229268818E-2</v>
      </c>
    </row>
    <row r="37" spans="1:6" x14ac:dyDescent="0.2">
      <c r="A37" s="31" t="s">
        <v>28</v>
      </c>
      <c r="B37" s="35">
        <v>13855.440000000004</v>
      </c>
      <c r="C37" s="36" t="s">
        <v>29</v>
      </c>
      <c r="D37" s="36">
        <v>13855.440000000004</v>
      </c>
      <c r="E37" s="36" t="s">
        <v>29</v>
      </c>
      <c r="F37" s="34">
        <f t="shared" si="1"/>
        <v>8.8786929031026154E-2</v>
      </c>
    </row>
    <row r="38" spans="1:6" x14ac:dyDescent="0.2">
      <c r="A38" s="35" t="s">
        <v>21</v>
      </c>
      <c r="B38" s="35">
        <v>13672.470000000003</v>
      </c>
      <c r="C38" s="33" t="s">
        <v>28</v>
      </c>
      <c r="D38" s="33">
        <v>15929.49</v>
      </c>
      <c r="E38" s="33" t="s">
        <v>28</v>
      </c>
      <c r="F38" s="34">
        <f t="shared" si="1"/>
        <v>0.10207763146680585</v>
      </c>
    </row>
    <row r="39" spans="1:6" x14ac:dyDescent="0.2">
      <c r="C39" s="36" t="s">
        <v>21</v>
      </c>
      <c r="D39" s="36">
        <v>13672.470000000003</v>
      </c>
      <c r="E39" s="36" t="s">
        <v>21</v>
      </c>
      <c r="F39" s="34">
        <f t="shared" si="1"/>
        <v>8.7614440506316227E-2</v>
      </c>
    </row>
    <row r="40" spans="1:6" x14ac:dyDescent="0.2">
      <c r="C40" s="32" t="s">
        <v>835</v>
      </c>
      <c r="D40" s="32">
        <v>156052.69999999987</v>
      </c>
      <c r="F40" s="34"/>
    </row>
    <row r="43" spans="1:6" x14ac:dyDescent="0.2">
      <c r="A43" s="126" t="s">
        <v>851</v>
      </c>
      <c r="B43" s="126"/>
    </row>
    <row r="44" spans="1:6" x14ac:dyDescent="0.2">
      <c r="A44" s="45" t="s">
        <v>2</v>
      </c>
      <c r="B44" s="45" t="s">
        <v>840</v>
      </c>
    </row>
    <row r="45" spans="1:6" x14ac:dyDescent="0.2">
      <c r="A45" s="45" t="s">
        <v>861</v>
      </c>
      <c r="B45" s="46">
        <v>13672.470000000003</v>
      </c>
    </row>
    <row r="46" spans="1:6" x14ac:dyDescent="0.2">
      <c r="A46" s="45" t="s">
        <v>855</v>
      </c>
      <c r="B46" s="46">
        <v>13855.440000000004</v>
      </c>
    </row>
    <row r="47" spans="1:6" x14ac:dyDescent="0.2">
      <c r="A47" s="45" t="s">
        <v>863</v>
      </c>
      <c r="B47" s="46">
        <v>14935.470000000005</v>
      </c>
    </row>
    <row r="48" spans="1:6" x14ac:dyDescent="0.2">
      <c r="A48" s="45" t="s">
        <v>864</v>
      </c>
      <c r="B48" s="46">
        <v>15029.81</v>
      </c>
    </row>
    <row r="49" spans="1:13" x14ac:dyDescent="0.2">
      <c r="A49" s="45" t="s">
        <v>860</v>
      </c>
      <c r="B49" s="46">
        <v>15431.649999999998</v>
      </c>
      <c r="L49" s="122" t="s">
        <v>852</v>
      </c>
      <c r="M49" s="122"/>
    </row>
    <row r="50" spans="1:13" x14ac:dyDescent="0.2">
      <c r="L50" s="47" t="s">
        <v>2</v>
      </c>
      <c r="M50" s="47" t="s">
        <v>840</v>
      </c>
    </row>
    <row r="51" spans="1:13" x14ac:dyDescent="0.2">
      <c r="L51" s="47" t="s">
        <v>857</v>
      </c>
      <c r="M51" s="48">
        <v>15456.9</v>
      </c>
    </row>
    <row r="52" spans="1:13" x14ac:dyDescent="0.2">
      <c r="L52" s="47" t="s">
        <v>859</v>
      </c>
      <c r="M52" s="48">
        <v>15929.49</v>
      </c>
    </row>
    <row r="53" spans="1:13" x14ac:dyDescent="0.2">
      <c r="A53" s="119" t="s">
        <v>850</v>
      </c>
      <c r="B53" s="119"/>
      <c r="L53" s="47" t="s">
        <v>856</v>
      </c>
      <c r="M53" s="48">
        <v>16102.739999999998</v>
      </c>
    </row>
    <row r="54" spans="1:13" x14ac:dyDescent="0.2">
      <c r="A54" s="29" t="s">
        <v>10</v>
      </c>
      <c r="B54" s="29" t="s">
        <v>840</v>
      </c>
      <c r="L54" s="47" t="s">
        <v>862</v>
      </c>
      <c r="M54" s="48">
        <v>16353.41</v>
      </c>
    </row>
    <row r="55" spans="1:13" x14ac:dyDescent="0.2">
      <c r="A55" s="31" t="s">
        <v>426</v>
      </c>
      <c r="B55" s="49">
        <v>35644.800000000003</v>
      </c>
      <c r="C55" s="50"/>
      <c r="L55" s="47" t="s">
        <v>858</v>
      </c>
      <c r="M55" s="48">
        <v>19285.319999999996</v>
      </c>
    </row>
    <row r="56" spans="1:13" x14ac:dyDescent="0.2">
      <c r="A56" s="35" t="s">
        <v>429</v>
      </c>
      <c r="B56" s="49">
        <v>31309.120000000003</v>
      </c>
      <c r="C56" s="50"/>
    </row>
    <row r="57" spans="1:13" x14ac:dyDescent="0.2">
      <c r="A57" s="31" t="s">
        <v>428</v>
      </c>
      <c r="B57" s="51">
        <v>30938.260000000009</v>
      </c>
      <c r="C57" s="50"/>
    </row>
    <row r="58" spans="1:13" x14ac:dyDescent="0.2">
      <c r="A58" s="35" t="s">
        <v>425</v>
      </c>
      <c r="B58" s="49">
        <v>30007.420000000013</v>
      </c>
      <c r="C58" s="50"/>
    </row>
    <row r="59" spans="1:13" x14ac:dyDescent="0.2">
      <c r="A59" s="31" t="s">
        <v>427</v>
      </c>
      <c r="B59" s="51">
        <v>28153.099999999995</v>
      </c>
      <c r="C59" s="50"/>
    </row>
    <row r="68" spans="1:2" x14ac:dyDescent="0.2">
      <c r="A68" s="119" t="s">
        <v>850</v>
      </c>
      <c r="B68" s="119"/>
    </row>
    <row r="69" spans="1:2" x14ac:dyDescent="0.2">
      <c r="A69" s="29" t="s">
        <v>37</v>
      </c>
      <c r="B69" s="29" t="s">
        <v>840</v>
      </c>
    </row>
    <row r="70" spans="1:2" x14ac:dyDescent="0.2">
      <c r="A70" s="31" t="s">
        <v>54</v>
      </c>
      <c r="B70" s="49">
        <v>50184.920000000006</v>
      </c>
    </row>
    <row r="71" spans="1:2" x14ac:dyDescent="0.2">
      <c r="A71" s="35" t="s">
        <v>57</v>
      </c>
      <c r="B71" s="51">
        <v>53739.689999999995</v>
      </c>
    </row>
    <row r="72" spans="1:2" x14ac:dyDescent="0.2">
      <c r="A72" s="31" t="s">
        <v>38</v>
      </c>
      <c r="B72" s="49">
        <v>52128.090000000026</v>
      </c>
    </row>
    <row r="84" spans="2:3" x14ac:dyDescent="0.2">
      <c r="B84" s="119" t="s">
        <v>870</v>
      </c>
      <c r="C84" s="119"/>
    </row>
    <row r="85" spans="2:3" x14ac:dyDescent="0.2">
      <c r="B85" s="52" t="s">
        <v>2</v>
      </c>
      <c r="C85" s="52" t="s">
        <v>837</v>
      </c>
    </row>
    <row r="86" spans="2:3" x14ac:dyDescent="0.2">
      <c r="B86" s="53" t="s">
        <v>25</v>
      </c>
      <c r="C86" s="53">
        <v>8.2804553897450409E-2</v>
      </c>
    </row>
    <row r="87" spans="2:3" x14ac:dyDescent="0.2">
      <c r="B87" s="54" t="s">
        <v>13</v>
      </c>
      <c r="C87" s="54">
        <v>8.5108475800773645E-2</v>
      </c>
    </row>
    <row r="88" spans="2:3" x14ac:dyDescent="0.2">
      <c r="B88" s="53" t="s">
        <v>18</v>
      </c>
      <c r="C88" s="53">
        <v>9.2902163028396753E-2</v>
      </c>
    </row>
    <row r="89" spans="2:3" x14ac:dyDescent="0.2">
      <c r="B89" s="54" t="s">
        <v>27</v>
      </c>
      <c r="C89" s="54">
        <v>8.9695498162641274E-2</v>
      </c>
    </row>
    <row r="90" spans="2:3" x14ac:dyDescent="0.2">
      <c r="B90" s="53" t="s">
        <v>24</v>
      </c>
      <c r="C90" s="53">
        <v>8.8459225990350845E-2</v>
      </c>
    </row>
    <row r="91" spans="2:3" x14ac:dyDescent="0.2">
      <c r="B91" s="54" t="s">
        <v>26</v>
      </c>
      <c r="C91" s="54">
        <v>9.1203247919628583E-2</v>
      </c>
    </row>
    <row r="92" spans="2:3" x14ac:dyDescent="0.2">
      <c r="B92" s="53" t="s">
        <v>23</v>
      </c>
      <c r="C92" s="53">
        <v>9.5719720557792529E-2</v>
      </c>
    </row>
    <row r="93" spans="2:3" x14ac:dyDescent="0.2">
      <c r="B93" s="54" t="s">
        <v>29</v>
      </c>
      <c r="C93" s="54">
        <v>0.10203742132934088</v>
      </c>
    </row>
    <row r="94" spans="2:3" x14ac:dyDescent="0.2">
      <c r="B94" s="53" t="s">
        <v>28</v>
      </c>
      <c r="C94" s="53">
        <v>7.8299446012665197E-2</v>
      </c>
    </row>
    <row r="95" spans="2:3" x14ac:dyDescent="0.2">
      <c r="B95" s="54" t="s">
        <v>21</v>
      </c>
      <c r="C95" s="54">
        <v>9.1123174938425769E-2</v>
      </c>
    </row>
    <row r="96" spans="2:3" x14ac:dyDescent="0.2">
      <c r="B96" s="32" t="s">
        <v>835</v>
      </c>
      <c r="C96" s="32">
        <v>8.9666577130701877E-2</v>
      </c>
    </row>
    <row r="97" spans="1:2" x14ac:dyDescent="0.2">
      <c r="A97" s="119" t="s">
        <v>850</v>
      </c>
      <c r="B97" s="119"/>
    </row>
    <row r="98" spans="1:2" x14ac:dyDescent="0.2">
      <c r="A98" s="55" t="s">
        <v>32</v>
      </c>
      <c r="B98" s="55" t="s">
        <v>840</v>
      </c>
    </row>
    <row r="99" spans="1:2" x14ac:dyDescent="0.2">
      <c r="A99" s="56" t="s">
        <v>39</v>
      </c>
      <c r="B99" s="57">
        <v>14253.079999999996</v>
      </c>
    </row>
    <row r="100" spans="1:2" x14ac:dyDescent="0.2">
      <c r="A100" s="58" t="s">
        <v>40</v>
      </c>
      <c r="B100" s="59">
        <v>12438.319999999996</v>
      </c>
    </row>
    <row r="101" spans="1:2" x14ac:dyDescent="0.2">
      <c r="A101" s="58" t="s">
        <v>42</v>
      </c>
      <c r="B101" s="59">
        <v>14594.87</v>
      </c>
    </row>
    <row r="102" spans="1:2" x14ac:dyDescent="0.2">
      <c r="A102" s="56" t="s">
        <v>43</v>
      </c>
      <c r="B102" s="57">
        <v>14926.289999999997</v>
      </c>
    </row>
    <row r="103" spans="1:2" x14ac:dyDescent="0.2">
      <c r="A103" s="56" t="s">
        <v>44</v>
      </c>
      <c r="B103" s="57">
        <v>14401.499999999996</v>
      </c>
    </row>
    <row r="104" spans="1:2" x14ac:dyDescent="0.2">
      <c r="A104" s="56" t="s">
        <v>45</v>
      </c>
      <c r="B104" s="57">
        <v>14350.660000000005</v>
      </c>
    </row>
    <row r="105" spans="1:2" x14ac:dyDescent="0.2">
      <c r="A105" s="58" t="s">
        <v>46</v>
      </c>
      <c r="B105" s="59">
        <v>13632.03</v>
      </c>
    </row>
    <row r="106" spans="1:2" x14ac:dyDescent="0.2">
      <c r="A106" s="58" t="s">
        <v>47</v>
      </c>
      <c r="B106" s="59">
        <v>13762.330000000002</v>
      </c>
    </row>
    <row r="107" spans="1:2" x14ac:dyDescent="0.2">
      <c r="A107" s="58" t="s">
        <v>48</v>
      </c>
      <c r="B107" s="59">
        <v>13328.76</v>
      </c>
    </row>
    <row r="108" spans="1:2" x14ac:dyDescent="0.2">
      <c r="A108" s="56" t="s">
        <v>49</v>
      </c>
      <c r="B108" s="57">
        <v>11127.010000000002</v>
      </c>
    </row>
    <row r="109" spans="1:2" x14ac:dyDescent="0.2">
      <c r="A109" s="58" t="s">
        <v>50</v>
      </c>
      <c r="B109" s="59">
        <v>9432.4699999999975</v>
      </c>
    </row>
    <row r="110" spans="1:2" x14ac:dyDescent="0.2">
      <c r="A110" s="56" t="s">
        <v>41</v>
      </c>
      <c r="B110" s="57">
        <v>9805.3800000000047</v>
      </c>
    </row>
  </sheetData>
  <autoFilter ref="B54:B59" xr:uid="{00000000-0009-0000-0000-000004000000}"/>
  <mergeCells count="14">
    <mergeCell ref="A97:B97"/>
    <mergeCell ref="C28:D28"/>
    <mergeCell ref="A17:B17"/>
    <mergeCell ref="C17:D17"/>
    <mergeCell ref="B84:C84"/>
    <mergeCell ref="A43:B43"/>
    <mergeCell ref="A27:B27"/>
    <mergeCell ref="A53:B53"/>
    <mergeCell ref="C2:D2"/>
    <mergeCell ref="E28:F28"/>
    <mergeCell ref="L49:M49"/>
    <mergeCell ref="E2:F2"/>
    <mergeCell ref="A68:B68"/>
    <mergeCell ref="A2:B2"/>
  </mergeCells>
  <conditionalFormatting sqref="B19:B23">
    <cfRule type="cellIs" dxfId="7" priority="6" operator="greaterThan">
      <formula>7</formula>
    </cfRule>
    <cfRule type="cellIs" dxfId="6" priority="7" operator="between">
      <formula>7</formula>
      <formula>8</formula>
    </cfRule>
  </conditionalFormatting>
  <conditionalFormatting sqref="B45:B49">
    <cfRule type="cellIs" dxfId="5" priority="3" operator="lessThan">
      <formula>16000</formula>
    </cfRule>
  </conditionalFormatting>
  <conditionalFormatting sqref="D19:D23">
    <cfRule type="cellIs" dxfId="4" priority="8" operator="greaterThan">
      <formula>9</formula>
    </cfRule>
  </conditionalFormatting>
  <conditionalFormatting sqref="M51:M55">
    <cfRule type="cellIs" dxfId="3" priority="1" operator="greaterThan">
      <formula>15000</formula>
    </cfRule>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134"/>
  <sheetViews>
    <sheetView topLeftCell="E5" zoomScale="49" workbookViewId="0">
      <selection activeCell="L44" sqref="L44"/>
    </sheetView>
  </sheetViews>
  <sheetFormatPr defaultColWidth="9.01171875" defaultRowHeight="15" x14ac:dyDescent="0.2"/>
  <cols>
    <col min="1" max="1" width="12.9140625" bestFit="1" customWidth="1"/>
    <col min="2" max="3" width="12.9140625" customWidth="1"/>
    <col min="4" max="4" width="13.046875" bestFit="1" customWidth="1"/>
    <col min="5" max="5" width="11.97265625" bestFit="1" customWidth="1"/>
    <col min="7" max="7" width="17.890625" customWidth="1"/>
    <col min="8" max="8" width="16.140625" customWidth="1"/>
    <col min="9" max="9" width="16.54296875" customWidth="1"/>
  </cols>
  <sheetData>
    <row r="2" spans="1:8" x14ac:dyDescent="0.2">
      <c r="A2" s="32" t="s">
        <v>836</v>
      </c>
      <c r="B2" s="32"/>
      <c r="C2" s="60" t="s">
        <v>10</v>
      </c>
      <c r="D2" s="127"/>
      <c r="E2" s="127"/>
      <c r="F2" s="127"/>
      <c r="G2" s="127"/>
      <c r="H2" s="127"/>
    </row>
    <row r="3" spans="1:8" x14ac:dyDescent="0.2">
      <c r="A3" s="61" t="s">
        <v>2</v>
      </c>
      <c r="B3" s="61"/>
      <c r="C3" s="61" t="s">
        <v>426</v>
      </c>
      <c r="D3" s="61" t="s">
        <v>429</v>
      </c>
      <c r="E3" s="61" t="s">
        <v>428</v>
      </c>
      <c r="F3" s="61" t="s">
        <v>425</v>
      </c>
      <c r="G3" s="61" t="s">
        <v>427</v>
      </c>
      <c r="H3" s="62" t="s">
        <v>835</v>
      </c>
    </row>
    <row r="4" spans="1:8" x14ac:dyDescent="0.2">
      <c r="A4" s="60" t="s">
        <v>25</v>
      </c>
      <c r="B4" s="32">
        <v>329</v>
      </c>
      <c r="C4" s="60">
        <v>48</v>
      </c>
      <c r="D4" s="60">
        <v>71</v>
      </c>
      <c r="E4" s="60">
        <v>72</v>
      </c>
      <c r="F4" s="60">
        <v>49</v>
      </c>
      <c r="G4" s="60">
        <v>89</v>
      </c>
      <c r="H4" s="32">
        <v>329</v>
      </c>
    </row>
    <row r="5" spans="1:8" x14ac:dyDescent="0.2">
      <c r="A5" s="63" t="s">
        <v>21</v>
      </c>
      <c r="B5" s="64">
        <v>278</v>
      </c>
      <c r="C5" s="63">
        <v>72</v>
      </c>
      <c r="D5" s="63">
        <v>50</v>
      </c>
      <c r="E5" s="63">
        <v>70</v>
      </c>
      <c r="F5" s="63">
        <v>51</v>
      </c>
      <c r="G5" s="63">
        <v>51</v>
      </c>
      <c r="H5" s="64">
        <v>294</v>
      </c>
    </row>
    <row r="6" spans="1:8" x14ac:dyDescent="0.2">
      <c r="A6" s="60" t="s">
        <v>28</v>
      </c>
      <c r="B6" s="32">
        <v>308</v>
      </c>
      <c r="C6" s="60">
        <v>50</v>
      </c>
      <c r="D6" s="60">
        <v>89</v>
      </c>
      <c r="E6" s="60">
        <v>72</v>
      </c>
      <c r="F6" s="60">
        <v>63</v>
      </c>
      <c r="G6" s="60">
        <v>78</v>
      </c>
      <c r="H6" s="32">
        <v>352</v>
      </c>
    </row>
    <row r="7" spans="1:8" x14ac:dyDescent="0.2">
      <c r="A7" s="63" t="s">
        <v>29</v>
      </c>
      <c r="B7" s="64">
        <v>249</v>
      </c>
      <c r="C7" s="63">
        <v>75</v>
      </c>
      <c r="D7" s="63">
        <v>65</v>
      </c>
      <c r="E7" s="63">
        <v>49</v>
      </c>
      <c r="F7" s="63">
        <v>56</v>
      </c>
      <c r="G7" s="63">
        <v>88</v>
      </c>
      <c r="H7" s="64">
        <v>333</v>
      </c>
    </row>
    <row r="8" spans="1:8" x14ac:dyDescent="0.2">
      <c r="A8" s="60" t="s">
        <v>23</v>
      </c>
      <c r="B8" s="32">
        <v>274</v>
      </c>
      <c r="C8" s="60">
        <v>80</v>
      </c>
      <c r="D8" s="60">
        <v>67</v>
      </c>
      <c r="E8" s="60">
        <v>44</v>
      </c>
      <c r="F8" s="60">
        <v>51</v>
      </c>
      <c r="G8" s="60">
        <v>83</v>
      </c>
      <c r="H8" s="32">
        <v>325</v>
      </c>
    </row>
    <row r="9" spans="1:8" x14ac:dyDescent="0.2">
      <c r="A9" s="63" t="s">
        <v>26</v>
      </c>
      <c r="B9" s="64">
        <v>284</v>
      </c>
      <c r="C9" s="63">
        <v>54</v>
      </c>
      <c r="D9" s="63">
        <v>70</v>
      </c>
      <c r="E9" s="63">
        <v>46</v>
      </c>
      <c r="F9" s="63">
        <v>46</v>
      </c>
      <c r="G9" s="63">
        <v>68</v>
      </c>
      <c r="H9" s="64">
        <v>284</v>
      </c>
    </row>
    <row r="10" spans="1:8" x14ac:dyDescent="0.2">
      <c r="A10" s="60" t="s">
        <v>24</v>
      </c>
      <c r="B10" s="32">
        <v>325</v>
      </c>
      <c r="C10" s="60">
        <v>73</v>
      </c>
      <c r="D10" s="60">
        <v>46</v>
      </c>
      <c r="E10" s="60">
        <v>38</v>
      </c>
      <c r="F10" s="60">
        <v>66</v>
      </c>
      <c r="G10" s="60">
        <v>51</v>
      </c>
      <c r="H10" s="32">
        <v>274</v>
      </c>
    </row>
    <row r="11" spans="1:8" x14ac:dyDescent="0.2">
      <c r="A11" s="63" t="s">
        <v>27</v>
      </c>
      <c r="B11" s="64">
        <v>333</v>
      </c>
      <c r="C11" s="63">
        <v>39</v>
      </c>
      <c r="D11" s="63">
        <v>52</v>
      </c>
      <c r="E11" s="63">
        <v>50</v>
      </c>
      <c r="F11" s="63">
        <v>38</v>
      </c>
      <c r="G11" s="63">
        <v>70</v>
      </c>
      <c r="H11" s="64">
        <v>249</v>
      </c>
    </row>
    <row r="12" spans="1:8" x14ac:dyDescent="0.2">
      <c r="A12" s="60" t="s">
        <v>18</v>
      </c>
      <c r="B12" s="32">
        <v>352</v>
      </c>
      <c r="C12" s="60">
        <v>64</v>
      </c>
      <c r="D12" s="60">
        <v>64</v>
      </c>
      <c r="E12" s="60">
        <v>92</v>
      </c>
      <c r="F12" s="60">
        <v>46</v>
      </c>
      <c r="G12" s="60">
        <v>42</v>
      </c>
      <c r="H12" s="32">
        <v>308</v>
      </c>
    </row>
    <row r="13" spans="1:8" x14ac:dyDescent="0.2">
      <c r="A13" s="63" t="s">
        <v>13</v>
      </c>
      <c r="B13" s="64">
        <v>294</v>
      </c>
      <c r="C13" s="63">
        <v>52</v>
      </c>
      <c r="D13" s="63">
        <v>39</v>
      </c>
      <c r="E13" s="63">
        <v>74</v>
      </c>
      <c r="F13" s="63">
        <v>48</v>
      </c>
      <c r="G13" s="63">
        <v>65</v>
      </c>
      <c r="H13" s="64">
        <v>278</v>
      </c>
    </row>
    <row r="14" spans="1:8" x14ac:dyDescent="0.2">
      <c r="A14" s="32" t="s">
        <v>835</v>
      </c>
      <c r="B14" s="32">
        <v>3026</v>
      </c>
      <c r="C14" s="32">
        <v>607</v>
      </c>
      <c r="D14" s="32">
        <v>613</v>
      </c>
      <c r="E14" s="32">
        <v>607</v>
      </c>
      <c r="F14" s="32">
        <v>514</v>
      </c>
      <c r="G14" s="32">
        <v>685</v>
      </c>
      <c r="H14" s="32">
        <v>3026</v>
      </c>
    </row>
    <row r="19" spans="1:3" x14ac:dyDescent="0.2">
      <c r="A19" s="119" t="s">
        <v>838</v>
      </c>
      <c r="B19" s="119"/>
      <c r="C19" s="119"/>
    </row>
    <row r="20" spans="1:3" x14ac:dyDescent="0.2">
      <c r="A20" s="61" t="s">
        <v>10</v>
      </c>
      <c r="B20" s="61"/>
      <c r="C20" s="61" t="s">
        <v>837</v>
      </c>
    </row>
    <row r="21" spans="1:3" x14ac:dyDescent="0.2">
      <c r="A21" s="60" t="s">
        <v>426</v>
      </c>
      <c r="B21" s="60"/>
      <c r="C21" s="65">
        <v>405859.95000000019</v>
      </c>
    </row>
    <row r="22" spans="1:3" x14ac:dyDescent="0.2">
      <c r="A22" s="63" t="s">
        <v>429</v>
      </c>
      <c r="B22" s="63"/>
      <c r="C22" s="66">
        <v>459774.18999999994</v>
      </c>
    </row>
    <row r="23" spans="1:3" x14ac:dyDescent="0.2">
      <c r="A23" s="60" t="s">
        <v>428</v>
      </c>
      <c r="B23" s="60"/>
      <c r="C23" s="65">
        <v>479877.16000000009</v>
      </c>
    </row>
    <row r="24" spans="1:3" x14ac:dyDescent="0.2">
      <c r="A24" s="63" t="s">
        <v>425</v>
      </c>
      <c r="B24" s="63"/>
      <c r="C24" s="66">
        <v>492359.3400000002</v>
      </c>
    </row>
    <row r="25" spans="1:3" x14ac:dyDescent="0.2">
      <c r="A25" s="60" t="s">
        <v>427</v>
      </c>
      <c r="B25" s="60"/>
      <c r="C25" s="66">
        <v>529645.95999999961</v>
      </c>
    </row>
    <row r="26" spans="1:3" x14ac:dyDescent="0.2">
      <c r="A26" s="64" t="s">
        <v>835</v>
      </c>
      <c r="B26" s="64"/>
      <c r="C26" s="67">
        <v>2367516.6000000034</v>
      </c>
    </row>
    <row r="28" spans="1:3" x14ac:dyDescent="0.2">
      <c r="A28" s="119"/>
      <c r="B28" s="119"/>
      <c r="C28" s="119"/>
    </row>
    <row r="29" spans="1:3" x14ac:dyDescent="0.2">
      <c r="A29" s="119"/>
      <c r="B29" s="119"/>
      <c r="C29" s="119"/>
    </row>
    <row r="30" spans="1:3" x14ac:dyDescent="0.2">
      <c r="A30" s="119"/>
      <c r="B30" s="119"/>
      <c r="C30" s="119"/>
    </row>
    <row r="31" spans="1:3" x14ac:dyDescent="0.2">
      <c r="A31" s="119"/>
      <c r="B31" s="119"/>
      <c r="C31" s="119"/>
    </row>
    <row r="32" spans="1:3" x14ac:dyDescent="0.2">
      <c r="A32" s="119"/>
      <c r="B32" s="119"/>
      <c r="C32" s="119"/>
    </row>
    <row r="33" spans="1:3" x14ac:dyDescent="0.2">
      <c r="A33" s="119"/>
      <c r="B33" s="119"/>
      <c r="C33" s="119"/>
    </row>
    <row r="34" spans="1:3" x14ac:dyDescent="0.2">
      <c r="A34" s="119"/>
      <c r="B34" s="119"/>
      <c r="C34" s="119"/>
    </row>
    <row r="35" spans="1:3" x14ac:dyDescent="0.2">
      <c r="A35" s="119" t="s">
        <v>839</v>
      </c>
      <c r="B35" s="119"/>
      <c r="C35" s="119"/>
    </row>
    <row r="36" spans="1:3" x14ac:dyDescent="0.2">
      <c r="A36" s="61" t="s">
        <v>2</v>
      </c>
      <c r="B36" s="61"/>
      <c r="C36" s="61" t="s">
        <v>843</v>
      </c>
    </row>
    <row r="37" spans="1:3" x14ac:dyDescent="0.2">
      <c r="A37" s="60" t="s">
        <v>25</v>
      </c>
      <c r="B37" s="60"/>
      <c r="C37" s="60">
        <v>278780.76999999996</v>
      </c>
    </row>
    <row r="38" spans="1:3" ht="24.6" customHeight="1" x14ac:dyDescent="0.2">
      <c r="A38" s="63" t="s">
        <v>13</v>
      </c>
      <c r="B38" s="63"/>
      <c r="C38" s="60">
        <v>230430.15000000002</v>
      </c>
    </row>
    <row r="39" spans="1:3" x14ac:dyDescent="0.2">
      <c r="A39" s="60" t="s">
        <v>18</v>
      </c>
      <c r="B39" s="60"/>
      <c r="C39" s="60">
        <v>229136.24999999994</v>
      </c>
    </row>
    <row r="40" spans="1:3" x14ac:dyDescent="0.2">
      <c r="A40" s="63" t="s">
        <v>27</v>
      </c>
      <c r="B40" s="63"/>
      <c r="C40" s="63">
        <v>227536.16</v>
      </c>
    </row>
    <row r="41" spans="1:3" x14ac:dyDescent="0.2">
      <c r="A41" s="60" t="s">
        <v>24</v>
      </c>
      <c r="B41" s="60"/>
      <c r="C41" s="63">
        <v>225834.78999999995</v>
      </c>
    </row>
    <row r="42" spans="1:3" x14ac:dyDescent="0.2">
      <c r="A42" s="63" t="s">
        <v>26</v>
      </c>
      <c r="B42" s="63"/>
      <c r="C42" s="60">
        <v>224748.07999999996</v>
      </c>
    </row>
    <row r="43" spans="1:3" x14ac:dyDescent="0.2">
      <c r="A43" s="60" t="s">
        <v>23</v>
      </c>
      <c r="B43" s="60"/>
      <c r="C43" s="63">
        <v>219824.90999999997</v>
      </c>
    </row>
    <row r="44" spans="1:3" x14ac:dyDescent="0.2">
      <c r="A44" s="63" t="s">
        <v>29</v>
      </c>
      <c r="B44" s="63"/>
      <c r="C44" s="60">
        <v>202573.17</v>
      </c>
    </row>
    <row r="45" spans="1:3" x14ac:dyDescent="0.2">
      <c r="A45" s="60" t="s">
        <v>28</v>
      </c>
      <c r="B45" s="60"/>
      <c r="C45" s="63">
        <v>187548.77000000005</v>
      </c>
    </row>
    <row r="46" spans="1:3" x14ac:dyDescent="0.2">
      <c r="A46" s="63" t="s">
        <v>21</v>
      </c>
      <c r="B46" s="63"/>
      <c r="C46" s="63">
        <v>185050.84999999998</v>
      </c>
    </row>
    <row r="47" spans="1:3" x14ac:dyDescent="0.2">
      <c r="A47" s="32" t="s">
        <v>835</v>
      </c>
      <c r="B47" s="32"/>
      <c r="C47" s="32">
        <v>2211463.9000000004</v>
      </c>
    </row>
    <row r="49" spans="1:3" x14ac:dyDescent="0.2">
      <c r="A49" s="32" t="s">
        <v>839</v>
      </c>
      <c r="B49" s="32"/>
      <c r="C49" s="32"/>
    </row>
    <row r="50" spans="1:3" x14ac:dyDescent="0.2">
      <c r="A50" s="68" t="s">
        <v>3</v>
      </c>
      <c r="B50" s="68"/>
      <c r="C50" s="68" t="s">
        <v>843</v>
      </c>
    </row>
    <row r="51" spans="1:3" x14ac:dyDescent="0.2">
      <c r="A51" s="69" t="s">
        <v>17</v>
      </c>
      <c r="B51" s="69"/>
      <c r="C51" s="70">
        <v>769640.15000000014</v>
      </c>
    </row>
    <row r="52" spans="1:3" x14ac:dyDescent="0.2">
      <c r="A52" s="71" t="s">
        <v>19</v>
      </c>
      <c r="B52" s="71"/>
      <c r="C52" s="72">
        <v>731287.73999999929</v>
      </c>
    </row>
    <row r="53" spans="1:3" x14ac:dyDescent="0.2">
      <c r="A53" s="69" t="s">
        <v>14</v>
      </c>
      <c r="B53" s="69"/>
      <c r="C53" s="72">
        <v>710536.01000000013</v>
      </c>
    </row>
    <row r="54" spans="1:3" x14ac:dyDescent="0.2">
      <c r="A54" s="64" t="s">
        <v>835</v>
      </c>
      <c r="B54" s="64"/>
      <c r="C54" s="67">
        <v>2211463.9000000004</v>
      </c>
    </row>
    <row r="56" spans="1:3" x14ac:dyDescent="0.2">
      <c r="A56" s="119" t="s">
        <v>838</v>
      </c>
      <c r="B56" s="119"/>
      <c r="C56" s="119"/>
    </row>
    <row r="57" spans="1:3" x14ac:dyDescent="0.2">
      <c r="A57" s="68" t="s">
        <v>37</v>
      </c>
      <c r="B57" s="68"/>
      <c r="C57" s="68" t="s">
        <v>844</v>
      </c>
    </row>
    <row r="58" spans="1:3" x14ac:dyDescent="0.2">
      <c r="A58" s="69" t="s">
        <v>54</v>
      </c>
      <c r="B58" s="69"/>
      <c r="C58" s="70">
        <v>823379.84000000078</v>
      </c>
    </row>
    <row r="59" spans="1:3" x14ac:dyDescent="0.2">
      <c r="A59" s="71" t="s">
        <v>57</v>
      </c>
      <c r="B59" s="71"/>
      <c r="C59" s="72">
        <v>783415.82999999914</v>
      </c>
    </row>
    <row r="60" spans="1:3" x14ac:dyDescent="0.2">
      <c r="A60" s="69" t="s">
        <v>38</v>
      </c>
      <c r="B60" s="69"/>
      <c r="C60" s="72">
        <v>760720.9299999997</v>
      </c>
    </row>
    <row r="61" spans="1:3" x14ac:dyDescent="0.2">
      <c r="A61" s="64" t="s">
        <v>835</v>
      </c>
      <c r="B61" s="64"/>
      <c r="C61" s="67">
        <v>2367516.6000000034</v>
      </c>
    </row>
    <row r="63" spans="1:3" x14ac:dyDescent="0.2">
      <c r="A63" s="119" t="s">
        <v>838</v>
      </c>
      <c r="B63" s="119"/>
      <c r="C63" s="119"/>
    </row>
    <row r="64" spans="1:3" x14ac:dyDescent="0.2">
      <c r="A64" s="68" t="s">
        <v>2</v>
      </c>
      <c r="B64" s="68"/>
      <c r="C64" s="68" t="s">
        <v>844</v>
      </c>
    </row>
    <row r="65" spans="1:11" x14ac:dyDescent="0.2">
      <c r="A65" s="69" t="s">
        <v>25</v>
      </c>
      <c r="B65" s="69"/>
      <c r="C65" s="69">
        <v>298066.08999999985</v>
      </c>
    </row>
    <row r="66" spans="1:11" x14ac:dyDescent="0.2">
      <c r="A66" s="71" t="s">
        <v>13</v>
      </c>
      <c r="B66" s="71"/>
      <c r="C66" s="69">
        <v>245861.80000000002</v>
      </c>
    </row>
    <row r="67" spans="1:11" x14ac:dyDescent="0.2">
      <c r="A67" s="69" t="s">
        <v>18</v>
      </c>
      <c r="B67" s="69"/>
      <c r="C67" s="69">
        <v>245238.98999999982</v>
      </c>
    </row>
    <row r="68" spans="1:11" x14ac:dyDescent="0.2">
      <c r="A68" s="71" t="s">
        <v>27</v>
      </c>
      <c r="B68" s="71"/>
      <c r="C68" s="71">
        <v>242993.05999999994</v>
      </c>
    </row>
    <row r="69" spans="1:11" x14ac:dyDescent="0.2">
      <c r="A69" s="69" t="s">
        <v>24</v>
      </c>
      <c r="B69" s="69"/>
      <c r="C69" s="71">
        <v>242188.20000000007</v>
      </c>
    </row>
    <row r="70" spans="1:11" x14ac:dyDescent="0.2">
      <c r="A70" s="71" t="s">
        <v>26</v>
      </c>
      <c r="B70" s="71"/>
      <c r="C70" s="69">
        <v>240677.57000000004</v>
      </c>
    </row>
    <row r="71" spans="1:11" x14ac:dyDescent="0.2">
      <c r="A71" s="69" t="s">
        <v>23</v>
      </c>
      <c r="B71" s="69"/>
      <c r="C71" s="71">
        <v>234854.71999999991</v>
      </c>
    </row>
    <row r="72" spans="1:11" x14ac:dyDescent="0.2">
      <c r="A72" s="71" t="s">
        <v>29</v>
      </c>
      <c r="B72" s="71"/>
      <c r="C72" s="69">
        <v>217508.63999999993</v>
      </c>
    </row>
    <row r="73" spans="1:11" x14ac:dyDescent="0.2">
      <c r="A73" s="69" t="s">
        <v>28</v>
      </c>
      <c r="B73" s="69"/>
      <c r="C73" s="71">
        <v>201221.23999999996</v>
      </c>
    </row>
    <row r="74" spans="1:11" x14ac:dyDescent="0.2">
      <c r="A74" s="71" t="s">
        <v>21</v>
      </c>
      <c r="B74" s="71"/>
      <c r="C74" s="71">
        <v>198906.28999999998</v>
      </c>
    </row>
    <row r="75" spans="1:11" x14ac:dyDescent="0.2">
      <c r="A75" s="32" t="s">
        <v>835</v>
      </c>
      <c r="B75" s="32"/>
      <c r="C75" s="32">
        <v>2367516.6000000034</v>
      </c>
    </row>
    <row r="78" spans="1:11" x14ac:dyDescent="0.2">
      <c r="A78" s="119" t="s">
        <v>838</v>
      </c>
      <c r="B78" s="119"/>
      <c r="C78" s="119"/>
      <c r="F78" s="119" t="s">
        <v>838</v>
      </c>
      <c r="G78" s="119"/>
      <c r="H78" s="119"/>
    </row>
    <row r="79" spans="1:11" x14ac:dyDescent="0.2">
      <c r="A79" s="68" t="s">
        <v>51</v>
      </c>
      <c r="B79" s="68"/>
      <c r="C79" s="68" t="s">
        <v>837</v>
      </c>
      <c r="D79" s="68" t="s">
        <v>840</v>
      </c>
      <c r="F79" s="68" t="s">
        <v>32</v>
      </c>
      <c r="G79" s="68" t="s">
        <v>34</v>
      </c>
      <c r="H79" s="68" t="s">
        <v>840</v>
      </c>
      <c r="I79" s="68" t="s">
        <v>843</v>
      </c>
    </row>
    <row r="80" spans="1:11" x14ac:dyDescent="0.2">
      <c r="A80" s="69" t="s">
        <v>43</v>
      </c>
      <c r="B80" s="69"/>
      <c r="C80" s="72">
        <v>229144.94000000006</v>
      </c>
      <c r="D80" s="72">
        <v>14926.289999999997</v>
      </c>
      <c r="F80" s="69" t="s">
        <v>39</v>
      </c>
      <c r="G80" s="72">
        <v>213069.74999999994</v>
      </c>
      <c r="H80" s="72">
        <v>14253.079999999996</v>
      </c>
      <c r="I80" s="72">
        <v>198816.67000000007</v>
      </c>
      <c r="K80" s="72">
        <v>198816.67000000007</v>
      </c>
    </row>
    <row r="81" spans="1:9" x14ac:dyDescent="0.2">
      <c r="A81" s="71" t="s">
        <v>47</v>
      </c>
      <c r="B81" s="71"/>
      <c r="C81" s="70">
        <v>206083.81999999998</v>
      </c>
      <c r="D81" s="70">
        <v>13762.330000000002</v>
      </c>
      <c r="F81" s="71" t="s">
        <v>40</v>
      </c>
      <c r="G81" s="70">
        <v>172334.5799999999</v>
      </c>
      <c r="H81" s="70">
        <v>12438.319999999996</v>
      </c>
      <c r="I81" s="70">
        <v>159896.25999999995</v>
      </c>
    </row>
    <row r="82" spans="1:9" x14ac:dyDescent="0.2">
      <c r="A82" s="69" t="s">
        <v>41</v>
      </c>
      <c r="B82" s="69"/>
      <c r="C82" s="72">
        <v>160541.92000000001</v>
      </c>
      <c r="D82" s="72">
        <v>9805.3800000000047</v>
      </c>
      <c r="F82" s="71" t="s">
        <v>42</v>
      </c>
      <c r="G82" s="70">
        <v>209227.41</v>
      </c>
      <c r="H82" s="70">
        <v>14594.87</v>
      </c>
      <c r="I82" s="70">
        <v>131443.08999999997</v>
      </c>
    </row>
    <row r="83" spans="1:9" x14ac:dyDescent="0.2">
      <c r="A83" s="71" t="s">
        <v>40</v>
      </c>
      <c r="B83" s="71"/>
      <c r="C83" s="70">
        <v>172334.5799999999</v>
      </c>
      <c r="D83" s="70">
        <v>12438.319999999996</v>
      </c>
      <c r="F83" s="69" t="s">
        <v>43</v>
      </c>
      <c r="G83" s="72">
        <v>229144.94000000006</v>
      </c>
      <c r="H83" s="72">
        <v>14926.289999999997</v>
      </c>
      <c r="I83" s="72">
        <v>214218.65</v>
      </c>
    </row>
    <row r="84" spans="1:9" x14ac:dyDescent="0.2">
      <c r="A84" s="69" t="s">
        <v>39</v>
      </c>
      <c r="B84" s="69"/>
      <c r="C84" s="72">
        <v>213069.74999999994</v>
      </c>
      <c r="D84" s="72">
        <v>14253.079999999996</v>
      </c>
      <c r="F84" s="69" t="s">
        <v>44</v>
      </c>
      <c r="G84" s="72">
        <v>236363.16999999995</v>
      </c>
      <c r="H84" s="72">
        <v>14401.499999999996</v>
      </c>
      <c r="I84" s="72">
        <v>221961.66999999995</v>
      </c>
    </row>
    <row r="85" spans="1:9" x14ac:dyDescent="0.2">
      <c r="A85" s="71" t="s">
        <v>46</v>
      </c>
      <c r="B85" s="71"/>
      <c r="C85" s="70">
        <v>203074.94999999995</v>
      </c>
      <c r="D85" s="70">
        <v>13632.03</v>
      </c>
      <c r="F85" s="69" t="s">
        <v>45</v>
      </c>
      <c r="G85" s="72">
        <v>202435.19000000003</v>
      </c>
      <c r="H85" s="72">
        <v>14350.660000000005</v>
      </c>
      <c r="I85" s="72">
        <v>188084.52999999997</v>
      </c>
    </row>
    <row r="86" spans="1:9" x14ac:dyDescent="0.2">
      <c r="A86" s="69" t="s">
        <v>45</v>
      </c>
      <c r="B86" s="69"/>
      <c r="C86" s="72">
        <v>202435.19000000003</v>
      </c>
      <c r="D86" s="72">
        <v>14350.660000000005</v>
      </c>
      <c r="F86" s="71" t="s">
        <v>46</v>
      </c>
      <c r="G86" s="70">
        <v>203074.94999999995</v>
      </c>
      <c r="H86" s="70">
        <v>13632.03</v>
      </c>
      <c r="I86" s="70">
        <v>189442.91999999998</v>
      </c>
    </row>
    <row r="87" spans="1:9" x14ac:dyDescent="0.2">
      <c r="A87" s="71" t="s">
        <v>42</v>
      </c>
      <c r="B87" s="71"/>
      <c r="C87" s="70">
        <v>209227.41</v>
      </c>
      <c r="D87" s="70">
        <v>14594.87</v>
      </c>
      <c r="F87" s="71" t="s">
        <v>47</v>
      </c>
      <c r="G87" s="70">
        <v>206083.81999999998</v>
      </c>
      <c r="H87" s="70">
        <v>13762.330000000002</v>
      </c>
      <c r="I87" s="70">
        <v>192321.49000000002</v>
      </c>
    </row>
    <row r="88" spans="1:9" x14ac:dyDescent="0.2">
      <c r="A88" s="69" t="s">
        <v>44</v>
      </c>
      <c r="B88" s="69"/>
      <c r="C88" s="72">
        <v>236363.16999999995</v>
      </c>
      <c r="D88" s="72">
        <v>14401.499999999996</v>
      </c>
      <c r="F88" s="71" t="s">
        <v>48</v>
      </c>
      <c r="G88" s="70">
        <v>215550.83999999997</v>
      </c>
      <c r="H88" s="70">
        <v>13328.76</v>
      </c>
      <c r="I88" s="70">
        <v>202222.07999999996</v>
      </c>
    </row>
    <row r="89" spans="1:9" x14ac:dyDescent="0.2">
      <c r="A89" s="71" t="s">
        <v>50</v>
      </c>
      <c r="B89" s="71"/>
      <c r="C89" s="70">
        <v>140875.56</v>
      </c>
      <c r="D89" s="70">
        <v>9432.4699999999975</v>
      </c>
      <c r="F89" s="69" t="s">
        <v>49</v>
      </c>
      <c r="G89" s="72">
        <v>178814.46999999994</v>
      </c>
      <c r="H89" s="72">
        <v>11127.010000000002</v>
      </c>
      <c r="I89" s="72">
        <v>167687.46000000005</v>
      </c>
    </row>
    <row r="90" spans="1:9" x14ac:dyDescent="0.2">
      <c r="A90" s="69" t="s">
        <v>49</v>
      </c>
      <c r="B90" s="69"/>
      <c r="C90" s="72">
        <v>178814.46999999994</v>
      </c>
      <c r="D90" s="72">
        <v>11127.010000000002</v>
      </c>
      <c r="F90" s="71" t="s">
        <v>50</v>
      </c>
      <c r="G90" s="70">
        <v>140875.56</v>
      </c>
      <c r="H90" s="70">
        <v>9432.4699999999975</v>
      </c>
      <c r="I90" s="70">
        <v>131443.08999999997</v>
      </c>
    </row>
    <row r="91" spans="1:9" x14ac:dyDescent="0.2">
      <c r="A91" s="71" t="s">
        <v>48</v>
      </c>
      <c r="B91" s="71"/>
      <c r="C91" s="70">
        <v>215550.83999999997</v>
      </c>
      <c r="D91" s="70">
        <v>13328.76</v>
      </c>
      <c r="E91" s="73"/>
      <c r="F91" s="69" t="s">
        <v>41</v>
      </c>
      <c r="G91" s="72">
        <v>160541.92000000001</v>
      </c>
      <c r="H91" s="72">
        <v>9805.3800000000047</v>
      </c>
      <c r="I91" s="72">
        <v>150736.53999999995</v>
      </c>
    </row>
    <row r="92" spans="1:9" x14ac:dyDescent="0.2">
      <c r="A92" s="32" t="s">
        <v>835</v>
      </c>
      <c r="B92" s="32"/>
      <c r="C92" s="74">
        <v>2367516.6000000034</v>
      </c>
      <c r="D92" s="74">
        <v>156052.69999999987</v>
      </c>
      <c r="E92" s="75"/>
      <c r="F92" s="75"/>
      <c r="G92" s="75"/>
      <c r="H92" s="75"/>
    </row>
    <row r="93" spans="1:9" x14ac:dyDescent="0.2">
      <c r="D93" s="76"/>
      <c r="E93" s="75"/>
      <c r="F93" s="75"/>
      <c r="G93" s="75"/>
      <c r="H93" s="75"/>
    </row>
    <row r="94" spans="1:9" x14ac:dyDescent="0.2">
      <c r="E94" s="73"/>
      <c r="F94" s="73"/>
      <c r="G94" s="73"/>
      <c r="H94" s="73"/>
    </row>
    <row r="95" spans="1:9" x14ac:dyDescent="0.2">
      <c r="A95" s="119" t="s">
        <v>838</v>
      </c>
      <c r="B95" s="119"/>
      <c r="C95" s="119"/>
    </row>
    <row r="96" spans="1:9" x14ac:dyDescent="0.2">
      <c r="A96" s="68" t="s">
        <v>51</v>
      </c>
      <c r="B96" s="68"/>
      <c r="C96" s="68" t="s">
        <v>34</v>
      </c>
      <c r="D96" s="68" t="s">
        <v>843</v>
      </c>
    </row>
    <row r="97" spans="1:4" x14ac:dyDescent="0.2">
      <c r="A97" s="69" t="s">
        <v>43</v>
      </c>
      <c r="B97" s="69"/>
      <c r="C97" s="72">
        <v>229144.94000000006</v>
      </c>
      <c r="D97" s="72">
        <v>214218.65</v>
      </c>
    </row>
    <row r="98" spans="1:4" x14ac:dyDescent="0.2">
      <c r="A98" s="71" t="s">
        <v>47</v>
      </c>
      <c r="B98" s="71"/>
      <c r="C98" s="70">
        <v>206083.81999999998</v>
      </c>
      <c r="D98" s="70">
        <v>192321.49000000002</v>
      </c>
    </row>
    <row r="99" spans="1:4" x14ac:dyDescent="0.2">
      <c r="A99" s="69" t="s">
        <v>41</v>
      </c>
      <c r="B99" s="69"/>
      <c r="C99" s="72">
        <v>160541.92000000001</v>
      </c>
      <c r="D99" s="72">
        <v>150736.53999999995</v>
      </c>
    </row>
    <row r="100" spans="1:4" x14ac:dyDescent="0.2">
      <c r="A100" s="71" t="s">
        <v>40</v>
      </c>
      <c r="B100" s="71"/>
      <c r="C100" s="70">
        <v>172334.5799999999</v>
      </c>
      <c r="D100" s="70">
        <v>159896.25999999995</v>
      </c>
    </row>
    <row r="101" spans="1:4" x14ac:dyDescent="0.2">
      <c r="A101" s="69" t="s">
        <v>39</v>
      </c>
      <c r="B101" s="69"/>
      <c r="C101" s="72">
        <v>213069.74999999994</v>
      </c>
      <c r="D101" s="72">
        <v>198816.67000000007</v>
      </c>
    </row>
    <row r="102" spans="1:4" x14ac:dyDescent="0.2">
      <c r="A102" s="71" t="s">
        <v>46</v>
      </c>
      <c r="B102" s="71"/>
      <c r="C102" s="70">
        <v>203074.94999999995</v>
      </c>
      <c r="D102" s="70">
        <v>189442.91999999998</v>
      </c>
    </row>
    <row r="103" spans="1:4" x14ac:dyDescent="0.2">
      <c r="A103" s="69" t="s">
        <v>45</v>
      </c>
      <c r="B103" s="69"/>
      <c r="C103" s="72">
        <v>202435.19000000003</v>
      </c>
      <c r="D103" s="72">
        <v>188084.52999999997</v>
      </c>
    </row>
    <row r="104" spans="1:4" x14ac:dyDescent="0.2">
      <c r="A104" s="71" t="s">
        <v>42</v>
      </c>
      <c r="B104" s="71"/>
      <c r="C104" s="70">
        <v>209227.41</v>
      </c>
      <c r="D104" s="70">
        <v>194632.53999999998</v>
      </c>
    </row>
    <row r="105" spans="1:4" x14ac:dyDescent="0.2">
      <c r="A105" s="69" t="s">
        <v>44</v>
      </c>
      <c r="B105" s="69"/>
      <c r="C105" s="72">
        <v>236363.16999999995</v>
      </c>
      <c r="D105" s="72">
        <v>221961.66999999995</v>
      </c>
    </row>
    <row r="106" spans="1:4" x14ac:dyDescent="0.2">
      <c r="A106" s="71" t="s">
        <v>50</v>
      </c>
      <c r="B106" s="71"/>
      <c r="C106" s="70">
        <v>140875.56</v>
      </c>
      <c r="D106" s="70">
        <v>131443.08999999997</v>
      </c>
    </row>
    <row r="107" spans="1:4" x14ac:dyDescent="0.2">
      <c r="A107" s="69" t="s">
        <v>49</v>
      </c>
      <c r="B107" s="69"/>
      <c r="C107" s="72">
        <v>178814.46999999994</v>
      </c>
      <c r="D107" s="72">
        <v>167687.46000000005</v>
      </c>
    </row>
    <row r="108" spans="1:4" x14ac:dyDescent="0.2">
      <c r="A108" s="71" t="s">
        <v>48</v>
      </c>
      <c r="B108" s="71"/>
      <c r="C108" s="70">
        <v>215550.83999999997</v>
      </c>
      <c r="D108" s="70">
        <v>202222.07999999996</v>
      </c>
    </row>
    <row r="109" spans="1:4" x14ac:dyDescent="0.2">
      <c r="A109" s="32" t="s">
        <v>835</v>
      </c>
      <c r="B109" s="32"/>
      <c r="C109" s="74">
        <v>2367516.6000000034</v>
      </c>
      <c r="D109" s="74">
        <v>2211463.9000000004</v>
      </c>
    </row>
    <row r="113" spans="1:3" x14ac:dyDescent="0.2">
      <c r="A113" s="119" t="s">
        <v>839</v>
      </c>
      <c r="B113" s="119"/>
      <c r="C113" s="119"/>
    </row>
    <row r="114" spans="1:3" x14ac:dyDescent="0.2">
      <c r="A114" s="68" t="s">
        <v>51</v>
      </c>
      <c r="B114" s="68"/>
      <c r="C114" s="68" t="s">
        <v>36</v>
      </c>
    </row>
    <row r="115" spans="1:3" x14ac:dyDescent="0.2">
      <c r="A115" s="69" t="s">
        <v>43</v>
      </c>
      <c r="B115" s="69"/>
      <c r="C115" s="69">
        <v>214218.65</v>
      </c>
    </row>
    <row r="116" spans="1:3" x14ac:dyDescent="0.2">
      <c r="A116" s="71" t="s">
        <v>47</v>
      </c>
      <c r="B116" s="71"/>
      <c r="C116" s="71">
        <v>192321.49000000002</v>
      </c>
    </row>
    <row r="117" spans="1:3" x14ac:dyDescent="0.2">
      <c r="A117" s="69" t="s">
        <v>41</v>
      </c>
      <c r="B117" s="69"/>
      <c r="C117" s="69">
        <v>150736.53999999995</v>
      </c>
    </row>
    <row r="118" spans="1:3" x14ac:dyDescent="0.2">
      <c r="A118" s="71" t="s">
        <v>40</v>
      </c>
      <c r="B118" s="71"/>
      <c r="C118" s="71">
        <v>159896.25999999995</v>
      </c>
    </row>
    <row r="119" spans="1:3" x14ac:dyDescent="0.2">
      <c r="A119" s="69" t="s">
        <v>39</v>
      </c>
      <c r="B119" s="69"/>
      <c r="C119" s="69">
        <v>198816.67000000007</v>
      </c>
    </row>
    <row r="120" spans="1:3" x14ac:dyDescent="0.2">
      <c r="A120" s="71" t="s">
        <v>46</v>
      </c>
      <c r="B120" s="71"/>
      <c r="C120" s="71">
        <v>189442.91999999998</v>
      </c>
    </row>
    <row r="121" spans="1:3" x14ac:dyDescent="0.2">
      <c r="A121" s="69" t="s">
        <v>45</v>
      </c>
      <c r="B121" s="69"/>
      <c r="C121" s="69">
        <v>188084.52999999997</v>
      </c>
    </row>
    <row r="122" spans="1:3" x14ac:dyDescent="0.2">
      <c r="A122" s="71" t="s">
        <v>42</v>
      </c>
      <c r="B122" s="71"/>
      <c r="C122" s="71">
        <v>194632.53999999998</v>
      </c>
    </row>
    <row r="123" spans="1:3" x14ac:dyDescent="0.2">
      <c r="A123" s="69" t="s">
        <v>44</v>
      </c>
      <c r="B123" s="69"/>
      <c r="C123" s="69">
        <v>221961.66999999995</v>
      </c>
    </row>
    <row r="124" spans="1:3" x14ac:dyDescent="0.2">
      <c r="A124" s="71" t="s">
        <v>50</v>
      </c>
      <c r="B124" s="71"/>
      <c r="C124" s="71">
        <v>131443.08999999997</v>
      </c>
    </row>
    <row r="125" spans="1:3" x14ac:dyDescent="0.2">
      <c r="A125" s="69" t="s">
        <v>49</v>
      </c>
      <c r="B125" s="69"/>
      <c r="C125" s="69">
        <v>167687.46000000005</v>
      </c>
    </row>
    <row r="126" spans="1:3" x14ac:dyDescent="0.2">
      <c r="A126" s="71" t="s">
        <v>48</v>
      </c>
      <c r="B126" s="71"/>
      <c r="C126" s="71">
        <v>202222.07999999996</v>
      </c>
    </row>
    <row r="127" spans="1:3" x14ac:dyDescent="0.2">
      <c r="A127" s="32" t="s">
        <v>835</v>
      </c>
      <c r="B127" s="32"/>
      <c r="C127" s="32">
        <v>2211463.9000000004</v>
      </c>
    </row>
    <row r="132" spans="1:3" x14ac:dyDescent="0.2">
      <c r="A132">
        <f>AVERAGE(Sheet1!H2:H1001)</f>
        <v>2367.5166000000036</v>
      </c>
      <c r="C132" t="s">
        <v>841</v>
      </c>
    </row>
    <row r="134" spans="1:3" x14ac:dyDescent="0.2">
      <c r="A134">
        <f>AVERAGE(Sheet1!J2:J1001)</f>
        <v>2211.4639000000002</v>
      </c>
      <c r="C134" t="s">
        <v>842</v>
      </c>
    </row>
  </sheetData>
  <mergeCells count="16">
    <mergeCell ref="D2:H2"/>
    <mergeCell ref="F78:H78"/>
    <mergeCell ref="A113:C113"/>
    <mergeCell ref="A29:C29"/>
    <mergeCell ref="A19:C19"/>
    <mergeCell ref="A63:C63"/>
    <mergeCell ref="A33:C33"/>
    <mergeCell ref="A56:C56"/>
    <mergeCell ref="A35:C35"/>
    <mergeCell ref="A32:C32"/>
    <mergeCell ref="A34:C34"/>
    <mergeCell ref="A31:C31"/>
    <mergeCell ref="A95:C95"/>
    <mergeCell ref="A28:C28"/>
    <mergeCell ref="A78:C78"/>
    <mergeCell ref="A30:C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sqref="A1:A1048576"/>
    </sheetView>
  </sheetViews>
  <sheetFormatPr defaultColWidth="9.01171875" defaultRowHeight="1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2A5E3"/>
  </sheetPr>
  <dimension ref="A1:AB76"/>
  <sheetViews>
    <sheetView showGridLines="0" showRowColHeaders="0" tabSelected="1" zoomScale="49" zoomScaleNormal="49" workbookViewId="0">
      <selection activeCell="AG36" sqref="AG36"/>
    </sheetView>
  </sheetViews>
  <sheetFormatPr defaultColWidth="9.01171875" defaultRowHeight="15" x14ac:dyDescent="0.2"/>
  <cols>
    <col min="16" max="16" width="15.73828125" customWidth="1"/>
    <col min="17" max="17" width="16.140625" customWidth="1"/>
    <col min="18" max="18" width="15.19921875" customWidth="1"/>
    <col min="19" max="19" width="15.33203125" customWidth="1"/>
    <col min="20" max="20" width="16.27734375" customWidth="1"/>
    <col min="22" max="22" width="15.87109375" customWidth="1"/>
    <col min="23" max="23" width="15.73828125" customWidth="1"/>
    <col min="24" max="24" width="16.27734375" customWidth="1"/>
    <col min="25" max="25" width="15.73828125" customWidth="1"/>
    <col min="26" max="26" width="15.33203125" customWidth="1"/>
    <col min="27" max="27" width="17.21875" customWidth="1"/>
    <col min="28" max="28" width="18.6953125" customWidth="1"/>
  </cols>
  <sheetData>
    <row r="1" spans="1:28"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x14ac:dyDescent="0.2">
      <c r="A2" s="1"/>
      <c r="B2" s="1"/>
      <c r="C2" s="1"/>
      <c r="D2" s="1"/>
      <c r="E2" s="1"/>
      <c r="F2" s="1"/>
      <c r="G2" s="1"/>
      <c r="H2" s="1"/>
      <c r="I2" s="1"/>
      <c r="J2" s="1"/>
      <c r="K2" s="1"/>
      <c r="L2" s="1"/>
      <c r="M2" s="1"/>
      <c r="N2" s="1"/>
      <c r="O2" s="1"/>
      <c r="P2" s="1"/>
      <c r="Q2" s="1"/>
      <c r="R2" s="1"/>
      <c r="S2" s="1"/>
      <c r="T2" s="1"/>
      <c r="U2" s="1"/>
      <c r="V2" s="1"/>
      <c r="W2" s="1"/>
      <c r="X2" s="1"/>
      <c r="Y2" s="1"/>
      <c r="Z2" s="1"/>
      <c r="AA2" s="1"/>
      <c r="AB2" s="1"/>
    </row>
    <row r="3" spans="1:28" x14ac:dyDescent="0.2">
      <c r="A3" s="1"/>
      <c r="B3" s="1"/>
      <c r="C3" s="1"/>
      <c r="D3" s="1"/>
      <c r="E3" s="1"/>
      <c r="F3" s="1"/>
      <c r="G3" s="1"/>
      <c r="H3" s="1"/>
      <c r="I3" s="1"/>
      <c r="J3" s="1"/>
      <c r="K3" s="1"/>
      <c r="L3" s="1"/>
      <c r="M3" s="1"/>
      <c r="N3" s="1"/>
      <c r="O3" s="1"/>
      <c r="P3" s="1"/>
      <c r="Q3" s="1"/>
      <c r="R3" s="1"/>
      <c r="S3" s="1"/>
      <c r="T3" s="1"/>
      <c r="U3" s="1"/>
      <c r="V3" s="1"/>
      <c r="W3" s="1"/>
      <c r="X3" s="1"/>
      <c r="Y3" s="1"/>
      <c r="Z3" s="1"/>
      <c r="AA3" s="1"/>
      <c r="AB3" s="1"/>
    </row>
    <row r="4" spans="1:28" x14ac:dyDescent="0.2">
      <c r="A4" s="1"/>
      <c r="B4" s="1"/>
      <c r="C4" s="1"/>
      <c r="D4" s="1"/>
      <c r="E4" s="1"/>
      <c r="F4" s="1"/>
      <c r="G4" s="1"/>
      <c r="H4" s="1"/>
      <c r="I4" s="1"/>
      <c r="J4" s="1"/>
      <c r="K4" s="1"/>
      <c r="L4" s="1"/>
      <c r="M4" s="1"/>
      <c r="N4" s="1"/>
      <c r="O4" s="1"/>
      <c r="P4" s="1"/>
      <c r="Q4" s="1"/>
      <c r="R4" s="1"/>
      <c r="S4" s="1"/>
      <c r="T4" s="1"/>
      <c r="U4" s="1"/>
      <c r="V4" s="1"/>
      <c r="W4" s="1"/>
      <c r="X4" s="1"/>
      <c r="Y4" s="1"/>
      <c r="Z4" s="1"/>
      <c r="AA4" s="1"/>
      <c r="AB4" s="1"/>
    </row>
    <row r="5" spans="1:28" x14ac:dyDescent="0.2">
      <c r="A5" s="1"/>
      <c r="B5" s="1"/>
      <c r="C5" s="1"/>
      <c r="D5" s="1"/>
      <c r="E5" s="1"/>
      <c r="F5" s="1"/>
      <c r="G5" s="1"/>
      <c r="H5" s="1"/>
      <c r="I5" s="1"/>
      <c r="J5" s="1"/>
      <c r="K5" s="1"/>
      <c r="L5" s="1"/>
      <c r="M5" s="1"/>
      <c r="N5" s="1"/>
      <c r="O5" s="1"/>
      <c r="P5" s="1"/>
      <c r="Q5" s="1"/>
      <c r="R5" s="1"/>
      <c r="S5" s="1"/>
      <c r="T5" s="1"/>
      <c r="U5" s="1"/>
      <c r="V5" s="1"/>
      <c r="W5" s="1"/>
      <c r="X5" s="1"/>
      <c r="Y5" s="1"/>
      <c r="Z5" s="1"/>
      <c r="AA5" s="1"/>
      <c r="AB5" s="1"/>
    </row>
    <row r="6" spans="1:28" x14ac:dyDescent="0.2">
      <c r="A6" s="1"/>
      <c r="B6" s="1"/>
      <c r="C6" s="1"/>
      <c r="D6" s="1"/>
      <c r="E6" s="1"/>
      <c r="F6" s="1"/>
      <c r="G6" s="1"/>
      <c r="H6" s="1"/>
      <c r="I6" s="1"/>
      <c r="J6" s="1"/>
      <c r="K6" s="1"/>
      <c r="L6" s="1"/>
      <c r="M6" s="1"/>
      <c r="N6" s="1"/>
      <c r="O6" s="1"/>
      <c r="P6" s="1"/>
      <c r="Q6" s="1"/>
      <c r="R6" s="1"/>
      <c r="S6" s="1"/>
      <c r="T6" s="1"/>
      <c r="U6" s="1"/>
      <c r="V6" s="1"/>
      <c r="W6" s="1"/>
      <c r="X6" s="1"/>
      <c r="Y6" s="1"/>
      <c r="Z6" s="1"/>
      <c r="AA6" s="1"/>
      <c r="AB6" s="1"/>
    </row>
    <row r="7" spans="1:28" x14ac:dyDescent="0.2">
      <c r="A7" s="1"/>
      <c r="B7" s="1"/>
      <c r="C7" s="1"/>
      <c r="D7" s="1"/>
      <c r="E7" s="1"/>
      <c r="F7" s="1"/>
      <c r="G7" s="1"/>
      <c r="H7" s="1"/>
      <c r="I7" s="1"/>
      <c r="J7" s="1"/>
      <c r="K7" s="1"/>
      <c r="L7" s="1"/>
      <c r="M7" s="1"/>
      <c r="N7" s="1"/>
      <c r="O7" s="1"/>
      <c r="P7" s="1"/>
      <c r="Q7" s="1"/>
      <c r="R7" s="1"/>
      <c r="S7" s="1"/>
      <c r="T7" s="1"/>
      <c r="U7" s="1"/>
      <c r="V7" s="1"/>
      <c r="W7" s="1"/>
      <c r="X7" s="1"/>
      <c r="Y7" s="1"/>
      <c r="Z7" s="1"/>
      <c r="AA7" s="1"/>
      <c r="AB7" s="1"/>
    </row>
    <row r="8" spans="1:28" x14ac:dyDescent="0.2">
      <c r="A8" s="1"/>
      <c r="B8" s="1"/>
      <c r="C8" s="1"/>
      <c r="D8" s="1"/>
      <c r="E8" s="1"/>
      <c r="F8" s="1"/>
      <c r="G8" s="1"/>
      <c r="H8" s="1"/>
      <c r="I8" s="1"/>
      <c r="J8" s="1"/>
      <c r="K8" s="1"/>
      <c r="L8" s="1"/>
      <c r="M8" s="1"/>
      <c r="N8" s="1"/>
      <c r="O8" s="1"/>
      <c r="P8" s="1"/>
      <c r="Q8" s="1"/>
      <c r="R8" s="1"/>
      <c r="S8" s="1"/>
      <c r="T8" s="1"/>
      <c r="U8" s="1"/>
      <c r="V8" s="1"/>
      <c r="W8" s="1"/>
      <c r="X8" s="1"/>
      <c r="Y8" s="1"/>
      <c r="Z8" s="1"/>
      <c r="AA8" s="1"/>
      <c r="AB8" s="1"/>
    </row>
    <row r="9" spans="1:28" x14ac:dyDescent="0.2">
      <c r="A9" s="1"/>
      <c r="B9" s="1"/>
      <c r="C9" s="1"/>
      <c r="D9" s="1"/>
      <c r="E9" s="1"/>
      <c r="F9" s="1"/>
      <c r="G9" s="1"/>
      <c r="H9" s="1"/>
      <c r="I9" s="1"/>
      <c r="J9" s="1"/>
      <c r="K9" s="1"/>
      <c r="L9" s="1"/>
      <c r="M9" s="1"/>
      <c r="N9" s="1"/>
      <c r="O9" s="1"/>
      <c r="P9" s="1"/>
      <c r="Q9" s="1"/>
      <c r="R9" s="1"/>
      <c r="S9" s="1"/>
      <c r="T9" s="1"/>
      <c r="U9" s="1"/>
      <c r="V9" s="1"/>
      <c r="W9" s="1"/>
      <c r="X9" s="1"/>
      <c r="Y9" s="1"/>
      <c r="Z9" s="1"/>
      <c r="AA9" s="1"/>
      <c r="AB9" s="1"/>
    </row>
    <row r="10" spans="1:28"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
      <c r="A13" s="1"/>
      <c r="B13" s="1"/>
      <c r="C13" s="1"/>
      <c r="D13" s="1"/>
      <c r="E13" s="1"/>
      <c r="F13" s="1"/>
      <c r="G13" s="1"/>
      <c r="H13" s="1"/>
      <c r="I13" s="1"/>
      <c r="J13" s="1"/>
      <c r="K13" s="1"/>
      <c r="L13" s="1"/>
      <c r="M13" s="1"/>
      <c r="N13" s="1"/>
      <c r="O13" s="1"/>
      <c r="P13" s="1"/>
      <c r="Q13" s="1"/>
      <c r="R13" s="1"/>
      <c r="S13" s="1"/>
      <c r="T13" s="1"/>
      <c r="U13" s="1"/>
      <c r="V13" s="2"/>
      <c r="W13" s="2"/>
      <c r="X13" s="1"/>
      <c r="Y13" s="1"/>
      <c r="Z13" s="1"/>
      <c r="AA13" s="1"/>
      <c r="AB13" s="1"/>
    </row>
    <row r="14" spans="1:28" x14ac:dyDescent="0.2">
      <c r="A14" s="1"/>
      <c r="B14" s="1"/>
      <c r="C14" s="1"/>
      <c r="D14" s="1"/>
      <c r="E14" s="1"/>
      <c r="F14" s="1"/>
      <c r="G14" s="1"/>
      <c r="H14" s="1"/>
      <c r="I14" s="1"/>
      <c r="J14" s="1"/>
      <c r="K14" s="1"/>
      <c r="L14" s="1"/>
      <c r="M14" s="1"/>
      <c r="N14" s="1"/>
      <c r="O14" s="1"/>
      <c r="P14" s="1"/>
      <c r="Q14" s="1"/>
      <c r="R14" s="1"/>
      <c r="S14" s="1"/>
      <c r="T14" s="1"/>
      <c r="U14" s="1"/>
      <c r="V14" s="2"/>
      <c r="W14" s="2"/>
      <c r="X14" s="1"/>
      <c r="Y14" s="1"/>
      <c r="Z14" s="1"/>
      <c r="AA14" s="1"/>
      <c r="AB14" s="1"/>
    </row>
    <row r="15" spans="1:28"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
      <c r="A26" s="1"/>
      <c r="B26" s="1"/>
      <c r="C26" s="1"/>
      <c r="D26" s="3"/>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x14ac:dyDescent="0.2">
      <c r="A49" s="1"/>
      <c r="B49" s="1"/>
      <c r="C49" s="1"/>
      <c r="D49" s="1"/>
      <c r="E49" s="1"/>
      <c r="F49" s="1"/>
      <c r="G49" s="1"/>
      <c r="H49" s="1"/>
      <c r="I49" s="1"/>
      <c r="J49" s="1"/>
      <c r="K49" s="1"/>
      <c r="L49" s="1"/>
      <c r="M49" s="1"/>
      <c r="N49" s="1"/>
      <c r="O49" s="1"/>
      <c r="P49" s="1"/>
      <c r="Q49" s="1"/>
      <c r="R49" s="1"/>
      <c r="S49" s="1"/>
      <c r="T49" s="1"/>
      <c r="U49" s="1"/>
      <c r="V49" s="77"/>
      <c r="W49" s="77"/>
      <c r="X49" s="77"/>
      <c r="Y49" s="77"/>
      <c r="Z49" s="77"/>
      <c r="AA49" s="77"/>
      <c r="AB49" s="77"/>
    </row>
    <row r="50" spans="1:28" x14ac:dyDescent="0.2">
      <c r="A50" s="1"/>
      <c r="B50" s="1"/>
      <c r="C50" s="1"/>
      <c r="D50" s="1"/>
      <c r="E50" s="1"/>
      <c r="F50" s="1"/>
      <c r="G50" s="1"/>
      <c r="H50" s="1"/>
      <c r="I50" s="1"/>
      <c r="J50" s="1"/>
      <c r="K50" s="1"/>
      <c r="L50" s="1"/>
      <c r="M50" s="1"/>
      <c r="N50" s="1"/>
      <c r="O50" s="1"/>
      <c r="P50" s="1"/>
      <c r="Q50" s="1"/>
      <c r="R50" s="1"/>
      <c r="S50" s="1"/>
      <c r="T50" s="1"/>
      <c r="U50" s="1"/>
      <c r="V50" s="77"/>
      <c r="W50" s="77"/>
      <c r="X50" s="77"/>
      <c r="Y50" s="77"/>
      <c r="Z50" s="77"/>
      <c r="AA50" s="77"/>
      <c r="AB50" s="77"/>
    </row>
    <row r="51" spans="1:28" x14ac:dyDescent="0.2">
      <c r="A51" s="1"/>
      <c r="B51" s="1"/>
      <c r="C51" s="1"/>
      <c r="D51" s="1"/>
      <c r="E51" s="1"/>
      <c r="F51" s="1"/>
      <c r="G51" s="1"/>
      <c r="H51" s="1"/>
      <c r="I51" s="1"/>
      <c r="J51" s="1"/>
      <c r="K51" s="1"/>
      <c r="L51" s="1"/>
      <c r="M51" s="1"/>
      <c r="N51" s="1"/>
      <c r="O51" s="1"/>
      <c r="P51" s="1"/>
      <c r="Q51" s="1"/>
      <c r="R51" s="1"/>
      <c r="S51" s="1"/>
      <c r="T51" s="1"/>
      <c r="U51" s="1"/>
      <c r="V51" s="77"/>
      <c r="W51" s="77"/>
      <c r="X51" s="77"/>
      <c r="Y51" s="77"/>
      <c r="Z51" s="77"/>
      <c r="AA51" s="77"/>
      <c r="AB51" s="77"/>
    </row>
    <row r="52" spans="1:28" x14ac:dyDescent="0.2">
      <c r="A52" s="4"/>
      <c r="B52" s="4"/>
      <c r="C52" s="4"/>
      <c r="D52" s="4"/>
      <c r="E52" s="4"/>
      <c r="F52" s="4"/>
      <c r="G52" s="4"/>
      <c r="H52" s="4"/>
      <c r="I52" s="4"/>
      <c r="J52" s="4"/>
      <c r="K52" s="4"/>
      <c r="L52" s="4"/>
      <c r="M52" s="4"/>
      <c r="N52" s="4"/>
      <c r="O52" s="4"/>
      <c r="P52" s="4"/>
      <c r="Q52" s="4"/>
      <c r="R52" s="4"/>
      <c r="S52" s="4"/>
      <c r="T52" s="4"/>
      <c r="U52" s="4"/>
      <c r="V52" s="77"/>
      <c r="W52" s="77"/>
      <c r="X52" s="77"/>
      <c r="Y52" s="77"/>
      <c r="Z52" s="77"/>
      <c r="AA52" s="77"/>
      <c r="AB52" s="77"/>
    </row>
    <row r="53" spans="1:28" x14ac:dyDescent="0.2">
      <c r="A53" s="5"/>
      <c r="B53" s="5"/>
      <c r="C53" s="5"/>
      <c r="D53" s="5"/>
      <c r="E53" s="5"/>
      <c r="F53" s="5"/>
      <c r="G53" s="5"/>
      <c r="H53" s="5"/>
      <c r="I53" s="5"/>
      <c r="J53" s="5"/>
      <c r="K53" s="5"/>
      <c r="L53" s="5"/>
      <c r="M53" s="5"/>
      <c r="N53" s="5"/>
      <c r="O53" s="5"/>
      <c r="P53" s="5"/>
      <c r="Q53" s="5"/>
      <c r="R53" s="5"/>
      <c r="S53" s="5"/>
      <c r="T53" s="5"/>
      <c r="U53" s="5"/>
      <c r="V53" s="77"/>
      <c r="W53" s="77"/>
      <c r="X53" s="77"/>
      <c r="Y53" s="77"/>
      <c r="Z53" s="77"/>
      <c r="AA53" s="77"/>
      <c r="AB53" s="77"/>
    </row>
    <row r="54" spans="1:28" x14ac:dyDescent="0.2">
      <c r="A54" s="5"/>
      <c r="B54" s="5"/>
      <c r="C54" s="5"/>
      <c r="D54" s="5"/>
      <c r="E54" s="5"/>
      <c r="F54" s="5"/>
      <c r="G54" s="5"/>
      <c r="H54" s="5"/>
      <c r="I54" s="5"/>
      <c r="J54" s="5"/>
      <c r="K54" s="5"/>
      <c r="L54" s="5"/>
      <c r="M54" s="5"/>
      <c r="N54" s="5"/>
      <c r="O54" s="5"/>
      <c r="P54" s="5"/>
      <c r="Q54" s="5"/>
      <c r="R54" s="5"/>
      <c r="S54" s="5"/>
      <c r="T54" s="5"/>
      <c r="U54" s="5"/>
      <c r="V54" s="77"/>
      <c r="W54" s="77"/>
      <c r="X54" s="77"/>
      <c r="Y54" s="77"/>
      <c r="Z54" s="77"/>
      <c r="AA54" s="77"/>
      <c r="AB54" s="77"/>
    </row>
    <row r="55" spans="1:28" x14ac:dyDescent="0.2">
      <c r="A55" s="5"/>
      <c r="B55" s="5"/>
      <c r="C55" s="5"/>
      <c r="D55" s="5"/>
      <c r="E55" s="5"/>
      <c r="F55" s="5"/>
      <c r="G55" s="5"/>
      <c r="H55" s="5"/>
      <c r="I55" s="5"/>
      <c r="J55" s="5"/>
      <c r="K55" s="5"/>
      <c r="L55" s="5"/>
      <c r="M55" s="5"/>
      <c r="N55" s="5"/>
      <c r="O55" s="5"/>
      <c r="P55" s="5"/>
      <c r="Q55" s="5"/>
      <c r="R55" s="5"/>
      <c r="S55" s="5"/>
      <c r="T55" s="5"/>
      <c r="U55" s="5"/>
      <c r="V55" s="77"/>
      <c r="W55" s="77"/>
      <c r="X55" s="77"/>
      <c r="Y55" s="77"/>
      <c r="Z55" s="77"/>
      <c r="AA55" s="77"/>
      <c r="AB55" s="77"/>
    </row>
    <row r="56" spans="1:28" x14ac:dyDescent="0.2">
      <c r="A56" s="5"/>
      <c r="B56" s="5"/>
      <c r="C56" s="5"/>
      <c r="D56" s="5"/>
      <c r="E56" s="5"/>
      <c r="F56" s="5"/>
      <c r="G56" s="5"/>
      <c r="H56" s="5"/>
      <c r="I56" s="5"/>
      <c r="J56" s="5"/>
      <c r="K56" s="5"/>
      <c r="L56" s="5"/>
      <c r="M56" s="5"/>
      <c r="N56" s="5"/>
      <c r="O56" s="5"/>
      <c r="P56" s="5"/>
      <c r="Q56" s="5"/>
      <c r="R56" s="5"/>
      <c r="S56" s="5"/>
      <c r="T56" s="5"/>
      <c r="U56" s="5"/>
      <c r="V56" s="77"/>
      <c r="W56" s="77"/>
      <c r="X56" s="77"/>
      <c r="Y56" s="77"/>
      <c r="Z56" s="77"/>
      <c r="AA56" s="77"/>
      <c r="AB56" s="77"/>
    </row>
    <row r="57" spans="1:28" x14ac:dyDescent="0.2">
      <c r="A57" s="5"/>
      <c r="B57" s="5"/>
      <c r="C57" s="5"/>
      <c r="D57" s="5"/>
      <c r="E57" s="5"/>
      <c r="F57" s="5"/>
      <c r="G57" s="5"/>
      <c r="H57" s="5"/>
      <c r="I57" s="5"/>
      <c r="J57" s="5"/>
      <c r="K57" s="5"/>
      <c r="L57" s="5"/>
      <c r="M57" s="5"/>
      <c r="N57" s="5"/>
      <c r="O57" s="5"/>
      <c r="P57" s="5"/>
      <c r="Q57" s="5"/>
      <c r="R57" s="5"/>
      <c r="S57" s="5"/>
      <c r="T57" s="5"/>
      <c r="U57" s="5"/>
      <c r="V57" s="77"/>
      <c r="W57" s="77"/>
      <c r="X57" s="77"/>
      <c r="Y57" s="77"/>
      <c r="Z57" s="77"/>
      <c r="AA57" s="77"/>
      <c r="AB57" s="77"/>
    </row>
    <row r="58" spans="1:28" x14ac:dyDescent="0.2">
      <c r="A58" s="5"/>
      <c r="B58" s="5"/>
      <c r="C58" s="5"/>
      <c r="D58" s="5"/>
      <c r="E58" s="5"/>
      <c r="F58" s="5"/>
      <c r="G58" s="5"/>
      <c r="H58" s="5"/>
      <c r="I58" s="5"/>
      <c r="J58" s="5"/>
      <c r="K58" s="5"/>
      <c r="L58" s="5"/>
      <c r="M58" s="5"/>
      <c r="N58" s="5"/>
      <c r="O58" s="5"/>
      <c r="P58" s="5"/>
      <c r="Q58" s="5"/>
      <c r="R58" s="5"/>
      <c r="S58" s="5"/>
      <c r="T58" s="5"/>
      <c r="U58" s="5"/>
      <c r="V58" s="77"/>
      <c r="W58" s="77"/>
      <c r="X58" s="77"/>
      <c r="Y58" s="77"/>
      <c r="Z58" s="77"/>
      <c r="AA58" s="77"/>
      <c r="AB58" s="77"/>
    </row>
    <row r="59" spans="1:28" x14ac:dyDescent="0.2">
      <c r="A59" s="5"/>
      <c r="B59" s="5"/>
      <c r="C59" s="5"/>
      <c r="D59" s="5"/>
      <c r="E59" s="5"/>
      <c r="F59" s="5"/>
      <c r="G59" s="5"/>
      <c r="H59" s="5"/>
      <c r="I59" s="5"/>
      <c r="J59" s="5"/>
      <c r="K59" s="5"/>
      <c r="L59" s="5"/>
      <c r="M59" s="5"/>
      <c r="N59" s="5"/>
      <c r="O59" s="5"/>
      <c r="P59" s="5"/>
      <c r="Q59" s="5"/>
      <c r="R59" s="5"/>
      <c r="S59" s="5"/>
      <c r="T59" s="5"/>
      <c r="U59" s="5"/>
      <c r="V59" s="77"/>
      <c r="W59" s="77"/>
      <c r="X59" s="77"/>
      <c r="Y59" s="77"/>
      <c r="Z59" s="77"/>
      <c r="AA59" s="77"/>
      <c r="AB59" s="77"/>
    </row>
    <row r="60" spans="1:28" x14ac:dyDescent="0.2">
      <c r="A60" s="5"/>
      <c r="B60" s="5"/>
      <c r="C60" s="5"/>
      <c r="D60" s="5"/>
      <c r="E60" s="5"/>
      <c r="F60" s="5"/>
      <c r="G60" s="5"/>
      <c r="H60" s="5"/>
      <c r="I60" s="5"/>
      <c r="J60" s="5"/>
      <c r="K60" s="5"/>
      <c r="L60" s="5"/>
      <c r="M60" s="5"/>
      <c r="N60" s="5"/>
      <c r="O60" s="5"/>
      <c r="P60" s="5"/>
      <c r="Q60" s="5"/>
      <c r="R60" s="5"/>
      <c r="S60" s="5"/>
      <c r="T60" s="5"/>
      <c r="U60" s="5"/>
      <c r="V60" s="77"/>
      <c r="W60" s="77"/>
      <c r="X60" s="77"/>
      <c r="Y60" s="77"/>
      <c r="Z60" s="77"/>
      <c r="AA60" s="77"/>
      <c r="AB60" s="77"/>
    </row>
    <row r="61" spans="1:28" x14ac:dyDescent="0.2">
      <c r="A61" s="5"/>
      <c r="B61" s="5"/>
      <c r="C61" s="5"/>
      <c r="D61" s="5"/>
      <c r="E61" s="5"/>
      <c r="F61" s="5"/>
      <c r="G61" s="5"/>
      <c r="H61" s="5"/>
      <c r="I61" s="5"/>
      <c r="J61" s="5"/>
      <c r="K61" s="5"/>
      <c r="L61" s="5"/>
      <c r="M61" s="5"/>
      <c r="N61" s="5"/>
      <c r="O61" s="5"/>
      <c r="P61" s="5"/>
      <c r="Q61" s="5"/>
      <c r="R61" s="5"/>
      <c r="S61" s="5"/>
      <c r="T61" s="5"/>
      <c r="U61" s="5"/>
      <c r="V61" s="77"/>
      <c r="W61" s="77"/>
      <c r="X61" s="77"/>
      <c r="Y61" s="77"/>
      <c r="Z61" s="77"/>
      <c r="AA61" s="77"/>
      <c r="AB61" s="77"/>
    </row>
    <row r="62" spans="1:28" x14ac:dyDescent="0.2">
      <c r="A62" s="5"/>
      <c r="B62" s="5"/>
      <c r="C62" s="5"/>
      <c r="D62" s="5"/>
      <c r="E62" s="5"/>
      <c r="F62" s="5"/>
      <c r="G62" s="5"/>
      <c r="H62" s="5"/>
      <c r="I62" s="5"/>
      <c r="J62" s="5"/>
      <c r="K62" s="5"/>
      <c r="L62" s="5"/>
      <c r="M62" s="5"/>
      <c r="N62" s="5"/>
      <c r="O62" s="5"/>
      <c r="P62" s="5"/>
      <c r="Q62" s="5"/>
      <c r="R62" s="5"/>
      <c r="S62" s="5"/>
      <c r="T62" s="5"/>
      <c r="U62" s="5"/>
      <c r="V62" s="77"/>
      <c r="W62" s="77"/>
      <c r="X62" s="77"/>
      <c r="Y62" s="77"/>
      <c r="Z62" s="77"/>
      <c r="AA62" s="77"/>
      <c r="AB62" s="77"/>
    </row>
    <row r="63" spans="1:28" x14ac:dyDescent="0.2">
      <c r="A63" s="5"/>
      <c r="B63" s="5"/>
      <c r="C63" s="5"/>
      <c r="D63" s="5"/>
      <c r="E63" s="5"/>
      <c r="F63" s="5"/>
      <c r="G63" s="5"/>
      <c r="H63" s="5"/>
      <c r="I63" s="5"/>
      <c r="J63" s="5"/>
      <c r="K63" s="5"/>
      <c r="L63" s="5"/>
      <c r="M63" s="5"/>
      <c r="N63" s="5"/>
      <c r="O63" s="5"/>
      <c r="P63" s="5"/>
      <c r="Q63" s="5"/>
      <c r="R63" s="5"/>
      <c r="S63" s="5"/>
      <c r="T63" s="5"/>
      <c r="U63" s="5"/>
      <c r="V63" s="77"/>
      <c r="W63" s="77"/>
      <c r="X63" s="77"/>
      <c r="Y63" s="77"/>
      <c r="Z63" s="77"/>
      <c r="AA63" s="77"/>
      <c r="AB63" s="77"/>
    </row>
    <row r="64" spans="1:28" x14ac:dyDescent="0.2">
      <c r="A64" s="5"/>
      <c r="B64" s="5"/>
      <c r="C64" s="5"/>
      <c r="D64" s="5"/>
      <c r="E64" s="5"/>
      <c r="F64" s="5"/>
      <c r="G64" s="5"/>
      <c r="H64" s="5"/>
      <c r="I64" s="5"/>
      <c r="J64" s="5"/>
      <c r="K64" s="5"/>
      <c r="L64" s="5"/>
      <c r="M64" s="5"/>
      <c r="N64" s="5"/>
      <c r="O64" s="5"/>
      <c r="P64" s="5"/>
      <c r="Q64" s="77"/>
      <c r="R64" s="77"/>
      <c r="S64" s="77"/>
      <c r="T64" s="77"/>
      <c r="U64" s="77"/>
      <c r="V64" s="77"/>
      <c r="W64" s="77"/>
      <c r="X64" s="77"/>
      <c r="Y64" s="77"/>
      <c r="Z64" s="77"/>
      <c r="AA64" s="77"/>
      <c r="AB64" s="77"/>
    </row>
    <row r="65" spans="1:28" x14ac:dyDescent="0.2">
      <c r="A65" s="5"/>
      <c r="B65" s="5"/>
      <c r="C65" s="5"/>
      <c r="D65" s="5"/>
      <c r="E65" s="5"/>
      <c r="F65" s="5"/>
      <c r="G65" s="5"/>
      <c r="H65" s="5"/>
      <c r="I65" s="5"/>
      <c r="J65" s="5"/>
      <c r="K65" s="5"/>
      <c r="L65" s="5"/>
      <c r="M65" s="5"/>
      <c r="N65" s="5"/>
      <c r="O65" s="5"/>
      <c r="P65" s="109" t="s">
        <v>877</v>
      </c>
      <c r="Q65" s="110" t="s">
        <v>15</v>
      </c>
      <c r="R65" s="110" t="s">
        <v>22</v>
      </c>
      <c r="S65" s="110" t="s">
        <v>20</v>
      </c>
      <c r="T65" s="111" t="s">
        <v>835</v>
      </c>
      <c r="U65" s="77"/>
      <c r="V65" s="78" t="s">
        <v>877</v>
      </c>
      <c r="W65" s="79" t="s">
        <v>426</v>
      </c>
      <c r="X65" s="79" t="s">
        <v>429</v>
      </c>
      <c r="Y65" s="79" t="s">
        <v>428</v>
      </c>
      <c r="Z65" s="79" t="s">
        <v>425</v>
      </c>
      <c r="AA65" s="79" t="s">
        <v>427</v>
      </c>
      <c r="AB65" s="80" t="s">
        <v>835</v>
      </c>
    </row>
    <row r="66" spans="1:28" x14ac:dyDescent="0.2">
      <c r="A66" s="5"/>
      <c r="B66" s="5"/>
      <c r="C66" s="5"/>
      <c r="D66" s="5"/>
      <c r="E66" s="5"/>
      <c r="F66" s="5"/>
      <c r="G66" s="5"/>
      <c r="H66" s="5"/>
      <c r="I66" s="5"/>
      <c r="J66" s="5"/>
      <c r="K66" s="5"/>
      <c r="L66" s="5"/>
      <c r="M66" s="77"/>
      <c r="N66" s="77"/>
      <c r="O66" s="77"/>
      <c r="P66" s="112" t="s">
        <v>25</v>
      </c>
      <c r="Q66" s="113">
        <v>94018.640000000014</v>
      </c>
      <c r="R66" s="113">
        <v>65683.109999999986</v>
      </c>
      <c r="S66" s="113">
        <v>86160.049999999974</v>
      </c>
      <c r="T66" s="114">
        <v>245861.80000000002</v>
      </c>
      <c r="U66" s="77"/>
      <c r="V66" s="112" t="s">
        <v>25</v>
      </c>
      <c r="W66" s="113">
        <v>27005.270000000004</v>
      </c>
      <c r="X66" s="113">
        <v>60227.130000000005</v>
      </c>
      <c r="Y66" s="113">
        <v>60142.930000000008</v>
      </c>
      <c r="Z66" s="113">
        <v>40631.129999999997</v>
      </c>
      <c r="AA66" s="113">
        <v>57855.34</v>
      </c>
      <c r="AB66" s="114">
        <v>245861.80000000002</v>
      </c>
    </row>
    <row r="67" spans="1:28" x14ac:dyDescent="0.2">
      <c r="A67" s="5"/>
      <c r="B67" s="5"/>
      <c r="C67" s="5"/>
      <c r="D67" s="5"/>
      <c r="E67" s="5"/>
      <c r="F67" s="5"/>
      <c r="G67" s="5"/>
      <c r="H67" s="5"/>
      <c r="I67" s="5"/>
      <c r="J67" s="5"/>
      <c r="K67" s="5"/>
      <c r="L67" s="5"/>
      <c r="M67" s="77"/>
      <c r="N67" s="77"/>
      <c r="O67" s="77"/>
      <c r="P67" s="112" t="s">
        <v>13</v>
      </c>
      <c r="Q67" s="113">
        <v>84955.460000000021</v>
      </c>
      <c r="R67" s="113">
        <v>79110.35000000002</v>
      </c>
      <c r="S67" s="113">
        <v>70788.909999999989</v>
      </c>
      <c r="T67" s="114">
        <v>234854.71999999991</v>
      </c>
      <c r="U67" s="77"/>
      <c r="V67" s="112" t="s">
        <v>13</v>
      </c>
      <c r="W67" s="113">
        <v>49326.369999999995</v>
      </c>
      <c r="X67" s="113">
        <v>36826.000000000015</v>
      </c>
      <c r="Y67" s="113">
        <v>70629.329999999987</v>
      </c>
      <c r="Z67" s="113">
        <v>36838.18</v>
      </c>
      <c r="AA67" s="113">
        <v>41234.839999999997</v>
      </c>
      <c r="AB67" s="114">
        <v>234854.71999999991</v>
      </c>
    </row>
    <row r="68" spans="1:28" x14ac:dyDescent="0.2">
      <c r="A68" s="5"/>
      <c r="B68" s="5"/>
      <c r="C68" s="5"/>
      <c r="D68" s="5"/>
      <c r="E68" s="5"/>
      <c r="F68" s="5"/>
      <c r="G68" s="5"/>
      <c r="H68" s="5"/>
      <c r="I68" s="5"/>
      <c r="J68" s="5"/>
      <c r="K68" s="5"/>
      <c r="L68" s="5"/>
      <c r="M68" s="77"/>
      <c r="N68" s="77"/>
      <c r="O68" s="77"/>
      <c r="P68" s="112" t="s">
        <v>18</v>
      </c>
      <c r="Q68" s="113">
        <v>99136.09000000004</v>
      </c>
      <c r="R68" s="113">
        <v>112941.54999999997</v>
      </c>
      <c r="S68" s="113">
        <v>85988.45</v>
      </c>
      <c r="T68" s="114">
        <v>298066.08999999985</v>
      </c>
      <c r="U68" s="77"/>
      <c r="V68" s="112" t="s">
        <v>18</v>
      </c>
      <c r="W68" s="113">
        <v>50550.849999999991</v>
      </c>
      <c r="X68" s="113">
        <v>71775.47</v>
      </c>
      <c r="Y68" s="113">
        <v>58243.819999999992</v>
      </c>
      <c r="Z68" s="113">
        <v>55546.729999999989</v>
      </c>
      <c r="AA68" s="113">
        <v>61949.22</v>
      </c>
      <c r="AB68" s="114">
        <v>298066.08999999985</v>
      </c>
    </row>
    <row r="69" spans="1:28" x14ac:dyDescent="0.2">
      <c r="A69" s="5"/>
      <c r="B69" s="5"/>
      <c r="C69" s="5"/>
      <c r="D69" s="5"/>
      <c r="E69" s="5"/>
      <c r="F69" s="5"/>
      <c r="G69" s="5"/>
      <c r="H69" s="5"/>
      <c r="I69" s="5"/>
      <c r="J69" s="5"/>
      <c r="K69" s="5"/>
      <c r="L69" s="5"/>
      <c r="M69" s="77"/>
      <c r="N69" s="77"/>
      <c r="O69" s="77"/>
      <c r="P69" s="112" t="s">
        <v>27</v>
      </c>
      <c r="Q69" s="113">
        <v>78365.210000000006</v>
      </c>
      <c r="R69" s="113">
        <v>80492.490000000005</v>
      </c>
      <c r="S69" s="113">
        <v>84135.360000000015</v>
      </c>
      <c r="T69" s="114">
        <v>242993.05999999994</v>
      </c>
      <c r="U69" s="77"/>
      <c r="V69" s="112" t="s">
        <v>27</v>
      </c>
      <c r="W69" s="113">
        <v>55255.33</v>
      </c>
      <c r="X69" s="113">
        <v>45398.78</v>
      </c>
      <c r="Y69" s="113">
        <v>38508.619999999995</v>
      </c>
      <c r="Z69" s="113">
        <v>40962.079999999987</v>
      </c>
      <c r="AA69" s="113">
        <v>62868.25</v>
      </c>
      <c r="AB69" s="114">
        <v>242993.05999999994</v>
      </c>
    </row>
    <row r="70" spans="1:28" x14ac:dyDescent="0.2">
      <c r="A70" s="5"/>
      <c r="B70" s="5"/>
      <c r="C70" s="5"/>
      <c r="D70" s="5"/>
      <c r="E70" s="5"/>
      <c r="F70" s="5"/>
      <c r="G70" s="5"/>
      <c r="H70" s="5"/>
      <c r="I70" s="5"/>
      <c r="J70" s="5"/>
      <c r="K70" s="5"/>
      <c r="L70" s="5"/>
      <c r="M70" s="77"/>
      <c r="N70" s="77"/>
      <c r="O70" s="77"/>
      <c r="P70" s="112" t="s">
        <v>24</v>
      </c>
      <c r="Q70" s="113">
        <v>110057.53</v>
      </c>
      <c r="R70" s="113">
        <v>60049.190000000017</v>
      </c>
      <c r="S70" s="113">
        <v>75132.27</v>
      </c>
      <c r="T70" s="114">
        <v>245238.98999999982</v>
      </c>
      <c r="U70" s="77"/>
      <c r="V70" s="112" t="s">
        <v>24</v>
      </c>
      <c r="W70" s="113">
        <v>64045.64</v>
      </c>
      <c r="X70" s="113">
        <v>57376.959999999992</v>
      </c>
      <c r="Y70" s="113">
        <v>22454.43</v>
      </c>
      <c r="Z70" s="113">
        <v>38135.890000000007</v>
      </c>
      <c r="AA70" s="113">
        <v>63226.070000000022</v>
      </c>
      <c r="AB70" s="114">
        <v>245238.98999999982</v>
      </c>
    </row>
    <row r="71" spans="1:28" x14ac:dyDescent="0.2">
      <c r="A71" s="5"/>
      <c r="B71" s="5"/>
      <c r="C71" s="5"/>
      <c r="D71" s="5"/>
      <c r="E71" s="5"/>
      <c r="F71" s="5"/>
      <c r="G71" s="5"/>
      <c r="H71" s="5"/>
      <c r="I71" s="5"/>
      <c r="J71" s="5"/>
      <c r="K71" s="5"/>
      <c r="L71" s="5"/>
      <c r="M71" s="77"/>
      <c r="N71" s="77"/>
      <c r="O71" s="77"/>
      <c r="P71" s="112" t="s">
        <v>26</v>
      </c>
      <c r="Q71" s="113">
        <v>92263.190000000017</v>
      </c>
      <c r="R71" s="113">
        <v>80239.079999999987</v>
      </c>
      <c r="S71" s="113">
        <v>69685.929999999993</v>
      </c>
      <c r="T71" s="114">
        <v>242188.20000000007</v>
      </c>
      <c r="U71" s="77"/>
      <c r="V71" s="112" t="s">
        <v>26</v>
      </c>
      <c r="W71" s="113">
        <v>46052.22</v>
      </c>
      <c r="X71" s="113">
        <v>54738.439999999988</v>
      </c>
      <c r="Y71" s="113">
        <v>42412.239999999991</v>
      </c>
      <c r="Z71" s="113">
        <v>40337.029999999992</v>
      </c>
      <c r="AA71" s="113">
        <v>58648.270000000004</v>
      </c>
      <c r="AB71" s="114">
        <v>242188.20000000007</v>
      </c>
    </row>
    <row r="72" spans="1:28" x14ac:dyDescent="0.2">
      <c r="A72" s="5"/>
      <c r="B72" s="5"/>
      <c r="C72" s="5"/>
      <c r="D72" s="5"/>
      <c r="E72" s="5"/>
      <c r="F72" s="5"/>
      <c r="G72" s="5"/>
      <c r="H72" s="5"/>
      <c r="I72" s="5"/>
      <c r="J72" s="5"/>
      <c r="K72" s="5"/>
      <c r="L72" s="5"/>
      <c r="M72" s="77"/>
      <c r="N72" s="77"/>
      <c r="O72" s="77"/>
      <c r="P72" s="112" t="s">
        <v>23</v>
      </c>
      <c r="Q72" s="113">
        <v>92740.34</v>
      </c>
      <c r="R72" s="113">
        <v>58704.069999999992</v>
      </c>
      <c r="S72" s="113">
        <v>66064.23</v>
      </c>
      <c r="T72" s="114">
        <v>217508.63999999993</v>
      </c>
      <c r="U72" s="77"/>
      <c r="V72" s="112" t="s">
        <v>23</v>
      </c>
      <c r="W72" s="113">
        <v>53280.319999999992</v>
      </c>
      <c r="X72" s="113">
        <v>33549.019999999997</v>
      </c>
      <c r="Y72" s="113">
        <v>33480.979999999996</v>
      </c>
      <c r="Z72" s="113">
        <v>52440.37</v>
      </c>
      <c r="AA72" s="113">
        <v>44757.950000000004</v>
      </c>
      <c r="AB72" s="114">
        <v>217508.63999999993</v>
      </c>
    </row>
    <row r="73" spans="1:28" x14ac:dyDescent="0.2">
      <c r="A73" s="5"/>
      <c r="B73" s="5"/>
      <c r="C73" s="5"/>
      <c r="D73" s="5"/>
      <c r="E73" s="5"/>
      <c r="F73" s="5"/>
      <c r="G73" s="5"/>
      <c r="H73" s="5"/>
      <c r="I73" s="5"/>
      <c r="J73" s="5"/>
      <c r="K73" s="5"/>
      <c r="L73" s="5"/>
      <c r="M73" s="77"/>
      <c r="N73" s="77"/>
      <c r="O73" s="77"/>
      <c r="P73" s="112" t="s">
        <v>29</v>
      </c>
      <c r="Q73" s="113">
        <v>68103.650000000009</v>
      </c>
      <c r="R73" s="113">
        <v>89253.830000000016</v>
      </c>
      <c r="S73" s="113">
        <v>41548.810000000012</v>
      </c>
      <c r="T73" s="114">
        <v>198906.28999999998</v>
      </c>
      <c r="U73" s="77"/>
      <c r="V73" s="112" t="s">
        <v>29</v>
      </c>
      <c r="W73" s="113">
        <v>23568.75</v>
      </c>
      <c r="X73" s="113">
        <v>44592.14</v>
      </c>
      <c r="Y73" s="113">
        <v>34276.870000000003</v>
      </c>
      <c r="Z73" s="113">
        <v>29918.66</v>
      </c>
      <c r="AA73" s="113">
        <v>66549.87000000001</v>
      </c>
      <c r="AB73" s="114">
        <v>198906.28999999998</v>
      </c>
    </row>
    <row r="74" spans="1:28" x14ac:dyDescent="0.2">
      <c r="A74" s="5"/>
      <c r="B74" s="5"/>
      <c r="C74" s="5"/>
      <c r="D74" s="5"/>
      <c r="E74" s="5"/>
      <c r="F74" s="5"/>
      <c r="G74" s="5"/>
      <c r="H74" s="5"/>
      <c r="I74" s="5"/>
      <c r="J74" s="5"/>
      <c r="K74" s="5"/>
      <c r="L74" s="5"/>
      <c r="M74" s="77"/>
      <c r="N74" s="77"/>
      <c r="O74" s="77"/>
      <c r="P74" s="112" t="s">
        <v>28</v>
      </c>
      <c r="Q74" s="113">
        <v>59581.310000000005</v>
      </c>
      <c r="R74" s="113">
        <v>88769.940000000017</v>
      </c>
      <c r="S74" s="113">
        <v>92326.319999999992</v>
      </c>
      <c r="T74" s="114">
        <v>240677.57000000004</v>
      </c>
      <c r="U74" s="77"/>
      <c r="V74" s="112" t="s">
        <v>28</v>
      </c>
      <c r="W74" s="113">
        <v>56822.999999999993</v>
      </c>
      <c r="X74" s="113">
        <v>50457.630000000012</v>
      </c>
      <c r="Y74" s="113">
        <v>66201.390000000014</v>
      </c>
      <c r="Z74" s="113">
        <v>30112.62</v>
      </c>
      <c r="AA74" s="113">
        <v>37082.93</v>
      </c>
      <c r="AB74" s="114">
        <v>240677.57000000004</v>
      </c>
    </row>
    <row r="75" spans="1:28" x14ac:dyDescent="0.2">
      <c r="A75" s="5"/>
      <c r="B75" s="5"/>
      <c r="C75" s="5"/>
      <c r="D75" s="5"/>
      <c r="E75" s="5"/>
      <c r="F75" s="5"/>
      <c r="G75" s="5"/>
      <c r="H75" s="5"/>
      <c r="I75" s="5"/>
      <c r="J75" s="5"/>
      <c r="K75" s="5"/>
      <c r="L75" s="5"/>
      <c r="M75" s="77"/>
      <c r="N75" s="77"/>
      <c r="O75" s="77"/>
      <c r="P75" s="112" t="s">
        <v>21</v>
      </c>
      <c r="Q75" s="113">
        <v>95141.05</v>
      </c>
      <c r="R75" s="113">
        <v>44251.69</v>
      </c>
      <c r="S75" s="113">
        <v>61828.499999999985</v>
      </c>
      <c r="T75" s="114">
        <v>201221.23999999996</v>
      </c>
      <c r="U75" s="77"/>
      <c r="V75" s="112" t="s">
        <v>21</v>
      </c>
      <c r="W75" s="113">
        <v>33866.44</v>
      </c>
      <c r="X75" s="113">
        <v>24935.590000000004</v>
      </c>
      <c r="Y75" s="113">
        <v>66008.73</v>
      </c>
      <c r="Z75" s="113">
        <v>40937.259999999995</v>
      </c>
      <c r="AA75" s="113">
        <v>35473.22</v>
      </c>
      <c r="AB75" s="114">
        <v>201221.23999999996</v>
      </c>
    </row>
    <row r="76" spans="1:28" x14ac:dyDescent="0.2">
      <c r="A76" s="1"/>
      <c r="B76" s="1"/>
      <c r="C76" s="1"/>
      <c r="D76" s="1"/>
      <c r="E76" s="1"/>
      <c r="F76" s="1"/>
      <c r="G76" s="1"/>
      <c r="H76" s="1"/>
      <c r="I76" s="1"/>
      <c r="J76" s="1"/>
      <c r="K76" s="1"/>
      <c r="L76" s="1"/>
      <c r="M76" s="77"/>
      <c r="N76" s="77"/>
      <c r="O76" s="77"/>
      <c r="P76" s="115" t="s">
        <v>835</v>
      </c>
      <c r="Q76" s="116">
        <v>874362.46999999962</v>
      </c>
      <c r="R76" s="116">
        <v>759495.30000000028</v>
      </c>
      <c r="S76" s="116">
        <v>733658.82999999984</v>
      </c>
      <c r="T76" s="117">
        <v>2367516.6000000034</v>
      </c>
      <c r="U76" s="1"/>
      <c r="V76" s="115" t="s">
        <v>835</v>
      </c>
      <c r="W76" s="116">
        <v>459774.18999999994</v>
      </c>
      <c r="X76" s="116">
        <v>479877.16000000009</v>
      </c>
      <c r="Y76" s="116">
        <v>492359.3400000002</v>
      </c>
      <c r="Z76" s="116">
        <v>405859.95000000019</v>
      </c>
      <c r="AA76" s="116">
        <v>529645.95999999961</v>
      </c>
      <c r="AB76" s="117">
        <v>2367516.6000000034</v>
      </c>
    </row>
  </sheetData>
  <phoneticPr fontId="39" type="noConversion"/>
  <conditionalFormatting sqref="Q66:S75">
    <cfRule type="aboveAverage" dxfId="2" priority="2" aboveAverage="0"/>
  </conditionalFormatting>
  <conditionalFormatting sqref="W66:AA74">
    <cfRule type="aboveAverage" dxfId="1" priority="1" aboveAverage="0"/>
  </conditionalFormatting>
  <pageMargins left="0.7" right="0.7" top="0.75" bottom="0.75" header="0.3" footer="0.3"/>
  <pageSetup firstPageNumber="0" fitToWidth="0" fitToHeight="0"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8"/>
  <sheetViews>
    <sheetView zoomScale="62" workbookViewId="0">
      <selection activeCell="A20" sqref="A1:AD1001"/>
    </sheetView>
  </sheetViews>
  <sheetFormatPr defaultColWidth="9.01171875" defaultRowHeight="15" x14ac:dyDescent="0.2"/>
  <cols>
    <col min="1" max="1" width="28.921875" customWidth="1"/>
    <col min="2" max="2" width="14.796875" customWidth="1"/>
    <col min="3" max="3" width="16.54296875" bestFit="1" customWidth="1"/>
    <col min="4" max="4" width="16.54296875" customWidth="1"/>
    <col min="5" max="5" width="11.703125" hidden="1" customWidth="1"/>
    <col min="6" max="6" width="11.43359375" style="7" bestFit="1" customWidth="1"/>
    <col min="7" max="7" width="11.02734375" customWidth="1"/>
    <col min="8" max="8" width="12.10546875" customWidth="1"/>
    <col min="9" max="9" width="14.796875" customWidth="1"/>
    <col min="10" max="10" width="12.10546875" customWidth="1"/>
    <col min="11" max="11" width="14.796875" style="7" customWidth="1"/>
    <col min="12" max="13" width="22.05859375" style="8" customWidth="1"/>
    <col min="14" max="14" width="16.94921875" style="7" hidden="1" customWidth="1"/>
    <col min="15" max="15" width="13.31640625" customWidth="1"/>
    <col min="16" max="16" width="14.52734375" customWidth="1"/>
    <col min="17" max="17" width="12.5078125" customWidth="1"/>
    <col min="18" max="18" width="12.5078125" style="9" customWidth="1"/>
    <col min="19" max="19" width="13.31640625" hidden="1" customWidth="1"/>
    <col min="20" max="20" width="13.31640625" customWidth="1"/>
    <col min="21" max="21" width="13.31640625" hidden="1" customWidth="1"/>
    <col min="22" max="22" width="13.31640625" customWidth="1"/>
    <col min="23" max="23" width="13.31640625" hidden="1" customWidth="1"/>
    <col min="24" max="25" width="13.31640625" customWidth="1"/>
    <col min="26" max="26" width="12.5078125" hidden="1" customWidth="1"/>
    <col min="27" max="27" width="13.71875" bestFit="1" customWidth="1"/>
    <col min="28" max="28" width="18.0234375" customWidth="1"/>
    <col min="29" max="29" width="10.76171875" bestFit="1" customWidth="1"/>
    <col min="30" max="30" width="11.703125" bestFit="1" customWidth="1"/>
  </cols>
  <sheetData>
    <row r="1" spans="1:30" x14ac:dyDescent="0.2">
      <c r="A1" s="10" t="s">
        <v>0</v>
      </c>
      <c r="B1" s="10" t="s">
        <v>1</v>
      </c>
      <c r="C1" s="10" t="s">
        <v>2</v>
      </c>
      <c r="D1" s="10" t="s">
        <v>37</v>
      </c>
      <c r="E1" s="10" t="s">
        <v>3</v>
      </c>
      <c r="F1" s="11" t="s">
        <v>4</v>
      </c>
      <c r="G1" s="10" t="s">
        <v>5</v>
      </c>
      <c r="H1" s="10" t="s">
        <v>34</v>
      </c>
      <c r="I1" s="10" t="s">
        <v>35</v>
      </c>
      <c r="J1" s="10" t="s">
        <v>36</v>
      </c>
      <c r="K1" s="11" t="s">
        <v>9</v>
      </c>
      <c r="L1" s="12" t="s">
        <v>845</v>
      </c>
      <c r="M1" s="12" t="s">
        <v>846</v>
      </c>
      <c r="N1" s="11" t="s">
        <v>32</v>
      </c>
      <c r="O1" s="10" t="s">
        <v>51</v>
      </c>
      <c r="P1" s="10" t="s">
        <v>31</v>
      </c>
      <c r="Q1" s="10" t="s">
        <v>33</v>
      </c>
      <c r="R1" s="13" t="s">
        <v>424</v>
      </c>
      <c r="S1" s="10" t="s">
        <v>6</v>
      </c>
      <c r="T1" s="10" t="s">
        <v>423</v>
      </c>
      <c r="U1" s="10" t="s">
        <v>419</v>
      </c>
      <c r="V1" s="10" t="s">
        <v>422</v>
      </c>
      <c r="W1" s="10" t="s">
        <v>430</v>
      </c>
      <c r="X1" s="10" t="s">
        <v>421</v>
      </c>
      <c r="Y1" s="10" t="s">
        <v>420</v>
      </c>
      <c r="Z1" s="10" t="s">
        <v>7</v>
      </c>
      <c r="AA1" s="10" t="s">
        <v>8</v>
      </c>
      <c r="AB1" s="10" t="s">
        <v>10</v>
      </c>
      <c r="AC1" s="10" t="s">
        <v>11</v>
      </c>
      <c r="AD1" s="10" t="s">
        <v>12</v>
      </c>
    </row>
    <row r="2" spans="1:30" x14ac:dyDescent="0.2">
      <c r="A2" s="14">
        <v>1</v>
      </c>
      <c r="B2" s="14">
        <v>101</v>
      </c>
      <c r="C2" s="14" t="s">
        <v>13</v>
      </c>
      <c r="D2" s="14" t="s">
        <v>38</v>
      </c>
      <c r="E2" s="14" t="s">
        <v>14</v>
      </c>
      <c r="F2" s="15">
        <v>466.15</v>
      </c>
      <c r="G2" s="14">
        <v>1</v>
      </c>
      <c r="H2" s="15">
        <f>F2*G2</f>
        <v>466.15</v>
      </c>
      <c r="I2" s="15">
        <f t="shared" ref="I2:I65" si="0">(H2-K2)/G2</f>
        <v>372.91999999999996</v>
      </c>
      <c r="J2" s="15">
        <f t="shared" ref="J2:J65" si="1">I2*G2</f>
        <v>372.91999999999996</v>
      </c>
      <c r="K2" s="15">
        <v>93.23</v>
      </c>
      <c r="L2" s="16">
        <v>1.25</v>
      </c>
      <c r="M2" s="17">
        <v>0.2</v>
      </c>
      <c r="N2" s="15" t="s">
        <v>39</v>
      </c>
      <c r="O2" s="14" t="str">
        <f>IF(P2=1,"Jan",IF(P2=2,"Feb",IF(P2=3,"Mar",IF(P2=4,"Apr",IF(P2=5,"May",IF(P2=6,"Jun",IF(P2=7,"Jul",IF(P2=8,"Aug",IF(P2=9,"Sep",IF(P2=10,"Oct",IF(P2=11,"Nov","Dec")))))))))))</f>
        <v>Jan</v>
      </c>
      <c r="P2" s="14">
        <f>MONTH(S2)</f>
        <v>1</v>
      </c>
      <c r="Q2" s="14">
        <f>YEAR(S2)</f>
        <v>2024</v>
      </c>
      <c r="R2" s="18" t="s">
        <v>52</v>
      </c>
      <c r="S2" s="19">
        <v>45293</v>
      </c>
      <c r="T2" s="19" t="s">
        <v>431</v>
      </c>
      <c r="U2" s="19" t="s">
        <v>432</v>
      </c>
      <c r="V2" s="19" t="s">
        <v>39</v>
      </c>
      <c r="W2" s="19" t="s">
        <v>433</v>
      </c>
      <c r="X2" s="19" t="s">
        <v>434</v>
      </c>
      <c r="Y2" s="19" t="s">
        <v>53</v>
      </c>
      <c r="Z2" s="19">
        <v>45296</v>
      </c>
      <c r="AA2" s="14" t="s">
        <v>15</v>
      </c>
      <c r="AB2" s="14" t="s">
        <v>425</v>
      </c>
      <c r="AC2" s="14" t="s">
        <v>16</v>
      </c>
      <c r="AD2" s="14">
        <v>59455</v>
      </c>
    </row>
    <row r="3" spans="1:30" x14ac:dyDescent="0.2">
      <c r="A3" s="20">
        <v>2</v>
      </c>
      <c r="B3" s="20">
        <v>102</v>
      </c>
      <c r="C3" s="20" t="s">
        <v>13</v>
      </c>
      <c r="D3" s="20" t="s">
        <v>54</v>
      </c>
      <c r="E3" s="20" t="s">
        <v>17</v>
      </c>
      <c r="F3" s="21">
        <v>976.68</v>
      </c>
      <c r="G3" s="20">
        <v>4</v>
      </c>
      <c r="H3" s="21">
        <f t="shared" ref="H3:H66" si="2">F3*G3</f>
        <v>3906.72</v>
      </c>
      <c r="I3" s="21">
        <f t="shared" si="0"/>
        <v>927.84499999999991</v>
      </c>
      <c r="J3" s="21">
        <f t="shared" si="1"/>
        <v>3711.3799999999997</v>
      </c>
      <c r="K3" s="21">
        <v>195.34</v>
      </c>
      <c r="L3" s="22">
        <v>1.0526327134381281</v>
      </c>
      <c r="M3" s="17">
        <v>5.0001023876807146E-2</v>
      </c>
      <c r="N3" s="21" t="s">
        <v>39</v>
      </c>
      <c r="O3" s="20" t="str">
        <f t="shared" ref="O3:O66" si="3">IF(P3=1,"Jan",IF(P3=2,"Feb",IF(P3=3,"Mar",IF(P3=4,"Apr",IF(P3=5,"May",IF(P3=6,"Jun",IF(P3=7,"Jul",IF(P3=8,"Aug",IF(P3=9,"Sep",IF(P3=10,"Oct",IF(P3=11,"Nov","Dec")))))))))))</f>
        <v>Jan</v>
      </c>
      <c r="P3" s="20">
        <f t="shared" ref="P3:P66" si="4">MONTH(S3)</f>
        <v>1</v>
      </c>
      <c r="Q3" s="20">
        <f t="shared" ref="Q3:Q66" si="5">YEAR(S3)</f>
        <v>2024</v>
      </c>
      <c r="R3" s="23" t="s">
        <v>55</v>
      </c>
      <c r="S3" s="24">
        <v>45294</v>
      </c>
      <c r="T3" s="24" t="s">
        <v>435</v>
      </c>
      <c r="U3" s="24" t="s">
        <v>436</v>
      </c>
      <c r="V3" s="24" t="s">
        <v>39</v>
      </c>
      <c r="W3" s="24" t="s">
        <v>433</v>
      </c>
      <c r="X3" s="24" t="s">
        <v>434</v>
      </c>
      <c r="Y3" s="24" t="s">
        <v>56</v>
      </c>
      <c r="Z3" s="24">
        <v>45297</v>
      </c>
      <c r="AA3" s="20" t="s">
        <v>15</v>
      </c>
      <c r="AB3" s="20" t="s">
        <v>428</v>
      </c>
      <c r="AC3" s="20" t="s">
        <v>16</v>
      </c>
      <c r="AD3" s="20">
        <v>73532</v>
      </c>
    </row>
    <row r="4" spans="1:30" x14ac:dyDescent="0.2">
      <c r="A4" s="14">
        <v>3</v>
      </c>
      <c r="B4" s="14">
        <v>103</v>
      </c>
      <c r="C4" s="14" t="s">
        <v>18</v>
      </c>
      <c r="D4" s="14" t="s">
        <v>57</v>
      </c>
      <c r="E4" s="14" t="s">
        <v>19</v>
      </c>
      <c r="F4" s="15">
        <v>1110.17</v>
      </c>
      <c r="G4" s="14">
        <v>3</v>
      </c>
      <c r="H4" s="15">
        <f t="shared" si="2"/>
        <v>3330.51</v>
      </c>
      <c r="I4" s="15">
        <f t="shared" si="0"/>
        <v>1036.1600000000001</v>
      </c>
      <c r="J4" s="15">
        <f t="shared" si="1"/>
        <v>3108.4800000000005</v>
      </c>
      <c r="K4" s="15">
        <v>222.03</v>
      </c>
      <c r="L4" s="16">
        <v>1.0714271927115502</v>
      </c>
      <c r="M4" s="17">
        <v>6.6665465649405037E-2</v>
      </c>
      <c r="N4" s="15" t="s">
        <v>39</v>
      </c>
      <c r="O4" s="14" t="str">
        <f t="shared" si="3"/>
        <v>Jan</v>
      </c>
      <c r="P4" s="14">
        <f t="shared" si="4"/>
        <v>1</v>
      </c>
      <c r="Q4" s="14">
        <f t="shared" si="5"/>
        <v>2024</v>
      </c>
      <c r="R4" s="18" t="s">
        <v>58</v>
      </c>
      <c r="S4" s="19">
        <v>45295</v>
      </c>
      <c r="T4" s="19" t="s">
        <v>437</v>
      </c>
      <c r="U4" s="19" t="s">
        <v>438</v>
      </c>
      <c r="V4" s="19" t="s">
        <v>39</v>
      </c>
      <c r="W4" s="19" t="s">
        <v>433</v>
      </c>
      <c r="X4" s="19" t="s">
        <v>434</v>
      </c>
      <c r="Y4" s="19" t="s">
        <v>59</v>
      </c>
      <c r="Z4" s="19">
        <v>45298</v>
      </c>
      <c r="AA4" s="14" t="s">
        <v>20</v>
      </c>
      <c r="AB4" s="14" t="s">
        <v>426</v>
      </c>
      <c r="AC4" s="14" t="s">
        <v>16</v>
      </c>
      <c r="AD4" s="14">
        <v>82283</v>
      </c>
    </row>
    <row r="5" spans="1:30" x14ac:dyDescent="0.2">
      <c r="A5" s="20">
        <v>4</v>
      </c>
      <c r="B5" s="20">
        <v>104</v>
      </c>
      <c r="C5" s="20" t="s">
        <v>21</v>
      </c>
      <c r="D5" s="20" t="s">
        <v>54</v>
      </c>
      <c r="E5" s="20" t="s">
        <v>17</v>
      </c>
      <c r="F5" s="21">
        <v>672.74</v>
      </c>
      <c r="G5" s="20">
        <v>4</v>
      </c>
      <c r="H5" s="21">
        <f t="shared" si="2"/>
        <v>2690.96</v>
      </c>
      <c r="I5" s="21">
        <f t="shared" si="0"/>
        <v>639.10249999999996</v>
      </c>
      <c r="J5" s="21">
        <f t="shared" si="1"/>
        <v>2556.41</v>
      </c>
      <c r="K5" s="21">
        <v>134.55000000000001</v>
      </c>
      <c r="L5" s="22">
        <v>1.0526324024706524</v>
      </c>
      <c r="M5" s="17">
        <v>5.0000743229182153E-2</v>
      </c>
      <c r="N5" s="21" t="s">
        <v>39</v>
      </c>
      <c r="O5" s="20" t="str">
        <f t="shared" si="3"/>
        <v>Jan</v>
      </c>
      <c r="P5" s="20">
        <f t="shared" si="4"/>
        <v>1</v>
      </c>
      <c r="Q5" s="20">
        <f t="shared" si="5"/>
        <v>2024</v>
      </c>
      <c r="R5" s="23" t="s">
        <v>53</v>
      </c>
      <c r="S5" s="24">
        <v>45296</v>
      </c>
      <c r="T5" s="24" t="s">
        <v>439</v>
      </c>
      <c r="U5" s="24" t="s">
        <v>440</v>
      </c>
      <c r="V5" s="24" t="s">
        <v>39</v>
      </c>
      <c r="W5" s="24" t="s">
        <v>433</v>
      </c>
      <c r="X5" s="24" t="s">
        <v>434</v>
      </c>
      <c r="Y5" s="24" t="s">
        <v>60</v>
      </c>
      <c r="Z5" s="24">
        <v>45299</v>
      </c>
      <c r="AA5" s="20" t="s">
        <v>22</v>
      </c>
      <c r="AB5" s="20" t="s">
        <v>428</v>
      </c>
      <c r="AC5" s="20" t="s">
        <v>16</v>
      </c>
      <c r="AD5" s="20">
        <v>59360</v>
      </c>
    </row>
    <row r="6" spans="1:30" x14ac:dyDescent="0.2">
      <c r="A6" s="14">
        <v>5</v>
      </c>
      <c r="B6" s="14">
        <v>105</v>
      </c>
      <c r="C6" s="14" t="s">
        <v>23</v>
      </c>
      <c r="D6" s="14" t="s">
        <v>38</v>
      </c>
      <c r="E6" s="14" t="s">
        <v>14</v>
      </c>
      <c r="F6" s="15">
        <v>313.22000000000003</v>
      </c>
      <c r="G6" s="14">
        <v>3</v>
      </c>
      <c r="H6" s="15">
        <f t="shared" si="2"/>
        <v>939.66000000000008</v>
      </c>
      <c r="I6" s="15">
        <f t="shared" si="0"/>
        <v>292.34000000000003</v>
      </c>
      <c r="J6" s="15">
        <f t="shared" si="1"/>
        <v>877.0200000000001</v>
      </c>
      <c r="K6" s="15">
        <v>62.64</v>
      </c>
      <c r="L6" s="16">
        <v>1.0714236847506329</v>
      </c>
      <c r="M6" s="17">
        <v>6.6662409807802817E-2</v>
      </c>
      <c r="N6" s="15" t="s">
        <v>39</v>
      </c>
      <c r="O6" s="14" t="str">
        <f t="shared" si="3"/>
        <v>Jan</v>
      </c>
      <c r="P6" s="14">
        <f t="shared" si="4"/>
        <v>1</v>
      </c>
      <c r="Q6" s="14">
        <f t="shared" si="5"/>
        <v>2024</v>
      </c>
      <c r="R6" s="18" t="s">
        <v>56</v>
      </c>
      <c r="S6" s="19">
        <v>45297</v>
      </c>
      <c r="T6" s="19" t="s">
        <v>441</v>
      </c>
      <c r="U6" s="19" t="s">
        <v>442</v>
      </c>
      <c r="V6" s="19" t="s">
        <v>39</v>
      </c>
      <c r="W6" s="19" t="s">
        <v>433</v>
      </c>
      <c r="X6" s="19" t="s">
        <v>434</v>
      </c>
      <c r="Y6" s="19" t="s">
        <v>61</v>
      </c>
      <c r="Z6" s="19">
        <v>45300</v>
      </c>
      <c r="AA6" s="14" t="s">
        <v>22</v>
      </c>
      <c r="AB6" s="14" t="s">
        <v>426</v>
      </c>
      <c r="AC6" s="14" t="s">
        <v>16</v>
      </c>
      <c r="AD6" s="14">
        <v>49224</v>
      </c>
    </row>
    <row r="7" spans="1:30" x14ac:dyDescent="0.2">
      <c r="A7" s="20">
        <v>6</v>
      </c>
      <c r="B7" s="20">
        <v>106</v>
      </c>
      <c r="C7" s="20" t="s">
        <v>21</v>
      </c>
      <c r="D7" s="20" t="s">
        <v>57</v>
      </c>
      <c r="E7" s="20" t="s">
        <v>19</v>
      </c>
      <c r="F7" s="21">
        <v>1193.58</v>
      </c>
      <c r="G7" s="20">
        <v>2</v>
      </c>
      <c r="H7" s="21">
        <f t="shared" si="2"/>
        <v>2387.16</v>
      </c>
      <c r="I7" s="21">
        <f t="shared" si="0"/>
        <v>1074.22</v>
      </c>
      <c r="J7" s="21">
        <f t="shared" si="1"/>
        <v>2148.44</v>
      </c>
      <c r="K7" s="21">
        <v>238.72</v>
      </c>
      <c r="L7" s="22">
        <v>1.1111131797955724</v>
      </c>
      <c r="M7" s="17">
        <v>0.1000016756312941</v>
      </c>
      <c r="N7" s="21" t="s">
        <v>39</v>
      </c>
      <c r="O7" s="20" t="str">
        <f t="shared" si="3"/>
        <v>Jan</v>
      </c>
      <c r="P7" s="20">
        <f t="shared" si="4"/>
        <v>1</v>
      </c>
      <c r="Q7" s="20">
        <f t="shared" si="5"/>
        <v>2024</v>
      </c>
      <c r="R7" s="23" t="s">
        <v>59</v>
      </c>
      <c r="S7" s="24">
        <v>45298</v>
      </c>
      <c r="T7" s="24" t="s">
        <v>443</v>
      </c>
      <c r="U7" s="24" t="s">
        <v>444</v>
      </c>
      <c r="V7" s="24" t="s">
        <v>39</v>
      </c>
      <c r="W7" s="24" t="s">
        <v>433</v>
      </c>
      <c r="X7" s="24" t="s">
        <v>434</v>
      </c>
      <c r="Y7" s="24" t="s">
        <v>62</v>
      </c>
      <c r="Z7" s="24">
        <v>45301</v>
      </c>
      <c r="AA7" s="20" t="s">
        <v>22</v>
      </c>
      <c r="AB7" s="20" t="s">
        <v>429</v>
      </c>
      <c r="AC7" s="20" t="s">
        <v>16</v>
      </c>
      <c r="AD7" s="20">
        <v>62169</v>
      </c>
    </row>
    <row r="8" spans="1:30" x14ac:dyDescent="0.2">
      <c r="A8" s="14">
        <v>7</v>
      </c>
      <c r="B8" s="14">
        <v>107</v>
      </c>
      <c r="C8" s="14" t="s">
        <v>24</v>
      </c>
      <c r="D8" s="14" t="s">
        <v>57</v>
      </c>
      <c r="E8" s="14" t="s">
        <v>19</v>
      </c>
      <c r="F8" s="15">
        <v>586.69000000000005</v>
      </c>
      <c r="G8" s="14">
        <v>4</v>
      </c>
      <c r="H8" s="15">
        <f t="shared" si="2"/>
        <v>2346.7600000000002</v>
      </c>
      <c r="I8" s="15">
        <f t="shared" si="0"/>
        <v>557.35500000000002</v>
      </c>
      <c r="J8" s="15">
        <f t="shared" si="1"/>
        <v>2229.42</v>
      </c>
      <c r="K8" s="15">
        <v>117.34</v>
      </c>
      <c r="L8" s="16">
        <v>1.05263252325717</v>
      </c>
      <c r="M8" s="17">
        <v>5.0000852238831404E-2</v>
      </c>
      <c r="N8" s="15" t="s">
        <v>39</v>
      </c>
      <c r="O8" s="14" t="str">
        <f t="shared" si="3"/>
        <v>Jan</v>
      </c>
      <c r="P8" s="14">
        <f t="shared" si="4"/>
        <v>1</v>
      </c>
      <c r="Q8" s="14">
        <f t="shared" si="5"/>
        <v>2024</v>
      </c>
      <c r="R8" s="18" t="s">
        <v>60</v>
      </c>
      <c r="S8" s="19">
        <v>45299</v>
      </c>
      <c r="T8" s="19" t="s">
        <v>445</v>
      </c>
      <c r="U8" s="19" t="s">
        <v>446</v>
      </c>
      <c r="V8" s="19" t="s">
        <v>39</v>
      </c>
      <c r="W8" s="19" t="s">
        <v>433</v>
      </c>
      <c r="X8" s="19" t="s">
        <v>434</v>
      </c>
      <c r="Y8" s="19" t="s">
        <v>63</v>
      </c>
      <c r="Z8" s="19">
        <v>45302</v>
      </c>
      <c r="AA8" s="14" t="s">
        <v>22</v>
      </c>
      <c r="AB8" s="14" t="s">
        <v>426</v>
      </c>
      <c r="AC8" s="14" t="s">
        <v>16</v>
      </c>
      <c r="AD8" s="14">
        <v>40270</v>
      </c>
    </row>
    <row r="9" spans="1:30" x14ac:dyDescent="0.2">
      <c r="A9" s="20">
        <v>8</v>
      </c>
      <c r="B9" s="20">
        <v>108</v>
      </c>
      <c r="C9" s="20" t="s">
        <v>25</v>
      </c>
      <c r="D9" s="20" t="s">
        <v>54</v>
      </c>
      <c r="E9" s="20" t="s">
        <v>17</v>
      </c>
      <c r="F9" s="21">
        <v>841.86</v>
      </c>
      <c r="G9" s="20">
        <v>1</v>
      </c>
      <c r="H9" s="21">
        <f t="shared" si="2"/>
        <v>841.86</v>
      </c>
      <c r="I9" s="21">
        <f t="shared" si="0"/>
        <v>673.49</v>
      </c>
      <c r="J9" s="21">
        <f t="shared" si="1"/>
        <v>673.49</v>
      </c>
      <c r="K9" s="21">
        <v>168.37</v>
      </c>
      <c r="L9" s="22">
        <v>1.2499962879923978</v>
      </c>
      <c r="M9" s="17">
        <v>0.19999762430807974</v>
      </c>
      <c r="N9" s="21" t="s">
        <v>39</v>
      </c>
      <c r="O9" s="20" t="str">
        <f t="shared" si="3"/>
        <v>Jan</v>
      </c>
      <c r="P9" s="20">
        <f t="shared" si="4"/>
        <v>1</v>
      </c>
      <c r="Q9" s="20">
        <f t="shared" si="5"/>
        <v>2024</v>
      </c>
      <c r="R9" s="23" t="s">
        <v>61</v>
      </c>
      <c r="S9" s="24">
        <v>45300</v>
      </c>
      <c r="T9" s="24" t="s">
        <v>447</v>
      </c>
      <c r="U9" s="24" t="s">
        <v>448</v>
      </c>
      <c r="V9" s="24" t="s">
        <v>39</v>
      </c>
      <c r="W9" s="24" t="s">
        <v>433</v>
      </c>
      <c r="X9" s="24" t="s">
        <v>434</v>
      </c>
      <c r="Y9" s="24" t="s">
        <v>64</v>
      </c>
      <c r="Z9" s="24">
        <v>45303</v>
      </c>
      <c r="AA9" s="20" t="s">
        <v>22</v>
      </c>
      <c r="AB9" s="20" t="s">
        <v>425</v>
      </c>
      <c r="AC9" s="20" t="s">
        <v>16</v>
      </c>
      <c r="AD9" s="20">
        <v>38863</v>
      </c>
    </row>
    <row r="10" spans="1:30" x14ac:dyDescent="0.2">
      <c r="A10" s="14">
        <v>9</v>
      </c>
      <c r="B10" s="14">
        <v>109</v>
      </c>
      <c r="C10" s="14" t="s">
        <v>26</v>
      </c>
      <c r="D10" s="14" t="s">
        <v>38</v>
      </c>
      <c r="E10" s="14" t="s">
        <v>14</v>
      </c>
      <c r="F10" s="15">
        <v>958.65</v>
      </c>
      <c r="G10" s="14">
        <v>4</v>
      </c>
      <c r="H10" s="15">
        <f t="shared" si="2"/>
        <v>3834.6</v>
      </c>
      <c r="I10" s="15">
        <f t="shared" si="0"/>
        <v>910.71749999999997</v>
      </c>
      <c r="J10" s="15">
        <f t="shared" si="1"/>
        <v>3642.87</v>
      </c>
      <c r="K10" s="15">
        <v>191.73</v>
      </c>
      <c r="L10" s="16">
        <v>1.0526315789473684</v>
      </c>
      <c r="M10" s="17">
        <v>4.9999999999999996E-2</v>
      </c>
      <c r="N10" s="15" t="s">
        <v>39</v>
      </c>
      <c r="O10" s="14" t="str">
        <f>IF(P10=1,"Jan",IF(P10=2,"Feb",IF(P10=3,"Mar",IF(P10=4,"Apr",IF(P10=5,"May",IF(P10=6,"Jun",IF(P10=7,"Jul",IF(P10=8,"Aug",IF(P10=9,"Sep",IF(P10=10,"Oct",IF(P10=11,"Nov","Dec")))))))))))</f>
        <v>Jan</v>
      </c>
      <c r="P10" s="14">
        <f t="shared" si="4"/>
        <v>1</v>
      </c>
      <c r="Q10" s="14">
        <f t="shared" si="5"/>
        <v>2024</v>
      </c>
      <c r="R10" s="18" t="s">
        <v>62</v>
      </c>
      <c r="S10" s="19">
        <v>45301</v>
      </c>
      <c r="T10" s="19" t="s">
        <v>449</v>
      </c>
      <c r="U10" s="19" t="s">
        <v>450</v>
      </c>
      <c r="V10" s="19" t="s">
        <v>39</v>
      </c>
      <c r="W10" s="19" t="s">
        <v>433</v>
      </c>
      <c r="X10" s="19" t="s">
        <v>434</v>
      </c>
      <c r="Y10" s="19" t="s">
        <v>65</v>
      </c>
      <c r="Z10" s="19">
        <v>45304</v>
      </c>
      <c r="AA10" s="14" t="s">
        <v>20</v>
      </c>
      <c r="AB10" s="14" t="s">
        <v>425</v>
      </c>
      <c r="AC10" s="14" t="s">
        <v>16</v>
      </c>
      <c r="AD10" s="14">
        <v>77465</v>
      </c>
    </row>
    <row r="11" spans="1:30" x14ac:dyDescent="0.2">
      <c r="A11" s="20">
        <v>10</v>
      </c>
      <c r="B11" s="20">
        <v>110</v>
      </c>
      <c r="C11" s="20" t="s">
        <v>27</v>
      </c>
      <c r="D11" s="20" t="s">
        <v>57</v>
      </c>
      <c r="E11" s="20" t="s">
        <v>19</v>
      </c>
      <c r="F11" s="21">
        <v>1317.08</v>
      </c>
      <c r="G11" s="20">
        <v>3</v>
      </c>
      <c r="H11" s="21">
        <f t="shared" si="2"/>
        <v>3951.24</v>
      </c>
      <c r="I11" s="21">
        <f t="shared" si="0"/>
        <v>1229.2733333333333</v>
      </c>
      <c r="J11" s="21">
        <f t="shared" si="1"/>
        <v>3687.8199999999997</v>
      </c>
      <c r="K11" s="21">
        <v>263.42</v>
      </c>
      <c r="L11" s="22">
        <v>1.0714297335553253</v>
      </c>
      <c r="M11" s="17">
        <v>6.6667679007096511E-2</v>
      </c>
      <c r="N11" s="21" t="s">
        <v>39</v>
      </c>
      <c r="O11" s="20" t="str">
        <f t="shared" si="3"/>
        <v>Jan</v>
      </c>
      <c r="P11" s="20">
        <f t="shared" si="4"/>
        <v>1</v>
      </c>
      <c r="Q11" s="20">
        <f t="shared" si="5"/>
        <v>2024</v>
      </c>
      <c r="R11" s="23" t="s">
        <v>63</v>
      </c>
      <c r="S11" s="24">
        <v>45302</v>
      </c>
      <c r="T11" s="24" t="s">
        <v>451</v>
      </c>
      <c r="U11" s="24" t="s">
        <v>452</v>
      </c>
      <c r="V11" s="24" t="s">
        <v>39</v>
      </c>
      <c r="W11" s="24" t="s">
        <v>433</v>
      </c>
      <c r="X11" s="24" t="s">
        <v>434</v>
      </c>
      <c r="Y11" s="24" t="s">
        <v>66</v>
      </c>
      <c r="Z11" s="24">
        <v>45305</v>
      </c>
      <c r="AA11" s="20" t="s">
        <v>15</v>
      </c>
      <c r="AB11" s="20" t="s">
        <v>429</v>
      </c>
      <c r="AC11" s="20" t="s">
        <v>16</v>
      </c>
      <c r="AD11" s="20">
        <v>49302</v>
      </c>
    </row>
    <row r="12" spans="1:30" x14ac:dyDescent="0.2">
      <c r="A12" s="14">
        <v>11</v>
      </c>
      <c r="B12" s="14">
        <v>111</v>
      </c>
      <c r="C12" s="14" t="s">
        <v>24</v>
      </c>
      <c r="D12" s="14" t="s">
        <v>54</v>
      </c>
      <c r="E12" s="14" t="s">
        <v>17</v>
      </c>
      <c r="F12" s="15">
        <v>1406.63</v>
      </c>
      <c r="G12" s="14">
        <v>2</v>
      </c>
      <c r="H12" s="15">
        <f t="shared" si="2"/>
        <v>2813.26</v>
      </c>
      <c r="I12" s="15">
        <f t="shared" si="0"/>
        <v>1265.9650000000001</v>
      </c>
      <c r="J12" s="15">
        <f t="shared" si="1"/>
        <v>2531.9300000000003</v>
      </c>
      <c r="K12" s="15">
        <v>281.33</v>
      </c>
      <c r="L12" s="16">
        <v>1.1111128664694521</v>
      </c>
      <c r="M12" s="17">
        <v>0.10000142183800999</v>
      </c>
      <c r="N12" s="15" t="s">
        <v>39</v>
      </c>
      <c r="O12" s="14" t="str">
        <f t="shared" si="3"/>
        <v>Jan</v>
      </c>
      <c r="P12" s="14">
        <f t="shared" si="4"/>
        <v>1</v>
      </c>
      <c r="Q12" s="14">
        <f t="shared" si="5"/>
        <v>2024</v>
      </c>
      <c r="R12" s="18" t="s">
        <v>64</v>
      </c>
      <c r="S12" s="19">
        <v>45303</v>
      </c>
      <c r="T12" s="19" t="s">
        <v>453</v>
      </c>
      <c r="U12" s="19" t="s">
        <v>454</v>
      </c>
      <c r="V12" s="19" t="s">
        <v>39</v>
      </c>
      <c r="W12" s="19" t="s">
        <v>433</v>
      </c>
      <c r="X12" s="19" t="s">
        <v>434</v>
      </c>
      <c r="Y12" s="19" t="s">
        <v>67</v>
      </c>
      <c r="Z12" s="19">
        <v>45306</v>
      </c>
      <c r="AA12" s="14" t="s">
        <v>20</v>
      </c>
      <c r="AB12" s="14" t="s">
        <v>429</v>
      </c>
      <c r="AC12" s="14" t="s">
        <v>16</v>
      </c>
      <c r="AD12" s="14">
        <v>79607</v>
      </c>
    </row>
    <row r="13" spans="1:30" x14ac:dyDescent="0.2">
      <c r="A13" s="20">
        <v>12</v>
      </c>
      <c r="B13" s="20">
        <v>112</v>
      </c>
      <c r="C13" s="20" t="s">
        <v>23</v>
      </c>
      <c r="D13" s="20" t="s">
        <v>38</v>
      </c>
      <c r="E13" s="20" t="s">
        <v>14</v>
      </c>
      <c r="F13" s="21">
        <v>1396.93</v>
      </c>
      <c r="G13" s="20">
        <v>3</v>
      </c>
      <c r="H13" s="21">
        <f t="shared" si="2"/>
        <v>4190.79</v>
      </c>
      <c r="I13" s="21">
        <f t="shared" si="0"/>
        <v>1303.8</v>
      </c>
      <c r="J13" s="21">
        <f t="shared" si="1"/>
        <v>3911.3999999999996</v>
      </c>
      <c r="K13" s="21">
        <v>279.39</v>
      </c>
      <c r="L13" s="22">
        <v>1.0714296671268599</v>
      </c>
      <c r="M13" s="17">
        <v>6.6667621140644118E-2</v>
      </c>
      <c r="N13" s="21" t="s">
        <v>39</v>
      </c>
      <c r="O13" s="20" t="str">
        <f t="shared" si="3"/>
        <v>Jan</v>
      </c>
      <c r="P13" s="20">
        <f t="shared" si="4"/>
        <v>1</v>
      </c>
      <c r="Q13" s="20">
        <f t="shared" si="5"/>
        <v>2024</v>
      </c>
      <c r="R13" s="23" t="s">
        <v>65</v>
      </c>
      <c r="S13" s="24">
        <v>45304</v>
      </c>
      <c r="T13" s="24" t="s">
        <v>455</v>
      </c>
      <c r="U13" s="24" t="s">
        <v>456</v>
      </c>
      <c r="V13" s="24" t="s">
        <v>39</v>
      </c>
      <c r="W13" s="24" t="s">
        <v>433</v>
      </c>
      <c r="X13" s="24" t="s">
        <v>434</v>
      </c>
      <c r="Y13" s="24" t="s">
        <v>68</v>
      </c>
      <c r="Z13" s="24">
        <v>45307</v>
      </c>
      <c r="AA13" s="20" t="s">
        <v>15</v>
      </c>
      <c r="AB13" s="20" t="s">
        <v>427</v>
      </c>
      <c r="AC13" s="20" t="s">
        <v>16</v>
      </c>
      <c r="AD13" s="20">
        <v>14110</v>
      </c>
    </row>
    <row r="14" spans="1:30" x14ac:dyDescent="0.2">
      <c r="A14" s="14">
        <v>13</v>
      </c>
      <c r="B14" s="14">
        <v>113</v>
      </c>
      <c r="C14" s="14" t="s">
        <v>26</v>
      </c>
      <c r="D14" s="14" t="s">
        <v>57</v>
      </c>
      <c r="E14" s="14" t="s">
        <v>19</v>
      </c>
      <c r="F14" s="15">
        <v>1231.48</v>
      </c>
      <c r="G14" s="14">
        <v>2</v>
      </c>
      <c r="H14" s="15">
        <f t="shared" si="2"/>
        <v>2462.96</v>
      </c>
      <c r="I14" s="15">
        <f t="shared" si="0"/>
        <v>1108.33</v>
      </c>
      <c r="J14" s="15">
        <f t="shared" si="1"/>
        <v>2216.66</v>
      </c>
      <c r="K14" s="15">
        <v>246.3</v>
      </c>
      <c r="L14" s="16">
        <v>1.1111131161296726</v>
      </c>
      <c r="M14" s="17">
        <v>0.10000162406210414</v>
      </c>
      <c r="N14" s="15" t="s">
        <v>39</v>
      </c>
      <c r="O14" s="14" t="str">
        <f t="shared" si="3"/>
        <v>Jan</v>
      </c>
      <c r="P14" s="14">
        <f t="shared" si="4"/>
        <v>1</v>
      </c>
      <c r="Q14" s="14">
        <f t="shared" si="5"/>
        <v>2024</v>
      </c>
      <c r="R14" s="18" t="s">
        <v>66</v>
      </c>
      <c r="S14" s="19">
        <v>45305</v>
      </c>
      <c r="T14" s="19" t="s">
        <v>457</v>
      </c>
      <c r="U14" s="19" t="s">
        <v>458</v>
      </c>
      <c r="V14" s="19" t="s">
        <v>39</v>
      </c>
      <c r="W14" s="19" t="s">
        <v>433</v>
      </c>
      <c r="X14" s="19" t="s">
        <v>434</v>
      </c>
      <c r="Y14" s="19" t="s">
        <v>69</v>
      </c>
      <c r="Z14" s="19">
        <v>45308</v>
      </c>
      <c r="AA14" s="14" t="s">
        <v>15</v>
      </c>
      <c r="AB14" s="14" t="s">
        <v>425</v>
      </c>
      <c r="AC14" s="14" t="s">
        <v>16</v>
      </c>
      <c r="AD14" s="14">
        <v>30225</v>
      </c>
    </row>
    <row r="15" spans="1:30" x14ac:dyDescent="0.2">
      <c r="A15" s="20">
        <v>14</v>
      </c>
      <c r="B15" s="20">
        <v>114</v>
      </c>
      <c r="C15" s="20" t="s">
        <v>13</v>
      </c>
      <c r="D15" s="20" t="s">
        <v>57</v>
      </c>
      <c r="E15" s="20" t="s">
        <v>19</v>
      </c>
      <c r="F15" s="21">
        <v>1470.39</v>
      </c>
      <c r="G15" s="20">
        <v>1</v>
      </c>
      <c r="H15" s="21">
        <f t="shared" si="2"/>
        <v>1470.39</v>
      </c>
      <c r="I15" s="21">
        <f t="shared" si="0"/>
        <v>1176.3100000000002</v>
      </c>
      <c r="J15" s="21">
        <f t="shared" si="1"/>
        <v>1176.3100000000002</v>
      </c>
      <c r="K15" s="21">
        <v>294.08</v>
      </c>
      <c r="L15" s="22">
        <v>1.2500021252901019</v>
      </c>
      <c r="M15" s="17">
        <v>0.20000136018335268</v>
      </c>
      <c r="N15" s="21" t="s">
        <v>39</v>
      </c>
      <c r="O15" s="20" t="str">
        <f t="shared" si="3"/>
        <v>Jan</v>
      </c>
      <c r="P15" s="20">
        <f t="shared" si="4"/>
        <v>1</v>
      </c>
      <c r="Q15" s="20">
        <f t="shared" si="5"/>
        <v>2024</v>
      </c>
      <c r="R15" s="23" t="s">
        <v>67</v>
      </c>
      <c r="S15" s="24">
        <v>45306</v>
      </c>
      <c r="T15" s="24" t="s">
        <v>459</v>
      </c>
      <c r="U15" s="24" t="s">
        <v>460</v>
      </c>
      <c r="V15" s="24" t="s">
        <v>39</v>
      </c>
      <c r="W15" s="24" t="s">
        <v>433</v>
      </c>
      <c r="X15" s="24" t="s">
        <v>434</v>
      </c>
      <c r="Y15" s="24" t="s">
        <v>70</v>
      </c>
      <c r="Z15" s="24">
        <v>45309</v>
      </c>
      <c r="AA15" s="20" t="s">
        <v>15</v>
      </c>
      <c r="AB15" s="20" t="s">
        <v>425</v>
      </c>
      <c r="AC15" s="20" t="s">
        <v>16</v>
      </c>
      <c r="AD15" s="20">
        <v>68053</v>
      </c>
    </row>
    <row r="16" spans="1:30" x14ac:dyDescent="0.2">
      <c r="A16" s="14">
        <v>15</v>
      </c>
      <c r="B16" s="14">
        <v>115</v>
      </c>
      <c r="C16" s="14" t="s">
        <v>13</v>
      </c>
      <c r="D16" s="14" t="s">
        <v>54</v>
      </c>
      <c r="E16" s="14" t="s">
        <v>17</v>
      </c>
      <c r="F16" s="15">
        <v>545.24</v>
      </c>
      <c r="G16" s="14">
        <v>5</v>
      </c>
      <c r="H16" s="15">
        <f t="shared" si="2"/>
        <v>2726.2</v>
      </c>
      <c r="I16" s="15">
        <f t="shared" si="0"/>
        <v>523.42999999999995</v>
      </c>
      <c r="J16" s="15">
        <f t="shared" si="1"/>
        <v>2617.1499999999996</v>
      </c>
      <c r="K16" s="15">
        <v>109.05</v>
      </c>
      <c r="L16" s="16">
        <v>1.0416674626979732</v>
      </c>
      <c r="M16" s="17">
        <v>4.0000733621891278E-2</v>
      </c>
      <c r="N16" s="15" t="s">
        <v>39</v>
      </c>
      <c r="O16" s="14" t="str">
        <f t="shared" si="3"/>
        <v>Jan</v>
      </c>
      <c r="P16" s="14">
        <f t="shared" si="4"/>
        <v>1</v>
      </c>
      <c r="Q16" s="14">
        <f t="shared" si="5"/>
        <v>2024</v>
      </c>
      <c r="R16" s="18" t="s">
        <v>68</v>
      </c>
      <c r="S16" s="19">
        <v>45307</v>
      </c>
      <c r="T16" s="19" t="s">
        <v>461</v>
      </c>
      <c r="U16" s="19" t="s">
        <v>462</v>
      </c>
      <c r="V16" s="19" t="s">
        <v>39</v>
      </c>
      <c r="W16" s="19" t="s">
        <v>433</v>
      </c>
      <c r="X16" s="19" t="s">
        <v>434</v>
      </c>
      <c r="Y16" s="19" t="s">
        <v>71</v>
      </c>
      <c r="Z16" s="19">
        <v>45310</v>
      </c>
      <c r="AA16" s="14" t="s">
        <v>22</v>
      </c>
      <c r="AB16" s="14" t="s">
        <v>429</v>
      </c>
      <c r="AC16" s="14" t="s">
        <v>16</v>
      </c>
      <c r="AD16" s="14">
        <v>39496</v>
      </c>
    </row>
    <row r="17" spans="1:30" x14ac:dyDescent="0.2">
      <c r="A17" s="20">
        <v>16</v>
      </c>
      <c r="B17" s="20">
        <v>116</v>
      </c>
      <c r="C17" s="20" t="s">
        <v>18</v>
      </c>
      <c r="D17" s="20" t="s">
        <v>57</v>
      </c>
      <c r="E17" s="20" t="s">
        <v>19</v>
      </c>
      <c r="F17" s="21">
        <v>182.45</v>
      </c>
      <c r="G17" s="20">
        <v>5</v>
      </c>
      <c r="H17" s="21">
        <f t="shared" si="2"/>
        <v>912.25</v>
      </c>
      <c r="I17" s="21">
        <f t="shared" si="0"/>
        <v>175.15199999999999</v>
      </c>
      <c r="J17" s="21">
        <f t="shared" si="1"/>
        <v>875.76</v>
      </c>
      <c r="K17" s="21">
        <v>36.49</v>
      </c>
      <c r="L17" s="22">
        <v>1.0416666666666667</v>
      </c>
      <c r="M17" s="17">
        <v>0.04</v>
      </c>
      <c r="N17" s="21" t="s">
        <v>39</v>
      </c>
      <c r="O17" s="20" t="str">
        <f t="shared" si="3"/>
        <v>Jan</v>
      </c>
      <c r="P17" s="20">
        <f t="shared" si="4"/>
        <v>1</v>
      </c>
      <c r="Q17" s="20">
        <f t="shared" si="5"/>
        <v>2024</v>
      </c>
      <c r="R17" s="23" t="s">
        <v>69</v>
      </c>
      <c r="S17" s="24">
        <v>45308</v>
      </c>
      <c r="T17" s="24" t="s">
        <v>463</v>
      </c>
      <c r="U17" s="24" t="s">
        <v>464</v>
      </c>
      <c r="V17" s="24" t="s">
        <v>39</v>
      </c>
      <c r="W17" s="24" t="s">
        <v>433</v>
      </c>
      <c r="X17" s="24" t="s">
        <v>434</v>
      </c>
      <c r="Y17" s="24" t="s">
        <v>72</v>
      </c>
      <c r="Z17" s="24">
        <v>45311</v>
      </c>
      <c r="AA17" s="20" t="s">
        <v>22</v>
      </c>
      <c r="AB17" s="20" t="s">
        <v>428</v>
      </c>
      <c r="AC17" s="20" t="s">
        <v>16</v>
      </c>
      <c r="AD17" s="20">
        <v>69306</v>
      </c>
    </row>
    <row r="18" spans="1:30" x14ac:dyDescent="0.2">
      <c r="A18" s="14">
        <v>17</v>
      </c>
      <c r="B18" s="14">
        <v>117</v>
      </c>
      <c r="C18" s="14" t="s">
        <v>26</v>
      </c>
      <c r="D18" s="14" t="s">
        <v>57</v>
      </c>
      <c r="E18" s="14" t="s">
        <v>19</v>
      </c>
      <c r="F18" s="15">
        <v>523.45000000000005</v>
      </c>
      <c r="G18" s="14">
        <v>3</v>
      </c>
      <c r="H18" s="15">
        <f t="shared" si="2"/>
        <v>1570.3500000000001</v>
      </c>
      <c r="I18" s="15">
        <f t="shared" si="0"/>
        <v>488.55333333333334</v>
      </c>
      <c r="J18" s="15">
        <f t="shared" si="1"/>
        <v>1465.66</v>
      </c>
      <c r="K18" s="15">
        <v>104.69</v>
      </c>
      <c r="L18" s="16">
        <v>1.0714285714285714</v>
      </c>
      <c r="M18" s="17">
        <v>6.6666666666666666E-2</v>
      </c>
      <c r="N18" s="15" t="s">
        <v>39</v>
      </c>
      <c r="O18" s="14" t="str">
        <f t="shared" si="3"/>
        <v>Jan</v>
      </c>
      <c r="P18" s="14">
        <f t="shared" si="4"/>
        <v>1</v>
      </c>
      <c r="Q18" s="14">
        <f t="shared" si="5"/>
        <v>2024</v>
      </c>
      <c r="R18" s="18" t="s">
        <v>70</v>
      </c>
      <c r="S18" s="19">
        <v>45309</v>
      </c>
      <c r="T18" s="19" t="s">
        <v>465</v>
      </c>
      <c r="U18" s="19" t="s">
        <v>466</v>
      </c>
      <c r="V18" s="19" t="s">
        <v>39</v>
      </c>
      <c r="W18" s="19" t="s">
        <v>433</v>
      </c>
      <c r="X18" s="19" t="s">
        <v>434</v>
      </c>
      <c r="Y18" s="19" t="s">
        <v>73</v>
      </c>
      <c r="Z18" s="19">
        <v>45312</v>
      </c>
      <c r="AA18" s="14" t="s">
        <v>15</v>
      </c>
      <c r="AB18" s="14" t="s">
        <v>429</v>
      </c>
      <c r="AC18" s="14" t="s">
        <v>16</v>
      </c>
      <c r="AD18" s="14">
        <v>33429</v>
      </c>
    </row>
    <row r="19" spans="1:30" x14ac:dyDescent="0.2">
      <c r="A19" s="20">
        <v>18</v>
      </c>
      <c r="B19" s="20">
        <v>118</v>
      </c>
      <c r="C19" s="20" t="s">
        <v>25</v>
      </c>
      <c r="D19" s="20" t="s">
        <v>57</v>
      </c>
      <c r="E19" s="20" t="s">
        <v>19</v>
      </c>
      <c r="F19" s="21">
        <v>1060.0999999999999</v>
      </c>
      <c r="G19" s="20">
        <v>4</v>
      </c>
      <c r="H19" s="21">
        <f t="shared" si="2"/>
        <v>4240.3999999999996</v>
      </c>
      <c r="I19" s="21">
        <f t="shared" si="0"/>
        <v>1007.0949999999999</v>
      </c>
      <c r="J19" s="21">
        <f t="shared" si="1"/>
        <v>4028.3799999999997</v>
      </c>
      <c r="K19" s="21">
        <v>212.02</v>
      </c>
      <c r="L19" s="22">
        <v>1.0526315789473684</v>
      </c>
      <c r="M19" s="17">
        <v>5.000000000000001E-2</v>
      </c>
      <c r="N19" s="21" t="s">
        <v>39</v>
      </c>
      <c r="O19" s="20" t="str">
        <f t="shared" si="3"/>
        <v>Jan</v>
      </c>
      <c r="P19" s="20">
        <f t="shared" si="4"/>
        <v>1</v>
      </c>
      <c r="Q19" s="20">
        <f t="shared" si="5"/>
        <v>2024</v>
      </c>
      <c r="R19" s="23" t="s">
        <v>71</v>
      </c>
      <c r="S19" s="24">
        <v>45310</v>
      </c>
      <c r="T19" s="24" t="s">
        <v>467</v>
      </c>
      <c r="U19" s="24" t="s">
        <v>468</v>
      </c>
      <c r="V19" s="24" t="s">
        <v>39</v>
      </c>
      <c r="W19" s="24" t="s">
        <v>433</v>
      </c>
      <c r="X19" s="24" t="s">
        <v>434</v>
      </c>
      <c r="Y19" s="24" t="s">
        <v>74</v>
      </c>
      <c r="Z19" s="24">
        <v>45313</v>
      </c>
      <c r="AA19" s="20" t="s">
        <v>20</v>
      </c>
      <c r="AB19" s="20" t="s">
        <v>427</v>
      </c>
      <c r="AC19" s="20" t="s">
        <v>16</v>
      </c>
      <c r="AD19" s="20">
        <v>62237</v>
      </c>
    </row>
    <row r="20" spans="1:30" x14ac:dyDescent="0.2">
      <c r="A20" s="14">
        <v>19</v>
      </c>
      <c r="B20" s="14">
        <v>119</v>
      </c>
      <c r="C20" s="14" t="s">
        <v>25</v>
      </c>
      <c r="D20" s="14" t="s">
        <v>57</v>
      </c>
      <c r="E20" s="14" t="s">
        <v>19</v>
      </c>
      <c r="F20" s="15">
        <v>404.72</v>
      </c>
      <c r="G20" s="14">
        <v>3</v>
      </c>
      <c r="H20" s="15">
        <f t="shared" si="2"/>
        <v>1214.1600000000001</v>
      </c>
      <c r="I20" s="15">
        <f t="shared" si="0"/>
        <v>377.74</v>
      </c>
      <c r="J20" s="15">
        <f t="shared" si="1"/>
        <v>1133.22</v>
      </c>
      <c r="K20" s="15">
        <v>80.94</v>
      </c>
      <c r="L20" s="16">
        <v>1.0714247895377773</v>
      </c>
      <c r="M20" s="17">
        <v>6.6663372207946228E-2</v>
      </c>
      <c r="N20" s="15" t="s">
        <v>39</v>
      </c>
      <c r="O20" s="14" t="str">
        <f t="shared" si="3"/>
        <v>Jan</v>
      </c>
      <c r="P20" s="14">
        <f t="shared" si="4"/>
        <v>1</v>
      </c>
      <c r="Q20" s="14">
        <f t="shared" si="5"/>
        <v>2024</v>
      </c>
      <c r="R20" s="18" t="s">
        <v>72</v>
      </c>
      <c r="S20" s="19">
        <v>45311</v>
      </c>
      <c r="T20" s="19" t="s">
        <v>469</v>
      </c>
      <c r="U20" s="19" t="s">
        <v>470</v>
      </c>
      <c r="V20" s="19" t="s">
        <v>39</v>
      </c>
      <c r="W20" s="19" t="s">
        <v>433</v>
      </c>
      <c r="X20" s="19" t="s">
        <v>434</v>
      </c>
      <c r="Y20" s="19" t="s">
        <v>75</v>
      </c>
      <c r="Z20" s="19">
        <v>45314</v>
      </c>
      <c r="AA20" s="14" t="s">
        <v>22</v>
      </c>
      <c r="AB20" s="14" t="s">
        <v>426</v>
      </c>
      <c r="AC20" s="14" t="s">
        <v>16</v>
      </c>
      <c r="AD20" s="14">
        <v>84584</v>
      </c>
    </row>
    <row r="21" spans="1:30" x14ac:dyDescent="0.2">
      <c r="A21" s="20">
        <v>20</v>
      </c>
      <c r="B21" s="20">
        <v>120</v>
      </c>
      <c r="C21" s="20" t="s">
        <v>18</v>
      </c>
      <c r="D21" s="20" t="s">
        <v>57</v>
      </c>
      <c r="E21" s="20" t="s">
        <v>19</v>
      </c>
      <c r="F21" s="21">
        <v>1379.8</v>
      </c>
      <c r="G21" s="20">
        <v>4</v>
      </c>
      <c r="H21" s="21">
        <f t="shared" si="2"/>
        <v>5519.2</v>
      </c>
      <c r="I21" s="21">
        <f t="shared" si="0"/>
        <v>1310.81</v>
      </c>
      <c r="J21" s="21">
        <f t="shared" si="1"/>
        <v>5243.24</v>
      </c>
      <c r="K21" s="21">
        <v>275.95999999999998</v>
      </c>
      <c r="L21" s="22">
        <v>1.0526315789473684</v>
      </c>
      <c r="M21" s="17">
        <v>4.9999999999999996E-2</v>
      </c>
      <c r="N21" s="21" t="s">
        <v>39</v>
      </c>
      <c r="O21" s="20" t="str">
        <f t="shared" si="3"/>
        <v>Jan</v>
      </c>
      <c r="P21" s="20">
        <f t="shared" si="4"/>
        <v>1</v>
      </c>
      <c r="Q21" s="20">
        <f t="shared" si="5"/>
        <v>2024</v>
      </c>
      <c r="R21" s="23" t="s">
        <v>73</v>
      </c>
      <c r="S21" s="24">
        <v>45312</v>
      </c>
      <c r="T21" s="24" t="s">
        <v>471</v>
      </c>
      <c r="U21" s="24" t="s">
        <v>472</v>
      </c>
      <c r="V21" s="24" t="s">
        <v>39</v>
      </c>
      <c r="W21" s="24" t="s">
        <v>433</v>
      </c>
      <c r="X21" s="24" t="s">
        <v>434</v>
      </c>
      <c r="Y21" s="24" t="s">
        <v>76</v>
      </c>
      <c r="Z21" s="24">
        <v>45315</v>
      </c>
      <c r="AA21" s="20" t="s">
        <v>20</v>
      </c>
      <c r="AB21" s="20" t="s">
        <v>425</v>
      </c>
      <c r="AC21" s="20" t="s">
        <v>16</v>
      </c>
      <c r="AD21" s="20">
        <v>94598</v>
      </c>
    </row>
    <row r="22" spans="1:30" x14ac:dyDescent="0.2">
      <c r="A22" s="14">
        <v>21</v>
      </c>
      <c r="B22" s="14">
        <v>121</v>
      </c>
      <c r="C22" s="14" t="s">
        <v>18</v>
      </c>
      <c r="D22" s="14" t="s">
        <v>57</v>
      </c>
      <c r="E22" s="14" t="s">
        <v>19</v>
      </c>
      <c r="F22" s="15">
        <v>1176.57</v>
      </c>
      <c r="G22" s="14">
        <v>1</v>
      </c>
      <c r="H22" s="15">
        <f t="shared" si="2"/>
        <v>1176.57</v>
      </c>
      <c r="I22" s="15">
        <f t="shared" si="0"/>
        <v>941.26</v>
      </c>
      <c r="J22" s="15">
        <f t="shared" si="1"/>
        <v>941.26</v>
      </c>
      <c r="K22" s="15">
        <v>235.31</v>
      </c>
      <c r="L22" s="16">
        <v>1.2499946879714425</v>
      </c>
      <c r="M22" s="17">
        <v>0.19999660028727573</v>
      </c>
      <c r="N22" s="15" t="s">
        <v>39</v>
      </c>
      <c r="O22" s="14" t="str">
        <f t="shared" si="3"/>
        <v>Jan</v>
      </c>
      <c r="P22" s="14">
        <f t="shared" si="4"/>
        <v>1</v>
      </c>
      <c r="Q22" s="14">
        <f t="shared" si="5"/>
        <v>2024</v>
      </c>
      <c r="R22" s="18" t="s">
        <v>74</v>
      </c>
      <c r="S22" s="19">
        <v>45313</v>
      </c>
      <c r="T22" s="19" t="s">
        <v>473</v>
      </c>
      <c r="U22" s="19" t="s">
        <v>474</v>
      </c>
      <c r="V22" s="19" t="s">
        <v>39</v>
      </c>
      <c r="W22" s="19" t="s">
        <v>433</v>
      </c>
      <c r="X22" s="19" t="s">
        <v>434</v>
      </c>
      <c r="Y22" s="19" t="s">
        <v>77</v>
      </c>
      <c r="Z22" s="19">
        <v>45316</v>
      </c>
      <c r="AA22" s="14" t="s">
        <v>15</v>
      </c>
      <c r="AB22" s="14" t="s">
        <v>425</v>
      </c>
      <c r="AC22" s="14" t="s">
        <v>16</v>
      </c>
      <c r="AD22" s="14">
        <v>54870</v>
      </c>
    </row>
    <row r="23" spans="1:30" x14ac:dyDescent="0.2">
      <c r="A23" s="20">
        <v>22</v>
      </c>
      <c r="B23" s="20">
        <v>122</v>
      </c>
      <c r="C23" s="20" t="s">
        <v>26</v>
      </c>
      <c r="D23" s="20" t="s">
        <v>57</v>
      </c>
      <c r="E23" s="20" t="s">
        <v>19</v>
      </c>
      <c r="F23" s="21">
        <v>1355.3</v>
      </c>
      <c r="G23" s="20">
        <v>4</v>
      </c>
      <c r="H23" s="21">
        <f t="shared" si="2"/>
        <v>5421.2</v>
      </c>
      <c r="I23" s="21">
        <f t="shared" si="0"/>
        <v>1287.5349999999999</v>
      </c>
      <c r="J23" s="21">
        <f t="shared" si="1"/>
        <v>5150.1399999999994</v>
      </c>
      <c r="K23" s="21">
        <v>271.06</v>
      </c>
      <c r="L23" s="22">
        <v>1.0526315789473686</v>
      </c>
      <c r="M23" s="17">
        <v>0.05</v>
      </c>
      <c r="N23" s="21" t="s">
        <v>39</v>
      </c>
      <c r="O23" s="20" t="str">
        <f t="shared" si="3"/>
        <v>Jan</v>
      </c>
      <c r="P23" s="20">
        <f t="shared" si="4"/>
        <v>1</v>
      </c>
      <c r="Q23" s="20">
        <f t="shared" si="5"/>
        <v>2024</v>
      </c>
      <c r="R23" s="23" t="s">
        <v>75</v>
      </c>
      <c r="S23" s="24">
        <v>45314</v>
      </c>
      <c r="T23" s="24" t="s">
        <v>475</v>
      </c>
      <c r="U23" s="24" t="s">
        <v>476</v>
      </c>
      <c r="V23" s="24" t="s">
        <v>39</v>
      </c>
      <c r="W23" s="24" t="s">
        <v>433</v>
      </c>
      <c r="X23" s="24" t="s">
        <v>434</v>
      </c>
      <c r="Y23" s="24" t="s">
        <v>78</v>
      </c>
      <c r="Z23" s="24">
        <v>45317</v>
      </c>
      <c r="AA23" s="20" t="s">
        <v>15</v>
      </c>
      <c r="AB23" s="20" t="s">
        <v>428</v>
      </c>
      <c r="AC23" s="20" t="s">
        <v>16</v>
      </c>
      <c r="AD23" s="20">
        <v>67692</v>
      </c>
    </row>
    <row r="24" spans="1:30" x14ac:dyDescent="0.2">
      <c r="A24" s="14">
        <v>23</v>
      </c>
      <c r="B24" s="14">
        <v>123</v>
      </c>
      <c r="C24" s="14" t="s">
        <v>25</v>
      </c>
      <c r="D24" s="14" t="s">
        <v>54</v>
      </c>
      <c r="E24" s="14" t="s">
        <v>17</v>
      </c>
      <c r="F24" s="15">
        <v>71.87</v>
      </c>
      <c r="G24" s="14">
        <v>4</v>
      </c>
      <c r="H24" s="15">
        <f t="shared" si="2"/>
        <v>287.48</v>
      </c>
      <c r="I24" s="15">
        <f t="shared" si="0"/>
        <v>68.277500000000003</v>
      </c>
      <c r="J24" s="15">
        <f t="shared" si="1"/>
        <v>273.11</v>
      </c>
      <c r="K24" s="15">
        <v>14.37</v>
      </c>
      <c r="L24" s="16">
        <v>1.052616161986013</v>
      </c>
      <c r="M24" s="17">
        <v>4.9986085988590508E-2</v>
      </c>
      <c r="N24" s="15" t="s">
        <v>39</v>
      </c>
      <c r="O24" s="14" t="str">
        <f t="shared" si="3"/>
        <v>Jan</v>
      </c>
      <c r="P24" s="14">
        <f t="shared" si="4"/>
        <v>1</v>
      </c>
      <c r="Q24" s="14">
        <f t="shared" si="5"/>
        <v>2024</v>
      </c>
      <c r="R24" s="18" t="s">
        <v>76</v>
      </c>
      <c r="S24" s="19">
        <v>45315</v>
      </c>
      <c r="T24" s="19" t="s">
        <v>477</v>
      </c>
      <c r="U24" s="19" t="s">
        <v>478</v>
      </c>
      <c r="V24" s="19" t="s">
        <v>39</v>
      </c>
      <c r="W24" s="19" t="s">
        <v>433</v>
      </c>
      <c r="X24" s="19" t="s">
        <v>434</v>
      </c>
      <c r="Y24" s="19" t="s">
        <v>79</v>
      </c>
      <c r="Z24" s="19">
        <v>45318</v>
      </c>
      <c r="AA24" s="14" t="s">
        <v>22</v>
      </c>
      <c r="AB24" s="14" t="s">
        <v>427</v>
      </c>
      <c r="AC24" s="14" t="s">
        <v>16</v>
      </c>
      <c r="AD24" s="14">
        <v>75595</v>
      </c>
    </row>
    <row r="25" spans="1:30" x14ac:dyDescent="0.2">
      <c r="A25" s="20">
        <v>24</v>
      </c>
      <c r="B25" s="20">
        <v>124</v>
      </c>
      <c r="C25" s="20" t="s">
        <v>28</v>
      </c>
      <c r="D25" s="20" t="s">
        <v>54</v>
      </c>
      <c r="E25" s="20" t="s">
        <v>17</v>
      </c>
      <c r="F25" s="21">
        <v>955.77</v>
      </c>
      <c r="G25" s="20">
        <v>4</v>
      </c>
      <c r="H25" s="21">
        <f t="shared" si="2"/>
        <v>3823.08</v>
      </c>
      <c r="I25" s="21">
        <f t="shared" si="0"/>
        <v>907.98249999999996</v>
      </c>
      <c r="J25" s="21">
        <f t="shared" si="1"/>
        <v>3631.93</v>
      </c>
      <c r="K25" s="21">
        <v>191.15</v>
      </c>
      <c r="L25" s="22">
        <v>1.0526304196391452</v>
      </c>
      <c r="M25" s="17">
        <v>4.999895372317608E-2</v>
      </c>
      <c r="N25" s="21" t="s">
        <v>39</v>
      </c>
      <c r="O25" s="20" t="str">
        <f t="shared" si="3"/>
        <v>Jan</v>
      </c>
      <c r="P25" s="20">
        <f t="shared" si="4"/>
        <v>1</v>
      </c>
      <c r="Q25" s="20">
        <f t="shared" si="5"/>
        <v>2024</v>
      </c>
      <c r="R25" s="23" t="s">
        <v>77</v>
      </c>
      <c r="S25" s="24">
        <v>45316</v>
      </c>
      <c r="T25" s="24" t="s">
        <v>479</v>
      </c>
      <c r="U25" s="24" t="s">
        <v>480</v>
      </c>
      <c r="V25" s="24" t="s">
        <v>39</v>
      </c>
      <c r="W25" s="24" t="s">
        <v>433</v>
      </c>
      <c r="X25" s="24" t="s">
        <v>434</v>
      </c>
      <c r="Y25" s="24" t="s">
        <v>80</v>
      </c>
      <c r="Z25" s="24">
        <v>45319</v>
      </c>
      <c r="AA25" s="20" t="s">
        <v>20</v>
      </c>
      <c r="AB25" s="20" t="s">
        <v>428</v>
      </c>
      <c r="AC25" s="20" t="s">
        <v>16</v>
      </c>
      <c r="AD25" s="20">
        <v>79470</v>
      </c>
    </row>
    <row r="26" spans="1:30" x14ac:dyDescent="0.2">
      <c r="A26" s="14">
        <v>25</v>
      </c>
      <c r="B26" s="14">
        <v>125</v>
      </c>
      <c r="C26" s="14" t="s">
        <v>24</v>
      </c>
      <c r="D26" s="14" t="s">
        <v>54</v>
      </c>
      <c r="E26" s="14" t="s">
        <v>17</v>
      </c>
      <c r="F26" s="15">
        <v>53.07</v>
      </c>
      <c r="G26" s="14">
        <v>3</v>
      </c>
      <c r="H26" s="15">
        <f t="shared" si="2"/>
        <v>159.21</v>
      </c>
      <c r="I26" s="15">
        <f t="shared" si="0"/>
        <v>49.533333333333339</v>
      </c>
      <c r="J26" s="15">
        <f t="shared" si="1"/>
        <v>148.60000000000002</v>
      </c>
      <c r="K26" s="15">
        <v>10.61</v>
      </c>
      <c r="L26" s="16">
        <v>1.0713997308209959</v>
      </c>
      <c r="M26" s="17">
        <v>6.6641542616669797E-2</v>
      </c>
      <c r="N26" s="15" t="s">
        <v>39</v>
      </c>
      <c r="O26" s="14" t="str">
        <f t="shared" si="3"/>
        <v>Jan</v>
      </c>
      <c r="P26" s="14">
        <f t="shared" si="4"/>
        <v>1</v>
      </c>
      <c r="Q26" s="14">
        <f t="shared" si="5"/>
        <v>2024</v>
      </c>
      <c r="R26" s="18" t="s">
        <v>78</v>
      </c>
      <c r="S26" s="19">
        <v>45317</v>
      </c>
      <c r="T26" s="19" t="s">
        <v>481</v>
      </c>
      <c r="U26" s="19" t="s">
        <v>482</v>
      </c>
      <c r="V26" s="19" t="s">
        <v>39</v>
      </c>
      <c r="W26" s="19" t="s">
        <v>433</v>
      </c>
      <c r="X26" s="19" t="s">
        <v>434</v>
      </c>
      <c r="Y26" s="19" t="s">
        <v>81</v>
      </c>
      <c r="Z26" s="19">
        <v>45320</v>
      </c>
      <c r="AA26" s="14" t="s">
        <v>22</v>
      </c>
      <c r="AB26" s="14" t="s">
        <v>429</v>
      </c>
      <c r="AC26" s="14" t="s">
        <v>16</v>
      </c>
      <c r="AD26" s="14">
        <v>38712</v>
      </c>
    </row>
    <row r="27" spans="1:30" x14ac:dyDescent="0.2">
      <c r="A27" s="20">
        <v>26</v>
      </c>
      <c r="B27" s="20">
        <v>126</v>
      </c>
      <c r="C27" s="20" t="s">
        <v>24</v>
      </c>
      <c r="D27" s="20" t="s">
        <v>54</v>
      </c>
      <c r="E27" s="20" t="s">
        <v>17</v>
      </c>
      <c r="F27" s="21">
        <v>76.760000000000005</v>
      </c>
      <c r="G27" s="20">
        <v>5</v>
      </c>
      <c r="H27" s="21">
        <f t="shared" si="2"/>
        <v>383.8</v>
      </c>
      <c r="I27" s="21">
        <f t="shared" si="0"/>
        <v>73.69</v>
      </c>
      <c r="J27" s="21">
        <f t="shared" si="1"/>
        <v>368.45</v>
      </c>
      <c r="K27" s="21">
        <v>15.35</v>
      </c>
      <c r="L27" s="22">
        <v>1.0416610123490297</v>
      </c>
      <c r="M27" s="17">
        <v>3.9994788952579463E-2</v>
      </c>
      <c r="N27" s="21" t="s">
        <v>39</v>
      </c>
      <c r="O27" s="20" t="str">
        <f t="shared" si="3"/>
        <v>Jan</v>
      </c>
      <c r="P27" s="20">
        <f t="shared" si="4"/>
        <v>1</v>
      </c>
      <c r="Q27" s="20">
        <f t="shared" si="5"/>
        <v>2024</v>
      </c>
      <c r="R27" s="23" t="s">
        <v>79</v>
      </c>
      <c r="S27" s="24">
        <v>45318</v>
      </c>
      <c r="T27" s="24" t="s">
        <v>483</v>
      </c>
      <c r="U27" s="24" t="s">
        <v>484</v>
      </c>
      <c r="V27" s="24" t="s">
        <v>39</v>
      </c>
      <c r="W27" s="24" t="s">
        <v>433</v>
      </c>
      <c r="X27" s="24" t="s">
        <v>434</v>
      </c>
      <c r="Y27" s="24" t="s">
        <v>82</v>
      </c>
      <c r="Z27" s="24">
        <v>45321</v>
      </c>
      <c r="AA27" s="20" t="s">
        <v>20</v>
      </c>
      <c r="AB27" s="20" t="s">
        <v>425</v>
      </c>
      <c r="AC27" s="20" t="s">
        <v>16</v>
      </c>
      <c r="AD27" s="20">
        <v>43881</v>
      </c>
    </row>
    <row r="28" spans="1:30" x14ac:dyDescent="0.2">
      <c r="A28" s="14">
        <v>27</v>
      </c>
      <c r="B28" s="14">
        <v>127</v>
      </c>
      <c r="C28" s="14" t="s">
        <v>18</v>
      </c>
      <c r="D28" s="14" t="s">
        <v>57</v>
      </c>
      <c r="E28" s="14" t="s">
        <v>19</v>
      </c>
      <c r="F28" s="15">
        <v>992.07</v>
      </c>
      <c r="G28" s="14">
        <v>5</v>
      </c>
      <c r="H28" s="15">
        <f t="shared" si="2"/>
        <v>4960.3500000000004</v>
      </c>
      <c r="I28" s="15">
        <f t="shared" si="0"/>
        <v>952.38800000000015</v>
      </c>
      <c r="J28" s="15">
        <f t="shared" si="1"/>
        <v>4761.9400000000005</v>
      </c>
      <c r="K28" s="15">
        <v>198.41</v>
      </c>
      <c r="L28" s="16">
        <v>1.0416657916731416</v>
      </c>
      <c r="M28" s="17">
        <v>3.9999193605289945E-2</v>
      </c>
      <c r="N28" s="15" t="s">
        <v>39</v>
      </c>
      <c r="O28" s="14" t="str">
        <f t="shared" si="3"/>
        <v>Jan</v>
      </c>
      <c r="P28" s="14">
        <f t="shared" si="4"/>
        <v>1</v>
      </c>
      <c r="Q28" s="14">
        <f t="shared" si="5"/>
        <v>2024</v>
      </c>
      <c r="R28" s="18" t="s">
        <v>80</v>
      </c>
      <c r="S28" s="19">
        <v>45319</v>
      </c>
      <c r="T28" s="19" t="s">
        <v>485</v>
      </c>
      <c r="U28" s="19" t="s">
        <v>486</v>
      </c>
      <c r="V28" s="19" t="s">
        <v>39</v>
      </c>
      <c r="W28" s="19" t="s">
        <v>433</v>
      </c>
      <c r="X28" s="19" t="s">
        <v>434</v>
      </c>
      <c r="Y28" s="19" t="s">
        <v>83</v>
      </c>
      <c r="Z28" s="19">
        <v>45322</v>
      </c>
      <c r="AA28" s="14" t="s">
        <v>20</v>
      </c>
      <c r="AB28" s="14" t="s">
        <v>429</v>
      </c>
      <c r="AC28" s="14" t="s">
        <v>16</v>
      </c>
      <c r="AD28" s="14">
        <v>86304</v>
      </c>
    </row>
    <row r="29" spans="1:30" x14ac:dyDescent="0.2">
      <c r="A29" s="20">
        <v>28</v>
      </c>
      <c r="B29" s="20">
        <v>128</v>
      </c>
      <c r="C29" s="20" t="s">
        <v>24</v>
      </c>
      <c r="D29" s="20" t="s">
        <v>38</v>
      </c>
      <c r="E29" s="20" t="s">
        <v>14</v>
      </c>
      <c r="F29" s="21">
        <v>471.8</v>
      </c>
      <c r="G29" s="20">
        <v>3</v>
      </c>
      <c r="H29" s="21">
        <f t="shared" si="2"/>
        <v>1415.4</v>
      </c>
      <c r="I29" s="21">
        <f t="shared" si="0"/>
        <v>440.34666666666675</v>
      </c>
      <c r="J29" s="21">
        <f t="shared" si="1"/>
        <v>1321.0400000000002</v>
      </c>
      <c r="K29" s="21">
        <v>94.36</v>
      </c>
      <c r="L29" s="22">
        <v>1.0714285714285714</v>
      </c>
      <c r="M29" s="17">
        <v>6.6666666666666666E-2</v>
      </c>
      <c r="N29" s="21" t="s">
        <v>39</v>
      </c>
      <c r="O29" s="20" t="str">
        <f t="shared" si="3"/>
        <v>Jan</v>
      </c>
      <c r="P29" s="20">
        <f t="shared" si="4"/>
        <v>1</v>
      </c>
      <c r="Q29" s="20">
        <f t="shared" si="5"/>
        <v>2024</v>
      </c>
      <c r="R29" s="23" t="s">
        <v>81</v>
      </c>
      <c r="S29" s="24">
        <v>45320</v>
      </c>
      <c r="T29" s="24" t="s">
        <v>433</v>
      </c>
      <c r="U29" s="24" t="s">
        <v>487</v>
      </c>
      <c r="V29" s="24" t="s">
        <v>40</v>
      </c>
      <c r="W29" s="24" t="s">
        <v>488</v>
      </c>
      <c r="X29" s="24" t="s">
        <v>434</v>
      </c>
      <c r="Y29" s="24" t="s">
        <v>84</v>
      </c>
      <c r="Z29" s="24">
        <v>45323</v>
      </c>
      <c r="AA29" s="20" t="s">
        <v>15</v>
      </c>
      <c r="AB29" s="20" t="s">
        <v>427</v>
      </c>
      <c r="AC29" s="20" t="s">
        <v>16</v>
      </c>
      <c r="AD29" s="20">
        <v>91394</v>
      </c>
    </row>
    <row r="30" spans="1:30" x14ac:dyDescent="0.2">
      <c r="A30" s="14">
        <v>29</v>
      </c>
      <c r="B30" s="14">
        <v>129</v>
      </c>
      <c r="C30" s="14" t="s">
        <v>28</v>
      </c>
      <c r="D30" s="14" t="s">
        <v>54</v>
      </c>
      <c r="E30" s="14" t="s">
        <v>17</v>
      </c>
      <c r="F30" s="15">
        <v>1083.32</v>
      </c>
      <c r="G30" s="14">
        <v>2</v>
      </c>
      <c r="H30" s="15">
        <f t="shared" si="2"/>
        <v>2166.64</v>
      </c>
      <c r="I30" s="15">
        <f t="shared" si="0"/>
        <v>974.9899999999999</v>
      </c>
      <c r="J30" s="15">
        <f t="shared" si="1"/>
        <v>1949.9799999999998</v>
      </c>
      <c r="K30" s="15">
        <v>216.66</v>
      </c>
      <c r="L30" s="16">
        <v>1.1111088318854554</v>
      </c>
      <c r="M30" s="17">
        <v>9.9998153823431676E-2</v>
      </c>
      <c r="N30" s="15" t="s">
        <v>39</v>
      </c>
      <c r="O30" s="14" t="str">
        <f t="shared" si="3"/>
        <v>Jan</v>
      </c>
      <c r="P30" s="14">
        <f t="shared" si="4"/>
        <v>1</v>
      </c>
      <c r="Q30" s="14">
        <f t="shared" si="5"/>
        <v>2024</v>
      </c>
      <c r="R30" s="18" t="s">
        <v>82</v>
      </c>
      <c r="S30" s="19">
        <v>45321</v>
      </c>
      <c r="T30" s="19" t="s">
        <v>488</v>
      </c>
      <c r="U30" s="19" t="s">
        <v>489</v>
      </c>
      <c r="V30" s="19" t="s">
        <v>40</v>
      </c>
      <c r="W30" s="19" t="s">
        <v>488</v>
      </c>
      <c r="X30" s="19" t="s">
        <v>434</v>
      </c>
      <c r="Y30" s="19" t="s">
        <v>85</v>
      </c>
      <c r="Z30" s="19">
        <v>45324</v>
      </c>
      <c r="AA30" s="14" t="s">
        <v>15</v>
      </c>
      <c r="AB30" s="14" t="s">
        <v>429</v>
      </c>
      <c r="AC30" s="14" t="s">
        <v>16</v>
      </c>
      <c r="AD30" s="14">
        <v>11387</v>
      </c>
    </row>
    <row r="31" spans="1:30" x14ac:dyDescent="0.2">
      <c r="A31" s="20">
        <v>30</v>
      </c>
      <c r="B31" s="20">
        <v>130</v>
      </c>
      <c r="C31" s="20" t="s">
        <v>24</v>
      </c>
      <c r="D31" s="20" t="s">
        <v>57</v>
      </c>
      <c r="E31" s="20" t="s">
        <v>19</v>
      </c>
      <c r="F31" s="21">
        <v>125.28</v>
      </c>
      <c r="G31" s="20">
        <v>4</v>
      </c>
      <c r="H31" s="21">
        <f t="shared" si="2"/>
        <v>501.12</v>
      </c>
      <c r="I31" s="21">
        <f t="shared" si="0"/>
        <v>119.015</v>
      </c>
      <c r="J31" s="21">
        <f t="shared" si="1"/>
        <v>476.06</v>
      </c>
      <c r="K31" s="21">
        <v>25.06</v>
      </c>
      <c r="L31" s="22">
        <v>1.0526404234760325</v>
      </c>
      <c r="M31" s="17">
        <v>5.000798212005108E-2</v>
      </c>
      <c r="N31" s="21" t="s">
        <v>39</v>
      </c>
      <c r="O31" s="20" t="str">
        <f t="shared" si="3"/>
        <v>Jan</v>
      </c>
      <c r="P31" s="20">
        <f t="shared" si="4"/>
        <v>1</v>
      </c>
      <c r="Q31" s="20">
        <f t="shared" si="5"/>
        <v>2024</v>
      </c>
      <c r="R31" s="23" t="s">
        <v>83</v>
      </c>
      <c r="S31" s="24">
        <v>45322</v>
      </c>
      <c r="T31" s="24" t="s">
        <v>490</v>
      </c>
      <c r="U31" s="24" t="s">
        <v>491</v>
      </c>
      <c r="V31" s="24" t="s">
        <v>40</v>
      </c>
      <c r="W31" s="24" t="s">
        <v>488</v>
      </c>
      <c r="X31" s="24" t="s">
        <v>434</v>
      </c>
      <c r="Y31" s="24" t="s">
        <v>86</v>
      </c>
      <c r="Z31" s="24">
        <v>45325</v>
      </c>
      <c r="AA31" s="20" t="s">
        <v>22</v>
      </c>
      <c r="AB31" s="20" t="s">
        <v>427</v>
      </c>
      <c r="AC31" s="20" t="s">
        <v>16</v>
      </c>
      <c r="AD31" s="20">
        <v>57631</v>
      </c>
    </row>
    <row r="32" spans="1:30" x14ac:dyDescent="0.2">
      <c r="A32" s="14">
        <v>31</v>
      </c>
      <c r="B32" s="14">
        <v>131</v>
      </c>
      <c r="C32" s="14" t="s">
        <v>23</v>
      </c>
      <c r="D32" s="14" t="s">
        <v>57</v>
      </c>
      <c r="E32" s="14" t="s">
        <v>19</v>
      </c>
      <c r="F32" s="15">
        <v>772.6</v>
      </c>
      <c r="G32" s="14">
        <v>1</v>
      </c>
      <c r="H32" s="15">
        <f t="shared" si="2"/>
        <v>772.6</v>
      </c>
      <c r="I32" s="15">
        <f t="shared" si="0"/>
        <v>618.08000000000004</v>
      </c>
      <c r="J32" s="15">
        <f t="shared" si="1"/>
        <v>618.08000000000004</v>
      </c>
      <c r="K32" s="15">
        <v>154.52000000000001</v>
      </c>
      <c r="L32" s="16">
        <v>1.25</v>
      </c>
      <c r="M32" s="17">
        <v>0.2</v>
      </c>
      <c r="N32" s="15" t="s">
        <v>40</v>
      </c>
      <c r="O32" s="14" t="str">
        <f t="shared" si="3"/>
        <v>Feb</v>
      </c>
      <c r="P32" s="14">
        <f t="shared" si="4"/>
        <v>2</v>
      </c>
      <c r="Q32" s="14">
        <f t="shared" si="5"/>
        <v>2024</v>
      </c>
      <c r="R32" s="18" t="s">
        <v>84</v>
      </c>
      <c r="S32" s="19">
        <v>45323</v>
      </c>
      <c r="T32" s="19" t="s">
        <v>492</v>
      </c>
      <c r="U32" s="19" t="s">
        <v>493</v>
      </c>
      <c r="V32" s="19" t="s">
        <v>40</v>
      </c>
      <c r="W32" s="19" t="s">
        <v>488</v>
      </c>
      <c r="X32" s="19" t="s">
        <v>434</v>
      </c>
      <c r="Y32" s="19" t="s">
        <v>87</v>
      </c>
      <c r="Z32" s="19">
        <v>45326</v>
      </c>
      <c r="AA32" s="14" t="s">
        <v>22</v>
      </c>
      <c r="AB32" s="14" t="s">
        <v>427</v>
      </c>
      <c r="AC32" s="14" t="s">
        <v>16</v>
      </c>
      <c r="AD32" s="14">
        <v>58828</v>
      </c>
    </row>
    <row r="33" spans="1:30" x14ac:dyDescent="0.2">
      <c r="A33" s="20">
        <v>32</v>
      </c>
      <c r="B33" s="20">
        <v>132</v>
      </c>
      <c r="C33" s="20" t="s">
        <v>13</v>
      </c>
      <c r="D33" s="20" t="s">
        <v>38</v>
      </c>
      <c r="E33" s="20" t="s">
        <v>14</v>
      </c>
      <c r="F33" s="21">
        <v>780.82</v>
      </c>
      <c r="G33" s="20">
        <v>4</v>
      </c>
      <c r="H33" s="21">
        <f t="shared" si="2"/>
        <v>3123.28</v>
      </c>
      <c r="I33" s="21">
        <f t="shared" si="0"/>
        <v>741.78000000000009</v>
      </c>
      <c r="J33" s="21">
        <f t="shared" si="1"/>
        <v>2967.1200000000003</v>
      </c>
      <c r="K33" s="21">
        <v>156.16</v>
      </c>
      <c r="L33" s="22">
        <v>1.0526301598856804</v>
      </c>
      <c r="M33" s="17">
        <v>4.9998719295100018E-2</v>
      </c>
      <c r="N33" s="21" t="s">
        <v>40</v>
      </c>
      <c r="O33" s="20" t="str">
        <f t="shared" si="3"/>
        <v>Feb</v>
      </c>
      <c r="P33" s="20">
        <f t="shared" si="4"/>
        <v>2</v>
      </c>
      <c r="Q33" s="20">
        <f t="shared" si="5"/>
        <v>2024</v>
      </c>
      <c r="R33" s="23" t="s">
        <v>85</v>
      </c>
      <c r="S33" s="24">
        <v>45324</v>
      </c>
      <c r="T33" s="24" t="s">
        <v>431</v>
      </c>
      <c r="U33" s="24" t="s">
        <v>494</v>
      </c>
      <c r="V33" s="24" t="s">
        <v>40</v>
      </c>
      <c r="W33" s="24" t="s">
        <v>488</v>
      </c>
      <c r="X33" s="24" t="s">
        <v>434</v>
      </c>
      <c r="Y33" s="24" t="s">
        <v>88</v>
      </c>
      <c r="Z33" s="24">
        <v>45327</v>
      </c>
      <c r="AA33" s="20" t="s">
        <v>22</v>
      </c>
      <c r="AB33" s="20" t="s">
        <v>427</v>
      </c>
      <c r="AC33" s="20" t="s">
        <v>16</v>
      </c>
      <c r="AD33" s="20">
        <v>33435</v>
      </c>
    </row>
    <row r="34" spans="1:30" x14ac:dyDescent="0.2">
      <c r="A34" s="14">
        <v>33</v>
      </c>
      <c r="B34" s="14">
        <v>133</v>
      </c>
      <c r="C34" s="14" t="s">
        <v>26</v>
      </c>
      <c r="D34" s="14" t="s">
        <v>54</v>
      </c>
      <c r="E34" s="14" t="s">
        <v>17</v>
      </c>
      <c r="F34" s="15">
        <v>1045.46</v>
      </c>
      <c r="G34" s="14">
        <v>4</v>
      </c>
      <c r="H34" s="15">
        <f t="shared" si="2"/>
        <v>4181.84</v>
      </c>
      <c r="I34" s="15">
        <f t="shared" si="0"/>
        <v>993.1875</v>
      </c>
      <c r="J34" s="15">
        <f t="shared" si="1"/>
        <v>3972.75</v>
      </c>
      <c r="K34" s="15">
        <v>209.09</v>
      </c>
      <c r="L34" s="16">
        <v>1.0526310490214588</v>
      </c>
      <c r="M34" s="17">
        <v>4.9999521741625697E-2</v>
      </c>
      <c r="N34" s="15" t="s">
        <v>40</v>
      </c>
      <c r="O34" s="14" t="str">
        <f t="shared" si="3"/>
        <v>Feb</v>
      </c>
      <c r="P34" s="14">
        <f t="shared" si="4"/>
        <v>2</v>
      </c>
      <c r="Q34" s="14">
        <f t="shared" si="5"/>
        <v>2024</v>
      </c>
      <c r="R34" s="18" t="s">
        <v>86</v>
      </c>
      <c r="S34" s="19">
        <v>45325</v>
      </c>
      <c r="T34" s="19" t="s">
        <v>435</v>
      </c>
      <c r="U34" s="19" t="s">
        <v>495</v>
      </c>
      <c r="V34" s="19" t="s">
        <v>40</v>
      </c>
      <c r="W34" s="19" t="s">
        <v>488</v>
      </c>
      <c r="X34" s="19" t="s">
        <v>434</v>
      </c>
      <c r="Y34" s="19" t="s">
        <v>89</v>
      </c>
      <c r="Z34" s="19">
        <v>45328</v>
      </c>
      <c r="AA34" s="14" t="s">
        <v>20</v>
      </c>
      <c r="AB34" s="14" t="s">
        <v>428</v>
      </c>
      <c r="AC34" s="14" t="s">
        <v>16</v>
      </c>
      <c r="AD34" s="14">
        <v>32105</v>
      </c>
    </row>
    <row r="35" spans="1:30" x14ac:dyDescent="0.2">
      <c r="A35" s="20">
        <v>34</v>
      </c>
      <c r="B35" s="20">
        <v>134</v>
      </c>
      <c r="C35" s="20" t="s">
        <v>28</v>
      </c>
      <c r="D35" s="20" t="s">
        <v>38</v>
      </c>
      <c r="E35" s="20" t="s">
        <v>14</v>
      </c>
      <c r="F35" s="21">
        <v>1214.75</v>
      </c>
      <c r="G35" s="20">
        <v>3</v>
      </c>
      <c r="H35" s="21">
        <f t="shared" si="2"/>
        <v>3644.25</v>
      </c>
      <c r="I35" s="21">
        <f t="shared" si="0"/>
        <v>1133.7666666666667</v>
      </c>
      <c r="J35" s="21">
        <f t="shared" si="1"/>
        <v>3401.3</v>
      </c>
      <c r="K35" s="21">
        <v>242.95</v>
      </c>
      <c r="L35" s="22">
        <v>1.0714285714285714</v>
      </c>
      <c r="M35" s="17">
        <v>6.6666666666666666E-2</v>
      </c>
      <c r="N35" s="21" t="s">
        <v>40</v>
      </c>
      <c r="O35" s="20" t="str">
        <f t="shared" si="3"/>
        <v>Feb</v>
      </c>
      <c r="P35" s="20">
        <f t="shared" si="4"/>
        <v>2</v>
      </c>
      <c r="Q35" s="20">
        <f t="shared" si="5"/>
        <v>2024</v>
      </c>
      <c r="R35" s="23" t="s">
        <v>87</v>
      </c>
      <c r="S35" s="24">
        <v>45326</v>
      </c>
      <c r="T35" s="24" t="s">
        <v>437</v>
      </c>
      <c r="U35" s="24" t="s">
        <v>496</v>
      </c>
      <c r="V35" s="24" t="s">
        <v>40</v>
      </c>
      <c r="W35" s="24" t="s">
        <v>488</v>
      </c>
      <c r="X35" s="24" t="s">
        <v>434</v>
      </c>
      <c r="Y35" s="24" t="s">
        <v>90</v>
      </c>
      <c r="Z35" s="24">
        <v>45329</v>
      </c>
      <c r="AA35" s="20" t="s">
        <v>22</v>
      </c>
      <c r="AB35" s="20" t="s">
        <v>427</v>
      </c>
      <c r="AC35" s="20" t="s">
        <v>16</v>
      </c>
      <c r="AD35" s="20">
        <v>75632</v>
      </c>
    </row>
    <row r="36" spans="1:30" x14ac:dyDescent="0.2">
      <c r="A36" s="14">
        <v>35</v>
      </c>
      <c r="B36" s="14">
        <v>135</v>
      </c>
      <c r="C36" s="14" t="s">
        <v>25</v>
      </c>
      <c r="D36" s="14" t="s">
        <v>54</v>
      </c>
      <c r="E36" s="14" t="s">
        <v>17</v>
      </c>
      <c r="F36" s="15">
        <v>251.39</v>
      </c>
      <c r="G36" s="14">
        <v>1</v>
      </c>
      <c r="H36" s="15">
        <f t="shared" si="2"/>
        <v>251.39</v>
      </c>
      <c r="I36" s="15">
        <f t="shared" si="0"/>
        <v>201.10999999999999</v>
      </c>
      <c r="J36" s="15">
        <f t="shared" si="1"/>
        <v>201.10999999999999</v>
      </c>
      <c r="K36" s="15">
        <v>50.28</v>
      </c>
      <c r="L36" s="16">
        <v>1.2500124310079062</v>
      </c>
      <c r="M36" s="17">
        <v>0.20000795576594138</v>
      </c>
      <c r="N36" s="15" t="s">
        <v>40</v>
      </c>
      <c r="O36" s="14" t="str">
        <f t="shared" si="3"/>
        <v>Feb</v>
      </c>
      <c r="P36" s="14">
        <f t="shared" si="4"/>
        <v>2</v>
      </c>
      <c r="Q36" s="14">
        <f t="shared" si="5"/>
        <v>2024</v>
      </c>
      <c r="R36" s="18" t="s">
        <v>88</v>
      </c>
      <c r="S36" s="19">
        <v>45327</v>
      </c>
      <c r="T36" s="19" t="s">
        <v>439</v>
      </c>
      <c r="U36" s="19" t="s">
        <v>497</v>
      </c>
      <c r="V36" s="19" t="s">
        <v>40</v>
      </c>
      <c r="W36" s="19" t="s">
        <v>488</v>
      </c>
      <c r="X36" s="19" t="s">
        <v>434</v>
      </c>
      <c r="Y36" s="19" t="s">
        <v>91</v>
      </c>
      <c r="Z36" s="19">
        <v>45330</v>
      </c>
      <c r="AA36" s="14" t="s">
        <v>15</v>
      </c>
      <c r="AB36" s="14" t="s">
        <v>429</v>
      </c>
      <c r="AC36" s="14" t="s">
        <v>16</v>
      </c>
      <c r="AD36" s="14">
        <v>86362</v>
      </c>
    </row>
    <row r="37" spans="1:30" x14ac:dyDescent="0.2">
      <c r="A37" s="20">
        <v>36</v>
      </c>
      <c r="B37" s="20">
        <v>136</v>
      </c>
      <c r="C37" s="20" t="s">
        <v>18</v>
      </c>
      <c r="D37" s="20" t="s">
        <v>57</v>
      </c>
      <c r="E37" s="20" t="s">
        <v>19</v>
      </c>
      <c r="F37" s="21">
        <v>995.66</v>
      </c>
      <c r="G37" s="20">
        <v>4</v>
      </c>
      <c r="H37" s="21">
        <f t="shared" si="2"/>
        <v>3982.64</v>
      </c>
      <c r="I37" s="21">
        <f t="shared" si="0"/>
        <v>945.87749999999994</v>
      </c>
      <c r="J37" s="21">
        <f t="shared" si="1"/>
        <v>3783.5099999999998</v>
      </c>
      <c r="K37" s="21">
        <v>199.13</v>
      </c>
      <c r="L37" s="22">
        <v>1.0526310225161293</v>
      </c>
      <c r="M37" s="17">
        <v>4.9999497820541146E-2</v>
      </c>
      <c r="N37" s="21" t="s">
        <v>40</v>
      </c>
      <c r="O37" s="20" t="str">
        <f t="shared" si="3"/>
        <v>Feb</v>
      </c>
      <c r="P37" s="20">
        <f t="shared" si="4"/>
        <v>2</v>
      </c>
      <c r="Q37" s="20">
        <f t="shared" si="5"/>
        <v>2024</v>
      </c>
      <c r="R37" s="23" t="s">
        <v>89</v>
      </c>
      <c r="S37" s="24">
        <v>45328</v>
      </c>
      <c r="T37" s="24" t="s">
        <v>441</v>
      </c>
      <c r="U37" s="24" t="s">
        <v>498</v>
      </c>
      <c r="V37" s="24" t="s">
        <v>40</v>
      </c>
      <c r="W37" s="24" t="s">
        <v>488</v>
      </c>
      <c r="X37" s="24" t="s">
        <v>434</v>
      </c>
      <c r="Y37" s="24" t="s">
        <v>92</v>
      </c>
      <c r="Z37" s="24">
        <v>45331</v>
      </c>
      <c r="AA37" s="20" t="s">
        <v>15</v>
      </c>
      <c r="AB37" s="20" t="s">
        <v>426</v>
      </c>
      <c r="AC37" s="20" t="s">
        <v>16</v>
      </c>
      <c r="AD37" s="20">
        <v>29327</v>
      </c>
    </row>
    <row r="38" spans="1:30" x14ac:dyDescent="0.2">
      <c r="A38" s="14">
        <v>37</v>
      </c>
      <c r="B38" s="14">
        <v>137</v>
      </c>
      <c r="C38" s="14" t="s">
        <v>18</v>
      </c>
      <c r="D38" s="14" t="s">
        <v>54</v>
      </c>
      <c r="E38" s="14" t="s">
        <v>17</v>
      </c>
      <c r="F38" s="15">
        <v>606.91</v>
      </c>
      <c r="G38" s="14">
        <v>4</v>
      </c>
      <c r="H38" s="15">
        <f t="shared" si="2"/>
        <v>2427.64</v>
      </c>
      <c r="I38" s="15">
        <f t="shared" si="0"/>
        <v>576.56499999999994</v>
      </c>
      <c r="J38" s="15">
        <f t="shared" si="1"/>
        <v>2306.2599999999998</v>
      </c>
      <c r="K38" s="15">
        <v>121.38</v>
      </c>
      <c r="L38" s="16">
        <v>1.0526306661000928</v>
      </c>
      <c r="M38" s="17">
        <v>4.9999176154619303E-2</v>
      </c>
      <c r="N38" s="15" t="s">
        <v>40</v>
      </c>
      <c r="O38" s="14" t="str">
        <f t="shared" si="3"/>
        <v>Feb</v>
      </c>
      <c r="P38" s="14">
        <f t="shared" si="4"/>
        <v>2</v>
      </c>
      <c r="Q38" s="14">
        <f t="shared" si="5"/>
        <v>2024</v>
      </c>
      <c r="R38" s="18" t="s">
        <v>90</v>
      </c>
      <c r="S38" s="19">
        <v>45329</v>
      </c>
      <c r="T38" s="19" t="s">
        <v>443</v>
      </c>
      <c r="U38" s="19" t="s">
        <v>499</v>
      </c>
      <c r="V38" s="19" t="s">
        <v>40</v>
      </c>
      <c r="W38" s="19" t="s">
        <v>488</v>
      </c>
      <c r="X38" s="19" t="s">
        <v>434</v>
      </c>
      <c r="Y38" s="19" t="s">
        <v>93</v>
      </c>
      <c r="Z38" s="19">
        <v>45332</v>
      </c>
      <c r="AA38" s="14" t="s">
        <v>15</v>
      </c>
      <c r="AB38" s="14" t="s">
        <v>429</v>
      </c>
      <c r="AC38" s="14" t="s">
        <v>16</v>
      </c>
      <c r="AD38" s="14">
        <v>78595</v>
      </c>
    </row>
    <row r="39" spans="1:30" x14ac:dyDescent="0.2">
      <c r="A39" s="20">
        <v>38</v>
      </c>
      <c r="B39" s="20">
        <v>138</v>
      </c>
      <c r="C39" s="20" t="s">
        <v>26</v>
      </c>
      <c r="D39" s="20" t="s">
        <v>57</v>
      </c>
      <c r="E39" s="20" t="s">
        <v>19</v>
      </c>
      <c r="F39" s="21">
        <v>481.29</v>
      </c>
      <c r="G39" s="20">
        <v>1</v>
      </c>
      <c r="H39" s="21">
        <f t="shared" si="2"/>
        <v>481.29</v>
      </c>
      <c r="I39" s="21">
        <f t="shared" si="0"/>
        <v>385.03000000000003</v>
      </c>
      <c r="J39" s="21">
        <f t="shared" si="1"/>
        <v>385.03000000000003</v>
      </c>
      <c r="K39" s="21">
        <v>96.26</v>
      </c>
      <c r="L39" s="22">
        <v>1.2500064930005454</v>
      </c>
      <c r="M39" s="17">
        <v>0.20000415549876374</v>
      </c>
      <c r="N39" s="21" t="s">
        <v>40</v>
      </c>
      <c r="O39" s="20" t="str">
        <f t="shared" si="3"/>
        <v>Feb</v>
      </c>
      <c r="P39" s="20">
        <f t="shared" si="4"/>
        <v>2</v>
      </c>
      <c r="Q39" s="20">
        <f t="shared" si="5"/>
        <v>2024</v>
      </c>
      <c r="R39" s="23" t="s">
        <v>91</v>
      </c>
      <c r="S39" s="24">
        <v>45330</v>
      </c>
      <c r="T39" s="24" t="s">
        <v>445</v>
      </c>
      <c r="U39" s="24" t="s">
        <v>500</v>
      </c>
      <c r="V39" s="24" t="s">
        <v>40</v>
      </c>
      <c r="W39" s="24" t="s">
        <v>488</v>
      </c>
      <c r="X39" s="24" t="s">
        <v>434</v>
      </c>
      <c r="Y39" s="24" t="s">
        <v>94</v>
      </c>
      <c r="Z39" s="24">
        <v>45333</v>
      </c>
      <c r="AA39" s="20" t="s">
        <v>22</v>
      </c>
      <c r="AB39" s="20" t="s">
        <v>429</v>
      </c>
      <c r="AC39" s="20" t="s">
        <v>16</v>
      </c>
      <c r="AD39" s="20">
        <v>53794</v>
      </c>
    </row>
    <row r="40" spans="1:30" x14ac:dyDescent="0.2">
      <c r="A40" s="14">
        <v>39</v>
      </c>
      <c r="B40" s="14">
        <v>139</v>
      </c>
      <c r="C40" s="14" t="s">
        <v>29</v>
      </c>
      <c r="D40" s="14" t="s">
        <v>57</v>
      </c>
      <c r="E40" s="14" t="s">
        <v>19</v>
      </c>
      <c r="F40" s="15">
        <v>958.54</v>
      </c>
      <c r="G40" s="14">
        <v>1</v>
      </c>
      <c r="H40" s="15">
        <f t="shared" si="2"/>
        <v>958.54</v>
      </c>
      <c r="I40" s="15">
        <f t="shared" si="0"/>
        <v>766.82999999999993</v>
      </c>
      <c r="J40" s="15">
        <f t="shared" si="1"/>
        <v>766.82999999999993</v>
      </c>
      <c r="K40" s="15">
        <v>191.71</v>
      </c>
      <c r="L40" s="16">
        <v>1.2500032601750062</v>
      </c>
      <c r="M40" s="17">
        <v>0.20000208650656207</v>
      </c>
      <c r="N40" s="15" t="s">
        <v>40</v>
      </c>
      <c r="O40" s="14" t="str">
        <f t="shared" si="3"/>
        <v>Feb</v>
      </c>
      <c r="P40" s="14">
        <f t="shared" si="4"/>
        <v>2</v>
      </c>
      <c r="Q40" s="14">
        <f t="shared" si="5"/>
        <v>2024</v>
      </c>
      <c r="R40" s="18" t="s">
        <v>92</v>
      </c>
      <c r="S40" s="19">
        <v>45331</v>
      </c>
      <c r="T40" s="19" t="s">
        <v>447</v>
      </c>
      <c r="U40" s="19" t="s">
        <v>501</v>
      </c>
      <c r="V40" s="19" t="s">
        <v>40</v>
      </c>
      <c r="W40" s="19" t="s">
        <v>488</v>
      </c>
      <c r="X40" s="19" t="s">
        <v>434</v>
      </c>
      <c r="Y40" s="19" t="s">
        <v>95</v>
      </c>
      <c r="Z40" s="19">
        <v>45334</v>
      </c>
      <c r="AA40" s="14" t="s">
        <v>22</v>
      </c>
      <c r="AB40" s="14" t="s">
        <v>426</v>
      </c>
      <c r="AC40" s="14" t="s">
        <v>16</v>
      </c>
      <c r="AD40" s="14">
        <v>97320</v>
      </c>
    </row>
    <row r="41" spans="1:30" x14ac:dyDescent="0.2">
      <c r="A41" s="20">
        <v>40</v>
      </c>
      <c r="B41" s="20">
        <v>140</v>
      </c>
      <c r="C41" s="20" t="s">
        <v>23</v>
      </c>
      <c r="D41" s="20" t="s">
        <v>38</v>
      </c>
      <c r="E41" s="20" t="s">
        <v>14</v>
      </c>
      <c r="F41" s="21">
        <v>373.17</v>
      </c>
      <c r="G41" s="20">
        <v>1</v>
      </c>
      <c r="H41" s="21">
        <f t="shared" si="2"/>
        <v>373.17</v>
      </c>
      <c r="I41" s="21">
        <f t="shared" si="0"/>
        <v>298.54000000000002</v>
      </c>
      <c r="J41" s="21">
        <f t="shared" si="1"/>
        <v>298.54000000000002</v>
      </c>
      <c r="K41" s="21">
        <v>74.63</v>
      </c>
      <c r="L41" s="22">
        <v>1.2499832518255509</v>
      </c>
      <c r="M41" s="17">
        <v>0.19998928102473401</v>
      </c>
      <c r="N41" s="21" t="s">
        <v>40</v>
      </c>
      <c r="O41" s="20" t="str">
        <f t="shared" si="3"/>
        <v>Feb</v>
      </c>
      <c r="P41" s="20">
        <f t="shared" si="4"/>
        <v>2</v>
      </c>
      <c r="Q41" s="20">
        <f t="shared" si="5"/>
        <v>2024</v>
      </c>
      <c r="R41" s="23" t="s">
        <v>93</v>
      </c>
      <c r="S41" s="24">
        <v>45332</v>
      </c>
      <c r="T41" s="24" t="s">
        <v>449</v>
      </c>
      <c r="U41" s="24" t="s">
        <v>502</v>
      </c>
      <c r="V41" s="24" t="s">
        <v>40</v>
      </c>
      <c r="W41" s="24" t="s">
        <v>488</v>
      </c>
      <c r="X41" s="24" t="s">
        <v>434</v>
      </c>
      <c r="Y41" s="24" t="s">
        <v>96</v>
      </c>
      <c r="Z41" s="24">
        <v>45335</v>
      </c>
      <c r="AA41" s="20" t="s">
        <v>15</v>
      </c>
      <c r="AB41" s="20" t="s">
        <v>429</v>
      </c>
      <c r="AC41" s="20" t="s">
        <v>16</v>
      </c>
      <c r="AD41" s="20">
        <v>49745</v>
      </c>
    </row>
    <row r="42" spans="1:30" x14ac:dyDescent="0.2">
      <c r="A42" s="14">
        <v>41</v>
      </c>
      <c r="B42" s="14">
        <v>141</v>
      </c>
      <c r="C42" s="14" t="s">
        <v>25</v>
      </c>
      <c r="D42" s="14" t="s">
        <v>38</v>
      </c>
      <c r="E42" s="14" t="s">
        <v>14</v>
      </c>
      <c r="F42" s="15">
        <v>1135.44</v>
      </c>
      <c r="G42" s="14">
        <v>4</v>
      </c>
      <c r="H42" s="15">
        <f t="shared" si="2"/>
        <v>4541.76</v>
      </c>
      <c r="I42" s="15">
        <f t="shared" si="0"/>
        <v>1078.6675</v>
      </c>
      <c r="J42" s="15">
        <f t="shared" si="1"/>
        <v>4314.67</v>
      </c>
      <c r="K42" s="15">
        <v>227.09</v>
      </c>
      <c r="L42" s="16">
        <v>1.0526320668788112</v>
      </c>
      <c r="M42" s="17">
        <v>5.0000440357922921E-2</v>
      </c>
      <c r="N42" s="15" t="s">
        <v>40</v>
      </c>
      <c r="O42" s="14" t="str">
        <f t="shared" si="3"/>
        <v>Feb</v>
      </c>
      <c r="P42" s="14">
        <f t="shared" si="4"/>
        <v>2</v>
      </c>
      <c r="Q42" s="14">
        <f t="shared" si="5"/>
        <v>2024</v>
      </c>
      <c r="R42" s="18" t="s">
        <v>94</v>
      </c>
      <c r="S42" s="19">
        <v>45333</v>
      </c>
      <c r="T42" s="19" t="s">
        <v>451</v>
      </c>
      <c r="U42" s="19" t="s">
        <v>503</v>
      </c>
      <c r="V42" s="19" t="s">
        <v>40</v>
      </c>
      <c r="W42" s="19" t="s">
        <v>488</v>
      </c>
      <c r="X42" s="19" t="s">
        <v>434</v>
      </c>
      <c r="Y42" s="19" t="s">
        <v>97</v>
      </c>
      <c r="Z42" s="19">
        <v>45336</v>
      </c>
      <c r="AA42" s="14" t="s">
        <v>15</v>
      </c>
      <c r="AB42" s="14" t="s">
        <v>425</v>
      </c>
      <c r="AC42" s="14" t="s">
        <v>16</v>
      </c>
      <c r="AD42" s="14">
        <v>33389</v>
      </c>
    </row>
    <row r="43" spans="1:30" x14ac:dyDescent="0.2">
      <c r="A43" s="20">
        <v>42</v>
      </c>
      <c r="B43" s="20">
        <v>142</v>
      </c>
      <c r="C43" s="20" t="s">
        <v>25</v>
      </c>
      <c r="D43" s="20" t="s">
        <v>38</v>
      </c>
      <c r="E43" s="20" t="s">
        <v>14</v>
      </c>
      <c r="F43" s="21">
        <v>762.24</v>
      </c>
      <c r="G43" s="20">
        <v>5</v>
      </c>
      <c r="H43" s="21">
        <f t="shared" si="2"/>
        <v>3811.2</v>
      </c>
      <c r="I43" s="21">
        <f t="shared" si="0"/>
        <v>731.75</v>
      </c>
      <c r="J43" s="21">
        <f t="shared" si="1"/>
        <v>3658.75</v>
      </c>
      <c r="K43" s="21">
        <v>152.44999999999999</v>
      </c>
      <c r="L43" s="22">
        <v>1.0416672360778954</v>
      </c>
      <c r="M43" s="17">
        <v>4.0000524769101597E-2</v>
      </c>
      <c r="N43" s="21" t="s">
        <v>40</v>
      </c>
      <c r="O43" s="20" t="str">
        <f t="shared" si="3"/>
        <v>Feb</v>
      </c>
      <c r="P43" s="20">
        <f t="shared" si="4"/>
        <v>2</v>
      </c>
      <c r="Q43" s="20">
        <f t="shared" si="5"/>
        <v>2024</v>
      </c>
      <c r="R43" s="23" t="s">
        <v>95</v>
      </c>
      <c r="S43" s="24">
        <v>45334</v>
      </c>
      <c r="T43" s="24" t="s">
        <v>453</v>
      </c>
      <c r="U43" s="24" t="s">
        <v>504</v>
      </c>
      <c r="V43" s="24" t="s">
        <v>40</v>
      </c>
      <c r="W43" s="24" t="s">
        <v>488</v>
      </c>
      <c r="X43" s="24" t="s">
        <v>434</v>
      </c>
      <c r="Y43" s="24" t="s">
        <v>98</v>
      </c>
      <c r="Z43" s="24">
        <v>45337</v>
      </c>
      <c r="AA43" s="20" t="s">
        <v>15</v>
      </c>
      <c r="AB43" s="20" t="s">
        <v>428</v>
      </c>
      <c r="AC43" s="20" t="s">
        <v>16</v>
      </c>
      <c r="AD43" s="20">
        <v>99506</v>
      </c>
    </row>
    <row r="44" spans="1:30" x14ac:dyDescent="0.2">
      <c r="A44" s="14">
        <v>43</v>
      </c>
      <c r="B44" s="14">
        <v>143</v>
      </c>
      <c r="C44" s="14" t="s">
        <v>29</v>
      </c>
      <c r="D44" s="14" t="s">
        <v>54</v>
      </c>
      <c r="E44" s="14" t="s">
        <v>17</v>
      </c>
      <c r="F44" s="15">
        <v>929.67</v>
      </c>
      <c r="G44" s="14">
        <v>1</v>
      </c>
      <c r="H44" s="15">
        <f t="shared" si="2"/>
        <v>929.67</v>
      </c>
      <c r="I44" s="15">
        <f t="shared" si="0"/>
        <v>743.74</v>
      </c>
      <c r="J44" s="15">
        <f t="shared" si="1"/>
        <v>743.74</v>
      </c>
      <c r="K44" s="15">
        <v>185.93</v>
      </c>
      <c r="L44" s="16">
        <v>1.249993277220534</v>
      </c>
      <c r="M44" s="17">
        <v>0.19999569739800147</v>
      </c>
      <c r="N44" s="15" t="s">
        <v>40</v>
      </c>
      <c r="O44" s="14" t="str">
        <f t="shared" si="3"/>
        <v>Feb</v>
      </c>
      <c r="P44" s="14">
        <f t="shared" si="4"/>
        <v>2</v>
      </c>
      <c r="Q44" s="14">
        <f t="shared" si="5"/>
        <v>2024</v>
      </c>
      <c r="R44" s="18" t="s">
        <v>96</v>
      </c>
      <c r="S44" s="19">
        <v>45335</v>
      </c>
      <c r="T44" s="19" t="s">
        <v>455</v>
      </c>
      <c r="U44" s="19" t="s">
        <v>505</v>
      </c>
      <c r="V44" s="19" t="s">
        <v>40</v>
      </c>
      <c r="W44" s="19" t="s">
        <v>488</v>
      </c>
      <c r="X44" s="19" t="s">
        <v>434</v>
      </c>
      <c r="Y44" s="19" t="s">
        <v>99</v>
      </c>
      <c r="Z44" s="19">
        <v>45338</v>
      </c>
      <c r="AA44" s="14" t="s">
        <v>22</v>
      </c>
      <c r="AB44" s="14" t="s">
        <v>428</v>
      </c>
      <c r="AC44" s="14" t="s">
        <v>16</v>
      </c>
      <c r="AD44" s="14">
        <v>33759</v>
      </c>
    </row>
    <row r="45" spans="1:30" x14ac:dyDescent="0.2">
      <c r="A45" s="20">
        <v>44</v>
      </c>
      <c r="B45" s="20">
        <v>144</v>
      </c>
      <c r="C45" s="20" t="s">
        <v>23</v>
      </c>
      <c r="D45" s="20" t="s">
        <v>57</v>
      </c>
      <c r="E45" s="20" t="s">
        <v>19</v>
      </c>
      <c r="F45" s="21">
        <v>107.63</v>
      </c>
      <c r="G45" s="20">
        <v>1</v>
      </c>
      <c r="H45" s="21">
        <f t="shared" si="2"/>
        <v>107.63</v>
      </c>
      <c r="I45" s="21">
        <f t="shared" si="0"/>
        <v>86.1</v>
      </c>
      <c r="J45" s="21">
        <f t="shared" si="1"/>
        <v>86.1</v>
      </c>
      <c r="K45" s="21">
        <v>21.53</v>
      </c>
      <c r="L45" s="22">
        <v>1.2500580720092915</v>
      </c>
      <c r="M45" s="17">
        <v>0.20003716435937938</v>
      </c>
      <c r="N45" s="21" t="s">
        <v>40</v>
      </c>
      <c r="O45" s="20" t="str">
        <f t="shared" si="3"/>
        <v>Feb</v>
      </c>
      <c r="P45" s="20">
        <f t="shared" si="4"/>
        <v>2</v>
      </c>
      <c r="Q45" s="20">
        <f t="shared" si="5"/>
        <v>2024</v>
      </c>
      <c r="R45" s="23" t="s">
        <v>97</v>
      </c>
      <c r="S45" s="24">
        <v>45336</v>
      </c>
      <c r="T45" s="24" t="s">
        <v>457</v>
      </c>
      <c r="U45" s="24" t="s">
        <v>506</v>
      </c>
      <c r="V45" s="24" t="s">
        <v>40</v>
      </c>
      <c r="W45" s="24" t="s">
        <v>488</v>
      </c>
      <c r="X45" s="24" t="s">
        <v>434</v>
      </c>
      <c r="Y45" s="24" t="s">
        <v>100</v>
      </c>
      <c r="Z45" s="24">
        <v>45339</v>
      </c>
      <c r="AA45" s="20" t="s">
        <v>22</v>
      </c>
      <c r="AB45" s="20" t="s">
        <v>425</v>
      </c>
      <c r="AC45" s="20" t="s">
        <v>16</v>
      </c>
      <c r="AD45" s="20">
        <v>29300</v>
      </c>
    </row>
    <row r="46" spans="1:30" x14ac:dyDescent="0.2">
      <c r="A46" s="14">
        <v>45</v>
      </c>
      <c r="B46" s="14">
        <v>145</v>
      </c>
      <c r="C46" s="14" t="s">
        <v>25</v>
      </c>
      <c r="D46" s="14" t="s">
        <v>54</v>
      </c>
      <c r="E46" s="14" t="s">
        <v>17</v>
      </c>
      <c r="F46" s="15">
        <v>605.13</v>
      </c>
      <c r="G46" s="14">
        <v>1</v>
      </c>
      <c r="H46" s="15">
        <f t="shared" si="2"/>
        <v>605.13</v>
      </c>
      <c r="I46" s="15">
        <f t="shared" si="0"/>
        <v>484.1</v>
      </c>
      <c r="J46" s="15">
        <f t="shared" si="1"/>
        <v>484.1</v>
      </c>
      <c r="K46" s="15">
        <v>121.03</v>
      </c>
      <c r="L46" s="16">
        <v>1.2500103284445361</v>
      </c>
      <c r="M46" s="17">
        <v>0.20000661014988516</v>
      </c>
      <c r="N46" s="15" t="s">
        <v>40</v>
      </c>
      <c r="O46" s="14" t="str">
        <f t="shared" si="3"/>
        <v>Feb</v>
      </c>
      <c r="P46" s="14">
        <f t="shared" si="4"/>
        <v>2</v>
      </c>
      <c r="Q46" s="14">
        <f t="shared" si="5"/>
        <v>2024</v>
      </c>
      <c r="R46" s="18" t="s">
        <v>98</v>
      </c>
      <c r="S46" s="19">
        <v>45337</v>
      </c>
      <c r="T46" s="19" t="s">
        <v>459</v>
      </c>
      <c r="U46" s="19" t="s">
        <v>507</v>
      </c>
      <c r="V46" s="19" t="s">
        <v>40</v>
      </c>
      <c r="W46" s="19" t="s">
        <v>488</v>
      </c>
      <c r="X46" s="19" t="s">
        <v>434</v>
      </c>
      <c r="Y46" s="19" t="s">
        <v>101</v>
      </c>
      <c r="Z46" s="19">
        <v>45340</v>
      </c>
      <c r="AA46" s="14" t="s">
        <v>15</v>
      </c>
      <c r="AB46" s="14" t="s">
        <v>428</v>
      </c>
      <c r="AC46" s="14" t="s">
        <v>16</v>
      </c>
      <c r="AD46" s="14">
        <v>72897</v>
      </c>
    </row>
    <row r="47" spans="1:30" x14ac:dyDescent="0.2">
      <c r="A47" s="20">
        <v>46</v>
      </c>
      <c r="B47" s="20">
        <v>146</v>
      </c>
      <c r="C47" s="20" t="s">
        <v>28</v>
      </c>
      <c r="D47" s="20" t="s">
        <v>57</v>
      </c>
      <c r="E47" s="20" t="s">
        <v>19</v>
      </c>
      <c r="F47" s="21">
        <v>887.18</v>
      </c>
      <c r="G47" s="20">
        <v>4</v>
      </c>
      <c r="H47" s="21">
        <f t="shared" si="2"/>
        <v>3548.72</v>
      </c>
      <c r="I47" s="21">
        <f t="shared" si="0"/>
        <v>842.81999999999994</v>
      </c>
      <c r="J47" s="21">
        <f t="shared" si="1"/>
        <v>3371.2799999999997</v>
      </c>
      <c r="K47" s="21">
        <v>177.44</v>
      </c>
      <c r="L47" s="22">
        <v>1.0526328278873307</v>
      </c>
      <c r="M47" s="17">
        <v>5.0001127166978521E-2</v>
      </c>
      <c r="N47" s="21" t="s">
        <v>40</v>
      </c>
      <c r="O47" s="20" t="str">
        <f t="shared" si="3"/>
        <v>Feb</v>
      </c>
      <c r="P47" s="20">
        <f t="shared" si="4"/>
        <v>2</v>
      </c>
      <c r="Q47" s="20">
        <f t="shared" si="5"/>
        <v>2024</v>
      </c>
      <c r="R47" s="23" t="s">
        <v>99</v>
      </c>
      <c r="S47" s="24">
        <v>45338</v>
      </c>
      <c r="T47" s="24" t="s">
        <v>461</v>
      </c>
      <c r="U47" s="24" t="s">
        <v>508</v>
      </c>
      <c r="V47" s="24" t="s">
        <v>40</v>
      </c>
      <c r="W47" s="24" t="s">
        <v>488</v>
      </c>
      <c r="X47" s="24" t="s">
        <v>434</v>
      </c>
      <c r="Y47" s="24" t="s">
        <v>102</v>
      </c>
      <c r="Z47" s="24">
        <v>45341</v>
      </c>
      <c r="AA47" s="20" t="s">
        <v>20</v>
      </c>
      <c r="AB47" s="20" t="s">
        <v>428</v>
      </c>
      <c r="AC47" s="20" t="s">
        <v>16</v>
      </c>
      <c r="AD47" s="20">
        <v>98185</v>
      </c>
    </row>
    <row r="48" spans="1:30" x14ac:dyDescent="0.2">
      <c r="A48" s="14">
        <v>47</v>
      </c>
      <c r="B48" s="14">
        <v>147</v>
      </c>
      <c r="C48" s="14" t="s">
        <v>27</v>
      </c>
      <c r="D48" s="14" t="s">
        <v>54</v>
      </c>
      <c r="E48" s="14" t="s">
        <v>17</v>
      </c>
      <c r="F48" s="15">
        <v>119.36</v>
      </c>
      <c r="G48" s="14">
        <v>3</v>
      </c>
      <c r="H48" s="15">
        <f t="shared" si="2"/>
        <v>358.08</v>
      </c>
      <c r="I48" s="15">
        <f t="shared" si="0"/>
        <v>111.40333333333332</v>
      </c>
      <c r="J48" s="15">
        <f t="shared" si="1"/>
        <v>334.21</v>
      </c>
      <c r="K48" s="15">
        <v>23.87</v>
      </c>
      <c r="L48" s="16">
        <v>1.0714221597199365</v>
      </c>
      <c r="M48" s="17">
        <v>6.6661081322609478E-2</v>
      </c>
      <c r="N48" s="15" t="s">
        <v>40</v>
      </c>
      <c r="O48" s="14" t="str">
        <f t="shared" si="3"/>
        <v>Feb</v>
      </c>
      <c r="P48" s="14">
        <f t="shared" si="4"/>
        <v>2</v>
      </c>
      <c r="Q48" s="14">
        <f t="shared" si="5"/>
        <v>2024</v>
      </c>
      <c r="R48" s="18" t="s">
        <v>100</v>
      </c>
      <c r="S48" s="19">
        <v>45339</v>
      </c>
      <c r="T48" s="19" t="s">
        <v>463</v>
      </c>
      <c r="U48" s="19" t="s">
        <v>509</v>
      </c>
      <c r="V48" s="19" t="s">
        <v>40</v>
      </c>
      <c r="W48" s="19" t="s">
        <v>488</v>
      </c>
      <c r="X48" s="19" t="s">
        <v>434</v>
      </c>
      <c r="Y48" s="19" t="s">
        <v>103</v>
      </c>
      <c r="Z48" s="19">
        <v>45342</v>
      </c>
      <c r="AA48" s="14" t="s">
        <v>22</v>
      </c>
      <c r="AB48" s="14" t="s">
        <v>427</v>
      </c>
      <c r="AC48" s="14" t="s">
        <v>16</v>
      </c>
      <c r="AD48" s="14">
        <v>87302</v>
      </c>
    </row>
    <row r="49" spans="1:30" x14ac:dyDescent="0.2">
      <c r="A49" s="20">
        <v>48</v>
      </c>
      <c r="B49" s="20">
        <v>148</v>
      </c>
      <c r="C49" s="20" t="s">
        <v>18</v>
      </c>
      <c r="D49" s="20" t="s">
        <v>54</v>
      </c>
      <c r="E49" s="20" t="s">
        <v>17</v>
      </c>
      <c r="F49" s="21">
        <v>909.43</v>
      </c>
      <c r="G49" s="20">
        <v>4</v>
      </c>
      <c r="H49" s="21">
        <f t="shared" si="2"/>
        <v>3637.72</v>
      </c>
      <c r="I49" s="21">
        <f t="shared" si="0"/>
        <v>863.95749999999998</v>
      </c>
      <c r="J49" s="21">
        <f t="shared" si="1"/>
        <v>3455.83</v>
      </c>
      <c r="K49" s="21">
        <v>181.89</v>
      </c>
      <c r="L49" s="22">
        <v>1.0526327973308871</v>
      </c>
      <c r="M49" s="17">
        <v>5.0001099589852986E-2</v>
      </c>
      <c r="N49" s="21" t="s">
        <v>40</v>
      </c>
      <c r="O49" s="20" t="str">
        <f t="shared" si="3"/>
        <v>Feb</v>
      </c>
      <c r="P49" s="20">
        <f t="shared" si="4"/>
        <v>2</v>
      </c>
      <c r="Q49" s="20">
        <f t="shared" si="5"/>
        <v>2024</v>
      </c>
      <c r="R49" s="23" t="s">
        <v>101</v>
      </c>
      <c r="S49" s="24">
        <v>45340</v>
      </c>
      <c r="T49" s="24" t="s">
        <v>465</v>
      </c>
      <c r="U49" s="24" t="s">
        <v>510</v>
      </c>
      <c r="V49" s="24" t="s">
        <v>40</v>
      </c>
      <c r="W49" s="24" t="s">
        <v>488</v>
      </c>
      <c r="X49" s="24" t="s">
        <v>434</v>
      </c>
      <c r="Y49" s="24" t="s">
        <v>104</v>
      </c>
      <c r="Z49" s="24">
        <v>45343</v>
      </c>
      <c r="AA49" s="20" t="s">
        <v>15</v>
      </c>
      <c r="AB49" s="20" t="s">
        <v>429</v>
      </c>
      <c r="AC49" s="20" t="s">
        <v>16</v>
      </c>
      <c r="AD49" s="20">
        <v>23064</v>
      </c>
    </row>
    <row r="50" spans="1:30" x14ac:dyDescent="0.2">
      <c r="A50" s="14">
        <v>49</v>
      </c>
      <c r="B50" s="14">
        <v>149</v>
      </c>
      <c r="C50" s="14" t="s">
        <v>23</v>
      </c>
      <c r="D50" s="14" t="s">
        <v>38</v>
      </c>
      <c r="E50" s="14" t="s">
        <v>14</v>
      </c>
      <c r="F50" s="15">
        <v>1071.23</v>
      </c>
      <c r="G50" s="14">
        <v>2</v>
      </c>
      <c r="H50" s="15">
        <f t="shared" si="2"/>
        <v>2142.46</v>
      </c>
      <c r="I50" s="15">
        <f t="shared" si="0"/>
        <v>964.10500000000002</v>
      </c>
      <c r="J50" s="15">
        <f t="shared" si="1"/>
        <v>1928.21</v>
      </c>
      <c r="K50" s="15">
        <v>214.25</v>
      </c>
      <c r="L50" s="16">
        <v>1.1111134160698264</v>
      </c>
      <c r="M50" s="17">
        <v>0.10000186701268635</v>
      </c>
      <c r="N50" s="15" t="s">
        <v>40</v>
      </c>
      <c r="O50" s="14" t="str">
        <f t="shared" si="3"/>
        <v>Feb</v>
      </c>
      <c r="P50" s="14">
        <f t="shared" si="4"/>
        <v>2</v>
      </c>
      <c r="Q50" s="14">
        <f t="shared" si="5"/>
        <v>2024</v>
      </c>
      <c r="R50" s="18" t="s">
        <v>102</v>
      </c>
      <c r="S50" s="19">
        <v>45341</v>
      </c>
      <c r="T50" s="19" t="s">
        <v>467</v>
      </c>
      <c r="U50" s="19" t="s">
        <v>511</v>
      </c>
      <c r="V50" s="19" t="s">
        <v>40</v>
      </c>
      <c r="W50" s="19" t="s">
        <v>488</v>
      </c>
      <c r="X50" s="19" t="s">
        <v>434</v>
      </c>
      <c r="Y50" s="19" t="s">
        <v>105</v>
      </c>
      <c r="Z50" s="19">
        <v>45344</v>
      </c>
      <c r="AA50" s="14" t="s">
        <v>15</v>
      </c>
      <c r="AB50" s="14" t="s">
        <v>426</v>
      </c>
      <c r="AC50" s="14" t="s">
        <v>16</v>
      </c>
      <c r="AD50" s="14">
        <v>23945</v>
      </c>
    </row>
    <row r="51" spans="1:30" x14ac:dyDescent="0.2">
      <c r="A51" s="20">
        <v>50</v>
      </c>
      <c r="B51" s="20">
        <v>150</v>
      </c>
      <c r="C51" s="20" t="s">
        <v>13</v>
      </c>
      <c r="D51" s="20" t="s">
        <v>38</v>
      </c>
      <c r="E51" s="20" t="s">
        <v>14</v>
      </c>
      <c r="F51" s="21">
        <v>1395.37</v>
      </c>
      <c r="G51" s="20">
        <v>2</v>
      </c>
      <c r="H51" s="21">
        <f t="shared" si="2"/>
        <v>2790.74</v>
      </c>
      <c r="I51" s="21">
        <f t="shared" si="0"/>
        <v>1255.8349999999998</v>
      </c>
      <c r="J51" s="21">
        <f t="shared" si="1"/>
        <v>2511.6699999999996</v>
      </c>
      <c r="K51" s="21">
        <v>279.07</v>
      </c>
      <c r="L51" s="22">
        <v>1.1111093415934419</v>
      </c>
      <c r="M51" s="17">
        <v>9.9998566688405233E-2</v>
      </c>
      <c r="N51" s="21" t="s">
        <v>40</v>
      </c>
      <c r="O51" s="20" t="str">
        <f t="shared" si="3"/>
        <v>Feb</v>
      </c>
      <c r="P51" s="20">
        <f t="shared" si="4"/>
        <v>2</v>
      </c>
      <c r="Q51" s="20">
        <f t="shared" si="5"/>
        <v>2024</v>
      </c>
      <c r="R51" s="23" t="s">
        <v>103</v>
      </c>
      <c r="S51" s="24">
        <v>45342</v>
      </c>
      <c r="T51" s="24" t="s">
        <v>469</v>
      </c>
      <c r="U51" s="24" t="s">
        <v>512</v>
      </c>
      <c r="V51" s="24" t="s">
        <v>40</v>
      </c>
      <c r="W51" s="24" t="s">
        <v>488</v>
      </c>
      <c r="X51" s="24" t="s">
        <v>434</v>
      </c>
      <c r="Y51" s="24" t="s">
        <v>106</v>
      </c>
      <c r="Z51" s="24">
        <v>45345</v>
      </c>
      <c r="AA51" s="20" t="s">
        <v>20</v>
      </c>
      <c r="AB51" s="20" t="s">
        <v>428</v>
      </c>
      <c r="AC51" s="20" t="s">
        <v>16</v>
      </c>
      <c r="AD51" s="20">
        <v>62759</v>
      </c>
    </row>
    <row r="52" spans="1:30" x14ac:dyDescent="0.2">
      <c r="A52" s="14">
        <v>51</v>
      </c>
      <c r="B52" s="14">
        <v>151</v>
      </c>
      <c r="C52" s="14" t="s">
        <v>21</v>
      </c>
      <c r="D52" s="14" t="s">
        <v>38</v>
      </c>
      <c r="E52" s="14" t="s">
        <v>14</v>
      </c>
      <c r="F52" s="15">
        <v>1427.72</v>
      </c>
      <c r="G52" s="14">
        <v>2</v>
      </c>
      <c r="H52" s="15">
        <f t="shared" si="2"/>
        <v>2855.44</v>
      </c>
      <c r="I52" s="15">
        <f t="shared" si="0"/>
        <v>1284.95</v>
      </c>
      <c r="J52" s="15">
        <f t="shared" si="1"/>
        <v>2569.9</v>
      </c>
      <c r="K52" s="15">
        <v>285.54000000000002</v>
      </c>
      <c r="L52" s="16">
        <v>1.1111093816880033</v>
      </c>
      <c r="M52" s="17">
        <v>9.9998599165102411E-2</v>
      </c>
      <c r="N52" s="15" t="s">
        <v>40</v>
      </c>
      <c r="O52" s="14" t="str">
        <f t="shared" si="3"/>
        <v>Feb</v>
      </c>
      <c r="P52" s="14">
        <f t="shared" si="4"/>
        <v>2</v>
      </c>
      <c r="Q52" s="14">
        <f t="shared" si="5"/>
        <v>2024</v>
      </c>
      <c r="R52" s="18" t="s">
        <v>104</v>
      </c>
      <c r="S52" s="19">
        <v>45343</v>
      </c>
      <c r="T52" s="19" t="s">
        <v>471</v>
      </c>
      <c r="U52" s="19" t="s">
        <v>513</v>
      </c>
      <c r="V52" s="19" t="s">
        <v>40</v>
      </c>
      <c r="W52" s="19" t="s">
        <v>488</v>
      </c>
      <c r="X52" s="19" t="s">
        <v>434</v>
      </c>
      <c r="Y52" s="19" t="s">
        <v>107</v>
      </c>
      <c r="Z52" s="19">
        <v>45346</v>
      </c>
      <c r="AA52" s="14" t="s">
        <v>20</v>
      </c>
      <c r="AB52" s="14" t="s">
        <v>425</v>
      </c>
      <c r="AC52" s="14" t="s">
        <v>16</v>
      </c>
      <c r="AD52" s="14">
        <v>58495</v>
      </c>
    </row>
    <row r="53" spans="1:30" x14ac:dyDescent="0.2">
      <c r="A53" s="20">
        <v>52</v>
      </c>
      <c r="B53" s="20">
        <v>152</v>
      </c>
      <c r="C53" s="20" t="s">
        <v>26</v>
      </c>
      <c r="D53" s="20" t="s">
        <v>38</v>
      </c>
      <c r="E53" s="20" t="s">
        <v>14</v>
      </c>
      <c r="F53" s="21">
        <v>1268.03</v>
      </c>
      <c r="G53" s="20">
        <v>4</v>
      </c>
      <c r="H53" s="21">
        <f t="shared" si="2"/>
        <v>5072.12</v>
      </c>
      <c r="I53" s="21">
        <f t="shared" si="0"/>
        <v>1204.6275000000001</v>
      </c>
      <c r="J53" s="21">
        <f t="shared" si="1"/>
        <v>4818.51</v>
      </c>
      <c r="K53" s="21">
        <v>253.61</v>
      </c>
      <c r="L53" s="22">
        <v>1.0526324527706696</v>
      </c>
      <c r="M53" s="17">
        <v>5.0000788624874809E-2</v>
      </c>
      <c r="N53" s="21" t="s">
        <v>40</v>
      </c>
      <c r="O53" s="20" t="str">
        <f t="shared" si="3"/>
        <v>Feb</v>
      </c>
      <c r="P53" s="20">
        <f t="shared" si="4"/>
        <v>2</v>
      </c>
      <c r="Q53" s="20">
        <f t="shared" si="5"/>
        <v>2024</v>
      </c>
      <c r="R53" s="23" t="s">
        <v>105</v>
      </c>
      <c r="S53" s="24">
        <v>45344</v>
      </c>
      <c r="T53" s="24" t="s">
        <v>473</v>
      </c>
      <c r="U53" s="24" t="s">
        <v>514</v>
      </c>
      <c r="V53" s="24" t="s">
        <v>40</v>
      </c>
      <c r="W53" s="24" t="s">
        <v>488</v>
      </c>
      <c r="X53" s="24" t="s">
        <v>434</v>
      </c>
      <c r="Y53" s="24" t="s">
        <v>108</v>
      </c>
      <c r="Z53" s="24">
        <v>45347</v>
      </c>
      <c r="AA53" s="20" t="s">
        <v>15</v>
      </c>
      <c r="AB53" s="20" t="s">
        <v>427</v>
      </c>
      <c r="AC53" s="20" t="s">
        <v>16</v>
      </c>
      <c r="AD53" s="20">
        <v>10935</v>
      </c>
    </row>
    <row r="54" spans="1:30" x14ac:dyDescent="0.2">
      <c r="A54" s="14">
        <v>53</v>
      </c>
      <c r="B54" s="14">
        <v>153</v>
      </c>
      <c r="C54" s="14" t="s">
        <v>26</v>
      </c>
      <c r="D54" s="14" t="s">
        <v>57</v>
      </c>
      <c r="E54" s="14" t="s">
        <v>19</v>
      </c>
      <c r="F54" s="15">
        <v>1416.86</v>
      </c>
      <c r="G54" s="14">
        <v>4</v>
      </c>
      <c r="H54" s="15">
        <f t="shared" si="2"/>
        <v>5667.44</v>
      </c>
      <c r="I54" s="15">
        <f t="shared" si="0"/>
        <v>1346.0174999999999</v>
      </c>
      <c r="J54" s="15">
        <f t="shared" si="1"/>
        <v>5384.07</v>
      </c>
      <c r="K54" s="15">
        <v>283.37</v>
      </c>
      <c r="L54" s="16">
        <v>1.0526311879303203</v>
      </c>
      <c r="M54" s="17">
        <v>4.9999647106983049E-2</v>
      </c>
      <c r="N54" s="15" t="s">
        <v>40</v>
      </c>
      <c r="O54" s="14" t="str">
        <f t="shared" si="3"/>
        <v>Feb</v>
      </c>
      <c r="P54" s="14">
        <f t="shared" si="4"/>
        <v>2</v>
      </c>
      <c r="Q54" s="14">
        <f t="shared" si="5"/>
        <v>2024</v>
      </c>
      <c r="R54" s="18" t="s">
        <v>106</v>
      </c>
      <c r="S54" s="19">
        <v>45345</v>
      </c>
      <c r="T54" s="19" t="s">
        <v>475</v>
      </c>
      <c r="U54" s="19" t="s">
        <v>515</v>
      </c>
      <c r="V54" s="19" t="s">
        <v>40</v>
      </c>
      <c r="W54" s="19" t="s">
        <v>488</v>
      </c>
      <c r="X54" s="19" t="s">
        <v>434</v>
      </c>
      <c r="Y54" s="19" t="s">
        <v>109</v>
      </c>
      <c r="Z54" s="19">
        <v>45348</v>
      </c>
      <c r="AA54" s="14" t="s">
        <v>15</v>
      </c>
      <c r="AB54" s="14" t="s">
        <v>427</v>
      </c>
      <c r="AC54" s="14" t="s">
        <v>16</v>
      </c>
      <c r="AD54" s="14">
        <v>63710</v>
      </c>
    </row>
    <row r="55" spans="1:30" x14ac:dyDescent="0.2">
      <c r="A55" s="20">
        <v>54</v>
      </c>
      <c r="B55" s="20">
        <v>154</v>
      </c>
      <c r="C55" s="20" t="s">
        <v>26</v>
      </c>
      <c r="D55" s="20" t="s">
        <v>38</v>
      </c>
      <c r="E55" s="20" t="s">
        <v>14</v>
      </c>
      <c r="F55" s="21">
        <v>337.42</v>
      </c>
      <c r="G55" s="20">
        <v>4</v>
      </c>
      <c r="H55" s="21">
        <f t="shared" si="2"/>
        <v>1349.68</v>
      </c>
      <c r="I55" s="21">
        <f t="shared" si="0"/>
        <v>320.55</v>
      </c>
      <c r="J55" s="21">
        <f t="shared" si="1"/>
        <v>1282.2</v>
      </c>
      <c r="K55" s="21">
        <v>67.48</v>
      </c>
      <c r="L55" s="22">
        <v>1.0526282951177663</v>
      </c>
      <c r="M55" s="17">
        <v>4.9997036334538558E-2</v>
      </c>
      <c r="N55" s="21" t="s">
        <v>40</v>
      </c>
      <c r="O55" s="20" t="str">
        <f t="shared" si="3"/>
        <v>Feb</v>
      </c>
      <c r="P55" s="20">
        <f t="shared" si="4"/>
        <v>2</v>
      </c>
      <c r="Q55" s="20">
        <f t="shared" si="5"/>
        <v>2024</v>
      </c>
      <c r="R55" s="23" t="s">
        <v>107</v>
      </c>
      <c r="S55" s="24">
        <v>45346</v>
      </c>
      <c r="T55" s="24" t="s">
        <v>477</v>
      </c>
      <c r="U55" s="24" t="s">
        <v>516</v>
      </c>
      <c r="V55" s="24" t="s">
        <v>40</v>
      </c>
      <c r="W55" s="24" t="s">
        <v>488</v>
      </c>
      <c r="X55" s="24" t="s">
        <v>434</v>
      </c>
      <c r="Y55" s="24" t="s">
        <v>110</v>
      </c>
      <c r="Z55" s="24">
        <v>45349</v>
      </c>
      <c r="AA55" s="20" t="s">
        <v>15</v>
      </c>
      <c r="AB55" s="20" t="s">
        <v>429</v>
      </c>
      <c r="AC55" s="20" t="s">
        <v>16</v>
      </c>
      <c r="AD55" s="20">
        <v>94363</v>
      </c>
    </row>
    <row r="56" spans="1:30" x14ac:dyDescent="0.2">
      <c r="A56" s="14">
        <v>55</v>
      </c>
      <c r="B56" s="14">
        <v>155</v>
      </c>
      <c r="C56" s="14" t="s">
        <v>29</v>
      </c>
      <c r="D56" s="14" t="s">
        <v>54</v>
      </c>
      <c r="E56" s="14" t="s">
        <v>17</v>
      </c>
      <c r="F56" s="15">
        <v>774.71</v>
      </c>
      <c r="G56" s="14">
        <v>2</v>
      </c>
      <c r="H56" s="15">
        <f t="shared" si="2"/>
        <v>1549.42</v>
      </c>
      <c r="I56" s="15">
        <f t="shared" si="0"/>
        <v>697.24</v>
      </c>
      <c r="J56" s="15">
        <f t="shared" si="1"/>
        <v>1394.48</v>
      </c>
      <c r="K56" s="15">
        <v>154.94</v>
      </c>
      <c r="L56" s="16">
        <v>1.1111095175262464</v>
      </c>
      <c r="M56" s="17">
        <v>9.9998709194408231E-2</v>
      </c>
      <c r="N56" s="15" t="s">
        <v>40</v>
      </c>
      <c r="O56" s="14" t="str">
        <f t="shared" si="3"/>
        <v>Feb</v>
      </c>
      <c r="P56" s="14">
        <f t="shared" si="4"/>
        <v>2</v>
      </c>
      <c r="Q56" s="14">
        <f t="shared" si="5"/>
        <v>2024</v>
      </c>
      <c r="R56" s="18" t="s">
        <v>108</v>
      </c>
      <c r="S56" s="19">
        <v>45347</v>
      </c>
      <c r="T56" s="19" t="s">
        <v>479</v>
      </c>
      <c r="U56" s="19" t="s">
        <v>517</v>
      </c>
      <c r="V56" s="19" t="s">
        <v>40</v>
      </c>
      <c r="W56" s="19" t="s">
        <v>488</v>
      </c>
      <c r="X56" s="19" t="s">
        <v>434</v>
      </c>
      <c r="Y56" s="19" t="s">
        <v>111</v>
      </c>
      <c r="Z56" s="19">
        <v>45350</v>
      </c>
      <c r="AA56" s="14" t="s">
        <v>22</v>
      </c>
      <c r="AB56" s="14" t="s">
        <v>429</v>
      </c>
      <c r="AC56" s="14" t="s">
        <v>16</v>
      </c>
      <c r="AD56" s="14">
        <v>14863</v>
      </c>
    </row>
    <row r="57" spans="1:30" x14ac:dyDescent="0.2">
      <c r="A57" s="20">
        <v>56</v>
      </c>
      <c r="B57" s="20">
        <v>156</v>
      </c>
      <c r="C57" s="20" t="s">
        <v>21</v>
      </c>
      <c r="D57" s="20" t="s">
        <v>54</v>
      </c>
      <c r="E57" s="20" t="s">
        <v>17</v>
      </c>
      <c r="F57" s="21">
        <v>307.91000000000003</v>
      </c>
      <c r="G57" s="20">
        <v>3</v>
      </c>
      <c r="H57" s="21">
        <f t="shared" si="2"/>
        <v>923.73</v>
      </c>
      <c r="I57" s="21">
        <f t="shared" si="0"/>
        <v>287.38333333333333</v>
      </c>
      <c r="J57" s="21">
        <f t="shared" si="1"/>
        <v>862.15</v>
      </c>
      <c r="K57" s="21">
        <v>61.58</v>
      </c>
      <c r="L57" s="22">
        <v>1.071426085947921</v>
      </c>
      <c r="M57" s="17">
        <v>6.6664501531832898E-2</v>
      </c>
      <c r="N57" s="21" t="s">
        <v>40</v>
      </c>
      <c r="O57" s="20" t="str">
        <f t="shared" si="3"/>
        <v>Feb</v>
      </c>
      <c r="P57" s="20">
        <f t="shared" si="4"/>
        <v>2</v>
      </c>
      <c r="Q57" s="20">
        <f t="shared" si="5"/>
        <v>2024</v>
      </c>
      <c r="R57" s="23" t="s">
        <v>109</v>
      </c>
      <c r="S57" s="24">
        <v>45348</v>
      </c>
      <c r="T57" s="24" t="s">
        <v>481</v>
      </c>
      <c r="U57" s="24" t="s">
        <v>518</v>
      </c>
      <c r="V57" s="24" t="s">
        <v>40</v>
      </c>
      <c r="W57" s="24" t="s">
        <v>488</v>
      </c>
      <c r="X57" s="24" t="s">
        <v>434</v>
      </c>
      <c r="Y57" s="24" t="s">
        <v>112</v>
      </c>
      <c r="Z57" s="24">
        <v>45351</v>
      </c>
      <c r="AA57" s="20" t="s">
        <v>15</v>
      </c>
      <c r="AB57" s="20" t="s">
        <v>428</v>
      </c>
      <c r="AC57" s="20" t="s">
        <v>16</v>
      </c>
      <c r="AD57" s="20">
        <v>72784</v>
      </c>
    </row>
    <row r="58" spans="1:30" x14ac:dyDescent="0.2">
      <c r="A58" s="14">
        <v>57</v>
      </c>
      <c r="B58" s="14">
        <v>157</v>
      </c>
      <c r="C58" s="14" t="s">
        <v>26</v>
      </c>
      <c r="D58" s="14" t="s">
        <v>54</v>
      </c>
      <c r="E58" s="14" t="s">
        <v>17</v>
      </c>
      <c r="F58" s="15">
        <v>574.28</v>
      </c>
      <c r="G58" s="14">
        <v>5</v>
      </c>
      <c r="H58" s="15">
        <f t="shared" si="2"/>
        <v>2871.3999999999996</v>
      </c>
      <c r="I58" s="15">
        <f t="shared" si="0"/>
        <v>551.30799999999988</v>
      </c>
      <c r="J58" s="15">
        <f t="shared" si="1"/>
        <v>2756.5399999999995</v>
      </c>
      <c r="K58" s="15">
        <v>114.86</v>
      </c>
      <c r="L58" s="16">
        <v>1.0416681782234252</v>
      </c>
      <c r="M58" s="17">
        <v>4.0001393048687058E-2</v>
      </c>
      <c r="N58" s="15" t="s">
        <v>40</v>
      </c>
      <c r="O58" s="14" t="str">
        <f t="shared" si="3"/>
        <v>Feb</v>
      </c>
      <c r="P58" s="14">
        <f t="shared" si="4"/>
        <v>2</v>
      </c>
      <c r="Q58" s="14">
        <f t="shared" si="5"/>
        <v>2024</v>
      </c>
      <c r="R58" s="18" t="s">
        <v>110</v>
      </c>
      <c r="S58" s="19">
        <v>45349</v>
      </c>
      <c r="T58" s="19" t="s">
        <v>433</v>
      </c>
      <c r="U58" s="19" t="s">
        <v>519</v>
      </c>
      <c r="V58" s="19" t="s">
        <v>42</v>
      </c>
      <c r="W58" s="19" t="s">
        <v>490</v>
      </c>
      <c r="X58" s="19" t="s">
        <v>434</v>
      </c>
      <c r="Y58" s="19" t="s">
        <v>113</v>
      </c>
      <c r="Z58" s="19">
        <v>45352</v>
      </c>
      <c r="AA58" s="14" t="s">
        <v>15</v>
      </c>
      <c r="AB58" s="14" t="s">
        <v>427</v>
      </c>
      <c r="AC58" s="14" t="s">
        <v>16</v>
      </c>
      <c r="AD58" s="14">
        <v>41622</v>
      </c>
    </row>
    <row r="59" spans="1:30" x14ac:dyDescent="0.2">
      <c r="A59" s="20">
        <v>58</v>
      </c>
      <c r="B59" s="20">
        <v>158</v>
      </c>
      <c r="C59" s="20" t="s">
        <v>24</v>
      </c>
      <c r="D59" s="20" t="s">
        <v>57</v>
      </c>
      <c r="E59" s="20" t="s">
        <v>19</v>
      </c>
      <c r="F59" s="21">
        <v>156.04</v>
      </c>
      <c r="G59" s="20">
        <v>5</v>
      </c>
      <c r="H59" s="21">
        <f t="shared" si="2"/>
        <v>780.19999999999993</v>
      </c>
      <c r="I59" s="21">
        <f t="shared" si="0"/>
        <v>149.79799999999997</v>
      </c>
      <c r="J59" s="21">
        <f t="shared" si="1"/>
        <v>748.9899999999999</v>
      </c>
      <c r="K59" s="21">
        <v>31.21</v>
      </c>
      <c r="L59" s="22">
        <v>1.0416694481902296</v>
      </c>
      <c r="M59" s="17">
        <v>4.000256344527045E-2</v>
      </c>
      <c r="N59" s="21" t="s">
        <v>40</v>
      </c>
      <c r="O59" s="20" t="str">
        <f t="shared" si="3"/>
        <v>Feb</v>
      </c>
      <c r="P59" s="20">
        <f t="shared" si="4"/>
        <v>2</v>
      </c>
      <c r="Q59" s="20">
        <f t="shared" si="5"/>
        <v>2024</v>
      </c>
      <c r="R59" s="23" t="s">
        <v>111</v>
      </c>
      <c r="S59" s="24">
        <v>45350</v>
      </c>
      <c r="T59" s="24" t="s">
        <v>488</v>
      </c>
      <c r="U59" s="24" t="s">
        <v>520</v>
      </c>
      <c r="V59" s="24" t="s">
        <v>42</v>
      </c>
      <c r="W59" s="24" t="s">
        <v>490</v>
      </c>
      <c r="X59" s="24" t="s">
        <v>434</v>
      </c>
      <c r="Y59" s="24" t="s">
        <v>114</v>
      </c>
      <c r="Z59" s="24">
        <v>45353</v>
      </c>
      <c r="AA59" s="20" t="s">
        <v>15</v>
      </c>
      <c r="AB59" s="20" t="s">
        <v>426</v>
      </c>
      <c r="AC59" s="20" t="s">
        <v>16</v>
      </c>
      <c r="AD59" s="20">
        <v>28013</v>
      </c>
    </row>
    <row r="60" spans="1:30" x14ac:dyDescent="0.2">
      <c r="A60" s="14">
        <v>59</v>
      </c>
      <c r="B60" s="14">
        <v>159</v>
      </c>
      <c r="C60" s="14" t="s">
        <v>24</v>
      </c>
      <c r="D60" s="14" t="s">
        <v>57</v>
      </c>
      <c r="E60" s="14" t="s">
        <v>19</v>
      </c>
      <c r="F60" s="15">
        <v>365.75</v>
      </c>
      <c r="G60" s="14">
        <v>5</v>
      </c>
      <c r="H60" s="15">
        <f t="shared" si="2"/>
        <v>1828.75</v>
      </c>
      <c r="I60" s="15">
        <f t="shared" si="0"/>
        <v>351.12</v>
      </c>
      <c r="J60" s="15">
        <f t="shared" si="1"/>
        <v>1755.6</v>
      </c>
      <c r="K60" s="15">
        <v>73.150000000000006</v>
      </c>
      <c r="L60" s="16">
        <v>1.0416666666666667</v>
      </c>
      <c r="M60" s="17">
        <v>0.04</v>
      </c>
      <c r="N60" s="15" t="s">
        <v>40</v>
      </c>
      <c r="O60" s="14" t="str">
        <f t="shared" si="3"/>
        <v>Feb</v>
      </c>
      <c r="P60" s="14">
        <f t="shared" si="4"/>
        <v>2</v>
      </c>
      <c r="Q60" s="14">
        <f t="shared" si="5"/>
        <v>2024</v>
      </c>
      <c r="R60" s="18" t="s">
        <v>112</v>
      </c>
      <c r="S60" s="19">
        <v>45351</v>
      </c>
      <c r="T60" s="19" t="s">
        <v>490</v>
      </c>
      <c r="U60" s="19" t="s">
        <v>521</v>
      </c>
      <c r="V60" s="19" t="s">
        <v>42</v>
      </c>
      <c r="W60" s="19" t="s">
        <v>490</v>
      </c>
      <c r="X60" s="19" t="s">
        <v>434</v>
      </c>
      <c r="Y60" s="19" t="s">
        <v>115</v>
      </c>
      <c r="Z60" s="19">
        <v>45354</v>
      </c>
      <c r="AA60" s="14" t="s">
        <v>20</v>
      </c>
      <c r="AB60" s="14" t="s">
        <v>427</v>
      </c>
      <c r="AC60" s="14" t="s">
        <v>16</v>
      </c>
      <c r="AD60" s="14">
        <v>84758</v>
      </c>
    </row>
    <row r="61" spans="1:30" x14ac:dyDescent="0.2">
      <c r="A61" s="20">
        <v>60</v>
      </c>
      <c r="B61" s="20">
        <v>160</v>
      </c>
      <c r="C61" s="20" t="s">
        <v>24</v>
      </c>
      <c r="D61" s="20" t="s">
        <v>38</v>
      </c>
      <c r="E61" s="20" t="s">
        <v>14</v>
      </c>
      <c r="F61" s="21">
        <v>1343.51</v>
      </c>
      <c r="G61" s="20">
        <v>3</v>
      </c>
      <c r="H61" s="21">
        <f t="shared" si="2"/>
        <v>4030.5299999999997</v>
      </c>
      <c r="I61" s="21">
        <f t="shared" si="0"/>
        <v>1253.9433333333334</v>
      </c>
      <c r="J61" s="21">
        <f t="shared" si="1"/>
        <v>3761.83</v>
      </c>
      <c r="K61" s="21">
        <v>268.7</v>
      </c>
      <c r="L61" s="22">
        <v>1.0714280017969977</v>
      </c>
      <c r="M61" s="17">
        <v>6.6666170454009771E-2</v>
      </c>
      <c r="N61" s="21" t="s">
        <v>42</v>
      </c>
      <c r="O61" s="20" t="str">
        <f t="shared" si="3"/>
        <v>Mar</v>
      </c>
      <c r="P61" s="20">
        <f t="shared" si="4"/>
        <v>3</v>
      </c>
      <c r="Q61" s="20">
        <f t="shared" si="5"/>
        <v>2024</v>
      </c>
      <c r="R61" s="23" t="s">
        <v>113</v>
      </c>
      <c r="S61" s="24">
        <v>45352</v>
      </c>
      <c r="T61" s="24" t="s">
        <v>492</v>
      </c>
      <c r="U61" s="24" t="s">
        <v>522</v>
      </c>
      <c r="V61" s="24" t="s">
        <v>42</v>
      </c>
      <c r="W61" s="24" t="s">
        <v>490</v>
      </c>
      <c r="X61" s="24" t="s">
        <v>434</v>
      </c>
      <c r="Y61" s="24" t="s">
        <v>116</v>
      </c>
      <c r="Z61" s="24">
        <v>45355</v>
      </c>
      <c r="AA61" s="20" t="s">
        <v>15</v>
      </c>
      <c r="AB61" s="20" t="s">
        <v>429</v>
      </c>
      <c r="AC61" s="20" t="s">
        <v>16</v>
      </c>
      <c r="AD61" s="20">
        <v>14682</v>
      </c>
    </row>
    <row r="62" spans="1:30" x14ac:dyDescent="0.2">
      <c r="A62" s="14">
        <v>61</v>
      </c>
      <c r="B62" s="14">
        <v>161</v>
      </c>
      <c r="C62" s="14" t="s">
        <v>27</v>
      </c>
      <c r="D62" s="14" t="s">
        <v>57</v>
      </c>
      <c r="E62" s="14" t="s">
        <v>19</v>
      </c>
      <c r="F62" s="15">
        <v>1312.58</v>
      </c>
      <c r="G62" s="14">
        <v>2</v>
      </c>
      <c r="H62" s="15">
        <f t="shared" si="2"/>
        <v>2625.16</v>
      </c>
      <c r="I62" s="15">
        <f t="shared" si="0"/>
        <v>1181.32</v>
      </c>
      <c r="J62" s="15">
        <f t="shared" si="1"/>
        <v>2362.64</v>
      </c>
      <c r="K62" s="15">
        <v>262.52</v>
      </c>
      <c r="L62" s="16">
        <v>1.1111129922459622</v>
      </c>
      <c r="M62" s="17">
        <v>0.10000152371664965</v>
      </c>
      <c r="N62" s="15" t="s">
        <v>42</v>
      </c>
      <c r="O62" s="14" t="str">
        <f t="shared" si="3"/>
        <v>Mar</v>
      </c>
      <c r="P62" s="14">
        <f t="shared" si="4"/>
        <v>3</v>
      </c>
      <c r="Q62" s="14">
        <f t="shared" si="5"/>
        <v>2024</v>
      </c>
      <c r="R62" s="18" t="s">
        <v>114</v>
      </c>
      <c r="S62" s="19">
        <v>45353</v>
      </c>
      <c r="T62" s="19" t="s">
        <v>431</v>
      </c>
      <c r="U62" s="19" t="s">
        <v>523</v>
      </c>
      <c r="V62" s="19" t="s">
        <v>42</v>
      </c>
      <c r="W62" s="19" t="s">
        <v>490</v>
      </c>
      <c r="X62" s="19" t="s">
        <v>434</v>
      </c>
      <c r="Y62" s="19" t="s">
        <v>117</v>
      </c>
      <c r="Z62" s="19">
        <v>45356</v>
      </c>
      <c r="AA62" s="14" t="s">
        <v>22</v>
      </c>
      <c r="AB62" s="14" t="s">
        <v>428</v>
      </c>
      <c r="AC62" s="14" t="s">
        <v>16</v>
      </c>
      <c r="AD62" s="14">
        <v>39995</v>
      </c>
    </row>
    <row r="63" spans="1:30" x14ac:dyDescent="0.2">
      <c r="A63" s="20">
        <v>62</v>
      </c>
      <c r="B63" s="20">
        <v>162</v>
      </c>
      <c r="C63" s="20" t="s">
        <v>21</v>
      </c>
      <c r="D63" s="20" t="s">
        <v>54</v>
      </c>
      <c r="E63" s="20" t="s">
        <v>17</v>
      </c>
      <c r="F63" s="21">
        <v>187.66</v>
      </c>
      <c r="G63" s="20">
        <v>2</v>
      </c>
      <c r="H63" s="21">
        <f t="shared" si="2"/>
        <v>375.32</v>
      </c>
      <c r="I63" s="21">
        <f t="shared" si="0"/>
        <v>168.89499999999998</v>
      </c>
      <c r="J63" s="21">
        <f t="shared" si="1"/>
        <v>337.78999999999996</v>
      </c>
      <c r="K63" s="21">
        <v>37.53</v>
      </c>
      <c r="L63" s="22">
        <v>1.1111045324017883</v>
      </c>
      <c r="M63" s="17">
        <v>9.9994671213897476E-2</v>
      </c>
      <c r="N63" s="21" t="s">
        <v>42</v>
      </c>
      <c r="O63" s="20" t="str">
        <f t="shared" si="3"/>
        <v>Mar</v>
      </c>
      <c r="P63" s="20">
        <f t="shared" si="4"/>
        <v>3</v>
      </c>
      <c r="Q63" s="20">
        <f t="shared" si="5"/>
        <v>2024</v>
      </c>
      <c r="R63" s="23" t="s">
        <v>115</v>
      </c>
      <c r="S63" s="24">
        <v>45354</v>
      </c>
      <c r="T63" s="24" t="s">
        <v>435</v>
      </c>
      <c r="U63" s="24" t="s">
        <v>524</v>
      </c>
      <c r="V63" s="24" t="s">
        <v>42</v>
      </c>
      <c r="W63" s="24" t="s">
        <v>490</v>
      </c>
      <c r="X63" s="24" t="s">
        <v>434</v>
      </c>
      <c r="Y63" s="24" t="s">
        <v>118</v>
      </c>
      <c r="Z63" s="24">
        <v>45357</v>
      </c>
      <c r="AA63" s="20" t="s">
        <v>20</v>
      </c>
      <c r="AB63" s="20" t="s">
        <v>425</v>
      </c>
      <c r="AC63" s="20" t="s">
        <v>16</v>
      </c>
      <c r="AD63" s="20">
        <v>39170</v>
      </c>
    </row>
    <row r="64" spans="1:30" x14ac:dyDescent="0.2">
      <c r="A64" s="14">
        <v>63</v>
      </c>
      <c r="B64" s="14">
        <v>163</v>
      </c>
      <c r="C64" s="14" t="s">
        <v>21</v>
      </c>
      <c r="D64" s="14" t="s">
        <v>57</v>
      </c>
      <c r="E64" s="14" t="s">
        <v>19</v>
      </c>
      <c r="F64" s="15">
        <v>843.39</v>
      </c>
      <c r="G64" s="14">
        <v>4</v>
      </c>
      <c r="H64" s="15">
        <f t="shared" si="2"/>
        <v>3373.56</v>
      </c>
      <c r="I64" s="15">
        <f t="shared" si="0"/>
        <v>801.22</v>
      </c>
      <c r="J64" s="15">
        <f t="shared" si="1"/>
        <v>3204.88</v>
      </c>
      <c r="K64" s="15">
        <v>168.68</v>
      </c>
      <c r="L64" s="16">
        <v>1.0526322358403435</v>
      </c>
      <c r="M64" s="17">
        <v>5.0000592845540023E-2</v>
      </c>
      <c r="N64" s="15" t="s">
        <v>42</v>
      </c>
      <c r="O64" s="14" t="str">
        <f t="shared" si="3"/>
        <v>Mar</v>
      </c>
      <c r="P64" s="14">
        <f t="shared" si="4"/>
        <v>3</v>
      </c>
      <c r="Q64" s="14">
        <f t="shared" si="5"/>
        <v>2024</v>
      </c>
      <c r="R64" s="18" t="s">
        <v>116</v>
      </c>
      <c r="S64" s="19">
        <v>45355</v>
      </c>
      <c r="T64" s="19" t="s">
        <v>437</v>
      </c>
      <c r="U64" s="19" t="s">
        <v>525</v>
      </c>
      <c r="V64" s="19" t="s">
        <v>42</v>
      </c>
      <c r="W64" s="19" t="s">
        <v>490</v>
      </c>
      <c r="X64" s="19" t="s">
        <v>434</v>
      </c>
      <c r="Y64" s="19" t="s">
        <v>119</v>
      </c>
      <c r="Z64" s="19">
        <v>45358</v>
      </c>
      <c r="AA64" s="14" t="s">
        <v>15</v>
      </c>
      <c r="AB64" s="14" t="s">
        <v>429</v>
      </c>
      <c r="AC64" s="14" t="s">
        <v>16</v>
      </c>
      <c r="AD64" s="14">
        <v>83828</v>
      </c>
    </row>
    <row r="65" spans="1:30" x14ac:dyDescent="0.2">
      <c r="A65" s="20">
        <v>64</v>
      </c>
      <c r="B65" s="20">
        <v>164</v>
      </c>
      <c r="C65" s="20" t="s">
        <v>26</v>
      </c>
      <c r="D65" s="20" t="s">
        <v>54</v>
      </c>
      <c r="E65" s="20" t="s">
        <v>17</v>
      </c>
      <c r="F65" s="21">
        <v>57.39</v>
      </c>
      <c r="G65" s="20">
        <v>2</v>
      </c>
      <c r="H65" s="21">
        <f t="shared" si="2"/>
        <v>114.78</v>
      </c>
      <c r="I65" s="21">
        <f t="shared" si="0"/>
        <v>51.65</v>
      </c>
      <c r="J65" s="21">
        <f t="shared" si="1"/>
        <v>103.3</v>
      </c>
      <c r="K65" s="21">
        <v>11.48</v>
      </c>
      <c r="L65" s="22">
        <v>1.1111326234269119</v>
      </c>
      <c r="M65" s="17">
        <v>0.10001742463843875</v>
      </c>
      <c r="N65" s="21" t="s">
        <v>42</v>
      </c>
      <c r="O65" s="20" t="str">
        <f t="shared" si="3"/>
        <v>Mar</v>
      </c>
      <c r="P65" s="20">
        <f t="shared" si="4"/>
        <v>3</v>
      </c>
      <c r="Q65" s="20">
        <f t="shared" si="5"/>
        <v>2024</v>
      </c>
      <c r="R65" s="23" t="s">
        <v>117</v>
      </c>
      <c r="S65" s="24">
        <v>45356</v>
      </c>
      <c r="T65" s="24" t="s">
        <v>439</v>
      </c>
      <c r="U65" s="24" t="s">
        <v>526</v>
      </c>
      <c r="V65" s="24" t="s">
        <v>42</v>
      </c>
      <c r="W65" s="24" t="s">
        <v>490</v>
      </c>
      <c r="X65" s="24" t="s">
        <v>434</v>
      </c>
      <c r="Y65" s="24" t="s">
        <v>120</v>
      </c>
      <c r="Z65" s="24">
        <v>45359</v>
      </c>
      <c r="AA65" s="20" t="s">
        <v>22</v>
      </c>
      <c r="AB65" s="20" t="s">
        <v>427</v>
      </c>
      <c r="AC65" s="20" t="s">
        <v>16</v>
      </c>
      <c r="AD65" s="20">
        <v>14533</v>
      </c>
    </row>
    <row r="66" spans="1:30" x14ac:dyDescent="0.2">
      <c r="A66" s="14">
        <v>65</v>
      </c>
      <c r="B66" s="14">
        <v>165</v>
      </c>
      <c r="C66" s="14" t="s">
        <v>18</v>
      </c>
      <c r="D66" s="14" t="s">
        <v>57</v>
      </c>
      <c r="E66" s="14" t="s">
        <v>19</v>
      </c>
      <c r="F66" s="15">
        <v>300.07</v>
      </c>
      <c r="G66" s="14">
        <v>5</v>
      </c>
      <c r="H66" s="15">
        <f t="shared" si="2"/>
        <v>1500.35</v>
      </c>
      <c r="I66" s="15">
        <f t="shared" ref="I66:I129" si="6">(H66-K66)/G66</f>
        <v>288.06799999999998</v>
      </c>
      <c r="J66" s="15">
        <f t="shared" ref="J66:J129" si="7">I66*G66</f>
        <v>1440.34</v>
      </c>
      <c r="K66" s="15">
        <v>60.01</v>
      </c>
      <c r="L66" s="16">
        <v>1.0416637738311787</v>
      </c>
      <c r="M66" s="17">
        <v>3.9997333955410407E-2</v>
      </c>
      <c r="N66" s="15" t="s">
        <v>42</v>
      </c>
      <c r="O66" s="14" t="str">
        <f t="shared" si="3"/>
        <v>Mar</v>
      </c>
      <c r="P66" s="14">
        <f t="shared" si="4"/>
        <v>3</v>
      </c>
      <c r="Q66" s="14">
        <f t="shared" si="5"/>
        <v>2024</v>
      </c>
      <c r="R66" s="18" t="s">
        <v>118</v>
      </c>
      <c r="S66" s="19">
        <v>45357</v>
      </c>
      <c r="T66" s="19" t="s">
        <v>441</v>
      </c>
      <c r="U66" s="19" t="s">
        <v>527</v>
      </c>
      <c r="V66" s="19" t="s">
        <v>42</v>
      </c>
      <c r="W66" s="19" t="s">
        <v>490</v>
      </c>
      <c r="X66" s="19" t="s">
        <v>434</v>
      </c>
      <c r="Y66" s="19" t="s">
        <v>121</v>
      </c>
      <c r="Z66" s="19">
        <v>45360</v>
      </c>
      <c r="AA66" s="14" t="s">
        <v>15</v>
      </c>
      <c r="AB66" s="14" t="s">
        <v>427</v>
      </c>
      <c r="AC66" s="14" t="s">
        <v>16</v>
      </c>
      <c r="AD66" s="14">
        <v>62727</v>
      </c>
    </row>
    <row r="67" spans="1:30" x14ac:dyDescent="0.2">
      <c r="A67" s="20">
        <v>66</v>
      </c>
      <c r="B67" s="20">
        <v>166</v>
      </c>
      <c r="C67" s="20" t="s">
        <v>25</v>
      </c>
      <c r="D67" s="20" t="s">
        <v>38</v>
      </c>
      <c r="E67" s="20" t="s">
        <v>14</v>
      </c>
      <c r="F67" s="21">
        <v>260.07</v>
      </c>
      <c r="G67" s="20">
        <v>4</v>
      </c>
      <c r="H67" s="21">
        <f t="shared" ref="H67:H130" si="8">F67*G67</f>
        <v>1040.28</v>
      </c>
      <c r="I67" s="21">
        <f t="shared" si="6"/>
        <v>247.0675</v>
      </c>
      <c r="J67" s="21">
        <f t="shared" si="7"/>
        <v>988.27</v>
      </c>
      <c r="K67" s="21">
        <v>52.01</v>
      </c>
      <c r="L67" s="22">
        <v>1.0526273184453641</v>
      </c>
      <c r="M67" s="17">
        <v>4.999615488137809E-2</v>
      </c>
      <c r="N67" s="21" t="s">
        <v>42</v>
      </c>
      <c r="O67" s="20" t="str">
        <f t="shared" ref="O67:O130" si="9">IF(P67=1,"Jan",IF(P67=2,"Feb",IF(P67=3,"Mar",IF(P67=4,"Apr",IF(P67=5,"May",IF(P67=6,"Jun",IF(P67=7,"Jul",IF(P67=8,"Aug",IF(P67=9,"Sep",IF(P67=10,"Oct",IF(P67=11,"Nov","Dec")))))))))))</f>
        <v>Mar</v>
      </c>
      <c r="P67" s="20">
        <f t="shared" ref="P67:P130" si="10">MONTH(S67)</f>
        <v>3</v>
      </c>
      <c r="Q67" s="20">
        <f t="shared" ref="Q67:Q130" si="11">YEAR(S67)</f>
        <v>2024</v>
      </c>
      <c r="R67" s="23" t="s">
        <v>119</v>
      </c>
      <c r="S67" s="24">
        <v>45358</v>
      </c>
      <c r="T67" s="24" t="s">
        <v>443</v>
      </c>
      <c r="U67" s="24" t="s">
        <v>528</v>
      </c>
      <c r="V67" s="24" t="s">
        <v>42</v>
      </c>
      <c r="W67" s="24" t="s">
        <v>490</v>
      </c>
      <c r="X67" s="24" t="s">
        <v>434</v>
      </c>
      <c r="Y67" s="24" t="s">
        <v>122</v>
      </c>
      <c r="Z67" s="24">
        <v>45361</v>
      </c>
      <c r="AA67" s="20" t="s">
        <v>15</v>
      </c>
      <c r="AB67" s="20" t="s">
        <v>426</v>
      </c>
      <c r="AC67" s="20" t="s">
        <v>16</v>
      </c>
      <c r="AD67" s="20">
        <v>79977</v>
      </c>
    </row>
    <row r="68" spans="1:30" x14ac:dyDescent="0.2">
      <c r="A68" s="14">
        <v>67</v>
      </c>
      <c r="B68" s="14">
        <v>167</v>
      </c>
      <c r="C68" s="14" t="s">
        <v>23</v>
      </c>
      <c r="D68" s="14" t="s">
        <v>57</v>
      </c>
      <c r="E68" s="14" t="s">
        <v>19</v>
      </c>
      <c r="F68" s="15">
        <v>198.3</v>
      </c>
      <c r="G68" s="14">
        <v>1</v>
      </c>
      <c r="H68" s="15">
        <f t="shared" si="8"/>
        <v>198.3</v>
      </c>
      <c r="I68" s="15">
        <f t="shared" si="6"/>
        <v>158.64000000000001</v>
      </c>
      <c r="J68" s="15">
        <f t="shared" si="7"/>
        <v>158.64000000000001</v>
      </c>
      <c r="K68" s="15">
        <v>39.659999999999997</v>
      </c>
      <c r="L68" s="16">
        <v>1.25</v>
      </c>
      <c r="M68" s="17">
        <v>0.19999999999999998</v>
      </c>
      <c r="N68" s="15" t="s">
        <v>42</v>
      </c>
      <c r="O68" s="14" t="str">
        <f t="shared" si="9"/>
        <v>Mar</v>
      </c>
      <c r="P68" s="14">
        <f t="shared" si="10"/>
        <v>3</v>
      </c>
      <c r="Q68" s="14">
        <f t="shared" si="11"/>
        <v>2024</v>
      </c>
      <c r="R68" s="18" t="s">
        <v>120</v>
      </c>
      <c r="S68" s="19">
        <v>45359</v>
      </c>
      <c r="T68" s="19" t="s">
        <v>445</v>
      </c>
      <c r="U68" s="19" t="s">
        <v>529</v>
      </c>
      <c r="V68" s="19" t="s">
        <v>42</v>
      </c>
      <c r="W68" s="19" t="s">
        <v>490</v>
      </c>
      <c r="X68" s="19" t="s">
        <v>434</v>
      </c>
      <c r="Y68" s="19" t="s">
        <v>123</v>
      </c>
      <c r="Z68" s="19">
        <v>45362</v>
      </c>
      <c r="AA68" s="14" t="s">
        <v>20</v>
      </c>
      <c r="AB68" s="14" t="s">
        <v>426</v>
      </c>
      <c r="AC68" s="14" t="s">
        <v>16</v>
      </c>
      <c r="AD68" s="14">
        <v>39564</v>
      </c>
    </row>
    <row r="69" spans="1:30" x14ac:dyDescent="0.2">
      <c r="A69" s="20">
        <v>68</v>
      </c>
      <c r="B69" s="20">
        <v>168</v>
      </c>
      <c r="C69" s="20" t="s">
        <v>18</v>
      </c>
      <c r="D69" s="20" t="s">
        <v>57</v>
      </c>
      <c r="E69" s="20" t="s">
        <v>19</v>
      </c>
      <c r="F69" s="21">
        <v>852.54</v>
      </c>
      <c r="G69" s="20">
        <v>1</v>
      </c>
      <c r="H69" s="21">
        <f t="shared" si="8"/>
        <v>852.54</v>
      </c>
      <c r="I69" s="21">
        <f t="shared" si="6"/>
        <v>682.03</v>
      </c>
      <c r="J69" s="21">
        <f t="shared" si="7"/>
        <v>682.03</v>
      </c>
      <c r="K69" s="21">
        <v>170.51</v>
      </c>
      <c r="L69" s="22">
        <v>1.2500036655279094</v>
      </c>
      <c r="M69" s="17">
        <v>0.20000234593098271</v>
      </c>
      <c r="N69" s="21" t="s">
        <v>42</v>
      </c>
      <c r="O69" s="20" t="str">
        <f t="shared" si="9"/>
        <v>Mar</v>
      </c>
      <c r="P69" s="20">
        <f t="shared" si="10"/>
        <v>3</v>
      </c>
      <c r="Q69" s="20">
        <f t="shared" si="11"/>
        <v>2024</v>
      </c>
      <c r="R69" s="23" t="s">
        <v>121</v>
      </c>
      <c r="S69" s="24">
        <v>45360</v>
      </c>
      <c r="T69" s="24" t="s">
        <v>447</v>
      </c>
      <c r="U69" s="24" t="s">
        <v>530</v>
      </c>
      <c r="V69" s="24" t="s">
        <v>42</v>
      </c>
      <c r="W69" s="24" t="s">
        <v>490</v>
      </c>
      <c r="X69" s="24" t="s">
        <v>434</v>
      </c>
      <c r="Y69" s="24" t="s">
        <v>124</v>
      </c>
      <c r="Z69" s="24">
        <v>45363</v>
      </c>
      <c r="AA69" s="20" t="s">
        <v>20</v>
      </c>
      <c r="AB69" s="20" t="s">
        <v>429</v>
      </c>
      <c r="AC69" s="20" t="s">
        <v>16</v>
      </c>
      <c r="AD69" s="20">
        <v>94123</v>
      </c>
    </row>
    <row r="70" spans="1:30" x14ac:dyDescent="0.2">
      <c r="A70" s="14">
        <v>69</v>
      </c>
      <c r="B70" s="14">
        <v>169</v>
      </c>
      <c r="C70" s="14" t="s">
        <v>28</v>
      </c>
      <c r="D70" s="14" t="s">
        <v>54</v>
      </c>
      <c r="E70" s="14" t="s">
        <v>17</v>
      </c>
      <c r="F70" s="15">
        <v>1463.59</v>
      </c>
      <c r="G70" s="14">
        <v>2</v>
      </c>
      <c r="H70" s="15">
        <f t="shared" si="8"/>
        <v>2927.18</v>
      </c>
      <c r="I70" s="15">
        <f t="shared" si="6"/>
        <v>1317.23</v>
      </c>
      <c r="J70" s="15">
        <f t="shared" si="7"/>
        <v>2634.46</v>
      </c>
      <c r="K70" s="15">
        <v>292.72000000000003</v>
      </c>
      <c r="L70" s="16">
        <v>1.1111119546320687</v>
      </c>
      <c r="M70" s="17">
        <v>0.10000068325145704</v>
      </c>
      <c r="N70" s="15" t="s">
        <v>42</v>
      </c>
      <c r="O70" s="14" t="str">
        <f t="shared" si="9"/>
        <v>Mar</v>
      </c>
      <c r="P70" s="14">
        <f t="shared" si="10"/>
        <v>3</v>
      </c>
      <c r="Q70" s="14">
        <f t="shared" si="11"/>
        <v>2024</v>
      </c>
      <c r="R70" s="18" t="s">
        <v>122</v>
      </c>
      <c r="S70" s="19">
        <v>45361</v>
      </c>
      <c r="T70" s="19" t="s">
        <v>449</v>
      </c>
      <c r="U70" s="19" t="s">
        <v>531</v>
      </c>
      <c r="V70" s="19" t="s">
        <v>42</v>
      </c>
      <c r="W70" s="19" t="s">
        <v>490</v>
      </c>
      <c r="X70" s="19" t="s">
        <v>434</v>
      </c>
      <c r="Y70" s="19" t="s">
        <v>125</v>
      </c>
      <c r="Z70" s="19">
        <v>45364</v>
      </c>
      <c r="AA70" s="14" t="s">
        <v>20</v>
      </c>
      <c r="AB70" s="14" t="s">
        <v>426</v>
      </c>
      <c r="AC70" s="14" t="s">
        <v>16</v>
      </c>
      <c r="AD70" s="14">
        <v>62058</v>
      </c>
    </row>
    <row r="71" spans="1:30" x14ac:dyDescent="0.2">
      <c r="A71" s="20">
        <v>70</v>
      </c>
      <c r="B71" s="20">
        <v>170</v>
      </c>
      <c r="C71" s="20" t="s">
        <v>24</v>
      </c>
      <c r="D71" s="20" t="s">
        <v>54</v>
      </c>
      <c r="E71" s="20" t="s">
        <v>17</v>
      </c>
      <c r="F71" s="21">
        <v>402.69</v>
      </c>
      <c r="G71" s="20">
        <v>4</v>
      </c>
      <c r="H71" s="21">
        <f t="shared" si="8"/>
        <v>1610.76</v>
      </c>
      <c r="I71" s="21">
        <f t="shared" si="6"/>
        <v>382.55500000000001</v>
      </c>
      <c r="J71" s="21">
        <f t="shared" si="7"/>
        <v>1530.22</v>
      </c>
      <c r="K71" s="21">
        <v>80.540000000000006</v>
      </c>
      <c r="L71" s="22">
        <v>1.0526329547385342</v>
      </c>
      <c r="M71" s="17">
        <v>5.0001241649904396E-2</v>
      </c>
      <c r="N71" s="21" t="s">
        <v>42</v>
      </c>
      <c r="O71" s="20" t="str">
        <f t="shared" si="9"/>
        <v>Mar</v>
      </c>
      <c r="P71" s="20">
        <f t="shared" si="10"/>
        <v>3</v>
      </c>
      <c r="Q71" s="20">
        <f t="shared" si="11"/>
        <v>2024</v>
      </c>
      <c r="R71" s="23" t="s">
        <v>123</v>
      </c>
      <c r="S71" s="24">
        <v>45362</v>
      </c>
      <c r="T71" s="24" t="s">
        <v>451</v>
      </c>
      <c r="U71" s="24" t="s">
        <v>532</v>
      </c>
      <c r="V71" s="24" t="s">
        <v>42</v>
      </c>
      <c r="W71" s="24" t="s">
        <v>490</v>
      </c>
      <c r="X71" s="24" t="s">
        <v>434</v>
      </c>
      <c r="Y71" s="24" t="s">
        <v>126</v>
      </c>
      <c r="Z71" s="24">
        <v>45365</v>
      </c>
      <c r="AA71" s="20" t="s">
        <v>15</v>
      </c>
      <c r="AB71" s="20" t="s">
        <v>427</v>
      </c>
      <c r="AC71" s="20" t="s">
        <v>16</v>
      </c>
      <c r="AD71" s="20">
        <v>79204</v>
      </c>
    </row>
    <row r="72" spans="1:30" x14ac:dyDescent="0.2">
      <c r="A72" s="14">
        <v>71</v>
      </c>
      <c r="B72" s="14">
        <v>171</v>
      </c>
      <c r="C72" s="14" t="s">
        <v>29</v>
      </c>
      <c r="D72" s="14" t="s">
        <v>57</v>
      </c>
      <c r="E72" s="14" t="s">
        <v>19</v>
      </c>
      <c r="F72" s="15">
        <v>1466.63</v>
      </c>
      <c r="G72" s="14">
        <v>4</v>
      </c>
      <c r="H72" s="15">
        <f t="shared" si="8"/>
        <v>5866.52</v>
      </c>
      <c r="I72" s="15">
        <f t="shared" si="6"/>
        <v>1393.2975000000001</v>
      </c>
      <c r="J72" s="15">
        <f t="shared" si="7"/>
        <v>5573.1900000000005</v>
      </c>
      <c r="K72" s="15">
        <v>293.33</v>
      </c>
      <c r="L72" s="16">
        <v>1.0526323344440078</v>
      </c>
      <c r="M72" s="17">
        <v>5.0000681835227691E-2</v>
      </c>
      <c r="N72" s="15" t="s">
        <v>42</v>
      </c>
      <c r="O72" s="14" t="str">
        <f t="shared" si="9"/>
        <v>Mar</v>
      </c>
      <c r="P72" s="14">
        <f t="shared" si="10"/>
        <v>3</v>
      </c>
      <c r="Q72" s="14">
        <f t="shared" si="11"/>
        <v>2024</v>
      </c>
      <c r="R72" s="18" t="s">
        <v>124</v>
      </c>
      <c r="S72" s="19">
        <v>45363</v>
      </c>
      <c r="T72" s="19" t="s">
        <v>453</v>
      </c>
      <c r="U72" s="19" t="s">
        <v>533</v>
      </c>
      <c r="V72" s="19" t="s">
        <v>42</v>
      </c>
      <c r="W72" s="19" t="s">
        <v>490</v>
      </c>
      <c r="X72" s="19" t="s">
        <v>434</v>
      </c>
      <c r="Y72" s="19" t="s">
        <v>127</v>
      </c>
      <c r="Z72" s="19">
        <v>45366</v>
      </c>
      <c r="AA72" s="14" t="s">
        <v>22</v>
      </c>
      <c r="AB72" s="14" t="s">
        <v>426</v>
      </c>
      <c r="AC72" s="14" t="s">
        <v>16</v>
      </c>
      <c r="AD72" s="14">
        <v>25746</v>
      </c>
    </row>
    <row r="73" spans="1:30" x14ac:dyDescent="0.2">
      <c r="A73" s="20">
        <v>72</v>
      </c>
      <c r="B73" s="20">
        <v>172</v>
      </c>
      <c r="C73" s="20" t="s">
        <v>21</v>
      </c>
      <c r="D73" s="20" t="s">
        <v>57</v>
      </c>
      <c r="E73" s="20" t="s">
        <v>19</v>
      </c>
      <c r="F73" s="21">
        <v>544.35</v>
      </c>
      <c r="G73" s="20">
        <v>5</v>
      </c>
      <c r="H73" s="21">
        <f t="shared" si="8"/>
        <v>2721.75</v>
      </c>
      <c r="I73" s="21">
        <f t="shared" si="6"/>
        <v>522.57600000000002</v>
      </c>
      <c r="J73" s="21">
        <f t="shared" si="7"/>
        <v>2612.88</v>
      </c>
      <c r="K73" s="21">
        <v>108.87</v>
      </c>
      <c r="L73" s="22">
        <v>1.0416666666666665</v>
      </c>
      <c r="M73" s="17">
        <v>0.04</v>
      </c>
      <c r="N73" s="21" t="s">
        <v>42</v>
      </c>
      <c r="O73" s="20" t="str">
        <f t="shared" si="9"/>
        <v>Mar</v>
      </c>
      <c r="P73" s="20">
        <f t="shared" si="10"/>
        <v>3</v>
      </c>
      <c r="Q73" s="20">
        <f t="shared" si="11"/>
        <v>2024</v>
      </c>
      <c r="R73" s="23" t="s">
        <v>125</v>
      </c>
      <c r="S73" s="24">
        <v>45364</v>
      </c>
      <c r="T73" s="24" t="s">
        <v>455</v>
      </c>
      <c r="U73" s="24" t="s">
        <v>534</v>
      </c>
      <c r="V73" s="24" t="s">
        <v>42</v>
      </c>
      <c r="W73" s="24" t="s">
        <v>490</v>
      </c>
      <c r="X73" s="24" t="s">
        <v>434</v>
      </c>
      <c r="Y73" s="24" t="s">
        <v>128</v>
      </c>
      <c r="Z73" s="24">
        <v>45367</v>
      </c>
      <c r="AA73" s="20" t="s">
        <v>15</v>
      </c>
      <c r="AB73" s="20" t="s">
        <v>426</v>
      </c>
      <c r="AC73" s="20" t="s">
        <v>16</v>
      </c>
      <c r="AD73" s="20">
        <v>18392</v>
      </c>
    </row>
    <row r="74" spans="1:30" x14ac:dyDescent="0.2">
      <c r="A74" s="14">
        <v>73</v>
      </c>
      <c r="B74" s="14">
        <v>173</v>
      </c>
      <c r="C74" s="14" t="s">
        <v>29</v>
      </c>
      <c r="D74" s="14" t="s">
        <v>54</v>
      </c>
      <c r="E74" s="14" t="s">
        <v>17</v>
      </c>
      <c r="F74" s="15">
        <v>523.15</v>
      </c>
      <c r="G74" s="14">
        <v>3</v>
      </c>
      <c r="H74" s="15">
        <f t="shared" si="8"/>
        <v>1569.4499999999998</v>
      </c>
      <c r="I74" s="15">
        <f t="shared" si="6"/>
        <v>488.27333333333326</v>
      </c>
      <c r="J74" s="15">
        <f t="shared" si="7"/>
        <v>1464.8199999999997</v>
      </c>
      <c r="K74" s="15">
        <v>104.63</v>
      </c>
      <c r="L74" s="16">
        <v>1.0714285714285716</v>
      </c>
      <c r="M74" s="17">
        <v>6.6666666666666666E-2</v>
      </c>
      <c r="N74" s="15" t="s">
        <v>42</v>
      </c>
      <c r="O74" s="14" t="str">
        <f t="shared" si="9"/>
        <v>Mar</v>
      </c>
      <c r="P74" s="14">
        <f t="shared" si="10"/>
        <v>3</v>
      </c>
      <c r="Q74" s="14">
        <f t="shared" si="11"/>
        <v>2024</v>
      </c>
      <c r="R74" s="18" t="s">
        <v>126</v>
      </c>
      <c r="S74" s="19">
        <v>45365</v>
      </c>
      <c r="T74" s="19" t="s">
        <v>457</v>
      </c>
      <c r="U74" s="19" t="s">
        <v>535</v>
      </c>
      <c r="V74" s="19" t="s">
        <v>42</v>
      </c>
      <c r="W74" s="19" t="s">
        <v>490</v>
      </c>
      <c r="X74" s="19" t="s">
        <v>434</v>
      </c>
      <c r="Y74" s="19" t="s">
        <v>129</v>
      </c>
      <c r="Z74" s="19">
        <v>45368</v>
      </c>
      <c r="AA74" s="14" t="s">
        <v>22</v>
      </c>
      <c r="AB74" s="14" t="s">
        <v>426</v>
      </c>
      <c r="AC74" s="14" t="s">
        <v>16</v>
      </c>
      <c r="AD74" s="14">
        <v>52204</v>
      </c>
    </row>
    <row r="75" spans="1:30" x14ac:dyDescent="0.2">
      <c r="A75" s="20">
        <v>74</v>
      </c>
      <c r="B75" s="20">
        <v>174</v>
      </c>
      <c r="C75" s="20" t="s">
        <v>13</v>
      </c>
      <c r="D75" s="20" t="s">
        <v>54</v>
      </c>
      <c r="E75" s="20" t="s">
        <v>17</v>
      </c>
      <c r="F75" s="21">
        <v>698.1</v>
      </c>
      <c r="G75" s="20">
        <v>5</v>
      </c>
      <c r="H75" s="21">
        <f t="shared" si="8"/>
        <v>3490.5</v>
      </c>
      <c r="I75" s="21">
        <f t="shared" si="6"/>
        <v>670.17600000000004</v>
      </c>
      <c r="J75" s="21">
        <f t="shared" si="7"/>
        <v>3350.88</v>
      </c>
      <c r="K75" s="21">
        <v>139.62</v>
      </c>
      <c r="L75" s="22">
        <v>1.0416666666666667</v>
      </c>
      <c r="M75" s="17">
        <v>0.04</v>
      </c>
      <c r="N75" s="21" t="s">
        <v>42</v>
      </c>
      <c r="O75" s="20" t="str">
        <f t="shared" si="9"/>
        <v>Mar</v>
      </c>
      <c r="P75" s="20">
        <f t="shared" si="10"/>
        <v>3</v>
      </c>
      <c r="Q75" s="20">
        <f t="shared" si="11"/>
        <v>2024</v>
      </c>
      <c r="R75" s="23" t="s">
        <v>127</v>
      </c>
      <c r="S75" s="24">
        <v>45366</v>
      </c>
      <c r="T75" s="24" t="s">
        <v>459</v>
      </c>
      <c r="U75" s="24" t="s">
        <v>536</v>
      </c>
      <c r="V75" s="24" t="s">
        <v>42</v>
      </c>
      <c r="W75" s="24" t="s">
        <v>490</v>
      </c>
      <c r="X75" s="24" t="s">
        <v>434</v>
      </c>
      <c r="Y75" s="24" t="s">
        <v>130</v>
      </c>
      <c r="Z75" s="24">
        <v>45369</v>
      </c>
      <c r="AA75" s="20" t="s">
        <v>15</v>
      </c>
      <c r="AB75" s="20" t="s">
        <v>428</v>
      </c>
      <c r="AC75" s="20" t="s">
        <v>16</v>
      </c>
      <c r="AD75" s="20">
        <v>58164</v>
      </c>
    </row>
    <row r="76" spans="1:30" x14ac:dyDescent="0.2">
      <c r="A76" s="14">
        <v>75</v>
      </c>
      <c r="B76" s="14">
        <v>175</v>
      </c>
      <c r="C76" s="14" t="s">
        <v>28</v>
      </c>
      <c r="D76" s="14" t="s">
        <v>54</v>
      </c>
      <c r="E76" s="14" t="s">
        <v>17</v>
      </c>
      <c r="F76" s="15">
        <v>563.46</v>
      </c>
      <c r="G76" s="14">
        <v>4</v>
      </c>
      <c r="H76" s="15">
        <f t="shared" si="8"/>
        <v>2253.84</v>
      </c>
      <c r="I76" s="15">
        <f t="shared" si="6"/>
        <v>535.28750000000002</v>
      </c>
      <c r="J76" s="15">
        <f t="shared" si="7"/>
        <v>2141.15</v>
      </c>
      <c r="K76" s="15">
        <v>112.69</v>
      </c>
      <c r="L76" s="16">
        <v>1.0526305957079141</v>
      </c>
      <c r="M76" s="17">
        <v>4.9999112625563481E-2</v>
      </c>
      <c r="N76" s="15" t="s">
        <v>42</v>
      </c>
      <c r="O76" s="14" t="str">
        <f t="shared" si="9"/>
        <v>Mar</v>
      </c>
      <c r="P76" s="14">
        <f t="shared" si="10"/>
        <v>3</v>
      </c>
      <c r="Q76" s="14">
        <f t="shared" si="11"/>
        <v>2024</v>
      </c>
      <c r="R76" s="18" t="s">
        <v>128</v>
      </c>
      <c r="S76" s="19">
        <v>45367</v>
      </c>
      <c r="T76" s="19" t="s">
        <v>461</v>
      </c>
      <c r="U76" s="19" t="s">
        <v>537</v>
      </c>
      <c r="V76" s="19" t="s">
        <v>42</v>
      </c>
      <c r="W76" s="19" t="s">
        <v>490</v>
      </c>
      <c r="X76" s="19" t="s">
        <v>434</v>
      </c>
      <c r="Y76" s="19" t="s">
        <v>131</v>
      </c>
      <c r="Z76" s="19">
        <v>45370</v>
      </c>
      <c r="AA76" s="14" t="s">
        <v>20</v>
      </c>
      <c r="AB76" s="14" t="s">
        <v>427</v>
      </c>
      <c r="AC76" s="14" t="s">
        <v>16</v>
      </c>
      <c r="AD76" s="14">
        <v>21044</v>
      </c>
    </row>
    <row r="77" spans="1:30" x14ac:dyDescent="0.2">
      <c r="A77" s="20">
        <v>76</v>
      </c>
      <c r="B77" s="20">
        <v>176</v>
      </c>
      <c r="C77" s="20" t="s">
        <v>18</v>
      </c>
      <c r="D77" s="20" t="s">
        <v>54</v>
      </c>
      <c r="E77" s="20" t="s">
        <v>17</v>
      </c>
      <c r="F77" s="21">
        <v>230.44</v>
      </c>
      <c r="G77" s="20">
        <v>1</v>
      </c>
      <c r="H77" s="21">
        <f t="shared" si="8"/>
        <v>230.44</v>
      </c>
      <c r="I77" s="21">
        <f t="shared" si="6"/>
        <v>184.35</v>
      </c>
      <c r="J77" s="21">
        <f t="shared" si="7"/>
        <v>184.35</v>
      </c>
      <c r="K77" s="21">
        <v>46.09</v>
      </c>
      <c r="L77" s="22">
        <v>1.2500135611608354</v>
      </c>
      <c r="M77" s="17">
        <v>0.20000867904877628</v>
      </c>
      <c r="N77" s="21" t="s">
        <v>42</v>
      </c>
      <c r="O77" s="20" t="str">
        <f t="shared" si="9"/>
        <v>Mar</v>
      </c>
      <c r="P77" s="20">
        <f t="shared" si="10"/>
        <v>3</v>
      </c>
      <c r="Q77" s="20">
        <f t="shared" si="11"/>
        <v>2024</v>
      </c>
      <c r="R77" s="23" t="s">
        <v>129</v>
      </c>
      <c r="S77" s="24">
        <v>45368</v>
      </c>
      <c r="T77" s="24" t="s">
        <v>463</v>
      </c>
      <c r="U77" s="24" t="s">
        <v>538</v>
      </c>
      <c r="V77" s="24" t="s">
        <v>42</v>
      </c>
      <c r="W77" s="24" t="s">
        <v>490</v>
      </c>
      <c r="X77" s="24" t="s">
        <v>434</v>
      </c>
      <c r="Y77" s="24" t="s">
        <v>132</v>
      </c>
      <c r="Z77" s="24">
        <v>45371</v>
      </c>
      <c r="AA77" s="20" t="s">
        <v>20</v>
      </c>
      <c r="AB77" s="20" t="s">
        <v>425</v>
      </c>
      <c r="AC77" s="20" t="s">
        <v>16</v>
      </c>
      <c r="AD77" s="20">
        <v>48165</v>
      </c>
    </row>
    <row r="78" spans="1:30" x14ac:dyDescent="0.2">
      <c r="A78" s="14">
        <v>77</v>
      </c>
      <c r="B78" s="14">
        <v>177</v>
      </c>
      <c r="C78" s="14" t="s">
        <v>29</v>
      </c>
      <c r="D78" s="14" t="s">
        <v>57</v>
      </c>
      <c r="E78" s="14" t="s">
        <v>19</v>
      </c>
      <c r="F78" s="15">
        <v>124.16</v>
      </c>
      <c r="G78" s="14">
        <v>4</v>
      </c>
      <c r="H78" s="15">
        <f t="shared" si="8"/>
        <v>496.64</v>
      </c>
      <c r="I78" s="15">
        <f t="shared" si="6"/>
        <v>117.9525</v>
      </c>
      <c r="J78" s="15">
        <f t="shared" si="7"/>
        <v>471.81</v>
      </c>
      <c r="K78" s="15">
        <v>24.83</v>
      </c>
      <c r="L78" s="16">
        <v>1.0526271168478836</v>
      </c>
      <c r="M78" s="17">
        <v>4.9995972938144326E-2</v>
      </c>
      <c r="N78" s="15" t="s">
        <v>42</v>
      </c>
      <c r="O78" s="14" t="str">
        <f t="shared" si="9"/>
        <v>Mar</v>
      </c>
      <c r="P78" s="14">
        <f t="shared" si="10"/>
        <v>3</v>
      </c>
      <c r="Q78" s="14">
        <f t="shared" si="11"/>
        <v>2024</v>
      </c>
      <c r="R78" s="18" t="s">
        <v>130</v>
      </c>
      <c r="S78" s="19">
        <v>45369</v>
      </c>
      <c r="T78" s="19" t="s">
        <v>465</v>
      </c>
      <c r="U78" s="19" t="s">
        <v>539</v>
      </c>
      <c r="V78" s="19" t="s">
        <v>42</v>
      </c>
      <c r="W78" s="19" t="s">
        <v>490</v>
      </c>
      <c r="X78" s="19" t="s">
        <v>434</v>
      </c>
      <c r="Y78" s="19" t="s">
        <v>133</v>
      </c>
      <c r="Z78" s="19">
        <v>45372</v>
      </c>
      <c r="AA78" s="14" t="s">
        <v>22</v>
      </c>
      <c r="AB78" s="14" t="s">
        <v>426</v>
      </c>
      <c r="AC78" s="14" t="s">
        <v>16</v>
      </c>
      <c r="AD78" s="14">
        <v>48167</v>
      </c>
    </row>
    <row r="79" spans="1:30" x14ac:dyDescent="0.2">
      <c r="A79" s="20">
        <v>78</v>
      </c>
      <c r="B79" s="20">
        <v>178</v>
      </c>
      <c r="C79" s="20" t="s">
        <v>18</v>
      </c>
      <c r="D79" s="20" t="s">
        <v>54</v>
      </c>
      <c r="E79" s="20" t="s">
        <v>17</v>
      </c>
      <c r="F79" s="21">
        <v>260.47000000000003</v>
      </c>
      <c r="G79" s="20">
        <v>4</v>
      </c>
      <c r="H79" s="21">
        <f t="shared" si="8"/>
        <v>1041.8800000000001</v>
      </c>
      <c r="I79" s="21">
        <f t="shared" si="6"/>
        <v>247.44750000000002</v>
      </c>
      <c r="J79" s="21">
        <f t="shared" si="7"/>
        <v>989.79000000000008</v>
      </c>
      <c r="K79" s="21">
        <v>52.09</v>
      </c>
      <c r="L79" s="22">
        <v>1.0526273249881288</v>
      </c>
      <c r="M79" s="17">
        <v>4.999616078627097E-2</v>
      </c>
      <c r="N79" s="21" t="s">
        <v>42</v>
      </c>
      <c r="O79" s="20" t="str">
        <f t="shared" si="9"/>
        <v>Mar</v>
      </c>
      <c r="P79" s="20">
        <f t="shared" si="10"/>
        <v>3</v>
      </c>
      <c r="Q79" s="20">
        <f t="shared" si="11"/>
        <v>2024</v>
      </c>
      <c r="R79" s="23" t="s">
        <v>131</v>
      </c>
      <c r="S79" s="24">
        <v>45370</v>
      </c>
      <c r="T79" s="24" t="s">
        <v>467</v>
      </c>
      <c r="U79" s="24" t="s">
        <v>540</v>
      </c>
      <c r="V79" s="24" t="s">
        <v>42</v>
      </c>
      <c r="W79" s="24" t="s">
        <v>490</v>
      </c>
      <c r="X79" s="24" t="s">
        <v>434</v>
      </c>
      <c r="Y79" s="24" t="s">
        <v>134</v>
      </c>
      <c r="Z79" s="24">
        <v>45373</v>
      </c>
      <c r="AA79" s="20" t="s">
        <v>15</v>
      </c>
      <c r="AB79" s="20" t="s">
        <v>429</v>
      </c>
      <c r="AC79" s="20" t="s">
        <v>16</v>
      </c>
      <c r="AD79" s="20">
        <v>47059</v>
      </c>
    </row>
    <row r="80" spans="1:30" x14ac:dyDescent="0.2">
      <c r="A80" s="14">
        <v>79</v>
      </c>
      <c r="B80" s="14">
        <v>179</v>
      </c>
      <c r="C80" s="14" t="s">
        <v>18</v>
      </c>
      <c r="D80" s="14" t="s">
        <v>54</v>
      </c>
      <c r="E80" s="14" t="s">
        <v>17</v>
      </c>
      <c r="F80" s="15">
        <v>1349.65</v>
      </c>
      <c r="G80" s="14">
        <v>5</v>
      </c>
      <c r="H80" s="15">
        <f t="shared" si="8"/>
        <v>6748.25</v>
      </c>
      <c r="I80" s="15">
        <f t="shared" si="6"/>
        <v>1295.664</v>
      </c>
      <c r="J80" s="15">
        <f t="shared" si="7"/>
        <v>6478.32</v>
      </c>
      <c r="K80" s="15">
        <v>269.93</v>
      </c>
      <c r="L80" s="16">
        <v>1.0416666666666667</v>
      </c>
      <c r="M80" s="17">
        <v>0.04</v>
      </c>
      <c r="N80" s="15" t="s">
        <v>42</v>
      </c>
      <c r="O80" s="14" t="str">
        <f t="shared" si="9"/>
        <v>Mar</v>
      </c>
      <c r="P80" s="14">
        <f t="shared" si="10"/>
        <v>3</v>
      </c>
      <c r="Q80" s="14">
        <f t="shared" si="11"/>
        <v>2024</v>
      </c>
      <c r="R80" s="18" t="s">
        <v>132</v>
      </c>
      <c r="S80" s="19">
        <v>45371</v>
      </c>
      <c r="T80" s="19" t="s">
        <v>469</v>
      </c>
      <c r="U80" s="19" t="s">
        <v>541</v>
      </c>
      <c r="V80" s="19" t="s">
        <v>42</v>
      </c>
      <c r="W80" s="19" t="s">
        <v>490</v>
      </c>
      <c r="X80" s="19" t="s">
        <v>434</v>
      </c>
      <c r="Y80" s="19" t="s">
        <v>135</v>
      </c>
      <c r="Z80" s="19">
        <v>45374</v>
      </c>
      <c r="AA80" s="14" t="s">
        <v>22</v>
      </c>
      <c r="AB80" s="14" t="s">
        <v>428</v>
      </c>
      <c r="AC80" s="14" t="s">
        <v>16</v>
      </c>
      <c r="AD80" s="14">
        <v>60178</v>
      </c>
    </row>
    <row r="81" spans="1:30" x14ac:dyDescent="0.2">
      <c r="A81" s="20">
        <v>80</v>
      </c>
      <c r="B81" s="20">
        <v>180</v>
      </c>
      <c r="C81" s="20" t="s">
        <v>28</v>
      </c>
      <c r="D81" s="20" t="s">
        <v>38</v>
      </c>
      <c r="E81" s="20" t="s">
        <v>14</v>
      </c>
      <c r="F81" s="21">
        <v>517.59</v>
      </c>
      <c r="G81" s="20">
        <v>5</v>
      </c>
      <c r="H81" s="21">
        <f t="shared" si="8"/>
        <v>2587.9500000000003</v>
      </c>
      <c r="I81" s="21">
        <f t="shared" si="6"/>
        <v>496.88600000000008</v>
      </c>
      <c r="J81" s="21">
        <f t="shared" si="7"/>
        <v>2484.4300000000003</v>
      </c>
      <c r="K81" s="21">
        <v>103.52</v>
      </c>
      <c r="L81" s="22">
        <v>1.0416675052225259</v>
      </c>
      <c r="M81" s="17">
        <v>4.000077281245773E-2</v>
      </c>
      <c r="N81" s="21" t="s">
        <v>42</v>
      </c>
      <c r="O81" s="20" t="str">
        <f t="shared" si="9"/>
        <v>Mar</v>
      </c>
      <c r="P81" s="20">
        <f t="shared" si="10"/>
        <v>3</v>
      </c>
      <c r="Q81" s="20">
        <f t="shared" si="11"/>
        <v>2024</v>
      </c>
      <c r="R81" s="23" t="s">
        <v>133</v>
      </c>
      <c r="S81" s="24">
        <v>45372</v>
      </c>
      <c r="T81" s="24" t="s">
        <v>471</v>
      </c>
      <c r="U81" s="24" t="s">
        <v>542</v>
      </c>
      <c r="V81" s="24" t="s">
        <v>42</v>
      </c>
      <c r="W81" s="24" t="s">
        <v>490</v>
      </c>
      <c r="X81" s="24" t="s">
        <v>434</v>
      </c>
      <c r="Y81" s="24" t="s">
        <v>136</v>
      </c>
      <c r="Z81" s="24">
        <v>45375</v>
      </c>
      <c r="AA81" s="20" t="s">
        <v>22</v>
      </c>
      <c r="AB81" s="20" t="s">
        <v>428</v>
      </c>
      <c r="AC81" s="20" t="s">
        <v>16</v>
      </c>
      <c r="AD81" s="20">
        <v>17858</v>
      </c>
    </row>
    <row r="82" spans="1:30" x14ac:dyDescent="0.2">
      <c r="A82" s="14">
        <v>81</v>
      </c>
      <c r="B82" s="14">
        <v>181</v>
      </c>
      <c r="C82" s="14" t="s">
        <v>21</v>
      </c>
      <c r="D82" s="14" t="s">
        <v>54</v>
      </c>
      <c r="E82" s="14" t="s">
        <v>17</v>
      </c>
      <c r="F82" s="15">
        <v>1117.33</v>
      </c>
      <c r="G82" s="14">
        <v>1</v>
      </c>
      <c r="H82" s="15">
        <f t="shared" si="8"/>
        <v>1117.33</v>
      </c>
      <c r="I82" s="15">
        <f t="shared" si="6"/>
        <v>893.8599999999999</v>
      </c>
      <c r="J82" s="15">
        <f t="shared" si="7"/>
        <v>893.8599999999999</v>
      </c>
      <c r="K82" s="15">
        <v>223.47</v>
      </c>
      <c r="L82" s="16">
        <v>1.250005593717137</v>
      </c>
      <c r="M82" s="17">
        <v>0.2000035799629474</v>
      </c>
      <c r="N82" s="15" t="s">
        <v>42</v>
      </c>
      <c r="O82" s="14" t="str">
        <f t="shared" si="9"/>
        <v>Mar</v>
      </c>
      <c r="P82" s="14">
        <f t="shared" si="10"/>
        <v>3</v>
      </c>
      <c r="Q82" s="14">
        <f t="shared" si="11"/>
        <v>2024</v>
      </c>
      <c r="R82" s="18" t="s">
        <v>134</v>
      </c>
      <c r="S82" s="19">
        <v>45373</v>
      </c>
      <c r="T82" s="19" t="s">
        <v>473</v>
      </c>
      <c r="U82" s="19" t="s">
        <v>543</v>
      </c>
      <c r="V82" s="19" t="s">
        <v>42</v>
      </c>
      <c r="W82" s="19" t="s">
        <v>490</v>
      </c>
      <c r="X82" s="19" t="s">
        <v>434</v>
      </c>
      <c r="Y82" s="19" t="s">
        <v>137</v>
      </c>
      <c r="Z82" s="19">
        <v>45376</v>
      </c>
      <c r="AA82" s="14" t="s">
        <v>20</v>
      </c>
      <c r="AB82" s="14" t="s">
        <v>429</v>
      </c>
      <c r="AC82" s="14" t="s">
        <v>16</v>
      </c>
      <c r="AD82" s="14">
        <v>40477</v>
      </c>
    </row>
    <row r="83" spans="1:30" x14ac:dyDescent="0.2">
      <c r="A83" s="20">
        <v>82</v>
      </c>
      <c r="B83" s="20">
        <v>182</v>
      </c>
      <c r="C83" s="20" t="s">
        <v>27</v>
      </c>
      <c r="D83" s="20" t="s">
        <v>57</v>
      </c>
      <c r="E83" s="20" t="s">
        <v>19</v>
      </c>
      <c r="F83" s="21">
        <v>1195.47</v>
      </c>
      <c r="G83" s="20">
        <v>4</v>
      </c>
      <c r="H83" s="21">
        <f t="shared" si="8"/>
        <v>4781.88</v>
      </c>
      <c r="I83" s="21">
        <f t="shared" si="6"/>
        <v>1135.6975</v>
      </c>
      <c r="J83" s="21">
        <f t="shared" si="7"/>
        <v>4542.79</v>
      </c>
      <c r="K83" s="21">
        <v>239.09</v>
      </c>
      <c r="L83" s="22">
        <v>1.0526306520882542</v>
      </c>
      <c r="M83" s="17">
        <v>4.9999163508912814E-2</v>
      </c>
      <c r="N83" s="21" t="s">
        <v>42</v>
      </c>
      <c r="O83" s="20" t="str">
        <f t="shared" si="9"/>
        <v>Mar</v>
      </c>
      <c r="P83" s="20">
        <f t="shared" si="10"/>
        <v>3</v>
      </c>
      <c r="Q83" s="20">
        <f t="shared" si="11"/>
        <v>2024</v>
      </c>
      <c r="R83" s="23" t="s">
        <v>135</v>
      </c>
      <c r="S83" s="24">
        <v>45374</v>
      </c>
      <c r="T83" s="24" t="s">
        <v>475</v>
      </c>
      <c r="U83" s="24" t="s">
        <v>544</v>
      </c>
      <c r="V83" s="24" t="s">
        <v>42</v>
      </c>
      <c r="W83" s="24" t="s">
        <v>490</v>
      </c>
      <c r="X83" s="24" t="s">
        <v>434</v>
      </c>
      <c r="Y83" s="24" t="s">
        <v>138</v>
      </c>
      <c r="Z83" s="24">
        <v>45377</v>
      </c>
      <c r="AA83" s="20" t="s">
        <v>15</v>
      </c>
      <c r="AB83" s="20" t="s">
        <v>427</v>
      </c>
      <c r="AC83" s="20" t="s">
        <v>16</v>
      </c>
      <c r="AD83" s="20">
        <v>65414</v>
      </c>
    </row>
    <row r="84" spans="1:30" x14ac:dyDescent="0.2">
      <c r="A84" s="14">
        <v>83</v>
      </c>
      <c r="B84" s="14">
        <v>183</v>
      </c>
      <c r="C84" s="14" t="s">
        <v>29</v>
      </c>
      <c r="D84" s="14" t="s">
        <v>54</v>
      </c>
      <c r="E84" s="14" t="s">
        <v>17</v>
      </c>
      <c r="F84" s="15">
        <v>83.99</v>
      </c>
      <c r="G84" s="14">
        <v>1</v>
      </c>
      <c r="H84" s="15">
        <f t="shared" si="8"/>
        <v>83.99</v>
      </c>
      <c r="I84" s="15">
        <f t="shared" si="6"/>
        <v>67.19</v>
      </c>
      <c r="J84" s="15">
        <f t="shared" si="7"/>
        <v>67.19</v>
      </c>
      <c r="K84" s="15">
        <v>16.8</v>
      </c>
      <c r="L84" s="16">
        <v>1.2500372079178448</v>
      </c>
      <c r="M84" s="17">
        <v>0.20002381235861413</v>
      </c>
      <c r="N84" s="15" t="s">
        <v>42</v>
      </c>
      <c r="O84" s="14" t="str">
        <f t="shared" si="9"/>
        <v>Mar</v>
      </c>
      <c r="P84" s="14">
        <f t="shared" si="10"/>
        <v>3</v>
      </c>
      <c r="Q84" s="14">
        <f t="shared" si="11"/>
        <v>2024</v>
      </c>
      <c r="R84" s="18" t="s">
        <v>136</v>
      </c>
      <c r="S84" s="19">
        <v>45375</v>
      </c>
      <c r="T84" s="19" t="s">
        <v>477</v>
      </c>
      <c r="U84" s="19" t="s">
        <v>545</v>
      </c>
      <c r="V84" s="19" t="s">
        <v>42</v>
      </c>
      <c r="W84" s="19" t="s">
        <v>490</v>
      </c>
      <c r="X84" s="19" t="s">
        <v>434</v>
      </c>
      <c r="Y84" s="19" t="s">
        <v>139</v>
      </c>
      <c r="Z84" s="19">
        <v>45378</v>
      </c>
      <c r="AA84" s="14" t="s">
        <v>20</v>
      </c>
      <c r="AB84" s="14" t="s">
        <v>426</v>
      </c>
      <c r="AC84" s="14" t="s">
        <v>16</v>
      </c>
      <c r="AD84" s="14">
        <v>63725</v>
      </c>
    </row>
    <row r="85" spans="1:30" x14ac:dyDescent="0.2">
      <c r="A85" s="20">
        <v>84</v>
      </c>
      <c r="B85" s="20">
        <v>184</v>
      </c>
      <c r="C85" s="20" t="s">
        <v>28</v>
      </c>
      <c r="D85" s="20" t="s">
        <v>38</v>
      </c>
      <c r="E85" s="20" t="s">
        <v>14</v>
      </c>
      <c r="F85" s="21">
        <v>87.18</v>
      </c>
      <c r="G85" s="20">
        <v>2</v>
      </c>
      <c r="H85" s="21">
        <f t="shared" si="8"/>
        <v>174.36</v>
      </c>
      <c r="I85" s="21">
        <f t="shared" si="6"/>
        <v>78.460000000000008</v>
      </c>
      <c r="J85" s="21">
        <f t="shared" si="7"/>
        <v>156.92000000000002</v>
      </c>
      <c r="K85" s="21">
        <v>17.440000000000001</v>
      </c>
      <c r="L85" s="22">
        <v>1.111139434106551</v>
      </c>
      <c r="M85" s="17">
        <v>0.10002294104152329</v>
      </c>
      <c r="N85" s="21" t="s">
        <v>42</v>
      </c>
      <c r="O85" s="20" t="str">
        <f t="shared" si="9"/>
        <v>Mar</v>
      </c>
      <c r="P85" s="20">
        <f t="shared" si="10"/>
        <v>3</v>
      </c>
      <c r="Q85" s="20">
        <f t="shared" si="11"/>
        <v>2024</v>
      </c>
      <c r="R85" s="23" t="s">
        <v>137</v>
      </c>
      <c r="S85" s="24">
        <v>45376</v>
      </c>
      <c r="T85" s="24" t="s">
        <v>479</v>
      </c>
      <c r="U85" s="24" t="s">
        <v>546</v>
      </c>
      <c r="V85" s="24" t="s">
        <v>42</v>
      </c>
      <c r="W85" s="24" t="s">
        <v>490</v>
      </c>
      <c r="X85" s="24" t="s">
        <v>434</v>
      </c>
      <c r="Y85" s="24" t="s">
        <v>140</v>
      </c>
      <c r="Z85" s="24">
        <v>45379</v>
      </c>
      <c r="AA85" s="20" t="s">
        <v>15</v>
      </c>
      <c r="AB85" s="20" t="s">
        <v>425</v>
      </c>
      <c r="AC85" s="20" t="s">
        <v>16</v>
      </c>
      <c r="AD85" s="20">
        <v>82470</v>
      </c>
    </row>
    <row r="86" spans="1:30" x14ac:dyDescent="0.2">
      <c r="A86" s="14">
        <v>85</v>
      </c>
      <c r="B86" s="14">
        <v>185</v>
      </c>
      <c r="C86" s="14" t="s">
        <v>29</v>
      </c>
      <c r="D86" s="14" t="s">
        <v>57</v>
      </c>
      <c r="E86" s="14" t="s">
        <v>19</v>
      </c>
      <c r="F86" s="15">
        <v>1091.68</v>
      </c>
      <c r="G86" s="14">
        <v>5</v>
      </c>
      <c r="H86" s="15">
        <f t="shared" si="8"/>
        <v>5458.4000000000005</v>
      </c>
      <c r="I86" s="15">
        <f t="shared" si="6"/>
        <v>1048.0120000000002</v>
      </c>
      <c r="J86" s="15">
        <f t="shared" si="7"/>
        <v>5240.0600000000013</v>
      </c>
      <c r="K86" s="15">
        <v>218.34</v>
      </c>
      <c r="L86" s="16">
        <v>1.041667461822956</v>
      </c>
      <c r="M86" s="17">
        <v>4.0000732815477058E-2</v>
      </c>
      <c r="N86" s="15" t="s">
        <v>42</v>
      </c>
      <c r="O86" s="14" t="str">
        <f t="shared" si="9"/>
        <v>Mar</v>
      </c>
      <c r="P86" s="14">
        <f t="shared" si="10"/>
        <v>3</v>
      </c>
      <c r="Q86" s="14">
        <f t="shared" si="11"/>
        <v>2024</v>
      </c>
      <c r="R86" s="18" t="s">
        <v>138</v>
      </c>
      <c r="S86" s="19">
        <v>45377</v>
      </c>
      <c r="T86" s="19" t="s">
        <v>481</v>
      </c>
      <c r="U86" s="19" t="s">
        <v>547</v>
      </c>
      <c r="V86" s="19" t="s">
        <v>42</v>
      </c>
      <c r="W86" s="19" t="s">
        <v>490</v>
      </c>
      <c r="X86" s="19" t="s">
        <v>434</v>
      </c>
      <c r="Y86" s="19" t="s">
        <v>141</v>
      </c>
      <c r="Z86" s="19">
        <v>45380</v>
      </c>
      <c r="AA86" s="14" t="s">
        <v>22</v>
      </c>
      <c r="AB86" s="14" t="s">
        <v>428</v>
      </c>
      <c r="AC86" s="14" t="s">
        <v>16</v>
      </c>
      <c r="AD86" s="14">
        <v>74719</v>
      </c>
    </row>
    <row r="87" spans="1:30" x14ac:dyDescent="0.2">
      <c r="A87" s="20">
        <v>86</v>
      </c>
      <c r="B87" s="20">
        <v>186</v>
      </c>
      <c r="C87" s="20" t="s">
        <v>24</v>
      </c>
      <c r="D87" s="20" t="s">
        <v>57</v>
      </c>
      <c r="E87" s="20" t="s">
        <v>19</v>
      </c>
      <c r="F87" s="21">
        <v>1291.3699999999999</v>
      </c>
      <c r="G87" s="20">
        <v>2</v>
      </c>
      <c r="H87" s="21">
        <f t="shared" si="8"/>
        <v>2582.7399999999998</v>
      </c>
      <c r="I87" s="21">
        <f t="shared" si="6"/>
        <v>1162.2349999999999</v>
      </c>
      <c r="J87" s="21">
        <f t="shared" si="7"/>
        <v>2324.4699999999998</v>
      </c>
      <c r="K87" s="21">
        <v>258.27</v>
      </c>
      <c r="L87" s="22">
        <v>1.1111091990862434</v>
      </c>
      <c r="M87" s="17">
        <v>9.9998451257191978E-2</v>
      </c>
      <c r="N87" s="21" t="s">
        <v>42</v>
      </c>
      <c r="O87" s="20" t="str">
        <f t="shared" si="9"/>
        <v>Mar</v>
      </c>
      <c r="P87" s="20">
        <f t="shared" si="10"/>
        <v>3</v>
      </c>
      <c r="Q87" s="20">
        <f t="shared" si="11"/>
        <v>2024</v>
      </c>
      <c r="R87" s="23" t="s">
        <v>139</v>
      </c>
      <c r="S87" s="24">
        <v>45378</v>
      </c>
      <c r="T87" s="24" t="s">
        <v>483</v>
      </c>
      <c r="U87" s="24" t="s">
        <v>548</v>
      </c>
      <c r="V87" s="24" t="s">
        <v>42</v>
      </c>
      <c r="W87" s="24" t="s">
        <v>490</v>
      </c>
      <c r="X87" s="24" t="s">
        <v>434</v>
      </c>
      <c r="Y87" s="24" t="s">
        <v>142</v>
      </c>
      <c r="Z87" s="24">
        <v>45381</v>
      </c>
      <c r="AA87" s="20" t="s">
        <v>22</v>
      </c>
      <c r="AB87" s="20" t="s">
        <v>429</v>
      </c>
      <c r="AC87" s="20" t="s">
        <v>16</v>
      </c>
      <c r="AD87" s="20">
        <v>66652</v>
      </c>
    </row>
    <row r="88" spans="1:30" x14ac:dyDescent="0.2">
      <c r="A88" s="14">
        <v>87</v>
      </c>
      <c r="B88" s="14">
        <v>187</v>
      </c>
      <c r="C88" s="14" t="s">
        <v>27</v>
      </c>
      <c r="D88" s="14" t="s">
        <v>57</v>
      </c>
      <c r="E88" s="14" t="s">
        <v>19</v>
      </c>
      <c r="F88" s="15">
        <v>62.8</v>
      </c>
      <c r="G88" s="14">
        <v>1</v>
      </c>
      <c r="H88" s="15">
        <f t="shared" si="8"/>
        <v>62.8</v>
      </c>
      <c r="I88" s="15">
        <f t="shared" si="6"/>
        <v>50.239999999999995</v>
      </c>
      <c r="J88" s="15">
        <f t="shared" si="7"/>
        <v>50.239999999999995</v>
      </c>
      <c r="K88" s="15">
        <v>12.56</v>
      </c>
      <c r="L88" s="16">
        <v>1.25</v>
      </c>
      <c r="M88" s="17">
        <v>0.2</v>
      </c>
      <c r="N88" s="15" t="s">
        <v>42</v>
      </c>
      <c r="O88" s="14" t="str">
        <f t="shared" si="9"/>
        <v>Mar</v>
      </c>
      <c r="P88" s="14">
        <f t="shared" si="10"/>
        <v>3</v>
      </c>
      <c r="Q88" s="14">
        <f t="shared" si="11"/>
        <v>2024</v>
      </c>
      <c r="R88" s="18" t="s">
        <v>140</v>
      </c>
      <c r="S88" s="19">
        <v>45379</v>
      </c>
      <c r="T88" s="19" t="s">
        <v>485</v>
      </c>
      <c r="U88" s="19" t="s">
        <v>549</v>
      </c>
      <c r="V88" s="19" t="s">
        <v>42</v>
      </c>
      <c r="W88" s="19" t="s">
        <v>490</v>
      </c>
      <c r="X88" s="19" t="s">
        <v>434</v>
      </c>
      <c r="Y88" s="19" t="s">
        <v>143</v>
      </c>
      <c r="Z88" s="19">
        <v>45382</v>
      </c>
      <c r="AA88" s="14" t="s">
        <v>15</v>
      </c>
      <c r="AB88" s="14" t="s">
        <v>426</v>
      </c>
      <c r="AC88" s="14" t="s">
        <v>16</v>
      </c>
      <c r="AD88" s="14">
        <v>79209</v>
      </c>
    </row>
    <row r="89" spans="1:30" x14ac:dyDescent="0.2">
      <c r="A89" s="20">
        <v>88</v>
      </c>
      <c r="B89" s="20">
        <v>188</v>
      </c>
      <c r="C89" s="20" t="s">
        <v>25</v>
      </c>
      <c r="D89" s="20" t="s">
        <v>38</v>
      </c>
      <c r="E89" s="20" t="s">
        <v>14</v>
      </c>
      <c r="F89" s="21">
        <v>595.16999999999996</v>
      </c>
      <c r="G89" s="20">
        <v>3</v>
      </c>
      <c r="H89" s="21">
        <f t="shared" si="8"/>
        <v>1785.5099999999998</v>
      </c>
      <c r="I89" s="21">
        <f t="shared" si="6"/>
        <v>555.49333333333323</v>
      </c>
      <c r="J89" s="21">
        <f t="shared" si="7"/>
        <v>1666.4799999999996</v>
      </c>
      <c r="K89" s="21">
        <v>119.03</v>
      </c>
      <c r="L89" s="22">
        <v>1.0714259997119679</v>
      </c>
      <c r="M89" s="17">
        <v>6.6664426410381353E-2</v>
      </c>
      <c r="N89" s="21" t="s">
        <v>42</v>
      </c>
      <c r="O89" s="20" t="str">
        <f t="shared" si="9"/>
        <v>Mar</v>
      </c>
      <c r="P89" s="20">
        <f t="shared" si="10"/>
        <v>3</v>
      </c>
      <c r="Q89" s="20">
        <f t="shared" si="11"/>
        <v>2024</v>
      </c>
      <c r="R89" s="23" t="s">
        <v>141</v>
      </c>
      <c r="S89" s="24">
        <v>45380</v>
      </c>
      <c r="T89" s="24" t="s">
        <v>433</v>
      </c>
      <c r="U89" s="24" t="s">
        <v>550</v>
      </c>
      <c r="V89" s="24" t="s">
        <v>43</v>
      </c>
      <c r="W89" s="24" t="s">
        <v>492</v>
      </c>
      <c r="X89" s="24" t="s">
        <v>434</v>
      </c>
      <c r="Y89" s="24" t="s">
        <v>144</v>
      </c>
      <c r="Z89" s="24">
        <v>45383</v>
      </c>
      <c r="AA89" s="20" t="s">
        <v>22</v>
      </c>
      <c r="AB89" s="20" t="s">
        <v>429</v>
      </c>
      <c r="AC89" s="20" t="s">
        <v>16</v>
      </c>
      <c r="AD89" s="20">
        <v>54028</v>
      </c>
    </row>
    <row r="90" spans="1:30" x14ac:dyDescent="0.2">
      <c r="A90" s="14">
        <v>89</v>
      </c>
      <c r="B90" s="14">
        <v>189</v>
      </c>
      <c r="C90" s="14" t="s">
        <v>26</v>
      </c>
      <c r="D90" s="14" t="s">
        <v>54</v>
      </c>
      <c r="E90" s="14" t="s">
        <v>17</v>
      </c>
      <c r="F90" s="15">
        <v>834.3</v>
      </c>
      <c r="G90" s="14">
        <v>4</v>
      </c>
      <c r="H90" s="15">
        <f t="shared" si="8"/>
        <v>3337.2</v>
      </c>
      <c r="I90" s="15">
        <f t="shared" si="6"/>
        <v>792.58499999999992</v>
      </c>
      <c r="J90" s="15">
        <f t="shared" si="7"/>
        <v>3170.3399999999997</v>
      </c>
      <c r="K90" s="15">
        <v>166.86</v>
      </c>
      <c r="L90" s="16">
        <v>1.0526315789473684</v>
      </c>
      <c r="M90" s="17">
        <v>5.000000000000001E-2</v>
      </c>
      <c r="N90" s="15" t="s">
        <v>42</v>
      </c>
      <c r="O90" s="14" t="str">
        <f t="shared" si="9"/>
        <v>Mar</v>
      </c>
      <c r="P90" s="14">
        <f t="shared" si="10"/>
        <v>3</v>
      </c>
      <c r="Q90" s="14">
        <f t="shared" si="11"/>
        <v>2024</v>
      </c>
      <c r="R90" s="18" t="s">
        <v>142</v>
      </c>
      <c r="S90" s="19">
        <v>45381</v>
      </c>
      <c r="T90" s="19" t="s">
        <v>488</v>
      </c>
      <c r="U90" s="19" t="s">
        <v>551</v>
      </c>
      <c r="V90" s="19" t="s">
        <v>43</v>
      </c>
      <c r="W90" s="19" t="s">
        <v>492</v>
      </c>
      <c r="X90" s="19" t="s">
        <v>434</v>
      </c>
      <c r="Y90" s="19" t="s">
        <v>145</v>
      </c>
      <c r="Z90" s="19">
        <v>45384</v>
      </c>
      <c r="AA90" s="14" t="s">
        <v>20</v>
      </c>
      <c r="AB90" s="14" t="s">
        <v>428</v>
      </c>
      <c r="AC90" s="14" t="s">
        <v>16</v>
      </c>
      <c r="AD90" s="14">
        <v>40360</v>
      </c>
    </row>
    <row r="91" spans="1:30" x14ac:dyDescent="0.2">
      <c r="A91" s="20">
        <v>90</v>
      </c>
      <c r="B91" s="20">
        <v>190</v>
      </c>
      <c r="C91" s="20" t="s">
        <v>26</v>
      </c>
      <c r="D91" s="20" t="s">
        <v>57</v>
      </c>
      <c r="E91" s="20" t="s">
        <v>19</v>
      </c>
      <c r="F91" s="21">
        <v>841.99</v>
      </c>
      <c r="G91" s="20">
        <v>1</v>
      </c>
      <c r="H91" s="21">
        <f t="shared" si="8"/>
        <v>841.99</v>
      </c>
      <c r="I91" s="21">
        <f t="shared" si="6"/>
        <v>673.59</v>
      </c>
      <c r="J91" s="21">
        <f t="shared" si="7"/>
        <v>673.59</v>
      </c>
      <c r="K91" s="21">
        <v>168.4</v>
      </c>
      <c r="L91" s="22">
        <v>1.2500037114565239</v>
      </c>
      <c r="M91" s="17">
        <v>0.20000237532512263</v>
      </c>
      <c r="N91" s="21" t="s">
        <v>42</v>
      </c>
      <c r="O91" s="20" t="str">
        <f t="shared" si="9"/>
        <v>Mar</v>
      </c>
      <c r="P91" s="20">
        <f t="shared" si="10"/>
        <v>3</v>
      </c>
      <c r="Q91" s="20">
        <f t="shared" si="11"/>
        <v>2024</v>
      </c>
      <c r="R91" s="23" t="s">
        <v>143</v>
      </c>
      <c r="S91" s="24">
        <v>45382</v>
      </c>
      <c r="T91" s="24" t="s">
        <v>490</v>
      </c>
      <c r="U91" s="24" t="s">
        <v>552</v>
      </c>
      <c r="V91" s="24" t="s">
        <v>43</v>
      </c>
      <c r="W91" s="24" t="s">
        <v>492</v>
      </c>
      <c r="X91" s="24" t="s">
        <v>434</v>
      </c>
      <c r="Y91" s="24" t="s">
        <v>146</v>
      </c>
      <c r="Z91" s="24">
        <v>45385</v>
      </c>
      <c r="AA91" s="20" t="s">
        <v>22</v>
      </c>
      <c r="AB91" s="20" t="s">
        <v>428</v>
      </c>
      <c r="AC91" s="20" t="s">
        <v>16</v>
      </c>
      <c r="AD91" s="20">
        <v>86795</v>
      </c>
    </row>
    <row r="92" spans="1:30" x14ac:dyDescent="0.2">
      <c r="A92" s="14">
        <v>91</v>
      </c>
      <c r="B92" s="14">
        <v>191</v>
      </c>
      <c r="C92" s="14" t="s">
        <v>18</v>
      </c>
      <c r="D92" s="14" t="s">
        <v>38</v>
      </c>
      <c r="E92" s="14" t="s">
        <v>14</v>
      </c>
      <c r="F92" s="15">
        <v>104.21</v>
      </c>
      <c r="G92" s="14">
        <v>4</v>
      </c>
      <c r="H92" s="15">
        <f t="shared" si="8"/>
        <v>416.84</v>
      </c>
      <c r="I92" s="15">
        <f t="shared" si="6"/>
        <v>99</v>
      </c>
      <c r="J92" s="15">
        <f t="shared" si="7"/>
        <v>396</v>
      </c>
      <c r="K92" s="15">
        <v>20.84</v>
      </c>
      <c r="L92" s="16">
        <v>1.0526262626262626</v>
      </c>
      <c r="M92" s="17">
        <v>4.9995201995969678E-2</v>
      </c>
      <c r="N92" s="15" t="s">
        <v>43</v>
      </c>
      <c r="O92" s="14" t="str">
        <f t="shared" si="9"/>
        <v>Apr</v>
      </c>
      <c r="P92" s="14">
        <f t="shared" si="10"/>
        <v>4</v>
      </c>
      <c r="Q92" s="14">
        <f t="shared" si="11"/>
        <v>2024</v>
      </c>
      <c r="R92" s="18" t="s">
        <v>144</v>
      </c>
      <c r="S92" s="19">
        <v>45383</v>
      </c>
      <c r="T92" s="19" t="s">
        <v>492</v>
      </c>
      <c r="U92" s="19" t="s">
        <v>553</v>
      </c>
      <c r="V92" s="19" t="s">
        <v>43</v>
      </c>
      <c r="W92" s="19" t="s">
        <v>492</v>
      </c>
      <c r="X92" s="19" t="s">
        <v>434</v>
      </c>
      <c r="Y92" s="19" t="s">
        <v>147</v>
      </c>
      <c r="Z92" s="19">
        <v>45386</v>
      </c>
      <c r="AA92" s="14" t="s">
        <v>20</v>
      </c>
      <c r="AB92" s="14" t="s">
        <v>428</v>
      </c>
      <c r="AC92" s="14" t="s">
        <v>16</v>
      </c>
      <c r="AD92" s="14">
        <v>78381</v>
      </c>
    </row>
    <row r="93" spans="1:30" x14ac:dyDescent="0.2">
      <c r="A93" s="20">
        <v>92</v>
      </c>
      <c r="B93" s="20">
        <v>192</v>
      </c>
      <c r="C93" s="20" t="s">
        <v>13</v>
      </c>
      <c r="D93" s="20" t="s">
        <v>38</v>
      </c>
      <c r="E93" s="20" t="s">
        <v>14</v>
      </c>
      <c r="F93" s="21">
        <v>409.2</v>
      </c>
      <c r="G93" s="20">
        <v>2</v>
      </c>
      <c r="H93" s="21">
        <f t="shared" si="8"/>
        <v>818.4</v>
      </c>
      <c r="I93" s="21">
        <f t="shared" si="6"/>
        <v>368.28</v>
      </c>
      <c r="J93" s="21">
        <f t="shared" si="7"/>
        <v>736.56</v>
      </c>
      <c r="K93" s="21">
        <v>81.84</v>
      </c>
      <c r="L93" s="22">
        <v>1.1111111111111112</v>
      </c>
      <c r="M93" s="17">
        <v>0.1</v>
      </c>
      <c r="N93" s="21" t="s">
        <v>43</v>
      </c>
      <c r="O93" s="20" t="str">
        <f t="shared" si="9"/>
        <v>Apr</v>
      </c>
      <c r="P93" s="20">
        <f t="shared" si="10"/>
        <v>4</v>
      </c>
      <c r="Q93" s="20">
        <f t="shared" si="11"/>
        <v>2024</v>
      </c>
      <c r="R93" s="23" t="s">
        <v>145</v>
      </c>
      <c r="S93" s="24">
        <v>45384</v>
      </c>
      <c r="T93" s="24" t="s">
        <v>431</v>
      </c>
      <c r="U93" s="24" t="s">
        <v>554</v>
      </c>
      <c r="V93" s="24" t="s">
        <v>43</v>
      </c>
      <c r="W93" s="24" t="s">
        <v>492</v>
      </c>
      <c r="X93" s="24" t="s">
        <v>434</v>
      </c>
      <c r="Y93" s="24" t="s">
        <v>148</v>
      </c>
      <c r="Z93" s="24">
        <v>45387</v>
      </c>
      <c r="AA93" s="20" t="s">
        <v>15</v>
      </c>
      <c r="AB93" s="20" t="s">
        <v>425</v>
      </c>
      <c r="AC93" s="20" t="s">
        <v>16</v>
      </c>
      <c r="AD93" s="20">
        <v>22962</v>
      </c>
    </row>
    <row r="94" spans="1:30" x14ac:dyDescent="0.2">
      <c r="A94" s="14">
        <v>93</v>
      </c>
      <c r="B94" s="14">
        <v>193</v>
      </c>
      <c r="C94" s="14" t="s">
        <v>23</v>
      </c>
      <c r="D94" s="14" t="s">
        <v>38</v>
      </c>
      <c r="E94" s="14" t="s">
        <v>14</v>
      </c>
      <c r="F94" s="15">
        <v>1465.78</v>
      </c>
      <c r="G94" s="14">
        <v>4</v>
      </c>
      <c r="H94" s="15">
        <f t="shared" si="8"/>
        <v>5863.12</v>
      </c>
      <c r="I94" s="15">
        <f t="shared" si="6"/>
        <v>1392.49</v>
      </c>
      <c r="J94" s="15">
        <f t="shared" si="7"/>
        <v>5569.96</v>
      </c>
      <c r="K94" s="15">
        <v>293.16000000000003</v>
      </c>
      <c r="L94" s="16">
        <v>1.0526323348821176</v>
      </c>
      <c r="M94" s="17">
        <v>5.0000682230621242E-2</v>
      </c>
      <c r="N94" s="15" t="s">
        <v>43</v>
      </c>
      <c r="O94" s="14" t="str">
        <f t="shared" si="9"/>
        <v>Apr</v>
      </c>
      <c r="P94" s="14">
        <f t="shared" si="10"/>
        <v>4</v>
      </c>
      <c r="Q94" s="14">
        <f t="shared" si="11"/>
        <v>2024</v>
      </c>
      <c r="R94" s="18" t="s">
        <v>146</v>
      </c>
      <c r="S94" s="19">
        <v>45385</v>
      </c>
      <c r="T94" s="19" t="s">
        <v>435</v>
      </c>
      <c r="U94" s="19" t="s">
        <v>555</v>
      </c>
      <c r="V94" s="19" t="s">
        <v>43</v>
      </c>
      <c r="W94" s="19" t="s">
        <v>492</v>
      </c>
      <c r="X94" s="19" t="s">
        <v>434</v>
      </c>
      <c r="Y94" s="19" t="s">
        <v>149</v>
      </c>
      <c r="Z94" s="19">
        <v>45388</v>
      </c>
      <c r="AA94" s="14" t="s">
        <v>20</v>
      </c>
      <c r="AB94" s="14" t="s">
        <v>425</v>
      </c>
      <c r="AC94" s="14" t="s">
        <v>16</v>
      </c>
      <c r="AD94" s="14">
        <v>19149</v>
      </c>
    </row>
    <row r="95" spans="1:30" x14ac:dyDescent="0.2">
      <c r="A95" s="20">
        <v>94</v>
      </c>
      <c r="B95" s="20">
        <v>194</v>
      </c>
      <c r="C95" s="20" t="s">
        <v>24</v>
      </c>
      <c r="D95" s="20" t="s">
        <v>57</v>
      </c>
      <c r="E95" s="20" t="s">
        <v>19</v>
      </c>
      <c r="F95" s="21">
        <v>846.78</v>
      </c>
      <c r="G95" s="20">
        <v>1</v>
      </c>
      <c r="H95" s="21">
        <f t="shared" si="8"/>
        <v>846.78</v>
      </c>
      <c r="I95" s="21">
        <f t="shared" si="6"/>
        <v>677.42</v>
      </c>
      <c r="J95" s="21">
        <f t="shared" si="7"/>
        <v>677.42</v>
      </c>
      <c r="K95" s="21">
        <v>169.36</v>
      </c>
      <c r="L95" s="22">
        <v>1.2500073809453516</v>
      </c>
      <c r="M95" s="17">
        <v>0.20000472377713222</v>
      </c>
      <c r="N95" s="21" t="s">
        <v>43</v>
      </c>
      <c r="O95" s="20" t="str">
        <f t="shared" si="9"/>
        <v>Apr</v>
      </c>
      <c r="P95" s="20">
        <f t="shared" si="10"/>
        <v>4</v>
      </c>
      <c r="Q95" s="20">
        <f t="shared" si="11"/>
        <v>2024</v>
      </c>
      <c r="R95" s="23" t="s">
        <v>147</v>
      </c>
      <c r="S95" s="24">
        <v>45386</v>
      </c>
      <c r="T95" s="24" t="s">
        <v>437</v>
      </c>
      <c r="U95" s="24" t="s">
        <v>556</v>
      </c>
      <c r="V95" s="24" t="s">
        <v>43</v>
      </c>
      <c r="W95" s="24" t="s">
        <v>492</v>
      </c>
      <c r="X95" s="24" t="s">
        <v>434</v>
      </c>
      <c r="Y95" s="24" t="s">
        <v>150</v>
      </c>
      <c r="Z95" s="24">
        <v>45389</v>
      </c>
      <c r="AA95" s="20" t="s">
        <v>15</v>
      </c>
      <c r="AB95" s="20" t="s">
        <v>426</v>
      </c>
      <c r="AC95" s="20" t="s">
        <v>16</v>
      </c>
      <c r="AD95" s="20">
        <v>62863</v>
      </c>
    </row>
    <row r="96" spans="1:30" x14ac:dyDescent="0.2">
      <c r="A96" s="14">
        <v>95</v>
      </c>
      <c r="B96" s="14">
        <v>195</v>
      </c>
      <c r="C96" s="14" t="s">
        <v>21</v>
      </c>
      <c r="D96" s="14" t="s">
        <v>54</v>
      </c>
      <c r="E96" s="14" t="s">
        <v>17</v>
      </c>
      <c r="F96" s="15">
        <v>1317.98</v>
      </c>
      <c r="G96" s="14">
        <v>2</v>
      </c>
      <c r="H96" s="15">
        <f t="shared" si="8"/>
        <v>2635.96</v>
      </c>
      <c r="I96" s="15">
        <f t="shared" si="6"/>
        <v>1186.18</v>
      </c>
      <c r="J96" s="15">
        <f t="shared" si="7"/>
        <v>2372.36</v>
      </c>
      <c r="K96" s="15">
        <v>263.60000000000002</v>
      </c>
      <c r="L96" s="16">
        <v>1.111112984538603</v>
      </c>
      <c r="M96" s="17">
        <v>0.10000151747370978</v>
      </c>
      <c r="N96" s="15" t="s">
        <v>43</v>
      </c>
      <c r="O96" s="14" t="str">
        <f t="shared" si="9"/>
        <v>Apr</v>
      </c>
      <c r="P96" s="14">
        <f t="shared" si="10"/>
        <v>4</v>
      </c>
      <c r="Q96" s="14">
        <f t="shared" si="11"/>
        <v>2024</v>
      </c>
      <c r="R96" s="18" t="s">
        <v>148</v>
      </c>
      <c r="S96" s="19">
        <v>45387</v>
      </c>
      <c r="T96" s="19" t="s">
        <v>439</v>
      </c>
      <c r="U96" s="19" t="s">
        <v>557</v>
      </c>
      <c r="V96" s="19" t="s">
        <v>43</v>
      </c>
      <c r="W96" s="19" t="s">
        <v>492</v>
      </c>
      <c r="X96" s="19" t="s">
        <v>434</v>
      </c>
      <c r="Y96" s="19" t="s">
        <v>151</v>
      </c>
      <c r="Z96" s="19">
        <v>45390</v>
      </c>
      <c r="AA96" s="14" t="s">
        <v>15</v>
      </c>
      <c r="AB96" s="14" t="s">
        <v>429</v>
      </c>
      <c r="AC96" s="14" t="s">
        <v>16</v>
      </c>
      <c r="AD96" s="14">
        <v>84625</v>
      </c>
    </row>
    <row r="97" spans="1:30" x14ac:dyDescent="0.2">
      <c r="A97" s="20">
        <v>96</v>
      </c>
      <c r="B97" s="20">
        <v>196</v>
      </c>
      <c r="C97" s="20" t="s">
        <v>18</v>
      </c>
      <c r="D97" s="20" t="s">
        <v>57</v>
      </c>
      <c r="E97" s="20" t="s">
        <v>19</v>
      </c>
      <c r="F97" s="21">
        <v>1223.2</v>
      </c>
      <c r="G97" s="20">
        <v>5</v>
      </c>
      <c r="H97" s="21">
        <f t="shared" si="8"/>
        <v>6116</v>
      </c>
      <c r="I97" s="21">
        <f t="shared" si="6"/>
        <v>1174.2719999999999</v>
      </c>
      <c r="J97" s="21">
        <f t="shared" si="7"/>
        <v>5871.36</v>
      </c>
      <c r="K97" s="21">
        <v>244.64</v>
      </c>
      <c r="L97" s="22">
        <v>1.0416666666666667</v>
      </c>
      <c r="M97" s="17">
        <v>0.04</v>
      </c>
      <c r="N97" s="21" t="s">
        <v>43</v>
      </c>
      <c r="O97" s="20" t="str">
        <f t="shared" si="9"/>
        <v>Apr</v>
      </c>
      <c r="P97" s="20">
        <f t="shared" si="10"/>
        <v>4</v>
      </c>
      <c r="Q97" s="20">
        <f t="shared" si="11"/>
        <v>2024</v>
      </c>
      <c r="R97" s="23" t="s">
        <v>149</v>
      </c>
      <c r="S97" s="24">
        <v>45388</v>
      </c>
      <c r="T97" s="24" t="s">
        <v>441</v>
      </c>
      <c r="U97" s="24" t="s">
        <v>558</v>
      </c>
      <c r="V97" s="24" t="s">
        <v>43</v>
      </c>
      <c r="W97" s="24" t="s">
        <v>492</v>
      </c>
      <c r="X97" s="24" t="s">
        <v>434</v>
      </c>
      <c r="Y97" s="24" t="s">
        <v>152</v>
      </c>
      <c r="Z97" s="24">
        <v>45391</v>
      </c>
      <c r="AA97" s="20" t="s">
        <v>20</v>
      </c>
      <c r="AB97" s="20" t="s">
        <v>425</v>
      </c>
      <c r="AC97" s="20" t="s">
        <v>16</v>
      </c>
      <c r="AD97" s="20">
        <v>48638</v>
      </c>
    </row>
    <row r="98" spans="1:30" x14ac:dyDescent="0.2">
      <c r="A98" s="14">
        <v>97</v>
      </c>
      <c r="B98" s="14">
        <v>197</v>
      </c>
      <c r="C98" s="14" t="s">
        <v>29</v>
      </c>
      <c r="D98" s="14" t="s">
        <v>57</v>
      </c>
      <c r="E98" s="14" t="s">
        <v>19</v>
      </c>
      <c r="F98" s="15">
        <v>494.25</v>
      </c>
      <c r="G98" s="14">
        <v>2</v>
      </c>
      <c r="H98" s="15">
        <f t="shared" si="8"/>
        <v>988.5</v>
      </c>
      <c r="I98" s="15">
        <f t="shared" si="6"/>
        <v>444.82499999999999</v>
      </c>
      <c r="J98" s="15">
        <f t="shared" si="7"/>
        <v>889.65</v>
      </c>
      <c r="K98" s="15">
        <v>98.85</v>
      </c>
      <c r="L98" s="16">
        <v>1.1111111111111112</v>
      </c>
      <c r="M98" s="17">
        <v>9.9999999999999992E-2</v>
      </c>
      <c r="N98" s="15" t="s">
        <v>43</v>
      </c>
      <c r="O98" s="14" t="str">
        <f t="shared" si="9"/>
        <v>Apr</v>
      </c>
      <c r="P98" s="14">
        <f t="shared" si="10"/>
        <v>4</v>
      </c>
      <c r="Q98" s="14">
        <f t="shared" si="11"/>
        <v>2024</v>
      </c>
      <c r="R98" s="18" t="s">
        <v>150</v>
      </c>
      <c r="S98" s="19">
        <v>45389</v>
      </c>
      <c r="T98" s="19" t="s">
        <v>443</v>
      </c>
      <c r="U98" s="19" t="s">
        <v>559</v>
      </c>
      <c r="V98" s="19" t="s">
        <v>43</v>
      </c>
      <c r="W98" s="19" t="s">
        <v>492</v>
      </c>
      <c r="X98" s="19" t="s">
        <v>434</v>
      </c>
      <c r="Y98" s="19" t="s">
        <v>153</v>
      </c>
      <c r="Z98" s="19">
        <v>45392</v>
      </c>
      <c r="AA98" s="14" t="s">
        <v>22</v>
      </c>
      <c r="AB98" s="14" t="s">
        <v>427</v>
      </c>
      <c r="AC98" s="14" t="s">
        <v>16</v>
      </c>
      <c r="AD98" s="14">
        <v>39402</v>
      </c>
    </row>
    <row r="99" spans="1:30" x14ac:dyDescent="0.2">
      <c r="A99" s="20">
        <v>98</v>
      </c>
      <c r="B99" s="20">
        <v>198</v>
      </c>
      <c r="C99" s="20" t="s">
        <v>13</v>
      </c>
      <c r="D99" s="20" t="s">
        <v>38</v>
      </c>
      <c r="E99" s="20" t="s">
        <v>14</v>
      </c>
      <c r="F99" s="21">
        <v>1341.58</v>
      </c>
      <c r="G99" s="20">
        <v>5</v>
      </c>
      <c r="H99" s="21">
        <f t="shared" si="8"/>
        <v>6707.9</v>
      </c>
      <c r="I99" s="21">
        <f t="shared" si="6"/>
        <v>1287.9159999999999</v>
      </c>
      <c r="J99" s="21">
        <f t="shared" si="7"/>
        <v>6439.58</v>
      </c>
      <c r="K99" s="21">
        <v>268.32</v>
      </c>
      <c r="L99" s="22">
        <v>1.0416673137067944</v>
      </c>
      <c r="M99" s="17">
        <v>4.0000596311811444E-2</v>
      </c>
      <c r="N99" s="21" t="s">
        <v>43</v>
      </c>
      <c r="O99" s="20" t="str">
        <f t="shared" si="9"/>
        <v>Apr</v>
      </c>
      <c r="P99" s="20">
        <f t="shared" si="10"/>
        <v>4</v>
      </c>
      <c r="Q99" s="20">
        <f t="shared" si="11"/>
        <v>2024</v>
      </c>
      <c r="R99" s="23" t="s">
        <v>151</v>
      </c>
      <c r="S99" s="24">
        <v>45390</v>
      </c>
      <c r="T99" s="24" t="s">
        <v>445</v>
      </c>
      <c r="U99" s="24" t="s">
        <v>560</v>
      </c>
      <c r="V99" s="24" t="s">
        <v>43</v>
      </c>
      <c r="W99" s="24" t="s">
        <v>492</v>
      </c>
      <c r="X99" s="24" t="s">
        <v>434</v>
      </c>
      <c r="Y99" s="24" t="s">
        <v>154</v>
      </c>
      <c r="Z99" s="24">
        <v>45393</v>
      </c>
      <c r="AA99" s="20" t="s">
        <v>20</v>
      </c>
      <c r="AB99" s="20" t="s">
        <v>429</v>
      </c>
      <c r="AC99" s="20" t="s">
        <v>16</v>
      </c>
      <c r="AD99" s="20">
        <v>35117</v>
      </c>
    </row>
    <row r="100" spans="1:30" x14ac:dyDescent="0.2">
      <c r="A100" s="14">
        <v>99</v>
      </c>
      <c r="B100" s="14">
        <v>199</v>
      </c>
      <c r="C100" s="14" t="s">
        <v>23</v>
      </c>
      <c r="D100" s="14" t="s">
        <v>54</v>
      </c>
      <c r="E100" s="14" t="s">
        <v>17</v>
      </c>
      <c r="F100" s="15">
        <v>1382.2</v>
      </c>
      <c r="G100" s="14">
        <v>5</v>
      </c>
      <c r="H100" s="15">
        <f t="shared" si="8"/>
        <v>6911</v>
      </c>
      <c r="I100" s="15">
        <f t="shared" si="6"/>
        <v>1326.912</v>
      </c>
      <c r="J100" s="15">
        <f t="shared" si="7"/>
        <v>6634.56</v>
      </c>
      <c r="K100" s="15">
        <v>276.44</v>
      </c>
      <c r="L100" s="16">
        <v>1.0416666666666665</v>
      </c>
      <c r="M100" s="17">
        <v>0.04</v>
      </c>
      <c r="N100" s="15" t="s">
        <v>43</v>
      </c>
      <c r="O100" s="14" t="str">
        <f t="shared" si="9"/>
        <v>Apr</v>
      </c>
      <c r="P100" s="14">
        <f t="shared" si="10"/>
        <v>4</v>
      </c>
      <c r="Q100" s="14">
        <f t="shared" si="11"/>
        <v>2024</v>
      </c>
      <c r="R100" s="18" t="s">
        <v>152</v>
      </c>
      <c r="S100" s="19">
        <v>45391</v>
      </c>
      <c r="T100" s="19" t="s">
        <v>447</v>
      </c>
      <c r="U100" s="19" t="s">
        <v>561</v>
      </c>
      <c r="V100" s="19" t="s">
        <v>43</v>
      </c>
      <c r="W100" s="19" t="s">
        <v>492</v>
      </c>
      <c r="X100" s="19" t="s">
        <v>434</v>
      </c>
      <c r="Y100" s="19" t="s">
        <v>155</v>
      </c>
      <c r="Z100" s="19">
        <v>45394</v>
      </c>
      <c r="AA100" s="14" t="s">
        <v>20</v>
      </c>
      <c r="AB100" s="14" t="s">
        <v>425</v>
      </c>
      <c r="AC100" s="14" t="s">
        <v>16</v>
      </c>
      <c r="AD100" s="14">
        <v>91204</v>
      </c>
    </row>
    <row r="101" spans="1:30" x14ac:dyDescent="0.2">
      <c r="A101" s="20">
        <v>100</v>
      </c>
      <c r="B101" s="20">
        <v>200</v>
      </c>
      <c r="C101" s="20" t="s">
        <v>13</v>
      </c>
      <c r="D101" s="20" t="s">
        <v>57</v>
      </c>
      <c r="E101" s="20" t="s">
        <v>19</v>
      </c>
      <c r="F101" s="21">
        <v>1487.73</v>
      </c>
      <c r="G101" s="20">
        <v>3</v>
      </c>
      <c r="H101" s="21">
        <f t="shared" si="8"/>
        <v>4463.1900000000005</v>
      </c>
      <c r="I101" s="21">
        <f t="shared" si="6"/>
        <v>1388.5466666666669</v>
      </c>
      <c r="J101" s="21">
        <f t="shared" si="7"/>
        <v>4165.6400000000003</v>
      </c>
      <c r="K101" s="21">
        <v>297.55</v>
      </c>
      <c r="L101" s="22">
        <v>1.0714296002535024</v>
      </c>
      <c r="M101" s="17">
        <v>6.666756288663489E-2</v>
      </c>
      <c r="N101" s="21" t="s">
        <v>43</v>
      </c>
      <c r="O101" s="20" t="str">
        <f t="shared" si="9"/>
        <v>Apr</v>
      </c>
      <c r="P101" s="20">
        <f t="shared" si="10"/>
        <v>4</v>
      </c>
      <c r="Q101" s="20">
        <f t="shared" si="11"/>
        <v>2024</v>
      </c>
      <c r="R101" s="23" t="s">
        <v>153</v>
      </c>
      <c r="S101" s="24">
        <v>45392</v>
      </c>
      <c r="T101" s="24" t="s">
        <v>449</v>
      </c>
      <c r="U101" s="24" t="s">
        <v>562</v>
      </c>
      <c r="V101" s="24" t="s">
        <v>43</v>
      </c>
      <c r="W101" s="24" t="s">
        <v>492</v>
      </c>
      <c r="X101" s="24" t="s">
        <v>434</v>
      </c>
      <c r="Y101" s="24" t="s">
        <v>156</v>
      </c>
      <c r="Z101" s="24">
        <v>45395</v>
      </c>
      <c r="AA101" s="20" t="s">
        <v>15</v>
      </c>
      <c r="AB101" s="20" t="s">
        <v>425</v>
      </c>
      <c r="AC101" s="20" t="s">
        <v>16</v>
      </c>
      <c r="AD101" s="20">
        <v>88058</v>
      </c>
    </row>
    <row r="102" spans="1:30" x14ac:dyDescent="0.2">
      <c r="A102" s="14">
        <v>101</v>
      </c>
      <c r="B102" s="14">
        <v>201</v>
      </c>
      <c r="C102" s="14" t="s">
        <v>18</v>
      </c>
      <c r="D102" s="14" t="s">
        <v>38</v>
      </c>
      <c r="E102" s="14" t="s">
        <v>14</v>
      </c>
      <c r="F102" s="15">
        <v>649.79</v>
      </c>
      <c r="G102" s="14">
        <v>4</v>
      </c>
      <c r="H102" s="15">
        <f t="shared" si="8"/>
        <v>2599.16</v>
      </c>
      <c r="I102" s="15">
        <f t="shared" si="6"/>
        <v>617.29999999999995</v>
      </c>
      <c r="J102" s="15">
        <f t="shared" si="7"/>
        <v>2469.1999999999998</v>
      </c>
      <c r="K102" s="15">
        <v>129.96</v>
      </c>
      <c r="L102" s="16">
        <v>1.0526324315567794</v>
      </c>
      <c r="M102" s="17">
        <v>5.0000769479370266E-2</v>
      </c>
      <c r="N102" s="15" t="s">
        <v>43</v>
      </c>
      <c r="O102" s="14" t="str">
        <f t="shared" si="9"/>
        <v>Apr</v>
      </c>
      <c r="P102" s="14">
        <f t="shared" si="10"/>
        <v>4</v>
      </c>
      <c r="Q102" s="14">
        <f t="shared" si="11"/>
        <v>2024</v>
      </c>
      <c r="R102" s="18" t="s">
        <v>154</v>
      </c>
      <c r="S102" s="19">
        <v>45393</v>
      </c>
      <c r="T102" s="19" t="s">
        <v>451</v>
      </c>
      <c r="U102" s="19" t="s">
        <v>563</v>
      </c>
      <c r="V102" s="19" t="s">
        <v>43</v>
      </c>
      <c r="W102" s="19" t="s">
        <v>492</v>
      </c>
      <c r="X102" s="19" t="s">
        <v>434</v>
      </c>
      <c r="Y102" s="19" t="s">
        <v>157</v>
      </c>
      <c r="Z102" s="19">
        <v>45396</v>
      </c>
      <c r="AA102" s="14" t="s">
        <v>15</v>
      </c>
      <c r="AB102" s="14" t="s">
        <v>426</v>
      </c>
      <c r="AC102" s="14" t="s">
        <v>16</v>
      </c>
      <c r="AD102" s="14">
        <v>27288</v>
      </c>
    </row>
    <row r="103" spans="1:30" x14ac:dyDescent="0.2">
      <c r="A103" s="20">
        <v>102</v>
      </c>
      <c r="B103" s="20">
        <v>202</v>
      </c>
      <c r="C103" s="20" t="s">
        <v>27</v>
      </c>
      <c r="D103" s="20" t="s">
        <v>54</v>
      </c>
      <c r="E103" s="20" t="s">
        <v>17</v>
      </c>
      <c r="F103" s="21">
        <v>885.23</v>
      </c>
      <c r="G103" s="20">
        <v>4</v>
      </c>
      <c r="H103" s="21">
        <f t="shared" si="8"/>
        <v>3540.92</v>
      </c>
      <c r="I103" s="21">
        <f t="shared" si="6"/>
        <v>840.96749999999997</v>
      </c>
      <c r="J103" s="21">
        <f t="shared" si="7"/>
        <v>3363.87</v>
      </c>
      <c r="K103" s="21">
        <v>177.05</v>
      </c>
      <c r="L103" s="22">
        <v>1.0526328306385206</v>
      </c>
      <c r="M103" s="17">
        <v>5.000112964992149E-2</v>
      </c>
      <c r="N103" s="21" t="s">
        <v>43</v>
      </c>
      <c r="O103" s="20" t="str">
        <f t="shared" si="9"/>
        <v>Apr</v>
      </c>
      <c r="P103" s="20">
        <f t="shared" si="10"/>
        <v>4</v>
      </c>
      <c r="Q103" s="20">
        <f t="shared" si="11"/>
        <v>2024</v>
      </c>
      <c r="R103" s="23" t="s">
        <v>155</v>
      </c>
      <c r="S103" s="24">
        <v>45394</v>
      </c>
      <c r="T103" s="24" t="s">
        <v>453</v>
      </c>
      <c r="U103" s="24" t="s">
        <v>564</v>
      </c>
      <c r="V103" s="24" t="s">
        <v>43</v>
      </c>
      <c r="W103" s="24" t="s">
        <v>492</v>
      </c>
      <c r="X103" s="24" t="s">
        <v>434</v>
      </c>
      <c r="Y103" s="24" t="s">
        <v>158</v>
      </c>
      <c r="Z103" s="24">
        <v>45397</v>
      </c>
      <c r="AA103" s="20" t="s">
        <v>22</v>
      </c>
      <c r="AB103" s="20" t="s">
        <v>425</v>
      </c>
      <c r="AC103" s="20" t="s">
        <v>16</v>
      </c>
      <c r="AD103" s="20">
        <v>88456</v>
      </c>
    </row>
    <row r="104" spans="1:30" x14ac:dyDescent="0.2">
      <c r="A104" s="14">
        <v>103</v>
      </c>
      <c r="B104" s="14">
        <v>203</v>
      </c>
      <c r="C104" s="14" t="s">
        <v>25</v>
      </c>
      <c r="D104" s="14" t="s">
        <v>57</v>
      </c>
      <c r="E104" s="14" t="s">
        <v>19</v>
      </c>
      <c r="F104" s="15">
        <v>664.92</v>
      </c>
      <c r="G104" s="14">
        <v>1</v>
      </c>
      <c r="H104" s="15">
        <f t="shared" si="8"/>
        <v>664.92</v>
      </c>
      <c r="I104" s="15">
        <f t="shared" si="6"/>
        <v>531.93999999999994</v>
      </c>
      <c r="J104" s="15">
        <f t="shared" si="7"/>
        <v>531.93999999999994</v>
      </c>
      <c r="K104" s="15">
        <v>132.97999999999999</v>
      </c>
      <c r="L104" s="16">
        <v>1.2499906004436592</v>
      </c>
      <c r="M104" s="17">
        <v>0.1999939842387054</v>
      </c>
      <c r="N104" s="15" t="s">
        <v>43</v>
      </c>
      <c r="O104" s="14" t="str">
        <f t="shared" si="9"/>
        <v>Apr</v>
      </c>
      <c r="P104" s="14">
        <f t="shared" si="10"/>
        <v>4</v>
      </c>
      <c r="Q104" s="14">
        <f t="shared" si="11"/>
        <v>2024</v>
      </c>
      <c r="R104" s="18" t="s">
        <v>156</v>
      </c>
      <c r="S104" s="19">
        <v>45395</v>
      </c>
      <c r="T104" s="19" t="s">
        <v>455</v>
      </c>
      <c r="U104" s="19" t="s">
        <v>565</v>
      </c>
      <c r="V104" s="19" t="s">
        <v>43</v>
      </c>
      <c r="W104" s="19" t="s">
        <v>492</v>
      </c>
      <c r="X104" s="19" t="s">
        <v>434</v>
      </c>
      <c r="Y104" s="19" t="s">
        <v>159</v>
      </c>
      <c r="Z104" s="19">
        <v>45398</v>
      </c>
      <c r="AA104" s="14" t="s">
        <v>22</v>
      </c>
      <c r="AB104" s="14" t="s">
        <v>425</v>
      </c>
      <c r="AC104" s="14" t="s">
        <v>16</v>
      </c>
      <c r="AD104" s="14">
        <v>18357</v>
      </c>
    </row>
    <row r="105" spans="1:30" x14ac:dyDescent="0.2">
      <c r="A105" s="20">
        <v>104</v>
      </c>
      <c r="B105" s="20">
        <v>204</v>
      </c>
      <c r="C105" s="20" t="s">
        <v>18</v>
      </c>
      <c r="D105" s="20" t="s">
        <v>38</v>
      </c>
      <c r="E105" s="20" t="s">
        <v>14</v>
      </c>
      <c r="F105" s="21">
        <v>503.62</v>
      </c>
      <c r="G105" s="20">
        <v>4</v>
      </c>
      <c r="H105" s="21">
        <f t="shared" si="8"/>
        <v>2014.48</v>
      </c>
      <c r="I105" s="21">
        <f t="shared" si="6"/>
        <v>478.44</v>
      </c>
      <c r="J105" s="21">
        <f t="shared" si="7"/>
        <v>1913.76</v>
      </c>
      <c r="K105" s="21">
        <v>100.72</v>
      </c>
      <c r="L105" s="22">
        <v>1.0526293788144805</v>
      </c>
      <c r="M105" s="17">
        <v>4.9998014375918352E-2</v>
      </c>
      <c r="N105" s="21" t="s">
        <v>43</v>
      </c>
      <c r="O105" s="20" t="str">
        <f t="shared" si="9"/>
        <v>Apr</v>
      </c>
      <c r="P105" s="20">
        <f t="shared" si="10"/>
        <v>4</v>
      </c>
      <c r="Q105" s="20">
        <f t="shared" si="11"/>
        <v>2024</v>
      </c>
      <c r="R105" s="23" t="s">
        <v>157</v>
      </c>
      <c r="S105" s="24">
        <v>45396</v>
      </c>
      <c r="T105" s="24" t="s">
        <v>457</v>
      </c>
      <c r="U105" s="24" t="s">
        <v>566</v>
      </c>
      <c r="V105" s="24" t="s">
        <v>43</v>
      </c>
      <c r="W105" s="24" t="s">
        <v>492</v>
      </c>
      <c r="X105" s="24" t="s">
        <v>434</v>
      </c>
      <c r="Y105" s="24" t="s">
        <v>160</v>
      </c>
      <c r="Z105" s="24">
        <v>45399</v>
      </c>
      <c r="AA105" s="20" t="s">
        <v>15</v>
      </c>
      <c r="AB105" s="20" t="s">
        <v>427</v>
      </c>
      <c r="AC105" s="20" t="s">
        <v>16</v>
      </c>
      <c r="AD105" s="20">
        <v>27461</v>
      </c>
    </row>
    <row r="106" spans="1:30" x14ac:dyDescent="0.2">
      <c r="A106" s="14">
        <v>105</v>
      </c>
      <c r="B106" s="14">
        <v>205</v>
      </c>
      <c r="C106" s="14" t="s">
        <v>18</v>
      </c>
      <c r="D106" s="14" t="s">
        <v>54</v>
      </c>
      <c r="E106" s="14" t="s">
        <v>17</v>
      </c>
      <c r="F106" s="15">
        <v>721.8</v>
      </c>
      <c r="G106" s="14">
        <v>2</v>
      </c>
      <c r="H106" s="15">
        <f t="shared" si="8"/>
        <v>1443.6</v>
      </c>
      <c r="I106" s="15">
        <f t="shared" si="6"/>
        <v>649.61999999999989</v>
      </c>
      <c r="J106" s="15">
        <f t="shared" si="7"/>
        <v>1299.2399999999998</v>
      </c>
      <c r="K106" s="15">
        <v>144.36000000000001</v>
      </c>
      <c r="L106" s="16">
        <v>1.1111111111111112</v>
      </c>
      <c r="M106" s="17">
        <v>0.10000000000000002</v>
      </c>
      <c r="N106" s="15" t="s">
        <v>43</v>
      </c>
      <c r="O106" s="14" t="str">
        <f t="shared" si="9"/>
        <v>Apr</v>
      </c>
      <c r="P106" s="14">
        <f t="shared" si="10"/>
        <v>4</v>
      </c>
      <c r="Q106" s="14">
        <f t="shared" si="11"/>
        <v>2024</v>
      </c>
      <c r="R106" s="18" t="s">
        <v>158</v>
      </c>
      <c r="S106" s="19">
        <v>45397</v>
      </c>
      <c r="T106" s="19" t="s">
        <v>459</v>
      </c>
      <c r="U106" s="19" t="s">
        <v>567</v>
      </c>
      <c r="V106" s="19" t="s">
        <v>43</v>
      </c>
      <c r="W106" s="19" t="s">
        <v>492</v>
      </c>
      <c r="X106" s="19" t="s">
        <v>434</v>
      </c>
      <c r="Y106" s="19" t="s">
        <v>161</v>
      </c>
      <c r="Z106" s="19">
        <v>45400</v>
      </c>
      <c r="AA106" s="14" t="s">
        <v>22</v>
      </c>
      <c r="AB106" s="14" t="s">
        <v>428</v>
      </c>
      <c r="AC106" s="14" t="s">
        <v>16</v>
      </c>
      <c r="AD106" s="14">
        <v>60415</v>
      </c>
    </row>
    <row r="107" spans="1:30" x14ac:dyDescent="0.2">
      <c r="A107" s="20">
        <v>106</v>
      </c>
      <c r="B107" s="20">
        <v>206</v>
      </c>
      <c r="C107" s="20" t="s">
        <v>23</v>
      </c>
      <c r="D107" s="20" t="s">
        <v>57</v>
      </c>
      <c r="E107" s="20" t="s">
        <v>19</v>
      </c>
      <c r="F107" s="21">
        <v>316.10000000000002</v>
      </c>
      <c r="G107" s="20">
        <v>4</v>
      </c>
      <c r="H107" s="21">
        <f t="shared" si="8"/>
        <v>1264.4000000000001</v>
      </c>
      <c r="I107" s="21">
        <f t="shared" si="6"/>
        <v>300.29500000000002</v>
      </c>
      <c r="J107" s="21">
        <f t="shared" si="7"/>
        <v>1201.18</v>
      </c>
      <c r="K107" s="21">
        <v>63.22</v>
      </c>
      <c r="L107" s="22">
        <v>1.0526315789473684</v>
      </c>
      <c r="M107" s="17">
        <v>4.9999999999999996E-2</v>
      </c>
      <c r="N107" s="21" t="s">
        <v>43</v>
      </c>
      <c r="O107" s="20" t="str">
        <f t="shared" si="9"/>
        <v>Apr</v>
      </c>
      <c r="P107" s="20">
        <f t="shared" si="10"/>
        <v>4</v>
      </c>
      <c r="Q107" s="20">
        <f t="shared" si="11"/>
        <v>2024</v>
      </c>
      <c r="R107" s="23" t="s">
        <v>159</v>
      </c>
      <c r="S107" s="24">
        <v>45398</v>
      </c>
      <c r="T107" s="24" t="s">
        <v>461</v>
      </c>
      <c r="U107" s="24" t="s">
        <v>568</v>
      </c>
      <c r="V107" s="24" t="s">
        <v>43</v>
      </c>
      <c r="W107" s="24" t="s">
        <v>492</v>
      </c>
      <c r="X107" s="24" t="s">
        <v>434</v>
      </c>
      <c r="Y107" s="24" t="s">
        <v>162</v>
      </c>
      <c r="Z107" s="24">
        <v>45401</v>
      </c>
      <c r="AA107" s="20" t="s">
        <v>22</v>
      </c>
      <c r="AB107" s="20" t="s">
        <v>426</v>
      </c>
      <c r="AC107" s="20" t="s">
        <v>16</v>
      </c>
      <c r="AD107" s="20">
        <v>85886</v>
      </c>
    </row>
    <row r="108" spans="1:30" x14ac:dyDescent="0.2">
      <c r="A108" s="14">
        <v>107</v>
      </c>
      <c r="B108" s="14">
        <v>207</v>
      </c>
      <c r="C108" s="14" t="s">
        <v>29</v>
      </c>
      <c r="D108" s="14" t="s">
        <v>54</v>
      </c>
      <c r="E108" s="14" t="s">
        <v>17</v>
      </c>
      <c r="F108" s="15">
        <v>979.11</v>
      </c>
      <c r="G108" s="14">
        <v>5</v>
      </c>
      <c r="H108" s="15">
        <f t="shared" si="8"/>
        <v>4895.55</v>
      </c>
      <c r="I108" s="15">
        <f t="shared" si="6"/>
        <v>939.94600000000014</v>
      </c>
      <c r="J108" s="15">
        <f t="shared" si="7"/>
        <v>4699.7300000000005</v>
      </c>
      <c r="K108" s="15">
        <v>195.82</v>
      </c>
      <c r="L108" s="16">
        <v>1.0416662233787897</v>
      </c>
      <c r="M108" s="17">
        <v>3.9999591465718867E-2</v>
      </c>
      <c r="N108" s="15" t="s">
        <v>43</v>
      </c>
      <c r="O108" s="14" t="str">
        <f t="shared" si="9"/>
        <v>Apr</v>
      </c>
      <c r="P108" s="14">
        <f t="shared" si="10"/>
        <v>4</v>
      </c>
      <c r="Q108" s="14">
        <f t="shared" si="11"/>
        <v>2024</v>
      </c>
      <c r="R108" s="18" t="s">
        <v>160</v>
      </c>
      <c r="S108" s="19">
        <v>45399</v>
      </c>
      <c r="T108" s="19" t="s">
        <v>463</v>
      </c>
      <c r="U108" s="19" t="s">
        <v>569</v>
      </c>
      <c r="V108" s="19" t="s">
        <v>43</v>
      </c>
      <c r="W108" s="19" t="s">
        <v>492</v>
      </c>
      <c r="X108" s="19" t="s">
        <v>434</v>
      </c>
      <c r="Y108" s="19" t="s">
        <v>163</v>
      </c>
      <c r="Z108" s="19">
        <v>45402</v>
      </c>
      <c r="AA108" s="14" t="s">
        <v>20</v>
      </c>
      <c r="AB108" s="14" t="s">
        <v>425</v>
      </c>
      <c r="AC108" s="14" t="s">
        <v>16</v>
      </c>
      <c r="AD108" s="14">
        <v>87598</v>
      </c>
    </row>
    <row r="109" spans="1:30" x14ac:dyDescent="0.2">
      <c r="A109" s="20">
        <v>108</v>
      </c>
      <c r="B109" s="20">
        <v>208</v>
      </c>
      <c r="C109" s="20" t="s">
        <v>18</v>
      </c>
      <c r="D109" s="20" t="s">
        <v>57</v>
      </c>
      <c r="E109" s="20" t="s">
        <v>19</v>
      </c>
      <c r="F109" s="21">
        <v>302.11</v>
      </c>
      <c r="G109" s="20">
        <v>1</v>
      </c>
      <c r="H109" s="21">
        <f t="shared" si="8"/>
        <v>302.11</v>
      </c>
      <c r="I109" s="21">
        <f t="shared" si="6"/>
        <v>241.69</v>
      </c>
      <c r="J109" s="21">
        <f t="shared" si="7"/>
        <v>241.69</v>
      </c>
      <c r="K109" s="21">
        <v>60.42</v>
      </c>
      <c r="L109" s="22">
        <v>1.2499896561711283</v>
      </c>
      <c r="M109" s="17">
        <v>0.19999337989474034</v>
      </c>
      <c r="N109" s="21" t="s">
        <v>43</v>
      </c>
      <c r="O109" s="20" t="str">
        <f t="shared" si="9"/>
        <v>Apr</v>
      </c>
      <c r="P109" s="20">
        <f t="shared" si="10"/>
        <v>4</v>
      </c>
      <c r="Q109" s="20">
        <f t="shared" si="11"/>
        <v>2024</v>
      </c>
      <c r="R109" s="23" t="s">
        <v>161</v>
      </c>
      <c r="S109" s="24">
        <v>45400</v>
      </c>
      <c r="T109" s="24" t="s">
        <v>465</v>
      </c>
      <c r="U109" s="24" t="s">
        <v>570</v>
      </c>
      <c r="V109" s="24" t="s">
        <v>43</v>
      </c>
      <c r="W109" s="24" t="s">
        <v>492</v>
      </c>
      <c r="X109" s="24" t="s">
        <v>434</v>
      </c>
      <c r="Y109" s="24" t="s">
        <v>164</v>
      </c>
      <c r="Z109" s="24">
        <v>45403</v>
      </c>
      <c r="AA109" s="20" t="s">
        <v>22</v>
      </c>
      <c r="AB109" s="20" t="s">
        <v>426</v>
      </c>
      <c r="AC109" s="20" t="s">
        <v>16</v>
      </c>
      <c r="AD109" s="20">
        <v>94712</v>
      </c>
    </row>
    <row r="110" spans="1:30" x14ac:dyDescent="0.2">
      <c r="A110" s="14">
        <v>109</v>
      </c>
      <c r="B110" s="14">
        <v>209</v>
      </c>
      <c r="C110" s="14" t="s">
        <v>28</v>
      </c>
      <c r="D110" s="14" t="s">
        <v>38</v>
      </c>
      <c r="E110" s="14" t="s">
        <v>14</v>
      </c>
      <c r="F110" s="15">
        <v>674</v>
      </c>
      <c r="G110" s="14">
        <v>2</v>
      </c>
      <c r="H110" s="15">
        <f t="shared" si="8"/>
        <v>1348</v>
      </c>
      <c r="I110" s="15">
        <f t="shared" si="6"/>
        <v>606.6</v>
      </c>
      <c r="J110" s="15">
        <f t="shared" si="7"/>
        <v>1213.2</v>
      </c>
      <c r="K110" s="15">
        <v>134.80000000000001</v>
      </c>
      <c r="L110" s="16">
        <v>1.1111111111111112</v>
      </c>
      <c r="M110" s="17">
        <v>0.1</v>
      </c>
      <c r="N110" s="15" t="s">
        <v>43</v>
      </c>
      <c r="O110" s="14" t="str">
        <f t="shared" si="9"/>
        <v>Apr</v>
      </c>
      <c r="P110" s="14">
        <f t="shared" si="10"/>
        <v>4</v>
      </c>
      <c r="Q110" s="14">
        <f t="shared" si="11"/>
        <v>2024</v>
      </c>
      <c r="R110" s="18" t="s">
        <v>162</v>
      </c>
      <c r="S110" s="19">
        <v>45401</v>
      </c>
      <c r="T110" s="19" t="s">
        <v>467</v>
      </c>
      <c r="U110" s="19" t="s">
        <v>571</v>
      </c>
      <c r="V110" s="19" t="s">
        <v>43</v>
      </c>
      <c r="W110" s="19" t="s">
        <v>492</v>
      </c>
      <c r="X110" s="19" t="s">
        <v>434</v>
      </c>
      <c r="Y110" s="19" t="s">
        <v>165</v>
      </c>
      <c r="Z110" s="19">
        <v>45404</v>
      </c>
      <c r="AA110" s="14" t="s">
        <v>22</v>
      </c>
      <c r="AB110" s="14" t="s">
        <v>426</v>
      </c>
      <c r="AC110" s="14" t="s">
        <v>16</v>
      </c>
      <c r="AD110" s="14">
        <v>24985</v>
      </c>
    </row>
    <row r="111" spans="1:30" x14ac:dyDescent="0.2">
      <c r="A111" s="20">
        <v>110</v>
      </c>
      <c r="B111" s="20">
        <v>210</v>
      </c>
      <c r="C111" s="20" t="s">
        <v>29</v>
      </c>
      <c r="D111" s="20" t="s">
        <v>54</v>
      </c>
      <c r="E111" s="20" t="s">
        <v>17</v>
      </c>
      <c r="F111" s="21">
        <v>83.73</v>
      </c>
      <c r="G111" s="20">
        <v>2</v>
      </c>
      <c r="H111" s="21">
        <f t="shared" si="8"/>
        <v>167.46</v>
      </c>
      <c r="I111" s="21">
        <f t="shared" si="6"/>
        <v>75.355000000000004</v>
      </c>
      <c r="J111" s="21">
        <f t="shared" si="7"/>
        <v>150.71</v>
      </c>
      <c r="K111" s="21">
        <v>16.75</v>
      </c>
      <c r="L111" s="22">
        <v>1.1111406011545353</v>
      </c>
      <c r="M111" s="17">
        <v>0.10002388630120625</v>
      </c>
      <c r="N111" s="21" t="s">
        <v>43</v>
      </c>
      <c r="O111" s="20" t="str">
        <f t="shared" si="9"/>
        <v>Apr</v>
      </c>
      <c r="P111" s="20">
        <f t="shared" si="10"/>
        <v>4</v>
      </c>
      <c r="Q111" s="20">
        <f t="shared" si="11"/>
        <v>2024</v>
      </c>
      <c r="R111" s="23" t="s">
        <v>163</v>
      </c>
      <c r="S111" s="24">
        <v>45402</v>
      </c>
      <c r="T111" s="24" t="s">
        <v>469</v>
      </c>
      <c r="U111" s="24" t="s">
        <v>572</v>
      </c>
      <c r="V111" s="24" t="s">
        <v>43</v>
      </c>
      <c r="W111" s="24" t="s">
        <v>492</v>
      </c>
      <c r="X111" s="24" t="s">
        <v>434</v>
      </c>
      <c r="Y111" s="24" t="s">
        <v>166</v>
      </c>
      <c r="Z111" s="24">
        <v>45405</v>
      </c>
      <c r="AA111" s="20" t="s">
        <v>22</v>
      </c>
      <c r="AB111" s="20" t="s">
        <v>427</v>
      </c>
      <c r="AC111" s="20" t="s">
        <v>16</v>
      </c>
      <c r="AD111" s="20">
        <v>14975</v>
      </c>
    </row>
    <row r="112" spans="1:30" x14ac:dyDescent="0.2">
      <c r="A112" s="14">
        <v>111</v>
      </c>
      <c r="B112" s="14">
        <v>211</v>
      </c>
      <c r="C112" s="14" t="s">
        <v>28</v>
      </c>
      <c r="D112" s="14" t="s">
        <v>38</v>
      </c>
      <c r="E112" s="14" t="s">
        <v>14</v>
      </c>
      <c r="F112" s="15">
        <v>1352.24</v>
      </c>
      <c r="G112" s="14">
        <v>4</v>
      </c>
      <c r="H112" s="15">
        <f t="shared" si="8"/>
        <v>5408.96</v>
      </c>
      <c r="I112" s="15">
        <f t="shared" si="6"/>
        <v>1284.6275000000001</v>
      </c>
      <c r="J112" s="15">
        <f t="shared" si="7"/>
        <v>5138.51</v>
      </c>
      <c r="K112" s="15">
        <v>270.45</v>
      </c>
      <c r="L112" s="16">
        <v>1.0526319886504063</v>
      </c>
      <c r="M112" s="17">
        <v>5.0000369756847893E-2</v>
      </c>
      <c r="N112" s="15" t="s">
        <v>43</v>
      </c>
      <c r="O112" s="14" t="str">
        <f t="shared" si="9"/>
        <v>Apr</v>
      </c>
      <c r="P112" s="14">
        <f t="shared" si="10"/>
        <v>4</v>
      </c>
      <c r="Q112" s="14">
        <f t="shared" si="11"/>
        <v>2024</v>
      </c>
      <c r="R112" s="18" t="s">
        <v>164</v>
      </c>
      <c r="S112" s="19">
        <v>45403</v>
      </c>
      <c r="T112" s="19" t="s">
        <v>471</v>
      </c>
      <c r="U112" s="19" t="s">
        <v>573</v>
      </c>
      <c r="V112" s="19" t="s">
        <v>43</v>
      </c>
      <c r="W112" s="19" t="s">
        <v>492</v>
      </c>
      <c r="X112" s="19" t="s">
        <v>434</v>
      </c>
      <c r="Y112" s="19" t="s">
        <v>167</v>
      </c>
      <c r="Z112" s="19">
        <v>45406</v>
      </c>
      <c r="AA112" s="14" t="s">
        <v>20</v>
      </c>
      <c r="AB112" s="14" t="s">
        <v>429</v>
      </c>
      <c r="AC112" s="14" t="s">
        <v>16</v>
      </c>
      <c r="AD112" s="14">
        <v>72634</v>
      </c>
    </row>
    <row r="113" spans="1:30" x14ac:dyDescent="0.2">
      <c r="A113" s="20">
        <v>112</v>
      </c>
      <c r="B113" s="20">
        <v>212</v>
      </c>
      <c r="C113" s="20" t="s">
        <v>28</v>
      </c>
      <c r="D113" s="20" t="s">
        <v>38</v>
      </c>
      <c r="E113" s="20" t="s">
        <v>14</v>
      </c>
      <c r="F113" s="21">
        <v>795.95</v>
      </c>
      <c r="G113" s="20">
        <v>4</v>
      </c>
      <c r="H113" s="21">
        <f t="shared" si="8"/>
        <v>3183.8</v>
      </c>
      <c r="I113" s="21">
        <f t="shared" si="6"/>
        <v>756.15250000000003</v>
      </c>
      <c r="J113" s="21">
        <f t="shared" si="7"/>
        <v>3024.61</v>
      </c>
      <c r="K113" s="21">
        <v>159.19</v>
      </c>
      <c r="L113" s="22">
        <v>1.0526315789473684</v>
      </c>
      <c r="M113" s="17">
        <v>4.9999999999999996E-2</v>
      </c>
      <c r="N113" s="21" t="s">
        <v>43</v>
      </c>
      <c r="O113" s="20" t="str">
        <f t="shared" si="9"/>
        <v>Apr</v>
      </c>
      <c r="P113" s="20">
        <f t="shared" si="10"/>
        <v>4</v>
      </c>
      <c r="Q113" s="20">
        <f t="shared" si="11"/>
        <v>2024</v>
      </c>
      <c r="R113" s="23" t="s">
        <v>165</v>
      </c>
      <c r="S113" s="24">
        <v>45404</v>
      </c>
      <c r="T113" s="24" t="s">
        <v>473</v>
      </c>
      <c r="U113" s="24" t="s">
        <v>574</v>
      </c>
      <c r="V113" s="24" t="s">
        <v>43</v>
      </c>
      <c r="W113" s="24" t="s">
        <v>492</v>
      </c>
      <c r="X113" s="24" t="s">
        <v>434</v>
      </c>
      <c r="Y113" s="24" t="s">
        <v>168</v>
      </c>
      <c r="Z113" s="24">
        <v>45407</v>
      </c>
      <c r="AA113" s="20" t="s">
        <v>20</v>
      </c>
      <c r="AB113" s="20" t="s">
        <v>426</v>
      </c>
      <c r="AC113" s="20" t="s">
        <v>16</v>
      </c>
      <c r="AD113" s="20">
        <v>83856</v>
      </c>
    </row>
    <row r="114" spans="1:30" x14ac:dyDescent="0.2">
      <c r="A114" s="14">
        <v>113</v>
      </c>
      <c r="B114" s="14">
        <v>213</v>
      </c>
      <c r="C114" s="14" t="s">
        <v>24</v>
      </c>
      <c r="D114" s="14" t="s">
        <v>38</v>
      </c>
      <c r="E114" s="14" t="s">
        <v>14</v>
      </c>
      <c r="F114" s="15">
        <v>317.85000000000002</v>
      </c>
      <c r="G114" s="14">
        <v>3</v>
      </c>
      <c r="H114" s="15">
        <f t="shared" si="8"/>
        <v>953.55000000000007</v>
      </c>
      <c r="I114" s="15">
        <f t="shared" si="6"/>
        <v>296.66000000000003</v>
      </c>
      <c r="J114" s="15">
        <f t="shared" si="7"/>
        <v>889.98</v>
      </c>
      <c r="K114" s="15">
        <v>63.57</v>
      </c>
      <c r="L114" s="16">
        <v>1.0714285714285714</v>
      </c>
      <c r="M114" s="17">
        <v>6.6666666666666666E-2</v>
      </c>
      <c r="N114" s="15" t="s">
        <v>43</v>
      </c>
      <c r="O114" s="14" t="str">
        <f t="shared" si="9"/>
        <v>Apr</v>
      </c>
      <c r="P114" s="14">
        <f t="shared" si="10"/>
        <v>4</v>
      </c>
      <c r="Q114" s="14">
        <f t="shared" si="11"/>
        <v>2024</v>
      </c>
      <c r="R114" s="18" t="s">
        <v>166</v>
      </c>
      <c r="S114" s="19">
        <v>45405</v>
      </c>
      <c r="T114" s="19" t="s">
        <v>475</v>
      </c>
      <c r="U114" s="19" t="s">
        <v>575</v>
      </c>
      <c r="V114" s="19" t="s">
        <v>43</v>
      </c>
      <c r="W114" s="19" t="s">
        <v>492</v>
      </c>
      <c r="X114" s="19" t="s">
        <v>434</v>
      </c>
      <c r="Y114" s="19" t="s">
        <v>169</v>
      </c>
      <c r="Z114" s="19">
        <v>45408</v>
      </c>
      <c r="AA114" s="14" t="s">
        <v>20</v>
      </c>
      <c r="AB114" s="14" t="s">
        <v>429</v>
      </c>
      <c r="AC114" s="14" t="s">
        <v>16</v>
      </c>
      <c r="AD114" s="14">
        <v>61712</v>
      </c>
    </row>
    <row r="115" spans="1:30" x14ac:dyDescent="0.2">
      <c r="A115" s="20">
        <v>114</v>
      </c>
      <c r="B115" s="20">
        <v>214</v>
      </c>
      <c r="C115" s="20" t="s">
        <v>28</v>
      </c>
      <c r="D115" s="20" t="s">
        <v>38</v>
      </c>
      <c r="E115" s="20" t="s">
        <v>14</v>
      </c>
      <c r="F115" s="21">
        <v>357.2</v>
      </c>
      <c r="G115" s="20">
        <v>2</v>
      </c>
      <c r="H115" s="21">
        <f t="shared" si="8"/>
        <v>714.4</v>
      </c>
      <c r="I115" s="21">
        <f t="shared" si="6"/>
        <v>321.48</v>
      </c>
      <c r="J115" s="21">
        <f t="shared" si="7"/>
        <v>642.96</v>
      </c>
      <c r="K115" s="21">
        <v>71.44</v>
      </c>
      <c r="L115" s="22">
        <v>1.1111111111111109</v>
      </c>
      <c r="M115" s="17">
        <v>0.1</v>
      </c>
      <c r="N115" s="21" t="s">
        <v>43</v>
      </c>
      <c r="O115" s="20" t="str">
        <f t="shared" si="9"/>
        <v>Apr</v>
      </c>
      <c r="P115" s="20">
        <f t="shared" si="10"/>
        <v>4</v>
      </c>
      <c r="Q115" s="20">
        <f t="shared" si="11"/>
        <v>2024</v>
      </c>
      <c r="R115" s="23" t="s">
        <v>167</v>
      </c>
      <c r="S115" s="24">
        <v>45406</v>
      </c>
      <c r="T115" s="24" t="s">
        <v>477</v>
      </c>
      <c r="U115" s="24" t="s">
        <v>576</v>
      </c>
      <c r="V115" s="24" t="s">
        <v>43</v>
      </c>
      <c r="W115" s="24" t="s">
        <v>492</v>
      </c>
      <c r="X115" s="24" t="s">
        <v>434</v>
      </c>
      <c r="Y115" s="24" t="s">
        <v>170</v>
      </c>
      <c r="Z115" s="24">
        <v>45409</v>
      </c>
      <c r="AA115" s="20" t="s">
        <v>15</v>
      </c>
      <c r="AB115" s="20" t="s">
        <v>425</v>
      </c>
      <c r="AC115" s="20" t="s">
        <v>16</v>
      </c>
      <c r="AD115" s="20">
        <v>68882</v>
      </c>
    </row>
    <row r="116" spans="1:30" x14ac:dyDescent="0.2">
      <c r="A116" s="14">
        <v>115</v>
      </c>
      <c r="B116" s="14">
        <v>215</v>
      </c>
      <c r="C116" s="14" t="s">
        <v>25</v>
      </c>
      <c r="D116" s="14" t="s">
        <v>57</v>
      </c>
      <c r="E116" s="14" t="s">
        <v>19</v>
      </c>
      <c r="F116" s="15">
        <v>100.39</v>
      </c>
      <c r="G116" s="14">
        <v>1</v>
      </c>
      <c r="H116" s="15">
        <f t="shared" si="8"/>
        <v>100.39</v>
      </c>
      <c r="I116" s="15">
        <f t="shared" si="6"/>
        <v>80.31</v>
      </c>
      <c r="J116" s="15">
        <f t="shared" si="7"/>
        <v>80.31</v>
      </c>
      <c r="K116" s="15">
        <v>20.079999999999998</v>
      </c>
      <c r="L116" s="16">
        <v>1.250031129373677</v>
      </c>
      <c r="M116" s="17">
        <v>0.20001992230301821</v>
      </c>
      <c r="N116" s="15" t="s">
        <v>43</v>
      </c>
      <c r="O116" s="14" t="str">
        <f t="shared" si="9"/>
        <v>Apr</v>
      </c>
      <c r="P116" s="14">
        <f t="shared" si="10"/>
        <v>4</v>
      </c>
      <c r="Q116" s="14">
        <f t="shared" si="11"/>
        <v>2024</v>
      </c>
      <c r="R116" s="18" t="s">
        <v>168</v>
      </c>
      <c r="S116" s="19">
        <v>45407</v>
      </c>
      <c r="T116" s="19" t="s">
        <v>479</v>
      </c>
      <c r="U116" s="19" t="s">
        <v>577</v>
      </c>
      <c r="V116" s="19" t="s">
        <v>43</v>
      </c>
      <c r="W116" s="19" t="s">
        <v>492</v>
      </c>
      <c r="X116" s="19" t="s">
        <v>434</v>
      </c>
      <c r="Y116" s="19" t="s">
        <v>171</v>
      </c>
      <c r="Z116" s="19">
        <v>45410</v>
      </c>
      <c r="AA116" s="14" t="s">
        <v>20</v>
      </c>
      <c r="AB116" s="14" t="s">
        <v>428</v>
      </c>
      <c r="AC116" s="14" t="s">
        <v>16</v>
      </c>
      <c r="AD116" s="14">
        <v>17444</v>
      </c>
    </row>
    <row r="117" spans="1:30" x14ac:dyDescent="0.2">
      <c r="A117" s="20">
        <v>116</v>
      </c>
      <c r="B117" s="20">
        <v>216</v>
      </c>
      <c r="C117" s="20" t="s">
        <v>26</v>
      </c>
      <c r="D117" s="20" t="s">
        <v>54</v>
      </c>
      <c r="E117" s="20" t="s">
        <v>17</v>
      </c>
      <c r="F117" s="21">
        <v>1204.1300000000001</v>
      </c>
      <c r="G117" s="20">
        <v>2</v>
      </c>
      <c r="H117" s="21">
        <f t="shared" si="8"/>
        <v>2408.2600000000002</v>
      </c>
      <c r="I117" s="21">
        <f t="shared" si="6"/>
        <v>1083.7150000000001</v>
      </c>
      <c r="J117" s="21">
        <f t="shared" si="7"/>
        <v>2167.4300000000003</v>
      </c>
      <c r="K117" s="21">
        <v>240.83</v>
      </c>
      <c r="L117" s="22">
        <v>1.1111131616707344</v>
      </c>
      <c r="M117" s="17">
        <v>0.10000166095022962</v>
      </c>
      <c r="N117" s="21" t="s">
        <v>43</v>
      </c>
      <c r="O117" s="20" t="str">
        <f t="shared" si="9"/>
        <v>Apr</v>
      </c>
      <c r="P117" s="20">
        <f t="shared" si="10"/>
        <v>4</v>
      </c>
      <c r="Q117" s="20">
        <f t="shared" si="11"/>
        <v>2024</v>
      </c>
      <c r="R117" s="23" t="s">
        <v>169</v>
      </c>
      <c r="S117" s="24">
        <v>45408</v>
      </c>
      <c r="T117" s="24" t="s">
        <v>481</v>
      </c>
      <c r="U117" s="24" t="s">
        <v>578</v>
      </c>
      <c r="V117" s="24" t="s">
        <v>43</v>
      </c>
      <c r="W117" s="24" t="s">
        <v>492</v>
      </c>
      <c r="X117" s="24" t="s">
        <v>434</v>
      </c>
      <c r="Y117" s="24" t="s">
        <v>172</v>
      </c>
      <c r="Z117" s="24">
        <v>45411</v>
      </c>
      <c r="AA117" s="20" t="s">
        <v>15</v>
      </c>
      <c r="AB117" s="20" t="s">
        <v>427</v>
      </c>
      <c r="AC117" s="20" t="s">
        <v>16</v>
      </c>
      <c r="AD117" s="20">
        <v>56617</v>
      </c>
    </row>
    <row r="118" spans="1:30" x14ac:dyDescent="0.2">
      <c r="A118" s="14">
        <v>117</v>
      </c>
      <c r="B118" s="14">
        <v>217</v>
      </c>
      <c r="C118" s="14" t="s">
        <v>28</v>
      </c>
      <c r="D118" s="14" t="s">
        <v>54</v>
      </c>
      <c r="E118" s="14" t="s">
        <v>17</v>
      </c>
      <c r="F118" s="15">
        <v>1190.52</v>
      </c>
      <c r="G118" s="14">
        <v>4</v>
      </c>
      <c r="H118" s="15">
        <f t="shared" si="8"/>
        <v>4762.08</v>
      </c>
      <c r="I118" s="15">
        <f t="shared" si="6"/>
        <v>1130.9949999999999</v>
      </c>
      <c r="J118" s="15">
        <f t="shared" si="7"/>
        <v>4523.9799999999996</v>
      </c>
      <c r="K118" s="15">
        <v>238.1</v>
      </c>
      <c r="L118" s="16">
        <v>1.0526306482345194</v>
      </c>
      <c r="M118" s="17">
        <v>4.9999160030910865E-2</v>
      </c>
      <c r="N118" s="15" t="s">
        <v>43</v>
      </c>
      <c r="O118" s="14" t="str">
        <f t="shared" si="9"/>
        <v>Apr</v>
      </c>
      <c r="P118" s="14">
        <f t="shared" si="10"/>
        <v>4</v>
      </c>
      <c r="Q118" s="14">
        <f t="shared" si="11"/>
        <v>2024</v>
      </c>
      <c r="R118" s="18" t="s">
        <v>170</v>
      </c>
      <c r="S118" s="19">
        <v>45409</v>
      </c>
      <c r="T118" s="19" t="s">
        <v>483</v>
      </c>
      <c r="U118" s="19" t="s">
        <v>579</v>
      </c>
      <c r="V118" s="19" t="s">
        <v>43</v>
      </c>
      <c r="W118" s="19" t="s">
        <v>492</v>
      </c>
      <c r="X118" s="19" t="s">
        <v>434</v>
      </c>
      <c r="Y118" s="19" t="s">
        <v>173</v>
      </c>
      <c r="Z118" s="19">
        <v>45412</v>
      </c>
      <c r="AA118" s="14" t="s">
        <v>22</v>
      </c>
      <c r="AB118" s="14" t="s">
        <v>426</v>
      </c>
      <c r="AC118" s="14" t="s">
        <v>16</v>
      </c>
      <c r="AD118" s="14">
        <v>46989</v>
      </c>
    </row>
    <row r="119" spans="1:30" x14ac:dyDescent="0.2">
      <c r="A119" s="20">
        <v>118</v>
      </c>
      <c r="B119" s="20">
        <v>218</v>
      </c>
      <c r="C119" s="20" t="s">
        <v>18</v>
      </c>
      <c r="D119" s="20" t="s">
        <v>38</v>
      </c>
      <c r="E119" s="20" t="s">
        <v>14</v>
      </c>
      <c r="F119" s="21">
        <v>383.68</v>
      </c>
      <c r="G119" s="20">
        <v>5</v>
      </c>
      <c r="H119" s="21">
        <f t="shared" si="8"/>
        <v>1918.4</v>
      </c>
      <c r="I119" s="21">
        <f t="shared" si="6"/>
        <v>368.33199999999999</v>
      </c>
      <c r="J119" s="21">
        <f t="shared" si="7"/>
        <v>1841.6599999999999</v>
      </c>
      <c r="K119" s="21">
        <v>76.739999999999995</v>
      </c>
      <c r="L119" s="22">
        <v>1.0416689291182957</v>
      </c>
      <c r="M119" s="17">
        <v>4.0002085070892403E-2</v>
      </c>
      <c r="N119" s="21" t="s">
        <v>43</v>
      </c>
      <c r="O119" s="20" t="str">
        <f t="shared" si="9"/>
        <v>Apr</v>
      </c>
      <c r="P119" s="20">
        <f t="shared" si="10"/>
        <v>4</v>
      </c>
      <c r="Q119" s="20">
        <f t="shared" si="11"/>
        <v>2024</v>
      </c>
      <c r="R119" s="23" t="s">
        <v>171</v>
      </c>
      <c r="S119" s="24">
        <v>45410</v>
      </c>
      <c r="T119" s="24" t="s">
        <v>433</v>
      </c>
      <c r="U119" s="24" t="s">
        <v>580</v>
      </c>
      <c r="V119" s="24" t="s">
        <v>44</v>
      </c>
      <c r="W119" s="24" t="s">
        <v>431</v>
      </c>
      <c r="X119" s="24" t="s">
        <v>434</v>
      </c>
      <c r="Y119" s="24" t="s">
        <v>174</v>
      </c>
      <c r="Z119" s="24">
        <v>45413</v>
      </c>
      <c r="AA119" s="20" t="s">
        <v>22</v>
      </c>
      <c r="AB119" s="20" t="s">
        <v>425</v>
      </c>
      <c r="AC119" s="20" t="s">
        <v>16</v>
      </c>
      <c r="AD119" s="20">
        <v>84677</v>
      </c>
    </row>
    <row r="120" spans="1:30" x14ac:dyDescent="0.2">
      <c r="A120" s="14">
        <v>119</v>
      </c>
      <c r="B120" s="14">
        <v>219</v>
      </c>
      <c r="C120" s="14" t="s">
        <v>13</v>
      </c>
      <c r="D120" s="14" t="s">
        <v>54</v>
      </c>
      <c r="E120" s="14" t="s">
        <v>17</v>
      </c>
      <c r="F120" s="15">
        <v>640.29999999999995</v>
      </c>
      <c r="G120" s="14">
        <v>2</v>
      </c>
      <c r="H120" s="15">
        <f t="shared" si="8"/>
        <v>1280.5999999999999</v>
      </c>
      <c r="I120" s="15">
        <f t="shared" si="6"/>
        <v>576.27</v>
      </c>
      <c r="J120" s="15">
        <f t="shared" si="7"/>
        <v>1152.54</v>
      </c>
      <c r="K120" s="15">
        <v>128.06</v>
      </c>
      <c r="L120" s="16">
        <v>1.1111111111111112</v>
      </c>
      <c r="M120" s="17">
        <v>0.1</v>
      </c>
      <c r="N120" s="15" t="s">
        <v>43</v>
      </c>
      <c r="O120" s="14" t="str">
        <f t="shared" si="9"/>
        <v>Apr</v>
      </c>
      <c r="P120" s="14">
        <f t="shared" si="10"/>
        <v>4</v>
      </c>
      <c r="Q120" s="14">
        <f t="shared" si="11"/>
        <v>2024</v>
      </c>
      <c r="R120" s="18" t="s">
        <v>172</v>
      </c>
      <c r="S120" s="19">
        <v>45411</v>
      </c>
      <c r="T120" s="19" t="s">
        <v>488</v>
      </c>
      <c r="U120" s="19" t="s">
        <v>581</v>
      </c>
      <c r="V120" s="19" t="s">
        <v>44</v>
      </c>
      <c r="W120" s="19" t="s">
        <v>431</v>
      </c>
      <c r="X120" s="19" t="s">
        <v>434</v>
      </c>
      <c r="Y120" s="19" t="s">
        <v>175</v>
      </c>
      <c r="Z120" s="19">
        <v>45414</v>
      </c>
      <c r="AA120" s="14" t="s">
        <v>22</v>
      </c>
      <c r="AB120" s="14" t="s">
        <v>427</v>
      </c>
      <c r="AC120" s="14" t="s">
        <v>16</v>
      </c>
      <c r="AD120" s="14">
        <v>36586</v>
      </c>
    </row>
    <row r="121" spans="1:30" x14ac:dyDescent="0.2">
      <c r="A121" s="20">
        <v>120</v>
      </c>
      <c r="B121" s="20">
        <v>220</v>
      </c>
      <c r="C121" s="20" t="s">
        <v>23</v>
      </c>
      <c r="D121" s="20" t="s">
        <v>38</v>
      </c>
      <c r="E121" s="20" t="s">
        <v>14</v>
      </c>
      <c r="F121" s="21">
        <v>924.68</v>
      </c>
      <c r="G121" s="20">
        <v>5</v>
      </c>
      <c r="H121" s="21">
        <f t="shared" si="8"/>
        <v>4623.3999999999996</v>
      </c>
      <c r="I121" s="21">
        <f t="shared" si="6"/>
        <v>887.69200000000001</v>
      </c>
      <c r="J121" s="21">
        <f t="shared" si="7"/>
        <v>4438.46</v>
      </c>
      <c r="K121" s="21">
        <v>184.94</v>
      </c>
      <c r="L121" s="22">
        <v>1.0416676054307124</v>
      </c>
      <c r="M121" s="17">
        <v>4.00008651641649E-2</v>
      </c>
      <c r="N121" s="21" t="s">
        <v>43</v>
      </c>
      <c r="O121" s="20" t="str">
        <f t="shared" si="9"/>
        <v>Apr</v>
      </c>
      <c r="P121" s="20">
        <f t="shared" si="10"/>
        <v>4</v>
      </c>
      <c r="Q121" s="20">
        <f t="shared" si="11"/>
        <v>2024</v>
      </c>
      <c r="R121" s="23" t="s">
        <v>173</v>
      </c>
      <c r="S121" s="24">
        <v>45412</v>
      </c>
      <c r="T121" s="24" t="s">
        <v>490</v>
      </c>
      <c r="U121" s="24" t="s">
        <v>582</v>
      </c>
      <c r="V121" s="24" t="s">
        <v>44</v>
      </c>
      <c r="W121" s="24" t="s">
        <v>431</v>
      </c>
      <c r="X121" s="24" t="s">
        <v>434</v>
      </c>
      <c r="Y121" s="24" t="s">
        <v>176</v>
      </c>
      <c r="Z121" s="24">
        <v>45415</v>
      </c>
      <c r="AA121" s="20" t="s">
        <v>20</v>
      </c>
      <c r="AB121" s="20" t="s">
        <v>429</v>
      </c>
      <c r="AC121" s="20" t="s">
        <v>16</v>
      </c>
      <c r="AD121" s="20">
        <v>91257</v>
      </c>
    </row>
    <row r="122" spans="1:30" x14ac:dyDescent="0.2">
      <c r="A122" s="14">
        <v>121</v>
      </c>
      <c r="B122" s="14">
        <v>221</v>
      </c>
      <c r="C122" s="14" t="s">
        <v>13</v>
      </c>
      <c r="D122" s="14" t="s">
        <v>57</v>
      </c>
      <c r="E122" s="14" t="s">
        <v>19</v>
      </c>
      <c r="F122" s="15">
        <v>162.91</v>
      </c>
      <c r="G122" s="14">
        <v>4</v>
      </c>
      <c r="H122" s="15">
        <f t="shared" si="8"/>
        <v>651.64</v>
      </c>
      <c r="I122" s="15">
        <f t="shared" si="6"/>
        <v>154.76499999999999</v>
      </c>
      <c r="J122" s="15">
        <f t="shared" si="7"/>
        <v>619.05999999999995</v>
      </c>
      <c r="K122" s="15">
        <v>32.58</v>
      </c>
      <c r="L122" s="16">
        <v>1.0526281782056668</v>
      </c>
      <c r="M122" s="17">
        <v>4.9996930820698546E-2</v>
      </c>
      <c r="N122" s="15" t="s">
        <v>44</v>
      </c>
      <c r="O122" s="14" t="str">
        <f t="shared" si="9"/>
        <v>May</v>
      </c>
      <c r="P122" s="14">
        <f t="shared" si="10"/>
        <v>5</v>
      </c>
      <c r="Q122" s="14">
        <f t="shared" si="11"/>
        <v>2024</v>
      </c>
      <c r="R122" s="18" t="s">
        <v>174</v>
      </c>
      <c r="S122" s="19">
        <v>45413</v>
      </c>
      <c r="T122" s="19" t="s">
        <v>492</v>
      </c>
      <c r="U122" s="19" t="s">
        <v>583</v>
      </c>
      <c r="V122" s="19" t="s">
        <v>44</v>
      </c>
      <c r="W122" s="19" t="s">
        <v>431</v>
      </c>
      <c r="X122" s="19" t="s">
        <v>434</v>
      </c>
      <c r="Y122" s="19" t="s">
        <v>177</v>
      </c>
      <c r="Z122" s="19">
        <v>45416</v>
      </c>
      <c r="AA122" s="14" t="s">
        <v>22</v>
      </c>
      <c r="AB122" s="14" t="s">
        <v>425</v>
      </c>
      <c r="AC122" s="14" t="s">
        <v>16</v>
      </c>
      <c r="AD122" s="14">
        <v>87982</v>
      </c>
    </row>
    <row r="123" spans="1:30" x14ac:dyDescent="0.2">
      <c r="A123" s="20">
        <v>122</v>
      </c>
      <c r="B123" s="20">
        <v>222</v>
      </c>
      <c r="C123" s="20" t="s">
        <v>21</v>
      </c>
      <c r="D123" s="20" t="s">
        <v>54</v>
      </c>
      <c r="E123" s="20" t="s">
        <v>17</v>
      </c>
      <c r="F123" s="21">
        <v>234.3</v>
      </c>
      <c r="G123" s="20">
        <v>3</v>
      </c>
      <c r="H123" s="21">
        <f t="shared" si="8"/>
        <v>702.90000000000009</v>
      </c>
      <c r="I123" s="21">
        <f t="shared" si="6"/>
        <v>218.68000000000004</v>
      </c>
      <c r="J123" s="21">
        <f t="shared" si="7"/>
        <v>656.04000000000008</v>
      </c>
      <c r="K123" s="21">
        <v>46.86</v>
      </c>
      <c r="L123" s="22">
        <v>1.0714285714285714</v>
      </c>
      <c r="M123" s="17">
        <v>6.6666666666666652E-2</v>
      </c>
      <c r="N123" s="21" t="s">
        <v>44</v>
      </c>
      <c r="O123" s="20" t="str">
        <f t="shared" si="9"/>
        <v>May</v>
      </c>
      <c r="P123" s="20">
        <f t="shared" si="10"/>
        <v>5</v>
      </c>
      <c r="Q123" s="20">
        <f t="shared" si="11"/>
        <v>2024</v>
      </c>
      <c r="R123" s="23" t="s">
        <v>175</v>
      </c>
      <c r="S123" s="24">
        <v>45414</v>
      </c>
      <c r="T123" s="24" t="s">
        <v>431</v>
      </c>
      <c r="U123" s="24" t="s">
        <v>584</v>
      </c>
      <c r="V123" s="24" t="s">
        <v>44</v>
      </c>
      <c r="W123" s="24" t="s">
        <v>431</v>
      </c>
      <c r="X123" s="24" t="s">
        <v>434</v>
      </c>
      <c r="Y123" s="24" t="s">
        <v>178</v>
      </c>
      <c r="Z123" s="24">
        <v>45417</v>
      </c>
      <c r="AA123" s="20" t="s">
        <v>22</v>
      </c>
      <c r="AB123" s="20" t="s">
        <v>425</v>
      </c>
      <c r="AC123" s="20" t="s">
        <v>16</v>
      </c>
      <c r="AD123" s="20">
        <v>74275</v>
      </c>
    </row>
    <row r="124" spans="1:30" x14ac:dyDescent="0.2">
      <c r="A124" s="14">
        <v>123</v>
      </c>
      <c r="B124" s="14">
        <v>223</v>
      </c>
      <c r="C124" s="14" t="s">
        <v>13</v>
      </c>
      <c r="D124" s="14" t="s">
        <v>38</v>
      </c>
      <c r="E124" s="14" t="s">
        <v>14</v>
      </c>
      <c r="F124" s="15">
        <v>581.03</v>
      </c>
      <c r="G124" s="14">
        <v>4</v>
      </c>
      <c r="H124" s="15">
        <f t="shared" si="8"/>
        <v>2324.12</v>
      </c>
      <c r="I124" s="15">
        <f t="shared" si="6"/>
        <v>551.97749999999996</v>
      </c>
      <c r="J124" s="15">
        <f t="shared" si="7"/>
        <v>2207.91</v>
      </c>
      <c r="K124" s="15">
        <v>116.21</v>
      </c>
      <c r="L124" s="16">
        <v>1.0526334859663664</v>
      </c>
      <c r="M124" s="17">
        <v>5.0001721081527631E-2</v>
      </c>
      <c r="N124" s="15" t="s">
        <v>44</v>
      </c>
      <c r="O124" s="14" t="str">
        <f t="shared" si="9"/>
        <v>May</v>
      </c>
      <c r="P124" s="14">
        <f t="shared" si="10"/>
        <v>5</v>
      </c>
      <c r="Q124" s="14">
        <f t="shared" si="11"/>
        <v>2024</v>
      </c>
      <c r="R124" s="18" t="s">
        <v>176</v>
      </c>
      <c r="S124" s="19">
        <v>45415</v>
      </c>
      <c r="T124" s="19" t="s">
        <v>435</v>
      </c>
      <c r="U124" s="19" t="s">
        <v>585</v>
      </c>
      <c r="V124" s="19" t="s">
        <v>44</v>
      </c>
      <c r="W124" s="19" t="s">
        <v>431</v>
      </c>
      <c r="X124" s="19" t="s">
        <v>434</v>
      </c>
      <c r="Y124" s="19" t="s">
        <v>179</v>
      </c>
      <c r="Z124" s="19">
        <v>45418</v>
      </c>
      <c r="AA124" s="14" t="s">
        <v>20</v>
      </c>
      <c r="AB124" s="14" t="s">
        <v>426</v>
      </c>
      <c r="AC124" s="14" t="s">
        <v>16</v>
      </c>
      <c r="AD124" s="14">
        <v>27334</v>
      </c>
    </row>
    <row r="125" spans="1:30" x14ac:dyDescent="0.2">
      <c r="A125" s="20">
        <v>124</v>
      </c>
      <c r="B125" s="20">
        <v>224</v>
      </c>
      <c r="C125" s="20" t="s">
        <v>24</v>
      </c>
      <c r="D125" s="20" t="s">
        <v>38</v>
      </c>
      <c r="E125" s="20" t="s">
        <v>14</v>
      </c>
      <c r="F125" s="21">
        <v>776.46</v>
      </c>
      <c r="G125" s="20">
        <v>4</v>
      </c>
      <c r="H125" s="21">
        <f t="shared" si="8"/>
        <v>3105.84</v>
      </c>
      <c r="I125" s="21">
        <f t="shared" si="6"/>
        <v>737.63750000000005</v>
      </c>
      <c r="J125" s="21">
        <f t="shared" si="7"/>
        <v>2950.55</v>
      </c>
      <c r="K125" s="21">
        <v>155.29</v>
      </c>
      <c r="L125" s="22">
        <v>1.0526308654318686</v>
      </c>
      <c r="M125" s="17">
        <v>4.9999356051824942E-2</v>
      </c>
      <c r="N125" s="21" t="s">
        <v>44</v>
      </c>
      <c r="O125" s="20" t="str">
        <f t="shared" si="9"/>
        <v>May</v>
      </c>
      <c r="P125" s="20">
        <f t="shared" si="10"/>
        <v>5</v>
      </c>
      <c r="Q125" s="20">
        <f t="shared" si="11"/>
        <v>2024</v>
      </c>
      <c r="R125" s="23" t="s">
        <v>177</v>
      </c>
      <c r="S125" s="24">
        <v>45416</v>
      </c>
      <c r="T125" s="24" t="s">
        <v>437</v>
      </c>
      <c r="U125" s="24" t="s">
        <v>586</v>
      </c>
      <c r="V125" s="24" t="s">
        <v>44</v>
      </c>
      <c r="W125" s="24" t="s">
        <v>431</v>
      </c>
      <c r="X125" s="24" t="s">
        <v>434</v>
      </c>
      <c r="Y125" s="24" t="s">
        <v>180</v>
      </c>
      <c r="Z125" s="24">
        <v>45419</v>
      </c>
      <c r="AA125" s="20" t="s">
        <v>15</v>
      </c>
      <c r="AB125" s="20" t="s">
        <v>429</v>
      </c>
      <c r="AC125" s="20" t="s">
        <v>16</v>
      </c>
      <c r="AD125" s="20">
        <v>23922</v>
      </c>
    </row>
    <row r="126" spans="1:30" x14ac:dyDescent="0.2">
      <c r="A126" s="14">
        <v>125</v>
      </c>
      <c r="B126" s="14">
        <v>225</v>
      </c>
      <c r="C126" s="14" t="s">
        <v>23</v>
      </c>
      <c r="D126" s="14" t="s">
        <v>57</v>
      </c>
      <c r="E126" s="14" t="s">
        <v>19</v>
      </c>
      <c r="F126" s="15">
        <v>74.849999999999994</v>
      </c>
      <c r="G126" s="14">
        <v>2</v>
      </c>
      <c r="H126" s="15">
        <f t="shared" si="8"/>
        <v>149.69999999999999</v>
      </c>
      <c r="I126" s="15">
        <f t="shared" si="6"/>
        <v>67.364999999999995</v>
      </c>
      <c r="J126" s="15">
        <f t="shared" si="7"/>
        <v>134.72999999999999</v>
      </c>
      <c r="K126" s="15">
        <v>14.97</v>
      </c>
      <c r="L126" s="16">
        <v>1.1111111111111112</v>
      </c>
      <c r="M126" s="17">
        <v>0.1</v>
      </c>
      <c r="N126" s="15" t="s">
        <v>44</v>
      </c>
      <c r="O126" s="14" t="str">
        <f t="shared" si="9"/>
        <v>May</v>
      </c>
      <c r="P126" s="14">
        <f t="shared" si="10"/>
        <v>5</v>
      </c>
      <c r="Q126" s="14">
        <f t="shared" si="11"/>
        <v>2024</v>
      </c>
      <c r="R126" s="18" t="s">
        <v>178</v>
      </c>
      <c r="S126" s="19">
        <v>45417</v>
      </c>
      <c r="T126" s="19" t="s">
        <v>439</v>
      </c>
      <c r="U126" s="19" t="s">
        <v>587</v>
      </c>
      <c r="V126" s="19" t="s">
        <v>44</v>
      </c>
      <c r="W126" s="19" t="s">
        <v>431</v>
      </c>
      <c r="X126" s="19" t="s">
        <v>434</v>
      </c>
      <c r="Y126" s="19" t="s">
        <v>181</v>
      </c>
      <c r="Z126" s="19">
        <v>45420</v>
      </c>
      <c r="AA126" s="14" t="s">
        <v>15</v>
      </c>
      <c r="AB126" s="14" t="s">
        <v>425</v>
      </c>
      <c r="AC126" s="14" t="s">
        <v>16</v>
      </c>
      <c r="AD126" s="14">
        <v>66407</v>
      </c>
    </row>
    <row r="127" spans="1:30" x14ac:dyDescent="0.2">
      <c r="A127" s="20">
        <v>126</v>
      </c>
      <c r="B127" s="20">
        <v>226</v>
      </c>
      <c r="C127" s="20" t="s">
        <v>13</v>
      </c>
      <c r="D127" s="20" t="s">
        <v>38</v>
      </c>
      <c r="E127" s="20" t="s">
        <v>14</v>
      </c>
      <c r="F127" s="21">
        <v>1081.05</v>
      </c>
      <c r="G127" s="20">
        <v>4</v>
      </c>
      <c r="H127" s="21">
        <f t="shared" si="8"/>
        <v>4324.2</v>
      </c>
      <c r="I127" s="21">
        <f t="shared" si="6"/>
        <v>1026.9974999999999</v>
      </c>
      <c r="J127" s="21">
        <f t="shared" si="7"/>
        <v>4107.99</v>
      </c>
      <c r="K127" s="21">
        <v>216.21</v>
      </c>
      <c r="L127" s="22">
        <v>1.0526315789473684</v>
      </c>
      <c r="M127" s="17">
        <v>0.05</v>
      </c>
      <c r="N127" s="21" t="s">
        <v>44</v>
      </c>
      <c r="O127" s="20" t="str">
        <f t="shared" si="9"/>
        <v>May</v>
      </c>
      <c r="P127" s="20">
        <f t="shared" si="10"/>
        <v>5</v>
      </c>
      <c r="Q127" s="20">
        <f t="shared" si="11"/>
        <v>2024</v>
      </c>
      <c r="R127" s="23" t="s">
        <v>179</v>
      </c>
      <c r="S127" s="24">
        <v>45418</v>
      </c>
      <c r="T127" s="24" t="s">
        <v>441</v>
      </c>
      <c r="U127" s="24" t="s">
        <v>588</v>
      </c>
      <c r="V127" s="24" t="s">
        <v>44</v>
      </c>
      <c r="W127" s="24" t="s">
        <v>431</v>
      </c>
      <c r="X127" s="24" t="s">
        <v>434</v>
      </c>
      <c r="Y127" s="24" t="s">
        <v>182</v>
      </c>
      <c r="Z127" s="24">
        <v>45421</v>
      </c>
      <c r="AA127" s="20" t="s">
        <v>15</v>
      </c>
      <c r="AB127" s="20" t="s">
        <v>426</v>
      </c>
      <c r="AC127" s="20" t="s">
        <v>16</v>
      </c>
      <c r="AD127" s="20">
        <v>49470</v>
      </c>
    </row>
    <row r="128" spans="1:30" x14ac:dyDescent="0.2">
      <c r="A128" s="14">
        <v>127</v>
      </c>
      <c r="B128" s="14">
        <v>227</v>
      </c>
      <c r="C128" s="14" t="s">
        <v>18</v>
      </c>
      <c r="D128" s="14" t="s">
        <v>38</v>
      </c>
      <c r="E128" s="14" t="s">
        <v>14</v>
      </c>
      <c r="F128" s="15">
        <v>604.54</v>
      </c>
      <c r="G128" s="14">
        <v>1</v>
      </c>
      <c r="H128" s="15">
        <f t="shared" si="8"/>
        <v>604.54</v>
      </c>
      <c r="I128" s="15">
        <f t="shared" si="6"/>
        <v>483.63</v>
      </c>
      <c r="J128" s="15">
        <f t="shared" si="7"/>
        <v>483.63</v>
      </c>
      <c r="K128" s="15">
        <v>120.91</v>
      </c>
      <c r="L128" s="16">
        <v>1.2500051692409486</v>
      </c>
      <c r="M128" s="17">
        <v>0.20000330830052604</v>
      </c>
      <c r="N128" s="15" t="s">
        <v>44</v>
      </c>
      <c r="O128" s="14" t="str">
        <f t="shared" si="9"/>
        <v>May</v>
      </c>
      <c r="P128" s="14">
        <f t="shared" si="10"/>
        <v>5</v>
      </c>
      <c r="Q128" s="14">
        <f t="shared" si="11"/>
        <v>2024</v>
      </c>
      <c r="R128" s="18" t="s">
        <v>180</v>
      </c>
      <c r="S128" s="19">
        <v>45419</v>
      </c>
      <c r="T128" s="19" t="s">
        <v>443</v>
      </c>
      <c r="U128" s="19" t="s">
        <v>589</v>
      </c>
      <c r="V128" s="19" t="s">
        <v>44</v>
      </c>
      <c r="W128" s="19" t="s">
        <v>431</v>
      </c>
      <c r="X128" s="19" t="s">
        <v>434</v>
      </c>
      <c r="Y128" s="19" t="s">
        <v>183</v>
      </c>
      <c r="Z128" s="19">
        <v>45422</v>
      </c>
      <c r="AA128" s="14" t="s">
        <v>20</v>
      </c>
      <c r="AB128" s="14" t="s">
        <v>425</v>
      </c>
      <c r="AC128" s="14" t="s">
        <v>16</v>
      </c>
      <c r="AD128" s="14">
        <v>24021</v>
      </c>
    </row>
    <row r="129" spans="1:30" x14ac:dyDescent="0.2">
      <c r="A129" s="20">
        <v>128</v>
      </c>
      <c r="B129" s="20">
        <v>228</v>
      </c>
      <c r="C129" s="20" t="s">
        <v>21</v>
      </c>
      <c r="D129" s="20" t="s">
        <v>38</v>
      </c>
      <c r="E129" s="20" t="s">
        <v>14</v>
      </c>
      <c r="F129" s="21">
        <v>977.52</v>
      </c>
      <c r="G129" s="20">
        <v>4</v>
      </c>
      <c r="H129" s="21">
        <f t="shared" si="8"/>
        <v>3910.08</v>
      </c>
      <c r="I129" s="21">
        <f t="shared" si="6"/>
        <v>928.64499999999998</v>
      </c>
      <c r="J129" s="21">
        <f t="shared" si="7"/>
        <v>3714.58</v>
      </c>
      <c r="K129" s="21">
        <v>195.5</v>
      </c>
      <c r="L129" s="22">
        <v>1.0526304454339388</v>
      </c>
      <c r="M129" s="17">
        <v>4.9998977003028071E-2</v>
      </c>
      <c r="N129" s="21" t="s">
        <v>44</v>
      </c>
      <c r="O129" s="20" t="str">
        <f t="shared" si="9"/>
        <v>May</v>
      </c>
      <c r="P129" s="20">
        <f t="shared" si="10"/>
        <v>5</v>
      </c>
      <c r="Q129" s="20">
        <f t="shared" si="11"/>
        <v>2024</v>
      </c>
      <c r="R129" s="23" t="s">
        <v>181</v>
      </c>
      <c r="S129" s="24">
        <v>45420</v>
      </c>
      <c r="T129" s="24" t="s">
        <v>445</v>
      </c>
      <c r="U129" s="24" t="s">
        <v>590</v>
      </c>
      <c r="V129" s="24" t="s">
        <v>44</v>
      </c>
      <c r="W129" s="24" t="s">
        <v>431</v>
      </c>
      <c r="X129" s="24" t="s">
        <v>434</v>
      </c>
      <c r="Y129" s="24" t="s">
        <v>184</v>
      </c>
      <c r="Z129" s="24">
        <v>45423</v>
      </c>
      <c r="AA129" s="20" t="s">
        <v>20</v>
      </c>
      <c r="AB129" s="20" t="s">
        <v>425</v>
      </c>
      <c r="AC129" s="20" t="s">
        <v>16</v>
      </c>
      <c r="AD129" s="20">
        <v>38652</v>
      </c>
    </row>
    <row r="130" spans="1:30" x14ac:dyDescent="0.2">
      <c r="A130" s="14">
        <v>129</v>
      </c>
      <c r="B130" s="14">
        <v>229</v>
      </c>
      <c r="C130" s="14" t="s">
        <v>18</v>
      </c>
      <c r="D130" s="14" t="s">
        <v>57</v>
      </c>
      <c r="E130" s="14" t="s">
        <v>19</v>
      </c>
      <c r="F130" s="15">
        <v>807.41</v>
      </c>
      <c r="G130" s="14">
        <v>2</v>
      </c>
      <c r="H130" s="15">
        <f t="shared" si="8"/>
        <v>1614.82</v>
      </c>
      <c r="I130" s="15">
        <f t="shared" ref="I130:I193" si="12">(H130-K130)/G130</f>
        <v>726.67</v>
      </c>
      <c r="J130" s="15">
        <f t="shared" ref="J130:J193" si="13">I130*G130</f>
        <v>1453.34</v>
      </c>
      <c r="K130" s="15">
        <v>161.47999999999999</v>
      </c>
      <c r="L130" s="16">
        <v>1.1111095820661374</v>
      </c>
      <c r="M130" s="17">
        <v>9.9998761471866829E-2</v>
      </c>
      <c r="N130" s="15" t="s">
        <v>44</v>
      </c>
      <c r="O130" s="14" t="str">
        <f t="shared" si="9"/>
        <v>May</v>
      </c>
      <c r="P130" s="14">
        <f t="shared" si="10"/>
        <v>5</v>
      </c>
      <c r="Q130" s="14">
        <f t="shared" si="11"/>
        <v>2024</v>
      </c>
      <c r="R130" s="18" t="s">
        <v>182</v>
      </c>
      <c r="S130" s="19">
        <v>45421</v>
      </c>
      <c r="T130" s="19" t="s">
        <v>447</v>
      </c>
      <c r="U130" s="19" t="s">
        <v>591</v>
      </c>
      <c r="V130" s="19" t="s">
        <v>44</v>
      </c>
      <c r="W130" s="19" t="s">
        <v>431</v>
      </c>
      <c r="X130" s="19" t="s">
        <v>434</v>
      </c>
      <c r="Y130" s="19" t="s">
        <v>185</v>
      </c>
      <c r="Z130" s="19">
        <v>45424</v>
      </c>
      <c r="AA130" s="14" t="s">
        <v>20</v>
      </c>
      <c r="AB130" s="14" t="s">
        <v>429</v>
      </c>
      <c r="AC130" s="14" t="s">
        <v>16</v>
      </c>
      <c r="AD130" s="14">
        <v>89068</v>
      </c>
    </row>
    <row r="131" spans="1:30" x14ac:dyDescent="0.2">
      <c r="A131" s="20">
        <v>130</v>
      </c>
      <c r="B131" s="20">
        <v>230</v>
      </c>
      <c r="C131" s="20" t="s">
        <v>27</v>
      </c>
      <c r="D131" s="20" t="s">
        <v>57</v>
      </c>
      <c r="E131" s="20" t="s">
        <v>19</v>
      </c>
      <c r="F131" s="21">
        <v>419.3</v>
      </c>
      <c r="G131" s="20">
        <v>5</v>
      </c>
      <c r="H131" s="21">
        <f t="shared" ref="H131:H194" si="14">F131*G131</f>
        <v>2096.5</v>
      </c>
      <c r="I131" s="21">
        <f t="shared" si="12"/>
        <v>402.52800000000002</v>
      </c>
      <c r="J131" s="21">
        <f t="shared" si="13"/>
        <v>2012.64</v>
      </c>
      <c r="K131" s="21">
        <v>83.86</v>
      </c>
      <c r="L131" s="22">
        <v>1.0416666666666665</v>
      </c>
      <c r="M131" s="17">
        <v>0.04</v>
      </c>
      <c r="N131" s="21" t="s">
        <v>44</v>
      </c>
      <c r="O131" s="20" t="str">
        <f t="shared" ref="O131:O194" si="15">IF(P131=1,"Jan",IF(P131=2,"Feb",IF(P131=3,"Mar",IF(P131=4,"Apr",IF(P131=5,"May",IF(P131=6,"Jun",IF(P131=7,"Jul",IF(P131=8,"Aug",IF(P131=9,"Sep",IF(P131=10,"Oct",IF(P131=11,"Nov","Dec")))))))))))</f>
        <v>May</v>
      </c>
      <c r="P131" s="20">
        <f t="shared" ref="P131:P194" si="16">MONTH(S131)</f>
        <v>5</v>
      </c>
      <c r="Q131" s="20">
        <f t="shared" ref="Q131:Q194" si="17">YEAR(S131)</f>
        <v>2024</v>
      </c>
      <c r="R131" s="23" t="s">
        <v>183</v>
      </c>
      <c r="S131" s="24">
        <v>45422</v>
      </c>
      <c r="T131" s="24" t="s">
        <v>449</v>
      </c>
      <c r="U131" s="24" t="s">
        <v>592</v>
      </c>
      <c r="V131" s="24" t="s">
        <v>44</v>
      </c>
      <c r="W131" s="24" t="s">
        <v>431</v>
      </c>
      <c r="X131" s="24" t="s">
        <v>434</v>
      </c>
      <c r="Y131" s="24" t="s">
        <v>186</v>
      </c>
      <c r="Z131" s="24">
        <v>45425</v>
      </c>
      <c r="AA131" s="20" t="s">
        <v>20</v>
      </c>
      <c r="AB131" s="20" t="s">
        <v>426</v>
      </c>
      <c r="AC131" s="20" t="s">
        <v>16</v>
      </c>
      <c r="AD131" s="20">
        <v>74349</v>
      </c>
    </row>
    <row r="132" spans="1:30" x14ac:dyDescent="0.2">
      <c r="A132" s="14">
        <v>131</v>
      </c>
      <c r="B132" s="14">
        <v>231</v>
      </c>
      <c r="C132" s="14" t="s">
        <v>24</v>
      </c>
      <c r="D132" s="14" t="s">
        <v>57</v>
      </c>
      <c r="E132" s="14" t="s">
        <v>19</v>
      </c>
      <c r="F132" s="15">
        <v>1065.5899999999999</v>
      </c>
      <c r="G132" s="14">
        <v>3</v>
      </c>
      <c r="H132" s="15">
        <f t="shared" si="14"/>
        <v>3196.7699999999995</v>
      </c>
      <c r="I132" s="15">
        <f t="shared" si="12"/>
        <v>994.54999999999984</v>
      </c>
      <c r="J132" s="15">
        <f t="shared" si="13"/>
        <v>2983.6499999999996</v>
      </c>
      <c r="K132" s="15">
        <v>213.12</v>
      </c>
      <c r="L132" s="16">
        <v>1.0714292896284752</v>
      </c>
      <c r="M132" s="17">
        <v>6.6667292298163469E-2</v>
      </c>
      <c r="N132" s="15" t="s">
        <v>44</v>
      </c>
      <c r="O132" s="14" t="str">
        <f t="shared" si="15"/>
        <v>May</v>
      </c>
      <c r="P132" s="14">
        <f t="shared" si="16"/>
        <v>5</v>
      </c>
      <c r="Q132" s="14">
        <f t="shared" si="17"/>
        <v>2024</v>
      </c>
      <c r="R132" s="18" t="s">
        <v>184</v>
      </c>
      <c r="S132" s="19">
        <v>45423</v>
      </c>
      <c r="T132" s="19" t="s">
        <v>451</v>
      </c>
      <c r="U132" s="19" t="s">
        <v>593</v>
      </c>
      <c r="V132" s="19" t="s">
        <v>44</v>
      </c>
      <c r="W132" s="19" t="s">
        <v>431</v>
      </c>
      <c r="X132" s="19" t="s">
        <v>434</v>
      </c>
      <c r="Y132" s="19" t="s">
        <v>187</v>
      </c>
      <c r="Z132" s="19">
        <v>45426</v>
      </c>
      <c r="AA132" s="14" t="s">
        <v>15</v>
      </c>
      <c r="AB132" s="14" t="s">
        <v>429</v>
      </c>
      <c r="AC132" s="14" t="s">
        <v>16</v>
      </c>
      <c r="AD132" s="14">
        <v>39205</v>
      </c>
    </row>
    <row r="133" spans="1:30" x14ac:dyDescent="0.2">
      <c r="A133" s="20">
        <v>132</v>
      </c>
      <c r="B133" s="20">
        <v>232</v>
      </c>
      <c r="C133" s="20" t="s">
        <v>25</v>
      </c>
      <c r="D133" s="20" t="s">
        <v>38</v>
      </c>
      <c r="E133" s="20" t="s">
        <v>14</v>
      </c>
      <c r="F133" s="21">
        <v>624.83000000000004</v>
      </c>
      <c r="G133" s="20">
        <v>5</v>
      </c>
      <c r="H133" s="21">
        <f t="shared" si="14"/>
        <v>3124.15</v>
      </c>
      <c r="I133" s="21">
        <f t="shared" si="12"/>
        <v>599.83600000000001</v>
      </c>
      <c r="J133" s="21">
        <f t="shared" si="13"/>
        <v>2999.1800000000003</v>
      </c>
      <c r="K133" s="21">
        <v>124.97</v>
      </c>
      <c r="L133" s="22">
        <v>1.0416680559352889</v>
      </c>
      <c r="M133" s="17">
        <v>4.0001280348254724E-2</v>
      </c>
      <c r="N133" s="21" t="s">
        <v>44</v>
      </c>
      <c r="O133" s="20" t="str">
        <f t="shared" si="15"/>
        <v>May</v>
      </c>
      <c r="P133" s="20">
        <f t="shared" si="16"/>
        <v>5</v>
      </c>
      <c r="Q133" s="20">
        <f t="shared" si="17"/>
        <v>2024</v>
      </c>
      <c r="R133" s="23" t="s">
        <v>185</v>
      </c>
      <c r="S133" s="24">
        <v>45424</v>
      </c>
      <c r="T133" s="24" t="s">
        <v>453</v>
      </c>
      <c r="U133" s="24" t="s">
        <v>594</v>
      </c>
      <c r="V133" s="24" t="s">
        <v>44</v>
      </c>
      <c r="W133" s="24" t="s">
        <v>431</v>
      </c>
      <c r="X133" s="24" t="s">
        <v>434</v>
      </c>
      <c r="Y133" s="24" t="s">
        <v>188</v>
      </c>
      <c r="Z133" s="24">
        <v>45427</v>
      </c>
      <c r="AA133" s="20" t="s">
        <v>20</v>
      </c>
      <c r="AB133" s="20" t="s">
        <v>428</v>
      </c>
      <c r="AC133" s="20" t="s">
        <v>16</v>
      </c>
      <c r="AD133" s="20">
        <v>44378</v>
      </c>
    </row>
    <row r="134" spans="1:30" x14ac:dyDescent="0.2">
      <c r="A134" s="14">
        <v>133</v>
      </c>
      <c r="B134" s="14">
        <v>233</v>
      </c>
      <c r="C134" s="14" t="s">
        <v>26</v>
      </c>
      <c r="D134" s="14" t="s">
        <v>38</v>
      </c>
      <c r="E134" s="14" t="s">
        <v>14</v>
      </c>
      <c r="F134" s="15">
        <v>814.41</v>
      </c>
      <c r="G134" s="14">
        <v>1</v>
      </c>
      <c r="H134" s="15">
        <f t="shared" si="14"/>
        <v>814.41</v>
      </c>
      <c r="I134" s="15">
        <f t="shared" si="12"/>
        <v>651.53</v>
      </c>
      <c r="J134" s="15">
        <f t="shared" si="13"/>
        <v>651.53</v>
      </c>
      <c r="K134" s="15">
        <v>162.88</v>
      </c>
      <c r="L134" s="16">
        <v>1.2499961628781484</v>
      </c>
      <c r="M134" s="17">
        <v>0.19999754423447649</v>
      </c>
      <c r="N134" s="15" t="s">
        <v>44</v>
      </c>
      <c r="O134" s="14" t="str">
        <f t="shared" si="15"/>
        <v>May</v>
      </c>
      <c r="P134" s="14">
        <f t="shared" si="16"/>
        <v>5</v>
      </c>
      <c r="Q134" s="14">
        <f t="shared" si="17"/>
        <v>2024</v>
      </c>
      <c r="R134" s="18" t="s">
        <v>186</v>
      </c>
      <c r="S134" s="19">
        <v>45425</v>
      </c>
      <c r="T134" s="19" t="s">
        <v>455</v>
      </c>
      <c r="U134" s="19" t="s">
        <v>595</v>
      </c>
      <c r="V134" s="19" t="s">
        <v>44</v>
      </c>
      <c r="W134" s="19" t="s">
        <v>431</v>
      </c>
      <c r="X134" s="19" t="s">
        <v>434</v>
      </c>
      <c r="Y134" s="19" t="s">
        <v>189</v>
      </c>
      <c r="Z134" s="19">
        <v>45428</v>
      </c>
      <c r="AA134" s="14" t="s">
        <v>22</v>
      </c>
      <c r="AB134" s="14" t="s">
        <v>427</v>
      </c>
      <c r="AC134" s="14" t="s">
        <v>16</v>
      </c>
      <c r="AD134" s="14">
        <v>80073</v>
      </c>
    </row>
    <row r="135" spans="1:30" x14ac:dyDescent="0.2">
      <c r="A135" s="20">
        <v>134</v>
      </c>
      <c r="B135" s="20">
        <v>234</v>
      </c>
      <c r="C135" s="20" t="s">
        <v>13</v>
      </c>
      <c r="D135" s="20" t="s">
        <v>54</v>
      </c>
      <c r="E135" s="20" t="s">
        <v>17</v>
      </c>
      <c r="F135" s="21">
        <v>358.79</v>
      </c>
      <c r="G135" s="20">
        <v>4</v>
      </c>
      <c r="H135" s="21">
        <f t="shared" si="14"/>
        <v>1435.16</v>
      </c>
      <c r="I135" s="21">
        <f t="shared" si="12"/>
        <v>340.85</v>
      </c>
      <c r="J135" s="21">
        <f t="shared" si="13"/>
        <v>1363.4</v>
      </c>
      <c r="K135" s="21">
        <v>71.760000000000005</v>
      </c>
      <c r="L135" s="22">
        <v>1.0526331230746662</v>
      </c>
      <c r="M135" s="17">
        <v>5.000139357284205E-2</v>
      </c>
      <c r="N135" s="21" t="s">
        <v>44</v>
      </c>
      <c r="O135" s="20" t="str">
        <f t="shared" si="15"/>
        <v>May</v>
      </c>
      <c r="P135" s="20">
        <f t="shared" si="16"/>
        <v>5</v>
      </c>
      <c r="Q135" s="20">
        <f t="shared" si="17"/>
        <v>2024</v>
      </c>
      <c r="R135" s="23" t="s">
        <v>187</v>
      </c>
      <c r="S135" s="24">
        <v>45426</v>
      </c>
      <c r="T135" s="24" t="s">
        <v>457</v>
      </c>
      <c r="U135" s="24" t="s">
        <v>596</v>
      </c>
      <c r="V135" s="24" t="s">
        <v>44</v>
      </c>
      <c r="W135" s="24" t="s">
        <v>431</v>
      </c>
      <c r="X135" s="24" t="s">
        <v>434</v>
      </c>
      <c r="Y135" s="24" t="s">
        <v>190</v>
      </c>
      <c r="Z135" s="24">
        <v>45429</v>
      </c>
      <c r="AA135" s="20" t="s">
        <v>22</v>
      </c>
      <c r="AB135" s="20" t="s">
        <v>427</v>
      </c>
      <c r="AC135" s="20" t="s">
        <v>16</v>
      </c>
      <c r="AD135" s="20">
        <v>85160</v>
      </c>
    </row>
    <row r="136" spans="1:30" x14ac:dyDescent="0.2">
      <c r="A136" s="14">
        <v>135</v>
      </c>
      <c r="B136" s="14">
        <v>235</v>
      </c>
      <c r="C136" s="14" t="s">
        <v>26</v>
      </c>
      <c r="D136" s="14" t="s">
        <v>54</v>
      </c>
      <c r="E136" s="14" t="s">
        <v>17</v>
      </c>
      <c r="F136" s="15">
        <v>108.11</v>
      </c>
      <c r="G136" s="14">
        <v>3</v>
      </c>
      <c r="H136" s="15">
        <f t="shared" si="14"/>
        <v>324.33</v>
      </c>
      <c r="I136" s="15">
        <f t="shared" si="12"/>
        <v>100.90333333333332</v>
      </c>
      <c r="J136" s="15">
        <f t="shared" si="13"/>
        <v>302.70999999999998</v>
      </c>
      <c r="K136" s="15">
        <v>21.62</v>
      </c>
      <c r="L136" s="16">
        <v>1.0714214925175911</v>
      </c>
      <c r="M136" s="17">
        <v>6.6660500107914786E-2</v>
      </c>
      <c r="N136" s="15" t="s">
        <v>44</v>
      </c>
      <c r="O136" s="14" t="str">
        <f t="shared" si="15"/>
        <v>May</v>
      </c>
      <c r="P136" s="14">
        <f t="shared" si="16"/>
        <v>5</v>
      </c>
      <c r="Q136" s="14">
        <f t="shared" si="17"/>
        <v>2024</v>
      </c>
      <c r="R136" s="18" t="s">
        <v>188</v>
      </c>
      <c r="S136" s="19">
        <v>45427</v>
      </c>
      <c r="T136" s="19" t="s">
        <v>459</v>
      </c>
      <c r="U136" s="19" t="s">
        <v>597</v>
      </c>
      <c r="V136" s="19" t="s">
        <v>44</v>
      </c>
      <c r="W136" s="19" t="s">
        <v>431</v>
      </c>
      <c r="X136" s="19" t="s">
        <v>434</v>
      </c>
      <c r="Y136" s="19" t="s">
        <v>191</v>
      </c>
      <c r="Z136" s="19">
        <v>45430</v>
      </c>
      <c r="AA136" s="14" t="s">
        <v>20</v>
      </c>
      <c r="AB136" s="14" t="s">
        <v>426</v>
      </c>
      <c r="AC136" s="14" t="s">
        <v>16</v>
      </c>
      <c r="AD136" s="14">
        <v>32147</v>
      </c>
    </row>
    <row r="137" spans="1:30" x14ac:dyDescent="0.2">
      <c r="A137" s="20">
        <v>136</v>
      </c>
      <c r="B137" s="20">
        <v>236</v>
      </c>
      <c r="C137" s="20" t="s">
        <v>28</v>
      </c>
      <c r="D137" s="20" t="s">
        <v>38</v>
      </c>
      <c r="E137" s="20" t="s">
        <v>14</v>
      </c>
      <c r="F137" s="21">
        <v>1179.6300000000001</v>
      </c>
      <c r="G137" s="20">
        <v>2</v>
      </c>
      <c r="H137" s="21">
        <f t="shared" si="14"/>
        <v>2359.2600000000002</v>
      </c>
      <c r="I137" s="21">
        <f t="shared" si="12"/>
        <v>1061.6650000000002</v>
      </c>
      <c r="J137" s="21">
        <f t="shared" si="13"/>
        <v>2123.3300000000004</v>
      </c>
      <c r="K137" s="21">
        <v>235.93</v>
      </c>
      <c r="L137" s="22">
        <v>1.1111132042593472</v>
      </c>
      <c r="M137" s="17">
        <v>0.1000016954468774</v>
      </c>
      <c r="N137" s="21" t="s">
        <v>44</v>
      </c>
      <c r="O137" s="20" t="str">
        <f t="shared" si="15"/>
        <v>May</v>
      </c>
      <c r="P137" s="20">
        <f t="shared" si="16"/>
        <v>5</v>
      </c>
      <c r="Q137" s="20">
        <f t="shared" si="17"/>
        <v>2024</v>
      </c>
      <c r="R137" s="23" t="s">
        <v>189</v>
      </c>
      <c r="S137" s="24">
        <v>45428</v>
      </c>
      <c r="T137" s="24" t="s">
        <v>461</v>
      </c>
      <c r="U137" s="24" t="s">
        <v>598</v>
      </c>
      <c r="V137" s="24" t="s">
        <v>44</v>
      </c>
      <c r="W137" s="24" t="s">
        <v>431</v>
      </c>
      <c r="X137" s="24" t="s">
        <v>434</v>
      </c>
      <c r="Y137" s="24" t="s">
        <v>192</v>
      </c>
      <c r="Z137" s="24">
        <v>45431</v>
      </c>
      <c r="AA137" s="20" t="s">
        <v>20</v>
      </c>
      <c r="AB137" s="20" t="s">
        <v>428</v>
      </c>
      <c r="AC137" s="20" t="s">
        <v>16</v>
      </c>
      <c r="AD137" s="20">
        <v>98047</v>
      </c>
    </row>
    <row r="138" spans="1:30" x14ac:dyDescent="0.2">
      <c r="A138" s="14">
        <v>137</v>
      </c>
      <c r="B138" s="14">
        <v>237</v>
      </c>
      <c r="C138" s="14" t="s">
        <v>13</v>
      </c>
      <c r="D138" s="14" t="s">
        <v>54</v>
      </c>
      <c r="E138" s="14" t="s">
        <v>17</v>
      </c>
      <c r="F138" s="15">
        <v>396.23</v>
      </c>
      <c r="G138" s="14">
        <v>3</v>
      </c>
      <c r="H138" s="15">
        <f t="shared" si="14"/>
        <v>1188.69</v>
      </c>
      <c r="I138" s="15">
        <f t="shared" si="12"/>
        <v>369.81333333333333</v>
      </c>
      <c r="J138" s="15">
        <f t="shared" si="13"/>
        <v>1109.44</v>
      </c>
      <c r="K138" s="15">
        <v>79.25</v>
      </c>
      <c r="L138" s="16">
        <v>1.0714324343813095</v>
      </c>
      <c r="M138" s="17">
        <v>6.6670031715586067E-2</v>
      </c>
      <c r="N138" s="15" t="s">
        <v>44</v>
      </c>
      <c r="O138" s="14" t="str">
        <f t="shared" si="15"/>
        <v>May</v>
      </c>
      <c r="P138" s="14">
        <f t="shared" si="16"/>
        <v>5</v>
      </c>
      <c r="Q138" s="14">
        <f t="shared" si="17"/>
        <v>2024</v>
      </c>
      <c r="R138" s="18" t="s">
        <v>190</v>
      </c>
      <c r="S138" s="19">
        <v>45429</v>
      </c>
      <c r="T138" s="19" t="s">
        <v>463</v>
      </c>
      <c r="U138" s="19" t="s">
        <v>599</v>
      </c>
      <c r="V138" s="19" t="s">
        <v>44</v>
      </c>
      <c r="W138" s="19" t="s">
        <v>431</v>
      </c>
      <c r="X138" s="19" t="s">
        <v>434</v>
      </c>
      <c r="Y138" s="19" t="s">
        <v>193</v>
      </c>
      <c r="Z138" s="19">
        <v>45432</v>
      </c>
      <c r="AA138" s="14" t="s">
        <v>22</v>
      </c>
      <c r="AB138" s="14" t="s">
        <v>429</v>
      </c>
      <c r="AC138" s="14" t="s">
        <v>16</v>
      </c>
      <c r="AD138" s="14">
        <v>93579</v>
      </c>
    </row>
    <row r="139" spans="1:30" x14ac:dyDescent="0.2">
      <c r="A139" s="20">
        <v>138</v>
      </c>
      <c r="B139" s="20">
        <v>238</v>
      </c>
      <c r="C139" s="20" t="s">
        <v>18</v>
      </c>
      <c r="D139" s="20" t="s">
        <v>38</v>
      </c>
      <c r="E139" s="20" t="s">
        <v>14</v>
      </c>
      <c r="F139" s="21">
        <v>1122.1199999999999</v>
      </c>
      <c r="G139" s="20">
        <v>3</v>
      </c>
      <c r="H139" s="21">
        <f t="shared" si="14"/>
        <v>3366.3599999999997</v>
      </c>
      <c r="I139" s="21">
        <f t="shared" si="12"/>
        <v>1047.3133333333333</v>
      </c>
      <c r="J139" s="21">
        <f t="shared" si="13"/>
        <v>3141.9399999999996</v>
      </c>
      <c r="K139" s="21">
        <v>224.42</v>
      </c>
      <c r="L139" s="22">
        <v>1.0714272073941578</v>
      </c>
      <c r="M139" s="17">
        <v>6.6665478439620243E-2</v>
      </c>
      <c r="N139" s="21" t="s">
        <v>44</v>
      </c>
      <c r="O139" s="20" t="str">
        <f t="shared" si="15"/>
        <v>May</v>
      </c>
      <c r="P139" s="20">
        <f t="shared" si="16"/>
        <v>5</v>
      </c>
      <c r="Q139" s="20">
        <f t="shared" si="17"/>
        <v>2024</v>
      </c>
      <c r="R139" s="23" t="s">
        <v>191</v>
      </c>
      <c r="S139" s="24">
        <v>45430</v>
      </c>
      <c r="T139" s="24" t="s">
        <v>465</v>
      </c>
      <c r="U139" s="24" t="s">
        <v>600</v>
      </c>
      <c r="V139" s="24" t="s">
        <v>44</v>
      </c>
      <c r="W139" s="24" t="s">
        <v>431</v>
      </c>
      <c r="X139" s="24" t="s">
        <v>434</v>
      </c>
      <c r="Y139" s="24" t="s">
        <v>194</v>
      </c>
      <c r="Z139" s="24">
        <v>45433</v>
      </c>
      <c r="AA139" s="20" t="s">
        <v>20</v>
      </c>
      <c r="AB139" s="20" t="s">
        <v>425</v>
      </c>
      <c r="AC139" s="20" t="s">
        <v>16</v>
      </c>
      <c r="AD139" s="20">
        <v>85603</v>
      </c>
    </row>
    <row r="140" spans="1:30" x14ac:dyDescent="0.2">
      <c r="A140" s="14">
        <v>139</v>
      </c>
      <c r="B140" s="14">
        <v>239</v>
      </c>
      <c r="C140" s="14" t="s">
        <v>13</v>
      </c>
      <c r="D140" s="14" t="s">
        <v>38</v>
      </c>
      <c r="E140" s="14" t="s">
        <v>14</v>
      </c>
      <c r="F140" s="15">
        <v>135.27000000000001</v>
      </c>
      <c r="G140" s="14">
        <v>4</v>
      </c>
      <c r="H140" s="15">
        <f t="shared" si="14"/>
        <v>541.08000000000004</v>
      </c>
      <c r="I140" s="15">
        <f t="shared" si="12"/>
        <v>128.50750000000002</v>
      </c>
      <c r="J140" s="15">
        <f t="shared" si="13"/>
        <v>514.03000000000009</v>
      </c>
      <c r="K140" s="15">
        <v>27.05</v>
      </c>
      <c r="L140" s="16">
        <v>1.0526233877400151</v>
      </c>
      <c r="M140" s="17">
        <v>4.9992607377836916E-2</v>
      </c>
      <c r="N140" s="15" t="s">
        <v>44</v>
      </c>
      <c r="O140" s="14" t="str">
        <f t="shared" si="15"/>
        <v>May</v>
      </c>
      <c r="P140" s="14">
        <f t="shared" si="16"/>
        <v>5</v>
      </c>
      <c r="Q140" s="14">
        <f t="shared" si="17"/>
        <v>2024</v>
      </c>
      <c r="R140" s="18" t="s">
        <v>192</v>
      </c>
      <c r="S140" s="19">
        <v>45431</v>
      </c>
      <c r="T140" s="19" t="s">
        <v>467</v>
      </c>
      <c r="U140" s="19" t="s">
        <v>601</v>
      </c>
      <c r="V140" s="19" t="s">
        <v>44</v>
      </c>
      <c r="W140" s="19" t="s">
        <v>431</v>
      </c>
      <c r="X140" s="19" t="s">
        <v>434</v>
      </c>
      <c r="Y140" s="19" t="s">
        <v>195</v>
      </c>
      <c r="Z140" s="19">
        <v>45434</v>
      </c>
      <c r="AA140" s="14" t="s">
        <v>22</v>
      </c>
      <c r="AB140" s="14" t="s">
        <v>426</v>
      </c>
      <c r="AC140" s="14" t="s">
        <v>16</v>
      </c>
      <c r="AD140" s="14">
        <v>17131</v>
      </c>
    </row>
    <row r="141" spans="1:30" x14ac:dyDescent="0.2">
      <c r="A141" s="20">
        <v>140</v>
      </c>
      <c r="B141" s="20">
        <v>240</v>
      </c>
      <c r="C141" s="20" t="s">
        <v>29</v>
      </c>
      <c r="D141" s="20" t="s">
        <v>54</v>
      </c>
      <c r="E141" s="20" t="s">
        <v>17</v>
      </c>
      <c r="F141" s="21">
        <v>1122.7</v>
      </c>
      <c r="G141" s="20">
        <v>5</v>
      </c>
      <c r="H141" s="21">
        <f t="shared" si="14"/>
        <v>5613.5</v>
      </c>
      <c r="I141" s="21">
        <f t="shared" si="12"/>
        <v>1077.7919999999999</v>
      </c>
      <c r="J141" s="21">
        <f t="shared" si="13"/>
        <v>5388.9599999999991</v>
      </c>
      <c r="K141" s="21">
        <v>224.54</v>
      </c>
      <c r="L141" s="22">
        <v>1.0416666666666667</v>
      </c>
      <c r="M141" s="17">
        <v>0.04</v>
      </c>
      <c r="N141" s="21" t="s">
        <v>44</v>
      </c>
      <c r="O141" s="20" t="str">
        <f t="shared" si="15"/>
        <v>May</v>
      </c>
      <c r="P141" s="20">
        <f t="shared" si="16"/>
        <v>5</v>
      </c>
      <c r="Q141" s="20">
        <f t="shared" si="17"/>
        <v>2024</v>
      </c>
      <c r="R141" s="23" t="s">
        <v>193</v>
      </c>
      <c r="S141" s="24">
        <v>45432</v>
      </c>
      <c r="T141" s="24" t="s">
        <v>469</v>
      </c>
      <c r="U141" s="24" t="s">
        <v>602</v>
      </c>
      <c r="V141" s="24" t="s">
        <v>44</v>
      </c>
      <c r="W141" s="24" t="s">
        <v>431</v>
      </c>
      <c r="X141" s="24" t="s">
        <v>434</v>
      </c>
      <c r="Y141" s="24" t="s">
        <v>196</v>
      </c>
      <c r="Z141" s="24">
        <v>45435</v>
      </c>
      <c r="AA141" s="20" t="s">
        <v>22</v>
      </c>
      <c r="AB141" s="20" t="s">
        <v>425</v>
      </c>
      <c r="AC141" s="20" t="s">
        <v>16</v>
      </c>
      <c r="AD141" s="20">
        <v>59054</v>
      </c>
    </row>
    <row r="142" spans="1:30" x14ac:dyDescent="0.2">
      <c r="A142" s="14">
        <v>141</v>
      </c>
      <c r="B142" s="14">
        <v>241</v>
      </c>
      <c r="C142" s="14" t="s">
        <v>27</v>
      </c>
      <c r="D142" s="14" t="s">
        <v>38</v>
      </c>
      <c r="E142" s="14" t="s">
        <v>14</v>
      </c>
      <c r="F142" s="15">
        <v>404.33</v>
      </c>
      <c r="G142" s="14">
        <v>5</v>
      </c>
      <c r="H142" s="15">
        <f t="shared" si="14"/>
        <v>2021.6499999999999</v>
      </c>
      <c r="I142" s="15">
        <f t="shared" si="12"/>
        <v>388.15599999999995</v>
      </c>
      <c r="J142" s="15">
        <f t="shared" si="13"/>
        <v>1940.7799999999997</v>
      </c>
      <c r="K142" s="15">
        <v>80.87</v>
      </c>
      <c r="L142" s="16">
        <v>1.0416688135698018</v>
      </c>
      <c r="M142" s="17">
        <v>4.0001978581851463E-2</v>
      </c>
      <c r="N142" s="15" t="s">
        <v>44</v>
      </c>
      <c r="O142" s="14" t="str">
        <f t="shared" si="15"/>
        <v>May</v>
      </c>
      <c r="P142" s="14">
        <f t="shared" si="16"/>
        <v>5</v>
      </c>
      <c r="Q142" s="14">
        <f t="shared" si="17"/>
        <v>2024</v>
      </c>
      <c r="R142" s="18" t="s">
        <v>194</v>
      </c>
      <c r="S142" s="19">
        <v>45433</v>
      </c>
      <c r="T142" s="19" t="s">
        <v>471</v>
      </c>
      <c r="U142" s="19" t="s">
        <v>603</v>
      </c>
      <c r="V142" s="19" t="s">
        <v>44</v>
      </c>
      <c r="W142" s="19" t="s">
        <v>431</v>
      </c>
      <c r="X142" s="19" t="s">
        <v>434</v>
      </c>
      <c r="Y142" s="19" t="s">
        <v>197</v>
      </c>
      <c r="Z142" s="19">
        <v>45436</v>
      </c>
      <c r="AA142" s="14" t="s">
        <v>15</v>
      </c>
      <c r="AB142" s="14" t="s">
        <v>429</v>
      </c>
      <c r="AC142" s="14" t="s">
        <v>16</v>
      </c>
      <c r="AD142" s="14">
        <v>56408</v>
      </c>
    </row>
    <row r="143" spans="1:30" x14ac:dyDescent="0.2">
      <c r="A143" s="20">
        <v>142</v>
      </c>
      <c r="B143" s="20">
        <v>242</v>
      </c>
      <c r="C143" s="20" t="s">
        <v>21</v>
      </c>
      <c r="D143" s="20" t="s">
        <v>57</v>
      </c>
      <c r="E143" s="20" t="s">
        <v>19</v>
      </c>
      <c r="F143" s="21">
        <v>437.28</v>
      </c>
      <c r="G143" s="20">
        <v>5</v>
      </c>
      <c r="H143" s="21">
        <f t="shared" si="14"/>
        <v>2186.3999999999996</v>
      </c>
      <c r="I143" s="21">
        <f t="shared" si="12"/>
        <v>419.7879999999999</v>
      </c>
      <c r="J143" s="21">
        <f t="shared" si="13"/>
        <v>2098.9399999999996</v>
      </c>
      <c r="K143" s="21">
        <v>87.46</v>
      </c>
      <c r="L143" s="22">
        <v>1.0416686517956684</v>
      </c>
      <c r="M143" s="17">
        <v>4.0001829491401394E-2</v>
      </c>
      <c r="N143" s="21" t="s">
        <v>44</v>
      </c>
      <c r="O143" s="20" t="str">
        <f t="shared" si="15"/>
        <v>May</v>
      </c>
      <c r="P143" s="20">
        <f t="shared" si="16"/>
        <v>5</v>
      </c>
      <c r="Q143" s="20">
        <f t="shared" si="17"/>
        <v>2024</v>
      </c>
      <c r="R143" s="23" t="s">
        <v>195</v>
      </c>
      <c r="S143" s="24">
        <v>45434</v>
      </c>
      <c r="T143" s="24" t="s">
        <v>473</v>
      </c>
      <c r="U143" s="24" t="s">
        <v>604</v>
      </c>
      <c r="V143" s="24" t="s">
        <v>44</v>
      </c>
      <c r="W143" s="24" t="s">
        <v>431</v>
      </c>
      <c r="X143" s="24" t="s">
        <v>434</v>
      </c>
      <c r="Y143" s="24" t="s">
        <v>198</v>
      </c>
      <c r="Z143" s="24">
        <v>45437</v>
      </c>
      <c r="AA143" s="20" t="s">
        <v>20</v>
      </c>
      <c r="AB143" s="20" t="s">
        <v>426</v>
      </c>
      <c r="AC143" s="20" t="s">
        <v>16</v>
      </c>
      <c r="AD143" s="20">
        <v>40919</v>
      </c>
    </row>
    <row r="144" spans="1:30" x14ac:dyDescent="0.2">
      <c r="A144" s="14">
        <v>143</v>
      </c>
      <c r="B144" s="14">
        <v>243</v>
      </c>
      <c r="C144" s="14" t="s">
        <v>21</v>
      </c>
      <c r="D144" s="14" t="s">
        <v>54</v>
      </c>
      <c r="E144" s="14" t="s">
        <v>17</v>
      </c>
      <c r="F144" s="15">
        <v>909.22</v>
      </c>
      <c r="G144" s="14">
        <v>2</v>
      </c>
      <c r="H144" s="15">
        <f t="shared" si="14"/>
        <v>1818.44</v>
      </c>
      <c r="I144" s="15">
        <f t="shared" si="12"/>
        <v>818.30000000000007</v>
      </c>
      <c r="J144" s="15">
        <f t="shared" si="13"/>
        <v>1636.6000000000001</v>
      </c>
      <c r="K144" s="15">
        <v>181.84</v>
      </c>
      <c r="L144" s="16">
        <v>1.11110839545399</v>
      </c>
      <c r="M144" s="17">
        <v>9.9997800312355639E-2</v>
      </c>
      <c r="N144" s="15" t="s">
        <v>44</v>
      </c>
      <c r="O144" s="14" t="str">
        <f t="shared" si="15"/>
        <v>May</v>
      </c>
      <c r="P144" s="14">
        <f t="shared" si="16"/>
        <v>5</v>
      </c>
      <c r="Q144" s="14">
        <f t="shared" si="17"/>
        <v>2024</v>
      </c>
      <c r="R144" s="18" t="s">
        <v>196</v>
      </c>
      <c r="S144" s="19">
        <v>45435</v>
      </c>
      <c r="T144" s="19" t="s">
        <v>475</v>
      </c>
      <c r="U144" s="19" t="s">
        <v>605</v>
      </c>
      <c r="V144" s="19" t="s">
        <v>44</v>
      </c>
      <c r="W144" s="19" t="s">
        <v>431</v>
      </c>
      <c r="X144" s="19" t="s">
        <v>434</v>
      </c>
      <c r="Y144" s="19" t="s">
        <v>199</v>
      </c>
      <c r="Z144" s="19">
        <v>45438</v>
      </c>
      <c r="AA144" s="14" t="s">
        <v>15</v>
      </c>
      <c r="AB144" s="14" t="s">
        <v>427</v>
      </c>
      <c r="AC144" s="14" t="s">
        <v>16</v>
      </c>
      <c r="AD144" s="14">
        <v>58890</v>
      </c>
    </row>
    <row r="145" spans="1:30" x14ac:dyDescent="0.2">
      <c r="A145" s="20">
        <v>144</v>
      </c>
      <c r="B145" s="20">
        <v>244</v>
      </c>
      <c r="C145" s="20" t="s">
        <v>18</v>
      </c>
      <c r="D145" s="20" t="s">
        <v>57</v>
      </c>
      <c r="E145" s="20" t="s">
        <v>19</v>
      </c>
      <c r="F145" s="21">
        <v>858.21</v>
      </c>
      <c r="G145" s="20">
        <v>2</v>
      </c>
      <c r="H145" s="21">
        <f t="shared" si="14"/>
        <v>1716.42</v>
      </c>
      <c r="I145" s="21">
        <f t="shared" si="12"/>
        <v>772.3900000000001</v>
      </c>
      <c r="J145" s="21">
        <f t="shared" si="13"/>
        <v>1544.7800000000002</v>
      </c>
      <c r="K145" s="21">
        <v>171.64</v>
      </c>
      <c r="L145" s="22">
        <v>1.1111096725747354</v>
      </c>
      <c r="M145" s="17">
        <v>9.9998834784027213E-2</v>
      </c>
      <c r="N145" s="21" t="s">
        <v>44</v>
      </c>
      <c r="O145" s="20" t="str">
        <f t="shared" si="15"/>
        <v>May</v>
      </c>
      <c r="P145" s="20">
        <f t="shared" si="16"/>
        <v>5</v>
      </c>
      <c r="Q145" s="20">
        <f t="shared" si="17"/>
        <v>2024</v>
      </c>
      <c r="R145" s="23" t="s">
        <v>197</v>
      </c>
      <c r="S145" s="24">
        <v>45436</v>
      </c>
      <c r="T145" s="24" t="s">
        <v>477</v>
      </c>
      <c r="U145" s="24" t="s">
        <v>606</v>
      </c>
      <c r="V145" s="24" t="s">
        <v>44</v>
      </c>
      <c r="W145" s="24" t="s">
        <v>431</v>
      </c>
      <c r="X145" s="24" t="s">
        <v>434</v>
      </c>
      <c r="Y145" s="24" t="s">
        <v>200</v>
      </c>
      <c r="Z145" s="24">
        <v>45439</v>
      </c>
      <c r="AA145" s="20" t="s">
        <v>15</v>
      </c>
      <c r="AB145" s="20" t="s">
        <v>427</v>
      </c>
      <c r="AC145" s="20" t="s">
        <v>16</v>
      </c>
      <c r="AD145" s="20">
        <v>49211</v>
      </c>
    </row>
    <row r="146" spans="1:30" x14ac:dyDescent="0.2">
      <c r="A146" s="14">
        <v>145</v>
      </c>
      <c r="B146" s="14">
        <v>245</v>
      </c>
      <c r="C146" s="14" t="s">
        <v>24</v>
      </c>
      <c r="D146" s="14" t="s">
        <v>54</v>
      </c>
      <c r="E146" s="14" t="s">
        <v>17</v>
      </c>
      <c r="F146" s="15">
        <v>858.74</v>
      </c>
      <c r="G146" s="14">
        <v>1</v>
      </c>
      <c r="H146" s="15">
        <f t="shared" si="14"/>
        <v>858.74</v>
      </c>
      <c r="I146" s="15">
        <f t="shared" si="12"/>
        <v>686.99</v>
      </c>
      <c r="J146" s="15">
        <f t="shared" si="13"/>
        <v>686.99</v>
      </c>
      <c r="K146" s="15">
        <v>171.75</v>
      </c>
      <c r="L146" s="16">
        <v>1.2500036390631595</v>
      </c>
      <c r="M146" s="17">
        <v>0.20000232899364184</v>
      </c>
      <c r="N146" s="15" t="s">
        <v>44</v>
      </c>
      <c r="O146" s="14" t="str">
        <f t="shared" si="15"/>
        <v>May</v>
      </c>
      <c r="P146" s="14">
        <f t="shared" si="16"/>
        <v>5</v>
      </c>
      <c r="Q146" s="14">
        <f t="shared" si="17"/>
        <v>2024</v>
      </c>
      <c r="R146" s="18" t="s">
        <v>198</v>
      </c>
      <c r="S146" s="19">
        <v>45437</v>
      </c>
      <c r="T146" s="19" t="s">
        <v>479</v>
      </c>
      <c r="U146" s="19" t="s">
        <v>607</v>
      </c>
      <c r="V146" s="19" t="s">
        <v>44</v>
      </c>
      <c r="W146" s="19" t="s">
        <v>431</v>
      </c>
      <c r="X146" s="19" t="s">
        <v>434</v>
      </c>
      <c r="Y146" s="19" t="s">
        <v>201</v>
      </c>
      <c r="Z146" s="19">
        <v>45440</v>
      </c>
      <c r="AA146" s="14" t="s">
        <v>20</v>
      </c>
      <c r="AB146" s="14" t="s">
        <v>427</v>
      </c>
      <c r="AC146" s="14" t="s">
        <v>16</v>
      </c>
      <c r="AD146" s="14">
        <v>11587</v>
      </c>
    </row>
    <row r="147" spans="1:30" x14ac:dyDescent="0.2">
      <c r="A147" s="20">
        <v>146</v>
      </c>
      <c r="B147" s="20">
        <v>246</v>
      </c>
      <c r="C147" s="20" t="s">
        <v>23</v>
      </c>
      <c r="D147" s="20" t="s">
        <v>38</v>
      </c>
      <c r="E147" s="20" t="s">
        <v>14</v>
      </c>
      <c r="F147" s="21">
        <v>288.72000000000003</v>
      </c>
      <c r="G147" s="20">
        <v>5</v>
      </c>
      <c r="H147" s="21">
        <f t="shared" si="14"/>
        <v>1443.6000000000001</v>
      </c>
      <c r="I147" s="21">
        <f t="shared" si="12"/>
        <v>277.17200000000003</v>
      </c>
      <c r="J147" s="21">
        <f t="shared" si="13"/>
        <v>1385.8600000000001</v>
      </c>
      <c r="K147" s="21">
        <v>57.74</v>
      </c>
      <c r="L147" s="22">
        <v>1.0416636601099678</v>
      </c>
      <c r="M147" s="17">
        <v>3.9997229149348848E-2</v>
      </c>
      <c r="N147" s="21" t="s">
        <v>44</v>
      </c>
      <c r="O147" s="20" t="str">
        <f t="shared" si="15"/>
        <v>May</v>
      </c>
      <c r="P147" s="20">
        <f t="shared" si="16"/>
        <v>5</v>
      </c>
      <c r="Q147" s="20">
        <f t="shared" si="17"/>
        <v>2024</v>
      </c>
      <c r="R147" s="23" t="s">
        <v>199</v>
      </c>
      <c r="S147" s="24">
        <v>45438</v>
      </c>
      <c r="T147" s="24" t="s">
        <v>481</v>
      </c>
      <c r="U147" s="24" t="s">
        <v>608</v>
      </c>
      <c r="V147" s="24" t="s">
        <v>44</v>
      </c>
      <c r="W147" s="24" t="s">
        <v>431</v>
      </c>
      <c r="X147" s="24" t="s">
        <v>434</v>
      </c>
      <c r="Y147" s="24" t="s">
        <v>202</v>
      </c>
      <c r="Z147" s="24">
        <v>45441</v>
      </c>
      <c r="AA147" s="20" t="s">
        <v>15</v>
      </c>
      <c r="AB147" s="20" t="s">
        <v>426</v>
      </c>
      <c r="AC147" s="20" t="s">
        <v>16</v>
      </c>
      <c r="AD147" s="20">
        <v>30368</v>
      </c>
    </row>
    <row r="148" spans="1:30" x14ac:dyDescent="0.2">
      <c r="A148" s="14">
        <v>147</v>
      </c>
      <c r="B148" s="14">
        <v>247</v>
      </c>
      <c r="C148" s="14" t="s">
        <v>18</v>
      </c>
      <c r="D148" s="14" t="s">
        <v>54</v>
      </c>
      <c r="E148" s="14" t="s">
        <v>17</v>
      </c>
      <c r="F148" s="15">
        <v>1405.16</v>
      </c>
      <c r="G148" s="14">
        <v>5</v>
      </c>
      <c r="H148" s="15">
        <f t="shared" si="14"/>
        <v>7025.8</v>
      </c>
      <c r="I148" s="15">
        <f t="shared" si="12"/>
        <v>1348.9540000000002</v>
      </c>
      <c r="J148" s="15">
        <f t="shared" si="13"/>
        <v>6744.77</v>
      </c>
      <c r="K148" s="15">
        <v>281.02999999999997</v>
      </c>
      <c r="L148" s="16">
        <v>1.0416663577853655</v>
      </c>
      <c r="M148" s="17">
        <v>3.9999715334908474E-2</v>
      </c>
      <c r="N148" s="15" t="s">
        <v>44</v>
      </c>
      <c r="O148" s="14" t="str">
        <f t="shared" si="15"/>
        <v>May</v>
      </c>
      <c r="P148" s="14">
        <f t="shared" si="16"/>
        <v>5</v>
      </c>
      <c r="Q148" s="14">
        <f t="shared" si="17"/>
        <v>2024</v>
      </c>
      <c r="R148" s="18" t="s">
        <v>200</v>
      </c>
      <c r="S148" s="19">
        <v>45439</v>
      </c>
      <c r="T148" s="19" t="s">
        <v>483</v>
      </c>
      <c r="U148" s="19" t="s">
        <v>609</v>
      </c>
      <c r="V148" s="19" t="s">
        <v>44</v>
      </c>
      <c r="W148" s="19" t="s">
        <v>431</v>
      </c>
      <c r="X148" s="19" t="s">
        <v>434</v>
      </c>
      <c r="Y148" s="19" t="s">
        <v>203</v>
      </c>
      <c r="Z148" s="19">
        <v>45442</v>
      </c>
      <c r="AA148" s="14" t="s">
        <v>22</v>
      </c>
      <c r="AB148" s="14" t="s">
        <v>429</v>
      </c>
      <c r="AC148" s="14" t="s">
        <v>16</v>
      </c>
      <c r="AD148" s="14">
        <v>83013</v>
      </c>
    </row>
    <row r="149" spans="1:30" x14ac:dyDescent="0.2">
      <c r="A149" s="20">
        <v>148</v>
      </c>
      <c r="B149" s="20">
        <v>248</v>
      </c>
      <c r="C149" s="20" t="s">
        <v>28</v>
      </c>
      <c r="D149" s="20" t="s">
        <v>38</v>
      </c>
      <c r="E149" s="20" t="s">
        <v>14</v>
      </c>
      <c r="F149" s="21">
        <v>1395.56</v>
      </c>
      <c r="G149" s="20">
        <v>4</v>
      </c>
      <c r="H149" s="21">
        <f t="shared" si="14"/>
        <v>5582.24</v>
      </c>
      <c r="I149" s="21">
        <f t="shared" si="12"/>
        <v>1325.7825</v>
      </c>
      <c r="J149" s="21">
        <f t="shared" si="13"/>
        <v>5303.13</v>
      </c>
      <c r="K149" s="21">
        <v>279.11</v>
      </c>
      <c r="L149" s="22">
        <v>1.0526311819623504</v>
      </c>
      <c r="M149" s="17">
        <v>4.9999641720886244E-2</v>
      </c>
      <c r="N149" s="21" t="s">
        <v>44</v>
      </c>
      <c r="O149" s="20" t="str">
        <f t="shared" si="15"/>
        <v>May</v>
      </c>
      <c r="P149" s="20">
        <f t="shared" si="16"/>
        <v>5</v>
      </c>
      <c r="Q149" s="20">
        <f t="shared" si="17"/>
        <v>2024</v>
      </c>
      <c r="R149" s="23" t="s">
        <v>201</v>
      </c>
      <c r="S149" s="24">
        <v>45440</v>
      </c>
      <c r="T149" s="24" t="s">
        <v>485</v>
      </c>
      <c r="U149" s="24" t="s">
        <v>610</v>
      </c>
      <c r="V149" s="24" t="s">
        <v>44</v>
      </c>
      <c r="W149" s="24" t="s">
        <v>431</v>
      </c>
      <c r="X149" s="24" t="s">
        <v>434</v>
      </c>
      <c r="Y149" s="24" t="s">
        <v>204</v>
      </c>
      <c r="Z149" s="24">
        <v>45443</v>
      </c>
      <c r="AA149" s="20" t="s">
        <v>22</v>
      </c>
      <c r="AB149" s="20" t="s">
        <v>429</v>
      </c>
      <c r="AC149" s="20" t="s">
        <v>16</v>
      </c>
      <c r="AD149" s="20">
        <v>11540</v>
      </c>
    </row>
    <row r="150" spans="1:30" x14ac:dyDescent="0.2">
      <c r="A150" s="14">
        <v>149</v>
      </c>
      <c r="B150" s="14">
        <v>249</v>
      </c>
      <c r="C150" s="14" t="s">
        <v>21</v>
      </c>
      <c r="D150" s="14" t="s">
        <v>38</v>
      </c>
      <c r="E150" s="14" t="s">
        <v>14</v>
      </c>
      <c r="F150" s="15">
        <v>1106.8900000000001</v>
      </c>
      <c r="G150" s="14">
        <v>1</v>
      </c>
      <c r="H150" s="15">
        <f t="shared" si="14"/>
        <v>1106.8900000000001</v>
      </c>
      <c r="I150" s="15">
        <f t="shared" si="12"/>
        <v>885.5100000000001</v>
      </c>
      <c r="J150" s="15">
        <f t="shared" si="13"/>
        <v>885.5100000000001</v>
      </c>
      <c r="K150" s="15">
        <v>221.38</v>
      </c>
      <c r="L150" s="16">
        <v>1.2500028232318099</v>
      </c>
      <c r="M150" s="17">
        <v>0.20000180686427738</v>
      </c>
      <c r="N150" s="15" t="s">
        <v>44</v>
      </c>
      <c r="O150" s="14" t="str">
        <f t="shared" si="15"/>
        <v>May</v>
      </c>
      <c r="P150" s="14">
        <f t="shared" si="16"/>
        <v>5</v>
      </c>
      <c r="Q150" s="14">
        <f t="shared" si="17"/>
        <v>2024</v>
      </c>
      <c r="R150" s="18" t="s">
        <v>202</v>
      </c>
      <c r="S150" s="19">
        <v>45441</v>
      </c>
      <c r="T150" s="19" t="s">
        <v>433</v>
      </c>
      <c r="U150" s="19" t="s">
        <v>611</v>
      </c>
      <c r="V150" s="19" t="s">
        <v>45</v>
      </c>
      <c r="W150" s="19" t="s">
        <v>435</v>
      </c>
      <c r="X150" s="19" t="s">
        <v>434</v>
      </c>
      <c r="Y150" s="19" t="s">
        <v>205</v>
      </c>
      <c r="Z150" s="19">
        <v>45444</v>
      </c>
      <c r="AA150" s="14" t="s">
        <v>22</v>
      </c>
      <c r="AB150" s="14" t="s">
        <v>425</v>
      </c>
      <c r="AC150" s="14" t="s">
        <v>16</v>
      </c>
      <c r="AD150" s="14">
        <v>47692</v>
      </c>
    </row>
    <row r="151" spans="1:30" x14ac:dyDescent="0.2">
      <c r="A151" s="20">
        <v>150</v>
      </c>
      <c r="B151" s="20">
        <v>250</v>
      </c>
      <c r="C151" s="20" t="s">
        <v>21</v>
      </c>
      <c r="D151" s="20" t="s">
        <v>57</v>
      </c>
      <c r="E151" s="20" t="s">
        <v>19</v>
      </c>
      <c r="F151" s="21">
        <v>656.09</v>
      </c>
      <c r="G151" s="20">
        <v>1</v>
      </c>
      <c r="H151" s="21">
        <f t="shared" si="14"/>
        <v>656.09</v>
      </c>
      <c r="I151" s="21">
        <f t="shared" si="12"/>
        <v>524.87</v>
      </c>
      <c r="J151" s="21">
        <f t="shared" si="13"/>
        <v>524.87</v>
      </c>
      <c r="K151" s="21">
        <v>131.22</v>
      </c>
      <c r="L151" s="22">
        <v>1.2500047630841924</v>
      </c>
      <c r="M151" s="17">
        <v>0.20000304836226737</v>
      </c>
      <c r="N151" s="21" t="s">
        <v>44</v>
      </c>
      <c r="O151" s="20" t="str">
        <f t="shared" si="15"/>
        <v>May</v>
      </c>
      <c r="P151" s="20">
        <f t="shared" si="16"/>
        <v>5</v>
      </c>
      <c r="Q151" s="20">
        <f t="shared" si="17"/>
        <v>2024</v>
      </c>
      <c r="R151" s="23" t="s">
        <v>203</v>
      </c>
      <c r="S151" s="24">
        <v>45442</v>
      </c>
      <c r="T151" s="24" t="s">
        <v>488</v>
      </c>
      <c r="U151" s="24" t="s">
        <v>612</v>
      </c>
      <c r="V151" s="24" t="s">
        <v>45</v>
      </c>
      <c r="W151" s="24" t="s">
        <v>435</v>
      </c>
      <c r="X151" s="24" t="s">
        <v>434</v>
      </c>
      <c r="Y151" s="24" t="s">
        <v>206</v>
      </c>
      <c r="Z151" s="24">
        <v>45445</v>
      </c>
      <c r="AA151" s="20" t="s">
        <v>15</v>
      </c>
      <c r="AB151" s="20" t="s">
        <v>426</v>
      </c>
      <c r="AC151" s="20" t="s">
        <v>16</v>
      </c>
      <c r="AD151" s="20">
        <v>31472</v>
      </c>
    </row>
    <row r="152" spans="1:30" x14ac:dyDescent="0.2">
      <c r="A152" s="14">
        <v>151</v>
      </c>
      <c r="B152" s="14">
        <v>251</v>
      </c>
      <c r="C152" s="14" t="s">
        <v>26</v>
      </c>
      <c r="D152" s="14" t="s">
        <v>38</v>
      </c>
      <c r="E152" s="14" t="s">
        <v>14</v>
      </c>
      <c r="F152" s="15">
        <v>1183.79</v>
      </c>
      <c r="G152" s="14">
        <v>5</v>
      </c>
      <c r="H152" s="15">
        <f t="shared" si="14"/>
        <v>5918.95</v>
      </c>
      <c r="I152" s="15">
        <f t="shared" si="12"/>
        <v>1136.4379999999999</v>
      </c>
      <c r="J152" s="15">
        <f t="shared" si="13"/>
        <v>5682.19</v>
      </c>
      <c r="K152" s="15">
        <v>236.76</v>
      </c>
      <c r="L152" s="16">
        <v>1.0416670333093403</v>
      </c>
      <c r="M152" s="17">
        <v>4.000033789776903E-2</v>
      </c>
      <c r="N152" s="15" t="s">
        <v>44</v>
      </c>
      <c r="O152" s="14" t="str">
        <f t="shared" si="15"/>
        <v>May</v>
      </c>
      <c r="P152" s="14">
        <f t="shared" si="16"/>
        <v>5</v>
      </c>
      <c r="Q152" s="14">
        <f t="shared" si="17"/>
        <v>2024</v>
      </c>
      <c r="R152" s="18" t="s">
        <v>204</v>
      </c>
      <c r="S152" s="19">
        <v>45443</v>
      </c>
      <c r="T152" s="19" t="s">
        <v>490</v>
      </c>
      <c r="U152" s="19" t="s">
        <v>613</v>
      </c>
      <c r="V152" s="19" t="s">
        <v>45</v>
      </c>
      <c r="W152" s="19" t="s">
        <v>435</v>
      </c>
      <c r="X152" s="19" t="s">
        <v>434</v>
      </c>
      <c r="Y152" s="19" t="s">
        <v>207</v>
      </c>
      <c r="Z152" s="19">
        <v>45446</v>
      </c>
      <c r="AA152" s="14" t="s">
        <v>15</v>
      </c>
      <c r="AB152" s="14" t="s">
        <v>429</v>
      </c>
      <c r="AC152" s="14" t="s">
        <v>16</v>
      </c>
      <c r="AD152" s="14">
        <v>52490</v>
      </c>
    </row>
    <row r="153" spans="1:30" x14ac:dyDescent="0.2">
      <c r="A153" s="20">
        <v>152</v>
      </c>
      <c r="B153" s="20">
        <v>252</v>
      </c>
      <c r="C153" s="20" t="s">
        <v>13</v>
      </c>
      <c r="D153" s="20" t="s">
        <v>57</v>
      </c>
      <c r="E153" s="20" t="s">
        <v>19</v>
      </c>
      <c r="F153" s="21">
        <v>195.67</v>
      </c>
      <c r="G153" s="20">
        <v>5</v>
      </c>
      <c r="H153" s="21">
        <f t="shared" si="14"/>
        <v>978.34999999999991</v>
      </c>
      <c r="I153" s="21">
        <f t="shared" si="12"/>
        <v>187.84399999999999</v>
      </c>
      <c r="J153" s="21">
        <f t="shared" si="13"/>
        <v>939.22</v>
      </c>
      <c r="K153" s="21">
        <v>39.130000000000003</v>
      </c>
      <c r="L153" s="22">
        <v>1.0416622303613636</v>
      </c>
      <c r="M153" s="17">
        <v>3.9995911483620389E-2</v>
      </c>
      <c r="N153" s="21" t="s">
        <v>45</v>
      </c>
      <c r="O153" s="20" t="str">
        <f t="shared" si="15"/>
        <v>Jun</v>
      </c>
      <c r="P153" s="20">
        <f t="shared" si="16"/>
        <v>6</v>
      </c>
      <c r="Q153" s="20">
        <f t="shared" si="17"/>
        <v>2024</v>
      </c>
      <c r="R153" s="23" t="s">
        <v>205</v>
      </c>
      <c r="S153" s="24">
        <v>45444</v>
      </c>
      <c r="T153" s="24" t="s">
        <v>492</v>
      </c>
      <c r="U153" s="24" t="s">
        <v>614</v>
      </c>
      <c r="V153" s="24" t="s">
        <v>45</v>
      </c>
      <c r="W153" s="24" t="s">
        <v>435</v>
      </c>
      <c r="X153" s="24" t="s">
        <v>434</v>
      </c>
      <c r="Y153" s="24" t="s">
        <v>208</v>
      </c>
      <c r="Z153" s="24">
        <v>45447</v>
      </c>
      <c r="AA153" s="20" t="s">
        <v>20</v>
      </c>
      <c r="AB153" s="20" t="s">
        <v>429</v>
      </c>
      <c r="AC153" s="20" t="s">
        <v>16</v>
      </c>
      <c r="AD153" s="20">
        <v>70990</v>
      </c>
    </row>
    <row r="154" spans="1:30" x14ac:dyDescent="0.2">
      <c r="A154" s="14">
        <v>153</v>
      </c>
      <c r="B154" s="14">
        <v>253</v>
      </c>
      <c r="C154" s="14" t="s">
        <v>28</v>
      </c>
      <c r="D154" s="14" t="s">
        <v>54</v>
      </c>
      <c r="E154" s="14" t="s">
        <v>17</v>
      </c>
      <c r="F154" s="15">
        <v>1474.07</v>
      </c>
      <c r="G154" s="14">
        <v>1</v>
      </c>
      <c r="H154" s="15">
        <f t="shared" si="14"/>
        <v>1474.07</v>
      </c>
      <c r="I154" s="15">
        <f t="shared" si="12"/>
        <v>1179.26</v>
      </c>
      <c r="J154" s="15">
        <f t="shared" si="13"/>
        <v>1179.26</v>
      </c>
      <c r="K154" s="15">
        <v>294.81</v>
      </c>
      <c r="L154" s="16">
        <v>1.2499957600529146</v>
      </c>
      <c r="M154" s="17">
        <v>0.19999728642466097</v>
      </c>
      <c r="N154" s="15" t="s">
        <v>45</v>
      </c>
      <c r="O154" s="14" t="str">
        <f t="shared" si="15"/>
        <v>Jun</v>
      </c>
      <c r="P154" s="14">
        <f t="shared" si="16"/>
        <v>6</v>
      </c>
      <c r="Q154" s="14">
        <f t="shared" si="17"/>
        <v>2024</v>
      </c>
      <c r="R154" s="18" t="s">
        <v>206</v>
      </c>
      <c r="S154" s="19">
        <v>45445</v>
      </c>
      <c r="T154" s="19" t="s">
        <v>431</v>
      </c>
      <c r="U154" s="19" t="s">
        <v>615</v>
      </c>
      <c r="V154" s="19" t="s">
        <v>45</v>
      </c>
      <c r="W154" s="19" t="s">
        <v>435</v>
      </c>
      <c r="X154" s="19" t="s">
        <v>434</v>
      </c>
      <c r="Y154" s="19" t="s">
        <v>209</v>
      </c>
      <c r="Z154" s="19">
        <v>45448</v>
      </c>
      <c r="AA154" s="14" t="s">
        <v>20</v>
      </c>
      <c r="AB154" s="14" t="s">
        <v>427</v>
      </c>
      <c r="AC154" s="14" t="s">
        <v>16</v>
      </c>
      <c r="AD154" s="14">
        <v>95654</v>
      </c>
    </row>
    <row r="155" spans="1:30" x14ac:dyDescent="0.2">
      <c r="A155" s="20">
        <v>154</v>
      </c>
      <c r="B155" s="20">
        <v>254</v>
      </c>
      <c r="C155" s="20" t="s">
        <v>29</v>
      </c>
      <c r="D155" s="20" t="s">
        <v>54</v>
      </c>
      <c r="E155" s="20" t="s">
        <v>17</v>
      </c>
      <c r="F155" s="21">
        <v>1150.6300000000001</v>
      </c>
      <c r="G155" s="20">
        <v>3</v>
      </c>
      <c r="H155" s="21">
        <f t="shared" si="14"/>
        <v>3451.8900000000003</v>
      </c>
      <c r="I155" s="21">
        <f t="shared" si="12"/>
        <v>1073.92</v>
      </c>
      <c r="J155" s="21">
        <f t="shared" si="13"/>
        <v>3221.76</v>
      </c>
      <c r="K155" s="21">
        <v>230.13</v>
      </c>
      <c r="L155" s="22">
        <v>1.0714299016686533</v>
      </c>
      <c r="M155" s="17">
        <v>6.66678254521436E-2</v>
      </c>
      <c r="N155" s="21" t="s">
        <v>45</v>
      </c>
      <c r="O155" s="20" t="str">
        <f t="shared" si="15"/>
        <v>Jun</v>
      </c>
      <c r="P155" s="20">
        <f t="shared" si="16"/>
        <v>6</v>
      </c>
      <c r="Q155" s="20">
        <f t="shared" si="17"/>
        <v>2024</v>
      </c>
      <c r="R155" s="23" t="s">
        <v>207</v>
      </c>
      <c r="S155" s="24">
        <v>45446</v>
      </c>
      <c r="T155" s="24" t="s">
        <v>435</v>
      </c>
      <c r="U155" s="24" t="s">
        <v>616</v>
      </c>
      <c r="V155" s="24" t="s">
        <v>45</v>
      </c>
      <c r="W155" s="24" t="s">
        <v>435</v>
      </c>
      <c r="X155" s="24" t="s">
        <v>434</v>
      </c>
      <c r="Y155" s="24" t="s">
        <v>210</v>
      </c>
      <c r="Z155" s="24">
        <v>45449</v>
      </c>
      <c r="AA155" s="20" t="s">
        <v>22</v>
      </c>
      <c r="AB155" s="20" t="s">
        <v>427</v>
      </c>
      <c r="AC155" s="20" t="s">
        <v>16</v>
      </c>
      <c r="AD155" s="20">
        <v>19053</v>
      </c>
    </row>
    <row r="156" spans="1:30" x14ac:dyDescent="0.2">
      <c r="A156" s="14">
        <v>155</v>
      </c>
      <c r="B156" s="14">
        <v>255</v>
      </c>
      <c r="C156" s="14" t="s">
        <v>27</v>
      </c>
      <c r="D156" s="14" t="s">
        <v>54</v>
      </c>
      <c r="E156" s="14" t="s">
        <v>17</v>
      </c>
      <c r="F156" s="15">
        <v>777.61</v>
      </c>
      <c r="G156" s="14">
        <v>5</v>
      </c>
      <c r="H156" s="15">
        <f t="shared" si="14"/>
        <v>3888.05</v>
      </c>
      <c r="I156" s="15">
        <f t="shared" si="12"/>
        <v>746.50600000000009</v>
      </c>
      <c r="J156" s="15">
        <f t="shared" si="13"/>
        <v>3732.5300000000007</v>
      </c>
      <c r="K156" s="15">
        <v>155.52000000000001</v>
      </c>
      <c r="L156" s="16">
        <v>1.0416661085108492</v>
      </c>
      <c r="M156" s="17">
        <v>3.9999485603323004E-2</v>
      </c>
      <c r="N156" s="15" t="s">
        <v>45</v>
      </c>
      <c r="O156" s="14" t="str">
        <f t="shared" si="15"/>
        <v>Jun</v>
      </c>
      <c r="P156" s="14">
        <f t="shared" si="16"/>
        <v>6</v>
      </c>
      <c r="Q156" s="14">
        <f t="shared" si="17"/>
        <v>2024</v>
      </c>
      <c r="R156" s="18" t="s">
        <v>208</v>
      </c>
      <c r="S156" s="19">
        <v>45447</v>
      </c>
      <c r="T156" s="19" t="s">
        <v>437</v>
      </c>
      <c r="U156" s="19" t="s">
        <v>617</v>
      </c>
      <c r="V156" s="19" t="s">
        <v>45</v>
      </c>
      <c r="W156" s="19" t="s">
        <v>435</v>
      </c>
      <c r="X156" s="19" t="s">
        <v>434</v>
      </c>
      <c r="Y156" s="19" t="s">
        <v>211</v>
      </c>
      <c r="Z156" s="19">
        <v>45450</v>
      </c>
      <c r="AA156" s="14" t="s">
        <v>20</v>
      </c>
      <c r="AB156" s="14" t="s">
        <v>426</v>
      </c>
      <c r="AC156" s="14" t="s">
        <v>16</v>
      </c>
      <c r="AD156" s="14">
        <v>50687</v>
      </c>
    </row>
    <row r="157" spans="1:30" x14ac:dyDescent="0.2">
      <c r="A157" s="20">
        <v>156</v>
      </c>
      <c r="B157" s="20">
        <v>256</v>
      </c>
      <c r="C157" s="20" t="s">
        <v>23</v>
      </c>
      <c r="D157" s="20" t="s">
        <v>38</v>
      </c>
      <c r="E157" s="20" t="s">
        <v>14</v>
      </c>
      <c r="F157" s="21">
        <v>1408.14</v>
      </c>
      <c r="G157" s="20">
        <v>1</v>
      </c>
      <c r="H157" s="21">
        <f t="shared" si="14"/>
        <v>1408.14</v>
      </c>
      <c r="I157" s="21">
        <f t="shared" si="12"/>
        <v>1126.5100000000002</v>
      </c>
      <c r="J157" s="21">
        <f t="shared" si="13"/>
        <v>1126.5100000000002</v>
      </c>
      <c r="K157" s="21">
        <v>281.63</v>
      </c>
      <c r="L157" s="22">
        <v>1.2500022192435041</v>
      </c>
      <c r="M157" s="17">
        <v>0.2000014203133211</v>
      </c>
      <c r="N157" s="21" t="s">
        <v>45</v>
      </c>
      <c r="O157" s="20" t="str">
        <f t="shared" si="15"/>
        <v>Jun</v>
      </c>
      <c r="P157" s="20">
        <f t="shared" si="16"/>
        <v>6</v>
      </c>
      <c r="Q157" s="20">
        <f t="shared" si="17"/>
        <v>2024</v>
      </c>
      <c r="R157" s="23" t="s">
        <v>209</v>
      </c>
      <c r="S157" s="24">
        <v>45448</v>
      </c>
      <c r="T157" s="24" t="s">
        <v>439</v>
      </c>
      <c r="U157" s="24" t="s">
        <v>618</v>
      </c>
      <c r="V157" s="24" t="s">
        <v>45</v>
      </c>
      <c r="W157" s="24" t="s">
        <v>435</v>
      </c>
      <c r="X157" s="24" t="s">
        <v>434</v>
      </c>
      <c r="Y157" s="24" t="s">
        <v>212</v>
      </c>
      <c r="Z157" s="24">
        <v>45451</v>
      </c>
      <c r="AA157" s="20" t="s">
        <v>20</v>
      </c>
      <c r="AB157" s="20" t="s">
        <v>429</v>
      </c>
      <c r="AC157" s="20" t="s">
        <v>16</v>
      </c>
      <c r="AD157" s="20">
        <v>63670</v>
      </c>
    </row>
    <row r="158" spans="1:30" x14ac:dyDescent="0.2">
      <c r="A158" s="14">
        <v>157</v>
      </c>
      <c r="B158" s="14">
        <v>257</v>
      </c>
      <c r="C158" s="14" t="s">
        <v>21</v>
      </c>
      <c r="D158" s="14" t="s">
        <v>57</v>
      </c>
      <c r="E158" s="14" t="s">
        <v>19</v>
      </c>
      <c r="F158" s="15">
        <v>444.08</v>
      </c>
      <c r="G158" s="14">
        <v>4</v>
      </c>
      <c r="H158" s="15">
        <f t="shared" si="14"/>
        <v>1776.32</v>
      </c>
      <c r="I158" s="15">
        <f t="shared" si="12"/>
        <v>421.875</v>
      </c>
      <c r="J158" s="15">
        <f t="shared" si="13"/>
        <v>1687.5</v>
      </c>
      <c r="K158" s="15">
        <v>88.82</v>
      </c>
      <c r="L158" s="16">
        <v>1.0526340740740741</v>
      </c>
      <c r="M158" s="17">
        <v>5.0002251846514141E-2</v>
      </c>
      <c r="N158" s="15" t="s">
        <v>45</v>
      </c>
      <c r="O158" s="14" t="str">
        <f t="shared" si="15"/>
        <v>Jun</v>
      </c>
      <c r="P158" s="14">
        <f t="shared" si="16"/>
        <v>6</v>
      </c>
      <c r="Q158" s="14">
        <f t="shared" si="17"/>
        <v>2024</v>
      </c>
      <c r="R158" s="18" t="s">
        <v>210</v>
      </c>
      <c r="S158" s="19">
        <v>45449</v>
      </c>
      <c r="T158" s="19" t="s">
        <v>441</v>
      </c>
      <c r="U158" s="19" t="s">
        <v>619</v>
      </c>
      <c r="V158" s="19" t="s">
        <v>45</v>
      </c>
      <c r="W158" s="19" t="s">
        <v>435</v>
      </c>
      <c r="X158" s="19" t="s">
        <v>434</v>
      </c>
      <c r="Y158" s="19" t="s">
        <v>213</v>
      </c>
      <c r="Z158" s="19">
        <v>45452</v>
      </c>
      <c r="AA158" s="14" t="s">
        <v>15</v>
      </c>
      <c r="AB158" s="14" t="s">
        <v>427</v>
      </c>
      <c r="AC158" s="14" t="s">
        <v>16</v>
      </c>
      <c r="AD158" s="14">
        <v>83365</v>
      </c>
    </row>
    <row r="159" spans="1:30" x14ac:dyDescent="0.2">
      <c r="A159" s="20">
        <v>158</v>
      </c>
      <c r="B159" s="20">
        <v>258</v>
      </c>
      <c r="C159" s="20" t="s">
        <v>27</v>
      </c>
      <c r="D159" s="20" t="s">
        <v>54</v>
      </c>
      <c r="E159" s="20" t="s">
        <v>17</v>
      </c>
      <c r="F159" s="21">
        <v>974.16</v>
      </c>
      <c r="G159" s="20">
        <v>4</v>
      </c>
      <c r="H159" s="21">
        <f t="shared" si="14"/>
        <v>3896.64</v>
      </c>
      <c r="I159" s="21">
        <f t="shared" si="12"/>
        <v>925.45249999999999</v>
      </c>
      <c r="J159" s="21">
        <f t="shared" si="13"/>
        <v>3701.81</v>
      </c>
      <c r="K159" s="21">
        <v>194.83</v>
      </c>
      <c r="L159" s="22">
        <v>1.0526310102355334</v>
      </c>
      <c r="M159" s="17">
        <v>4.9999486737291619E-2</v>
      </c>
      <c r="N159" s="21" t="s">
        <v>45</v>
      </c>
      <c r="O159" s="20" t="str">
        <f t="shared" si="15"/>
        <v>Jun</v>
      </c>
      <c r="P159" s="20">
        <f t="shared" si="16"/>
        <v>6</v>
      </c>
      <c r="Q159" s="20">
        <f t="shared" si="17"/>
        <v>2024</v>
      </c>
      <c r="R159" s="23" t="s">
        <v>211</v>
      </c>
      <c r="S159" s="24">
        <v>45450</v>
      </c>
      <c r="T159" s="24" t="s">
        <v>443</v>
      </c>
      <c r="U159" s="24" t="s">
        <v>620</v>
      </c>
      <c r="V159" s="24" t="s">
        <v>45</v>
      </c>
      <c r="W159" s="24" t="s">
        <v>435</v>
      </c>
      <c r="X159" s="24" t="s">
        <v>434</v>
      </c>
      <c r="Y159" s="24" t="s">
        <v>214</v>
      </c>
      <c r="Z159" s="24">
        <v>45453</v>
      </c>
      <c r="AA159" s="20" t="s">
        <v>22</v>
      </c>
      <c r="AB159" s="20" t="s">
        <v>427</v>
      </c>
      <c r="AC159" s="20" t="s">
        <v>16</v>
      </c>
      <c r="AD159" s="20">
        <v>77646</v>
      </c>
    </row>
    <row r="160" spans="1:30" x14ac:dyDescent="0.2">
      <c r="A160" s="14">
        <v>159</v>
      </c>
      <c r="B160" s="14">
        <v>259</v>
      </c>
      <c r="C160" s="14" t="s">
        <v>27</v>
      </c>
      <c r="D160" s="14" t="s">
        <v>57</v>
      </c>
      <c r="E160" s="14" t="s">
        <v>19</v>
      </c>
      <c r="F160" s="15">
        <v>777.34</v>
      </c>
      <c r="G160" s="14">
        <v>3</v>
      </c>
      <c r="H160" s="15">
        <f t="shared" si="14"/>
        <v>2332.02</v>
      </c>
      <c r="I160" s="15">
        <f t="shared" si="12"/>
        <v>725.51666666666677</v>
      </c>
      <c r="J160" s="15">
        <f t="shared" si="13"/>
        <v>2176.5500000000002</v>
      </c>
      <c r="K160" s="15">
        <v>155.47</v>
      </c>
      <c r="L160" s="16">
        <v>1.0714295559486342</v>
      </c>
      <c r="M160" s="17">
        <v>6.6667524292244498E-2</v>
      </c>
      <c r="N160" s="15" t="s">
        <v>45</v>
      </c>
      <c r="O160" s="14" t="str">
        <f t="shared" si="15"/>
        <v>Jun</v>
      </c>
      <c r="P160" s="14">
        <f t="shared" si="16"/>
        <v>6</v>
      </c>
      <c r="Q160" s="14">
        <f t="shared" si="17"/>
        <v>2024</v>
      </c>
      <c r="R160" s="18" t="s">
        <v>212</v>
      </c>
      <c r="S160" s="19">
        <v>45451</v>
      </c>
      <c r="T160" s="19" t="s">
        <v>445</v>
      </c>
      <c r="U160" s="19" t="s">
        <v>621</v>
      </c>
      <c r="V160" s="19" t="s">
        <v>45</v>
      </c>
      <c r="W160" s="19" t="s">
        <v>435</v>
      </c>
      <c r="X160" s="19" t="s">
        <v>434</v>
      </c>
      <c r="Y160" s="19" t="s">
        <v>215</v>
      </c>
      <c r="Z160" s="19">
        <v>45454</v>
      </c>
      <c r="AA160" s="14" t="s">
        <v>15</v>
      </c>
      <c r="AB160" s="14" t="s">
        <v>427</v>
      </c>
      <c r="AC160" s="14" t="s">
        <v>16</v>
      </c>
      <c r="AD160" s="14">
        <v>63468</v>
      </c>
    </row>
    <row r="161" spans="1:30" x14ac:dyDescent="0.2">
      <c r="A161" s="20">
        <v>160</v>
      </c>
      <c r="B161" s="20">
        <v>260</v>
      </c>
      <c r="C161" s="20" t="s">
        <v>24</v>
      </c>
      <c r="D161" s="20" t="s">
        <v>54</v>
      </c>
      <c r="E161" s="20" t="s">
        <v>17</v>
      </c>
      <c r="F161" s="21">
        <v>772.69</v>
      </c>
      <c r="G161" s="20">
        <v>2</v>
      </c>
      <c r="H161" s="21">
        <f t="shared" si="14"/>
        <v>1545.38</v>
      </c>
      <c r="I161" s="21">
        <f t="shared" si="12"/>
        <v>695.42000000000007</v>
      </c>
      <c r="J161" s="21">
        <f t="shared" si="13"/>
        <v>1390.8400000000001</v>
      </c>
      <c r="K161" s="21">
        <v>154.54</v>
      </c>
      <c r="L161" s="22">
        <v>1.1111127088665842</v>
      </c>
      <c r="M161" s="17">
        <v>0.1000012941800722</v>
      </c>
      <c r="N161" s="21" t="s">
        <v>45</v>
      </c>
      <c r="O161" s="20" t="str">
        <f t="shared" si="15"/>
        <v>Jun</v>
      </c>
      <c r="P161" s="20">
        <f t="shared" si="16"/>
        <v>6</v>
      </c>
      <c r="Q161" s="20">
        <f t="shared" si="17"/>
        <v>2024</v>
      </c>
      <c r="R161" s="23" t="s">
        <v>213</v>
      </c>
      <c r="S161" s="24">
        <v>45452</v>
      </c>
      <c r="T161" s="24" t="s">
        <v>447</v>
      </c>
      <c r="U161" s="24" t="s">
        <v>622</v>
      </c>
      <c r="V161" s="24" t="s">
        <v>45</v>
      </c>
      <c r="W161" s="24" t="s">
        <v>435</v>
      </c>
      <c r="X161" s="24" t="s">
        <v>434</v>
      </c>
      <c r="Y161" s="24" t="s">
        <v>216</v>
      </c>
      <c r="Z161" s="24">
        <v>45455</v>
      </c>
      <c r="AA161" s="20" t="s">
        <v>20</v>
      </c>
      <c r="AB161" s="20" t="s">
        <v>426</v>
      </c>
      <c r="AC161" s="20" t="s">
        <v>16</v>
      </c>
      <c r="AD161" s="20">
        <v>86006</v>
      </c>
    </row>
    <row r="162" spans="1:30" x14ac:dyDescent="0.2">
      <c r="A162" s="14">
        <v>161</v>
      </c>
      <c r="B162" s="14">
        <v>261</v>
      </c>
      <c r="C162" s="14" t="s">
        <v>25</v>
      </c>
      <c r="D162" s="14" t="s">
        <v>38</v>
      </c>
      <c r="E162" s="14" t="s">
        <v>14</v>
      </c>
      <c r="F162" s="15">
        <v>1184.31</v>
      </c>
      <c r="G162" s="14">
        <v>4</v>
      </c>
      <c r="H162" s="15">
        <f t="shared" si="14"/>
        <v>4737.24</v>
      </c>
      <c r="I162" s="15">
        <f t="shared" si="12"/>
        <v>1125.095</v>
      </c>
      <c r="J162" s="15">
        <f t="shared" si="13"/>
        <v>4500.38</v>
      </c>
      <c r="K162" s="15">
        <v>236.86</v>
      </c>
      <c r="L162" s="16">
        <v>1.0526311111506139</v>
      </c>
      <c r="M162" s="17">
        <v>4.9999577813241471E-2</v>
      </c>
      <c r="N162" s="15" t="s">
        <v>45</v>
      </c>
      <c r="O162" s="14" t="str">
        <f t="shared" si="15"/>
        <v>Jun</v>
      </c>
      <c r="P162" s="14">
        <f t="shared" si="16"/>
        <v>6</v>
      </c>
      <c r="Q162" s="14">
        <f t="shared" si="17"/>
        <v>2024</v>
      </c>
      <c r="R162" s="18" t="s">
        <v>214</v>
      </c>
      <c r="S162" s="19">
        <v>45453</v>
      </c>
      <c r="T162" s="19" t="s">
        <v>449</v>
      </c>
      <c r="U162" s="19" t="s">
        <v>623</v>
      </c>
      <c r="V162" s="19" t="s">
        <v>45</v>
      </c>
      <c r="W162" s="19" t="s">
        <v>435</v>
      </c>
      <c r="X162" s="19" t="s">
        <v>434</v>
      </c>
      <c r="Y162" s="19" t="s">
        <v>217</v>
      </c>
      <c r="Z162" s="19">
        <v>45456</v>
      </c>
      <c r="AA162" s="14" t="s">
        <v>15</v>
      </c>
      <c r="AB162" s="14" t="s">
        <v>429</v>
      </c>
      <c r="AC162" s="14" t="s">
        <v>16</v>
      </c>
      <c r="AD162" s="14">
        <v>89917</v>
      </c>
    </row>
    <row r="163" spans="1:30" x14ac:dyDescent="0.2">
      <c r="A163" s="20">
        <v>162</v>
      </c>
      <c r="B163" s="20">
        <v>262</v>
      </c>
      <c r="C163" s="20" t="s">
        <v>27</v>
      </c>
      <c r="D163" s="20" t="s">
        <v>54</v>
      </c>
      <c r="E163" s="20" t="s">
        <v>17</v>
      </c>
      <c r="F163" s="21">
        <v>425.04</v>
      </c>
      <c r="G163" s="20">
        <v>4</v>
      </c>
      <c r="H163" s="21">
        <f t="shared" si="14"/>
        <v>1700.16</v>
      </c>
      <c r="I163" s="21">
        <f t="shared" si="12"/>
        <v>403.78750000000002</v>
      </c>
      <c r="J163" s="21">
        <f t="shared" si="13"/>
        <v>1615.15</v>
      </c>
      <c r="K163" s="21">
        <v>85.01</v>
      </c>
      <c r="L163" s="22">
        <v>1.0526328823948241</v>
      </c>
      <c r="M163" s="17">
        <v>5.0001176359872015E-2</v>
      </c>
      <c r="N163" s="21" t="s">
        <v>45</v>
      </c>
      <c r="O163" s="20" t="str">
        <f t="shared" si="15"/>
        <v>Jun</v>
      </c>
      <c r="P163" s="20">
        <f t="shared" si="16"/>
        <v>6</v>
      </c>
      <c r="Q163" s="20">
        <f t="shared" si="17"/>
        <v>2024</v>
      </c>
      <c r="R163" s="23" t="s">
        <v>215</v>
      </c>
      <c r="S163" s="24">
        <v>45454</v>
      </c>
      <c r="T163" s="24" t="s">
        <v>451</v>
      </c>
      <c r="U163" s="24" t="s">
        <v>624</v>
      </c>
      <c r="V163" s="24" t="s">
        <v>45</v>
      </c>
      <c r="W163" s="24" t="s">
        <v>435</v>
      </c>
      <c r="X163" s="24" t="s">
        <v>434</v>
      </c>
      <c r="Y163" s="24" t="s">
        <v>218</v>
      </c>
      <c r="Z163" s="24">
        <v>45457</v>
      </c>
      <c r="AA163" s="20" t="s">
        <v>15</v>
      </c>
      <c r="AB163" s="20" t="s">
        <v>426</v>
      </c>
      <c r="AC163" s="20" t="s">
        <v>16</v>
      </c>
      <c r="AD163" s="20">
        <v>14283</v>
      </c>
    </row>
    <row r="164" spans="1:30" x14ac:dyDescent="0.2">
      <c r="A164" s="14">
        <v>163</v>
      </c>
      <c r="B164" s="14">
        <v>263</v>
      </c>
      <c r="C164" s="14" t="s">
        <v>29</v>
      </c>
      <c r="D164" s="14" t="s">
        <v>54</v>
      </c>
      <c r="E164" s="14" t="s">
        <v>17</v>
      </c>
      <c r="F164" s="15">
        <v>612.12</v>
      </c>
      <c r="G164" s="14">
        <v>2</v>
      </c>
      <c r="H164" s="15">
        <f t="shared" si="14"/>
        <v>1224.24</v>
      </c>
      <c r="I164" s="15">
        <f t="shared" si="12"/>
        <v>550.91</v>
      </c>
      <c r="J164" s="15">
        <f t="shared" si="13"/>
        <v>1101.82</v>
      </c>
      <c r="K164" s="15">
        <v>122.42</v>
      </c>
      <c r="L164" s="16">
        <v>1.1111070773810605</v>
      </c>
      <c r="M164" s="17">
        <v>9.9996732666797358E-2</v>
      </c>
      <c r="N164" s="15" t="s">
        <v>45</v>
      </c>
      <c r="O164" s="14" t="str">
        <f t="shared" si="15"/>
        <v>Jun</v>
      </c>
      <c r="P164" s="14">
        <f t="shared" si="16"/>
        <v>6</v>
      </c>
      <c r="Q164" s="14">
        <f t="shared" si="17"/>
        <v>2024</v>
      </c>
      <c r="R164" s="18" t="s">
        <v>216</v>
      </c>
      <c r="S164" s="19">
        <v>45455</v>
      </c>
      <c r="T164" s="19" t="s">
        <v>453</v>
      </c>
      <c r="U164" s="19" t="s">
        <v>625</v>
      </c>
      <c r="V164" s="19" t="s">
        <v>45</v>
      </c>
      <c r="W164" s="19" t="s">
        <v>435</v>
      </c>
      <c r="X164" s="19" t="s">
        <v>434</v>
      </c>
      <c r="Y164" s="19" t="s">
        <v>219</v>
      </c>
      <c r="Z164" s="19">
        <v>45458</v>
      </c>
      <c r="AA164" s="14" t="s">
        <v>20</v>
      </c>
      <c r="AB164" s="14" t="s">
        <v>429</v>
      </c>
      <c r="AC164" s="14" t="s">
        <v>16</v>
      </c>
      <c r="AD164" s="14">
        <v>26336</v>
      </c>
    </row>
    <row r="165" spans="1:30" x14ac:dyDescent="0.2">
      <c r="A165" s="20">
        <v>164</v>
      </c>
      <c r="B165" s="20">
        <v>264</v>
      </c>
      <c r="C165" s="20" t="s">
        <v>23</v>
      </c>
      <c r="D165" s="20" t="s">
        <v>38</v>
      </c>
      <c r="E165" s="20" t="s">
        <v>14</v>
      </c>
      <c r="F165" s="21">
        <v>1331.67</v>
      </c>
      <c r="G165" s="20">
        <v>4</v>
      </c>
      <c r="H165" s="21">
        <f t="shared" si="14"/>
        <v>5326.68</v>
      </c>
      <c r="I165" s="21">
        <f t="shared" si="12"/>
        <v>1265.0875000000001</v>
      </c>
      <c r="J165" s="21">
        <f t="shared" si="13"/>
        <v>5060.3500000000004</v>
      </c>
      <c r="K165" s="21">
        <v>266.33</v>
      </c>
      <c r="L165" s="22">
        <v>1.0526307468850968</v>
      </c>
      <c r="M165" s="17">
        <v>4.9999249063206345E-2</v>
      </c>
      <c r="N165" s="21" t="s">
        <v>45</v>
      </c>
      <c r="O165" s="20" t="str">
        <f t="shared" si="15"/>
        <v>Jun</v>
      </c>
      <c r="P165" s="20">
        <f t="shared" si="16"/>
        <v>6</v>
      </c>
      <c r="Q165" s="20">
        <f t="shared" si="17"/>
        <v>2024</v>
      </c>
      <c r="R165" s="23" t="s">
        <v>217</v>
      </c>
      <c r="S165" s="24">
        <v>45456</v>
      </c>
      <c r="T165" s="24" t="s">
        <v>455</v>
      </c>
      <c r="U165" s="24" t="s">
        <v>626</v>
      </c>
      <c r="V165" s="24" t="s">
        <v>45</v>
      </c>
      <c r="W165" s="24" t="s">
        <v>435</v>
      </c>
      <c r="X165" s="24" t="s">
        <v>434</v>
      </c>
      <c r="Y165" s="24" t="s">
        <v>220</v>
      </c>
      <c r="Z165" s="24">
        <v>45459</v>
      </c>
      <c r="AA165" s="20" t="s">
        <v>22</v>
      </c>
      <c r="AB165" s="20" t="s">
        <v>429</v>
      </c>
      <c r="AC165" s="20" t="s">
        <v>16</v>
      </c>
      <c r="AD165" s="20">
        <v>38536</v>
      </c>
    </row>
    <row r="166" spans="1:30" x14ac:dyDescent="0.2">
      <c r="A166" s="14">
        <v>165</v>
      </c>
      <c r="B166" s="14">
        <v>265</v>
      </c>
      <c r="C166" s="14" t="s">
        <v>13</v>
      </c>
      <c r="D166" s="14" t="s">
        <v>54</v>
      </c>
      <c r="E166" s="14" t="s">
        <v>17</v>
      </c>
      <c r="F166" s="15">
        <v>417.86</v>
      </c>
      <c r="G166" s="14">
        <v>5</v>
      </c>
      <c r="H166" s="15">
        <f t="shared" si="14"/>
        <v>2089.3000000000002</v>
      </c>
      <c r="I166" s="15">
        <f t="shared" si="12"/>
        <v>401.14600000000007</v>
      </c>
      <c r="J166" s="15">
        <f t="shared" si="13"/>
        <v>2005.7300000000005</v>
      </c>
      <c r="K166" s="15">
        <v>83.57</v>
      </c>
      <c r="L166" s="16">
        <v>1.0416656279758489</v>
      </c>
      <c r="M166" s="17">
        <v>3.9999042741588088E-2</v>
      </c>
      <c r="N166" s="15" t="s">
        <v>45</v>
      </c>
      <c r="O166" s="14" t="str">
        <f t="shared" si="15"/>
        <v>Jun</v>
      </c>
      <c r="P166" s="14">
        <f t="shared" si="16"/>
        <v>6</v>
      </c>
      <c r="Q166" s="14">
        <f t="shared" si="17"/>
        <v>2024</v>
      </c>
      <c r="R166" s="18" t="s">
        <v>218</v>
      </c>
      <c r="S166" s="19">
        <v>45457</v>
      </c>
      <c r="T166" s="19" t="s">
        <v>457</v>
      </c>
      <c r="U166" s="19" t="s">
        <v>627</v>
      </c>
      <c r="V166" s="19" t="s">
        <v>45</v>
      </c>
      <c r="W166" s="19" t="s">
        <v>435</v>
      </c>
      <c r="X166" s="19" t="s">
        <v>434</v>
      </c>
      <c r="Y166" s="19" t="s">
        <v>221</v>
      </c>
      <c r="Z166" s="19">
        <v>45460</v>
      </c>
      <c r="AA166" s="14" t="s">
        <v>20</v>
      </c>
      <c r="AB166" s="14" t="s">
        <v>425</v>
      </c>
      <c r="AC166" s="14" t="s">
        <v>16</v>
      </c>
      <c r="AD166" s="14">
        <v>45703</v>
      </c>
    </row>
    <row r="167" spans="1:30" x14ac:dyDescent="0.2">
      <c r="A167" s="20">
        <v>166</v>
      </c>
      <c r="B167" s="20">
        <v>266</v>
      </c>
      <c r="C167" s="20" t="s">
        <v>27</v>
      </c>
      <c r="D167" s="20" t="s">
        <v>57</v>
      </c>
      <c r="E167" s="20" t="s">
        <v>19</v>
      </c>
      <c r="F167" s="21">
        <v>369.32</v>
      </c>
      <c r="G167" s="20">
        <v>1</v>
      </c>
      <c r="H167" s="21">
        <f t="shared" si="14"/>
        <v>369.32</v>
      </c>
      <c r="I167" s="21">
        <f t="shared" si="12"/>
        <v>295.45999999999998</v>
      </c>
      <c r="J167" s="21">
        <f t="shared" si="13"/>
        <v>295.45999999999998</v>
      </c>
      <c r="K167" s="21">
        <v>73.86</v>
      </c>
      <c r="L167" s="22">
        <v>1.2499830772354972</v>
      </c>
      <c r="M167" s="17">
        <v>0.19998916928408969</v>
      </c>
      <c r="N167" s="21" t="s">
        <v>45</v>
      </c>
      <c r="O167" s="20" t="str">
        <f t="shared" si="15"/>
        <v>Jun</v>
      </c>
      <c r="P167" s="20">
        <f t="shared" si="16"/>
        <v>6</v>
      </c>
      <c r="Q167" s="20">
        <f t="shared" si="17"/>
        <v>2024</v>
      </c>
      <c r="R167" s="23" t="s">
        <v>219</v>
      </c>
      <c r="S167" s="24">
        <v>45458</v>
      </c>
      <c r="T167" s="24" t="s">
        <v>459</v>
      </c>
      <c r="U167" s="24" t="s">
        <v>628</v>
      </c>
      <c r="V167" s="24" t="s">
        <v>45</v>
      </c>
      <c r="W167" s="24" t="s">
        <v>435</v>
      </c>
      <c r="X167" s="24" t="s">
        <v>434</v>
      </c>
      <c r="Y167" s="24" t="s">
        <v>222</v>
      </c>
      <c r="Z167" s="24">
        <v>45461</v>
      </c>
      <c r="AA167" s="20" t="s">
        <v>22</v>
      </c>
      <c r="AB167" s="20" t="s">
        <v>425</v>
      </c>
      <c r="AC167" s="20" t="s">
        <v>16</v>
      </c>
      <c r="AD167" s="20">
        <v>29412</v>
      </c>
    </row>
    <row r="168" spans="1:30" x14ac:dyDescent="0.2">
      <c r="A168" s="14">
        <v>167</v>
      </c>
      <c r="B168" s="14">
        <v>267</v>
      </c>
      <c r="C168" s="14" t="s">
        <v>18</v>
      </c>
      <c r="D168" s="14" t="s">
        <v>57</v>
      </c>
      <c r="E168" s="14" t="s">
        <v>19</v>
      </c>
      <c r="F168" s="15">
        <v>74.83</v>
      </c>
      <c r="G168" s="14">
        <v>1</v>
      </c>
      <c r="H168" s="15">
        <f t="shared" si="14"/>
        <v>74.83</v>
      </c>
      <c r="I168" s="15">
        <f t="shared" si="12"/>
        <v>59.86</v>
      </c>
      <c r="J168" s="15">
        <f t="shared" si="13"/>
        <v>59.86</v>
      </c>
      <c r="K168" s="15">
        <v>14.97</v>
      </c>
      <c r="L168" s="16">
        <v>1.2500835282325427</v>
      </c>
      <c r="M168" s="17">
        <v>0.20005345449685957</v>
      </c>
      <c r="N168" s="15" t="s">
        <v>45</v>
      </c>
      <c r="O168" s="14" t="str">
        <f t="shared" si="15"/>
        <v>Jun</v>
      </c>
      <c r="P168" s="14">
        <f t="shared" si="16"/>
        <v>6</v>
      </c>
      <c r="Q168" s="14">
        <f t="shared" si="17"/>
        <v>2024</v>
      </c>
      <c r="R168" s="18" t="s">
        <v>220</v>
      </c>
      <c r="S168" s="19">
        <v>45459</v>
      </c>
      <c r="T168" s="19" t="s">
        <v>461</v>
      </c>
      <c r="U168" s="19" t="s">
        <v>629</v>
      </c>
      <c r="V168" s="19" t="s">
        <v>45</v>
      </c>
      <c r="W168" s="19" t="s">
        <v>435</v>
      </c>
      <c r="X168" s="19" t="s">
        <v>434</v>
      </c>
      <c r="Y168" s="19" t="s">
        <v>223</v>
      </c>
      <c r="Z168" s="19">
        <v>45462</v>
      </c>
      <c r="AA168" s="14" t="s">
        <v>20</v>
      </c>
      <c r="AB168" s="14" t="s">
        <v>425</v>
      </c>
      <c r="AC168" s="14" t="s">
        <v>16</v>
      </c>
      <c r="AD168" s="14">
        <v>76283</v>
      </c>
    </row>
    <row r="169" spans="1:30" x14ac:dyDescent="0.2">
      <c r="A169" s="20">
        <v>168</v>
      </c>
      <c r="B169" s="20">
        <v>268</v>
      </c>
      <c r="C169" s="20" t="s">
        <v>18</v>
      </c>
      <c r="D169" s="20" t="s">
        <v>57</v>
      </c>
      <c r="E169" s="20" t="s">
        <v>19</v>
      </c>
      <c r="F169" s="21">
        <v>916.17</v>
      </c>
      <c r="G169" s="20">
        <v>4</v>
      </c>
      <c r="H169" s="21">
        <f t="shared" si="14"/>
        <v>3664.68</v>
      </c>
      <c r="I169" s="21">
        <f t="shared" si="12"/>
        <v>870.36249999999995</v>
      </c>
      <c r="J169" s="21">
        <f t="shared" si="13"/>
        <v>3481.45</v>
      </c>
      <c r="K169" s="21">
        <v>183.23</v>
      </c>
      <c r="L169" s="22">
        <v>1.0526303695299373</v>
      </c>
      <c r="M169" s="17">
        <v>4.9998908499514279E-2</v>
      </c>
      <c r="N169" s="21" t="s">
        <v>45</v>
      </c>
      <c r="O169" s="20" t="str">
        <f t="shared" si="15"/>
        <v>Jun</v>
      </c>
      <c r="P169" s="20">
        <f t="shared" si="16"/>
        <v>6</v>
      </c>
      <c r="Q169" s="20">
        <f t="shared" si="17"/>
        <v>2024</v>
      </c>
      <c r="R169" s="23" t="s">
        <v>221</v>
      </c>
      <c r="S169" s="24">
        <v>45460</v>
      </c>
      <c r="T169" s="24" t="s">
        <v>463</v>
      </c>
      <c r="U169" s="24" t="s">
        <v>630</v>
      </c>
      <c r="V169" s="24" t="s">
        <v>45</v>
      </c>
      <c r="W169" s="24" t="s">
        <v>435</v>
      </c>
      <c r="X169" s="24" t="s">
        <v>434</v>
      </c>
      <c r="Y169" s="24" t="s">
        <v>224</v>
      </c>
      <c r="Z169" s="24">
        <v>45463</v>
      </c>
      <c r="AA169" s="20" t="s">
        <v>15</v>
      </c>
      <c r="AB169" s="20" t="s">
        <v>425</v>
      </c>
      <c r="AC169" s="20" t="s">
        <v>16</v>
      </c>
      <c r="AD169" s="20">
        <v>25911</v>
      </c>
    </row>
    <row r="170" spans="1:30" x14ac:dyDescent="0.2">
      <c r="A170" s="14">
        <v>169</v>
      </c>
      <c r="B170" s="14">
        <v>269</v>
      </c>
      <c r="C170" s="14" t="s">
        <v>13</v>
      </c>
      <c r="D170" s="14" t="s">
        <v>57</v>
      </c>
      <c r="E170" s="14" t="s">
        <v>19</v>
      </c>
      <c r="F170" s="15">
        <v>1410.66</v>
      </c>
      <c r="G170" s="14">
        <v>1</v>
      </c>
      <c r="H170" s="15">
        <f t="shared" si="14"/>
        <v>1410.66</v>
      </c>
      <c r="I170" s="15">
        <f t="shared" si="12"/>
        <v>1128.5300000000002</v>
      </c>
      <c r="J170" s="15">
        <f t="shared" si="13"/>
        <v>1128.5300000000002</v>
      </c>
      <c r="K170" s="15">
        <v>282.13</v>
      </c>
      <c r="L170" s="16">
        <v>1.2499977847288064</v>
      </c>
      <c r="M170" s="17">
        <v>0.19999858222392353</v>
      </c>
      <c r="N170" s="15" t="s">
        <v>45</v>
      </c>
      <c r="O170" s="14" t="str">
        <f t="shared" si="15"/>
        <v>Jun</v>
      </c>
      <c r="P170" s="14">
        <f t="shared" si="16"/>
        <v>6</v>
      </c>
      <c r="Q170" s="14">
        <f t="shared" si="17"/>
        <v>2024</v>
      </c>
      <c r="R170" s="18" t="s">
        <v>222</v>
      </c>
      <c r="S170" s="19">
        <v>45461</v>
      </c>
      <c r="T170" s="19" t="s">
        <v>465</v>
      </c>
      <c r="U170" s="19" t="s">
        <v>631</v>
      </c>
      <c r="V170" s="19" t="s">
        <v>45</v>
      </c>
      <c r="W170" s="19" t="s">
        <v>435</v>
      </c>
      <c r="X170" s="19" t="s">
        <v>434</v>
      </c>
      <c r="Y170" s="19" t="s">
        <v>225</v>
      </c>
      <c r="Z170" s="19">
        <v>45464</v>
      </c>
      <c r="AA170" s="14" t="s">
        <v>15</v>
      </c>
      <c r="AB170" s="14" t="s">
        <v>426</v>
      </c>
      <c r="AC170" s="14" t="s">
        <v>16</v>
      </c>
      <c r="AD170" s="14">
        <v>80716</v>
      </c>
    </row>
    <row r="171" spans="1:30" x14ac:dyDescent="0.2">
      <c r="A171" s="20">
        <v>170</v>
      </c>
      <c r="B171" s="20">
        <v>270</v>
      </c>
      <c r="C171" s="20" t="s">
        <v>18</v>
      </c>
      <c r="D171" s="20" t="s">
        <v>54</v>
      </c>
      <c r="E171" s="20" t="s">
        <v>17</v>
      </c>
      <c r="F171" s="21">
        <v>1069.8</v>
      </c>
      <c r="G171" s="20">
        <v>2</v>
      </c>
      <c r="H171" s="21">
        <f t="shared" si="14"/>
        <v>2139.6</v>
      </c>
      <c r="I171" s="21">
        <f t="shared" si="12"/>
        <v>962.81999999999994</v>
      </c>
      <c r="J171" s="21">
        <f t="shared" si="13"/>
        <v>1925.6399999999999</v>
      </c>
      <c r="K171" s="21">
        <v>213.96</v>
      </c>
      <c r="L171" s="22">
        <v>1.1111111111111112</v>
      </c>
      <c r="M171" s="17">
        <v>0.1</v>
      </c>
      <c r="N171" s="21" t="s">
        <v>45</v>
      </c>
      <c r="O171" s="20" t="str">
        <f t="shared" si="15"/>
        <v>Jun</v>
      </c>
      <c r="P171" s="20">
        <f t="shared" si="16"/>
        <v>6</v>
      </c>
      <c r="Q171" s="20">
        <f t="shared" si="17"/>
        <v>2024</v>
      </c>
      <c r="R171" s="23" t="s">
        <v>223</v>
      </c>
      <c r="S171" s="24">
        <v>45462</v>
      </c>
      <c r="T171" s="24" t="s">
        <v>467</v>
      </c>
      <c r="U171" s="24" t="s">
        <v>632</v>
      </c>
      <c r="V171" s="24" t="s">
        <v>45</v>
      </c>
      <c r="W171" s="24" t="s">
        <v>435</v>
      </c>
      <c r="X171" s="24" t="s">
        <v>434</v>
      </c>
      <c r="Y171" s="24" t="s">
        <v>226</v>
      </c>
      <c r="Z171" s="24">
        <v>45465</v>
      </c>
      <c r="AA171" s="20" t="s">
        <v>22</v>
      </c>
      <c r="AB171" s="20" t="s">
        <v>427</v>
      </c>
      <c r="AC171" s="20" t="s">
        <v>16</v>
      </c>
      <c r="AD171" s="20">
        <v>44413</v>
      </c>
    </row>
    <row r="172" spans="1:30" x14ac:dyDescent="0.2">
      <c r="A172" s="14">
        <v>171</v>
      </c>
      <c r="B172" s="14">
        <v>271</v>
      </c>
      <c r="C172" s="14" t="s">
        <v>25</v>
      </c>
      <c r="D172" s="14" t="s">
        <v>38</v>
      </c>
      <c r="E172" s="14" t="s">
        <v>14</v>
      </c>
      <c r="F172" s="15">
        <v>1184.6099999999999</v>
      </c>
      <c r="G172" s="14">
        <v>1</v>
      </c>
      <c r="H172" s="15">
        <f t="shared" si="14"/>
        <v>1184.6099999999999</v>
      </c>
      <c r="I172" s="15">
        <f t="shared" si="12"/>
        <v>947.68999999999994</v>
      </c>
      <c r="J172" s="15">
        <f t="shared" si="13"/>
        <v>947.68999999999994</v>
      </c>
      <c r="K172" s="15">
        <v>236.92</v>
      </c>
      <c r="L172" s="16">
        <v>1.2499973620065632</v>
      </c>
      <c r="M172" s="17">
        <v>0.1999983116806375</v>
      </c>
      <c r="N172" s="15" t="s">
        <v>45</v>
      </c>
      <c r="O172" s="14" t="str">
        <f t="shared" si="15"/>
        <v>Jun</v>
      </c>
      <c r="P172" s="14">
        <f t="shared" si="16"/>
        <v>6</v>
      </c>
      <c r="Q172" s="14">
        <f t="shared" si="17"/>
        <v>2024</v>
      </c>
      <c r="R172" s="18" t="s">
        <v>224</v>
      </c>
      <c r="S172" s="19">
        <v>45463</v>
      </c>
      <c r="T172" s="19" t="s">
        <v>469</v>
      </c>
      <c r="U172" s="19" t="s">
        <v>633</v>
      </c>
      <c r="V172" s="19" t="s">
        <v>45</v>
      </c>
      <c r="W172" s="19" t="s">
        <v>435</v>
      </c>
      <c r="X172" s="19" t="s">
        <v>434</v>
      </c>
      <c r="Y172" s="19" t="s">
        <v>227</v>
      </c>
      <c r="Z172" s="19">
        <v>45466</v>
      </c>
      <c r="AA172" s="14" t="s">
        <v>15</v>
      </c>
      <c r="AB172" s="14" t="s">
        <v>427</v>
      </c>
      <c r="AC172" s="14" t="s">
        <v>16</v>
      </c>
      <c r="AD172" s="14">
        <v>41917</v>
      </c>
    </row>
    <row r="173" spans="1:30" x14ac:dyDescent="0.2">
      <c r="A173" s="20">
        <v>172</v>
      </c>
      <c r="B173" s="20">
        <v>272</v>
      </c>
      <c r="C173" s="20" t="s">
        <v>18</v>
      </c>
      <c r="D173" s="20" t="s">
        <v>57</v>
      </c>
      <c r="E173" s="20" t="s">
        <v>19</v>
      </c>
      <c r="F173" s="21">
        <v>822.8</v>
      </c>
      <c r="G173" s="20">
        <v>1</v>
      </c>
      <c r="H173" s="21">
        <f t="shared" si="14"/>
        <v>822.8</v>
      </c>
      <c r="I173" s="21">
        <f t="shared" si="12"/>
        <v>658.24</v>
      </c>
      <c r="J173" s="21">
        <f t="shared" si="13"/>
        <v>658.24</v>
      </c>
      <c r="K173" s="21">
        <v>164.56</v>
      </c>
      <c r="L173" s="22">
        <v>1.25</v>
      </c>
      <c r="M173" s="17">
        <v>0.2</v>
      </c>
      <c r="N173" s="21" t="s">
        <v>45</v>
      </c>
      <c r="O173" s="20" t="str">
        <f t="shared" si="15"/>
        <v>Jun</v>
      </c>
      <c r="P173" s="20">
        <f t="shared" si="16"/>
        <v>6</v>
      </c>
      <c r="Q173" s="20">
        <f t="shared" si="17"/>
        <v>2024</v>
      </c>
      <c r="R173" s="23" t="s">
        <v>225</v>
      </c>
      <c r="S173" s="24">
        <v>45464</v>
      </c>
      <c r="T173" s="24" t="s">
        <v>471</v>
      </c>
      <c r="U173" s="24" t="s">
        <v>634</v>
      </c>
      <c r="V173" s="24" t="s">
        <v>45</v>
      </c>
      <c r="W173" s="24" t="s">
        <v>435</v>
      </c>
      <c r="X173" s="24" t="s">
        <v>434</v>
      </c>
      <c r="Y173" s="24" t="s">
        <v>228</v>
      </c>
      <c r="Z173" s="24">
        <v>45467</v>
      </c>
      <c r="AA173" s="20" t="s">
        <v>22</v>
      </c>
      <c r="AB173" s="20" t="s">
        <v>427</v>
      </c>
      <c r="AC173" s="20" t="s">
        <v>16</v>
      </c>
      <c r="AD173" s="20">
        <v>48899</v>
      </c>
    </row>
    <row r="174" spans="1:30" x14ac:dyDescent="0.2">
      <c r="A174" s="14">
        <v>173</v>
      </c>
      <c r="B174" s="14">
        <v>273</v>
      </c>
      <c r="C174" s="14" t="s">
        <v>13</v>
      </c>
      <c r="D174" s="14" t="s">
        <v>57</v>
      </c>
      <c r="E174" s="14" t="s">
        <v>19</v>
      </c>
      <c r="F174" s="15">
        <v>726.56</v>
      </c>
      <c r="G174" s="14">
        <v>4</v>
      </c>
      <c r="H174" s="15">
        <f t="shared" si="14"/>
        <v>2906.24</v>
      </c>
      <c r="I174" s="15">
        <f t="shared" si="12"/>
        <v>690.23249999999996</v>
      </c>
      <c r="J174" s="15">
        <f t="shared" si="13"/>
        <v>2760.93</v>
      </c>
      <c r="K174" s="15">
        <v>145.31</v>
      </c>
      <c r="L174" s="16">
        <v>1.0526308164277978</v>
      </c>
      <c r="M174" s="17">
        <v>4.9999311825589081E-2</v>
      </c>
      <c r="N174" s="15" t="s">
        <v>45</v>
      </c>
      <c r="O174" s="14" t="str">
        <f t="shared" si="15"/>
        <v>Jun</v>
      </c>
      <c r="P174" s="14">
        <f t="shared" si="16"/>
        <v>6</v>
      </c>
      <c r="Q174" s="14">
        <f t="shared" si="17"/>
        <v>2024</v>
      </c>
      <c r="R174" s="18" t="s">
        <v>226</v>
      </c>
      <c r="S174" s="19">
        <v>45465</v>
      </c>
      <c r="T174" s="19" t="s">
        <v>473</v>
      </c>
      <c r="U174" s="19" t="s">
        <v>635</v>
      </c>
      <c r="V174" s="19" t="s">
        <v>45</v>
      </c>
      <c r="W174" s="19" t="s">
        <v>435</v>
      </c>
      <c r="X174" s="19" t="s">
        <v>434</v>
      </c>
      <c r="Y174" s="19" t="s">
        <v>229</v>
      </c>
      <c r="Z174" s="19">
        <v>45468</v>
      </c>
      <c r="AA174" s="14" t="s">
        <v>20</v>
      </c>
      <c r="AB174" s="14" t="s">
        <v>425</v>
      </c>
      <c r="AC174" s="14" t="s">
        <v>16</v>
      </c>
      <c r="AD174" s="14">
        <v>47030</v>
      </c>
    </row>
    <row r="175" spans="1:30" x14ac:dyDescent="0.2">
      <c r="A175" s="20">
        <v>174</v>
      </c>
      <c r="B175" s="20">
        <v>274</v>
      </c>
      <c r="C175" s="20" t="s">
        <v>21</v>
      </c>
      <c r="D175" s="20" t="s">
        <v>54</v>
      </c>
      <c r="E175" s="20" t="s">
        <v>17</v>
      </c>
      <c r="F175" s="21">
        <v>1108.96</v>
      </c>
      <c r="G175" s="20">
        <v>4</v>
      </c>
      <c r="H175" s="21">
        <f t="shared" si="14"/>
        <v>4435.84</v>
      </c>
      <c r="I175" s="21">
        <f t="shared" si="12"/>
        <v>1053.5125</v>
      </c>
      <c r="J175" s="21">
        <f t="shared" si="13"/>
        <v>4214.05</v>
      </c>
      <c r="K175" s="21">
        <v>221.79</v>
      </c>
      <c r="L175" s="22">
        <v>1.0526310793654561</v>
      </c>
      <c r="M175" s="17">
        <v>4.9999549127110084E-2</v>
      </c>
      <c r="N175" s="21" t="s">
        <v>45</v>
      </c>
      <c r="O175" s="20" t="str">
        <f t="shared" si="15"/>
        <v>Jun</v>
      </c>
      <c r="P175" s="20">
        <f t="shared" si="16"/>
        <v>6</v>
      </c>
      <c r="Q175" s="20">
        <f t="shared" si="17"/>
        <v>2024</v>
      </c>
      <c r="R175" s="23" t="s">
        <v>227</v>
      </c>
      <c r="S175" s="24">
        <v>45466</v>
      </c>
      <c r="T175" s="24" t="s">
        <v>475</v>
      </c>
      <c r="U175" s="24" t="s">
        <v>636</v>
      </c>
      <c r="V175" s="24" t="s">
        <v>45</v>
      </c>
      <c r="W175" s="24" t="s">
        <v>435</v>
      </c>
      <c r="X175" s="24" t="s">
        <v>434</v>
      </c>
      <c r="Y175" s="24" t="s">
        <v>230</v>
      </c>
      <c r="Z175" s="24">
        <v>45469</v>
      </c>
      <c r="AA175" s="20" t="s">
        <v>15</v>
      </c>
      <c r="AB175" s="20" t="s">
        <v>425</v>
      </c>
      <c r="AC175" s="20" t="s">
        <v>16</v>
      </c>
      <c r="AD175" s="20">
        <v>52219</v>
      </c>
    </row>
    <row r="176" spans="1:30" x14ac:dyDescent="0.2">
      <c r="A176" s="14">
        <v>175</v>
      </c>
      <c r="B176" s="14">
        <v>275</v>
      </c>
      <c r="C176" s="14" t="s">
        <v>18</v>
      </c>
      <c r="D176" s="14" t="s">
        <v>57</v>
      </c>
      <c r="E176" s="14" t="s">
        <v>19</v>
      </c>
      <c r="F176" s="15">
        <v>246.92</v>
      </c>
      <c r="G176" s="14">
        <v>2</v>
      </c>
      <c r="H176" s="15">
        <f t="shared" si="14"/>
        <v>493.84</v>
      </c>
      <c r="I176" s="15">
        <f t="shared" si="12"/>
        <v>222.23</v>
      </c>
      <c r="J176" s="15">
        <f t="shared" si="13"/>
        <v>444.46</v>
      </c>
      <c r="K176" s="15">
        <v>49.38</v>
      </c>
      <c r="L176" s="16">
        <v>1.1111011114610989</v>
      </c>
      <c r="M176" s="17">
        <v>9.9991900210594536E-2</v>
      </c>
      <c r="N176" s="15" t="s">
        <v>45</v>
      </c>
      <c r="O176" s="14" t="str">
        <f t="shared" si="15"/>
        <v>Jun</v>
      </c>
      <c r="P176" s="14">
        <f t="shared" si="16"/>
        <v>6</v>
      </c>
      <c r="Q176" s="14">
        <f t="shared" si="17"/>
        <v>2024</v>
      </c>
      <c r="R176" s="18" t="s">
        <v>228</v>
      </c>
      <c r="S176" s="19">
        <v>45467</v>
      </c>
      <c r="T176" s="19" t="s">
        <v>477</v>
      </c>
      <c r="U176" s="19" t="s">
        <v>637</v>
      </c>
      <c r="V176" s="19" t="s">
        <v>45</v>
      </c>
      <c r="W176" s="19" t="s">
        <v>435</v>
      </c>
      <c r="X176" s="19" t="s">
        <v>434</v>
      </c>
      <c r="Y176" s="19" t="s">
        <v>231</v>
      </c>
      <c r="Z176" s="19">
        <v>45470</v>
      </c>
      <c r="AA176" s="14" t="s">
        <v>20</v>
      </c>
      <c r="AB176" s="14" t="s">
        <v>428</v>
      </c>
      <c r="AC176" s="14" t="s">
        <v>16</v>
      </c>
      <c r="AD176" s="14">
        <v>47831</v>
      </c>
    </row>
    <row r="177" spans="1:30" x14ac:dyDescent="0.2">
      <c r="A177" s="20">
        <v>176</v>
      </c>
      <c r="B177" s="20">
        <v>276</v>
      </c>
      <c r="C177" s="20" t="s">
        <v>21</v>
      </c>
      <c r="D177" s="20" t="s">
        <v>54</v>
      </c>
      <c r="E177" s="20" t="s">
        <v>17</v>
      </c>
      <c r="F177" s="21">
        <v>1160.74</v>
      </c>
      <c r="G177" s="20">
        <v>3</v>
      </c>
      <c r="H177" s="21">
        <f t="shared" si="14"/>
        <v>3482.2200000000003</v>
      </c>
      <c r="I177" s="21">
        <f t="shared" si="12"/>
        <v>1083.3566666666668</v>
      </c>
      <c r="J177" s="21">
        <f t="shared" si="13"/>
        <v>3250.0700000000006</v>
      </c>
      <c r="K177" s="21">
        <v>232.15</v>
      </c>
      <c r="L177" s="22">
        <v>1.0714292307550297</v>
      </c>
      <c r="M177" s="17">
        <v>6.6667241012917045E-2</v>
      </c>
      <c r="N177" s="21" t="s">
        <v>45</v>
      </c>
      <c r="O177" s="20" t="str">
        <f t="shared" si="15"/>
        <v>Jun</v>
      </c>
      <c r="P177" s="20">
        <f t="shared" si="16"/>
        <v>6</v>
      </c>
      <c r="Q177" s="20">
        <f t="shared" si="17"/>
        <v>2024</v>
      </c>
      <c r="R177" s="23" t="s">
        <v>229</v>
      </c>
      <c r="S177" s="24">
        <v>45468</v>
      </c>
      <c r="T177" s="24" t="s">
        <v>479</v>
      </c>
      <c r="U177" s="24" t="s">
        <v>638</v>
      </c>
      <c r="V177" s="24" t="s">
        <v>45</v>
      </c>
      <c r="W177" s="24" t="s">
        <v>435</v>
      </c>
      <c r="X177" s="24" t="s">
        <v>434</v>
      </c>
      <c r="Y177" s="24" t="s">
        <v>232</v>
      </c>
      <c r="Z177" s="24">
        <v>45471</v>
      </c>
      <c r="AA177" s="20" t="s">
        <v>22</v>
      </c>
      <c r="AB177" s="20" t="s">
        <v>427</v>
      </c>
      <c r="AC177" s="20" t="s">
        <v>16</v>
      </c>
      <c r="AD177" s="20">
        <v>68596</v>
      </c>
    </row>
    <row r="178" spans="1:30" x14ac:dyDescent="0.2">
      <c r="A178" s="14">
        <v>177</v>
      </c>
      <c r="B178" s="14">
        <v>277</v>
      </c>
      <c r="C178" s="14" t="s">
        <v>13</v>
      </c>
      <c r="D178" s="14" t="s">
        <v>54</v>
      </c>
      <c r="E178" s="14" t="s">
        <v>17</v>
      </c>
      <c r="F178" s="15">
        <v>184.3</v>
      </c>
      <c r="G178" s="14">
        <v>5</v>
      </c>
      <c r="H178" s="15">
        <f t="shared" si="14"/>
        <v>921.5</v>
      </c>
      <c r="I178" s="15">
        <f t="shared" si="12"/>
        <v>176.928</v>
      </c>
      <c r="J178" s="15">
        <f t="shared" si="13"/>
        <v>884.64</v>
      </c>
      <c r="K178" s="15">
        <v>36.86</v>
      </c>
      <c r="L178" s="16">
        <v>1.0416666666666667</v>
      </c>
      <c r="M178" s="17">
        <v>0.04</v>
      </c>
      <c r="N178" s="15" t="s">
        <v>45</v>
      </c>
      <c r="O178" s="14" t="str">
        <f t="shared" si="15"/>
        <v>Jun</v>
      </c>
      <c r="P178" s="14">
        <f t="shared" si="16"/>
        <v>6</v>
      </c>
      <c r="Q178" s="14">
        <f t="shared" si="17"/>
        <v>2024</v>
      </c>
      <c r="R178" s="18" t="s">
        <v>230</v>
      </c>
      <c r="S178" s="19">
        <v>45469</v>
      </c>
      <c r="T178" s="19" t="s">
        <v>481</v>
      </c>
      <c r="U178" s="19" t="s">
        <v>639</v>
      </c>
      <c r="V178" s="19" t="s">
        <v>45</v>
      </c>
      <c r="W178" s="19" t="s">
        <v>435</v>
      </c>
      <c r="X178" s="19" t="s">
        <v>434</v>
      </c>
      <c r="Y178" s="19" t="s">
        <v>233</v>
      </c>
      <c r="Z178" s="19">
        <v>45472</v>
      </c>
      <c r="AA178" s="14" t="s">
        <v>15</v>
      </c>
      <c r="AB178" s="14" t="s">
        <v>426</v>
      </c>
      <c r="AC178" s="14" t="s">
        <v>16</v>
      </c>
      <c r="AD178" s="14">
        <v>62103</v>
      </c>
    </row>
    <row r="179" spans="1:30" x14ac:dyDescent="0.2">
      <c r="A179" s="20">
        <v>178</v>
      </c>
      <c r="B179" s="20">
        <v>278</v>
      </c>
      <c r="C179" s="20" t="s">
        <v>13</v>
      </c>
      <c r="D179" s="20" t="s">
        <v>54</v>
      </c>
      <c r="E179" s="20" t="s">
        <v>17</v>
      </c>
      <c r="F179" s="21">
        <v>1052.42</v>
      </c>
      <c r="G179" s="20">
        <v>4</v>
      </c>
      <c r="H179" s="21">
        <f t="shared" si="14"/>
        <v>4209.68</v>
      </c>
      <c r="I179" s="21">
        <f t="shared" si="12"/>
        <v>999.80000000000007</v>
      </c>
      <c r="J179" s="21">
        <f t="shared" si="13"/>
        <v>3999.2000000000003</v>
      </c>
      <c r="K179" s="21">
        <v>210.48</v>
      </c>
      <c r="L179" s="22">
        <v>1.0526305261052211</v>
      </c>
      <c r="M179" s="17">
        <v>4.9999049809011605E-2</v>
      </c>
      <c r="N179" s="21" t="s">
        <v>45</v>
      </c>
      <c r="O179" s="20" t="str">
        <f t="shared" si="15"/>
        <v>Jun</v>
      </c>
      <c r="P179" s="20">
        <f t="shared" si="16"/>
        <v>6</v>
      </c>
      <c r="Q179" s="20">
        <f t="shared" si="17"/>
        <v>2024</v>
      </c>
      <c r="R179" s="23" t="s">
        <v>231</v>
      </c>
      <c r="S179" s="24">
        <v>45470</v>
      </c>
      <c r="T179" s="24" t="s">
        <v>483</v>
      </c>
      <c r="U179" s="24" t="s">
        <v>640</v>
      </c>
      <c r="V179" s="24" t="s">
        <v>45</v>
      </c>
      <c r="W179" s="24" t="s">
        <v>435</v>
      </c>
      <c r="X179" s="24" t="s">
        <v>434</v>
      </c>
      <c r="Y179" s="24" t="s">
        <v>234</v>
      </c>
      <c r="Z179" s="24">
        <v>45473</v>
      </c>
      <c r="AA179" s="20" t="s">
        <v>15</v>
      </c>
      <c r="AB179" s="20" t="s">
        <v>425</v>
      </c>
      <c r="AC179" s="20" t="s">
        <v>16</v>
      </c>
      <c r="AD179" s="20">
        <v>69122</v>
      </c>
    </row>
    <row r="180" spans="1:30" x14ac:dyDescent="0.2">
      <c r="A180" s="14">
        <v>179</v>
      </c>
      <c r="B180" s="14">
        <v>279</v>
      </c>
      <c r="C180" s="14" t="s">
        <v>24</v>
      </c>
      <c r="D180" s="14" t="s">
        <v>54</v>
      </c>
      <c r="E180" s="14" t="s">
        <v>17</v>
      </c>
      <c r="F180" s="15">
        <v>184.46</v>
      </c>
      <c r="G180" s="14">
        <v>1</v>
      </c>
      <c r="H180" s="15">
        <f t="shared" si="14"/>
        <v>184.46</v>
      </c>
      <c r="I180" s="15">
        <f t="shared" si="12"/>
        <v>147.57</v>
      </c>
      <c r="J180" s="15">
        <f t="shared" si="13"/>
        <v>147.57</v>
      </c>
      <c r="K180" s="15">
        <v>36.89</v>
      </c>
      <c r="L180" s="16">
        <v>1.2499830588873078</v>
      </c>
      <c r="M180" s="17">
        <v>0.19998915754093027</v>
      </c>
      <c r="N180" s="15" t="s">
        <v>45</v>
      </c>
      <c r="O180" s="14" t="str">
        <f t="shared" si="15"/>
        <v>Jun</v>
      </c>
      <c r="P180" s="14">
        <f t="shared" si="16"/>
        <v>6</v>
      </c>
      <c r="Q180" s="14">
        <f t="shared" si="17"/>
        <v>2024</v>
      </c>
      <c r="R180" s="18" t="s">
        <v>232</v>
      </c>
      <c r="S180" s="19">
        <v>45471</v>
      </c>
      <c r="T180" s="19" t="s">
        <v>433</v>
      </c>
      <c r="U180" s="19" t="s">
        <v>641</v>
      </c>
      <c r="V180" s="19" t="s">
        <v>46</v>
      </c>
      <c r="W180" s="19" t="s">
        <v>437</v>
      </c>
      <c r="X180" s="19" t="s">
        <v>434</v>
      </c>
      <c r="Y180" s="19" t="s">
        <v>235</v>
      </c>
      <c r="Z180" s="19">
        <v>45474</v>
      </c>
      <c r="AA180" s="14" t="s">
        <v>20</v>
      </c>
      <c r="AB180" s="14" t="s">
        <v>426</v>
      </c>
      <c r="AC180" s="14" t="s">
        <v>16</v>
      </c>
      <c r="AD180" s="14">
        <v>34049</v>
      </c>
    </row>
    <row r="181" spans="1:30" x14ac:dyDescent="0.2">
      <c r="A181" s="20">
        <v>180</v>
      </c>
      <c r="B181" s="20">
        <v>280</v>
      </c>
      <c r="C181" s="20" t="s">
        <v>27</v>
      </c>
      <c r="D181" s="20" t="s">
        <v>38</v>
      </c>
      <c r="E181" s="20" t="s">
        <v>14</v>
      </c>
      <c r="F181" s="21">
        <v>1077.97</v>
      </c>
      <c r="G181" s="20">
        <v>4</v>
      </c>
      <c r="H181" s="21">
        <f t="shared" si="14"/>
        <v>4311.88</v>
      </c>
      <c r="I181" s="21">
        <f t="shared" si="12"/>
        <v>1024.0725</v>
      </c>
      <c r="J181" s="21">
        <f t="shared" si="13"/>
        <v>4096.29</v>
      </c>
      <c r="K181" s="21">
        <v>215.59</v>
      </c>
      <c r="L181" s="22">
        <v>1.0526305510596174</v>
      </c>
      <c r="M181" s="17">
        <v>4.9999072330398804E-2</v>
      </c>
      <c r="N181" s="21" t="s">
        <v>45</v>
      </c>
      <c r="O181" s="20" t="str">
        <f t="shared" si="15"/>
        <v>Jun</v>
      </c>
      <c r="P181" s="20">
        <f t="shared" si="16"/>
        <v>6</v>
      </c>
      <c r="Q181" s="20">
        <f t="shared" si="17"/>
        <v>2024</v>
      </c>
      <c r="R181" s="23" t="s">
        <v>233</v>
      </c>
      <c r="S181" s="24">
        <v>45472</v>
      </c>
      <c r="T181" s="24" t="s">
        <v>488</v>
      </c>
      <c r="U181" s="24" t="s">
        <v>642</v>
      </c>
      <c r="V181" s="24" t="s">
        <v>46</v>
      </c>
      <c r="W181" s="24" t="s">
        <v>437</v>
      </c>
      <c r="X181" s="24" t="s">
        <v>434</v>
      </c>
      <c r="Y181" s="24" t="s">
        <v>236</v>
      </c>
      <c r="Z181" s="24">
        <v>45475</v>
      </c>
      <c r="AA181" s="20" t="s">
        <v>22</v>
      </c>
      <c r="AB181" s="20" t="s">
        <v>425</v>
      </c>
      <c r="AC181" s="20" t="s">
        <v>16</v>
      </c>
      <c r="AD181" s="20">
        <v>62306</v>
      </c>
    </row>
    <row r="182" spans="1:30" x14ac:dyDescent="0.2">
      <c r="A182" s="14">
        <v>181</v>
      </c>
      <c r="B182" s="14">
        <v>281</v>
      </c>
      <c r="C182" s="14" t="s">
        <v>27</v>
      </c>
      <c r="D182" s="14" t="s">
        <v>54</v>
      </c>
      <c r="E182" s="14" t="s">
        <v>17</v>
      </c>
      <c r="F182" s="15">
        <v>214.72</v>
      </c>
      <c r="G182" s="14">
        <v>2</v>
      </c>
      <c r="H182" s="15">
        <f t="shared" si="14"/>
        <v>429.44</v>
      </c>
      <c r="I182" s="15">
        <f t="shared" si="12"/>
        <v>193.25</v>
      </c>
      <c r="J182" s="15">
        <f t="shared" si="13"/>
        <v>386.5</v>
      </c>
      <c r="K182" s="15">
        <v>42.94</v>
      </c>
      <c r="L182" s="16">
        <v>1.1110996119016818</v>
      </c>
      <c r="M182" s="17">
        <v>9.9990685543964231E-2</v>
      </c>
      <c r="N182" s="15" t="s">
        <v>45</v>
      </c>
      <c r="O182" s="14" t="str">
        <f t="shared" si="15"/>
        <v>Jun</v>
      </c>
      <c r="P182" s="14">
        <f t="shared" si="16"/>
        <v>6</v>
      </c>
      <c r="Q182" s="14">
        <f t="shared" si="17"/>
        <v>2024</v>
      </c>
      <c r="R182" s="18" t="s">
        <v>234</v>
      </c>
      <c r="S182" s="19">
        <v>45473</v>
      </c>
      <c r="T182" s="19" t="s">
        <v>490</v>
      </c>
      <c r="U182" s="19" t="s">
        <v>643</v>
      </c>
      <c r="V182" s="19" t="s">
        <v>46</v>
      </c>
      <c r="W182" s="19" t="s">
        <v>437</v>
      </c>
      <c r="X182" s="19" t="s">
        <v>434</v>
      </c>
      <c r="Y182" s="19" t="s">
        <v>237</v>
      </c>
      <c r="Z182" s="19">
        <v>45476</v>
      </c>
      <c r="AA182" s="14" t="s">
        <v>20</v>
      </c>
      <c r="AB182" s="14" t="s">
        <v>428</v>
      </c>
      <c r="AC182" s="14" t="s">
        <v>16</v>
      </c>
      <c r="AD182" s="14">
        <v>57340</v>
      </c>
    </row>
    <row r="183" spans="1:30" x14ac:dyDescent="0.2">
      <c r="A183" s="20">
        <v>182</v>
      </c>
      <c r="B183" s="20">
        <v>282</v>
      </c>
      <c r="C183" s="20" t="s">
        <v>13</v>
      </c>
      <c r="D183" s="20" t="s">
        <v>54</v>
      </c>
      <c r="E183" s="20" t="s">
        <v>17</v>
      </c>
      <c r="F183" s="21">
        <v>308.51</v>
      </c>
      <c r="G183" s="20">
        <v>4</v>
      </c>
      <c r="H183" s="21">
        <f t="shared" si="14"/>
        <v>1234.04</v>
      </c>
      <c r="I183" s="21">
        <f t="shared" si="12"/>
        <v>293.08499999999998</v>
      </c>
      <c r="J183" s="21">
        <f t="shared" si="13"/>
        <v>1172.3399999999999</v>
      </c>
      <c r="K183" s="21">
        <v>61.7</v>
      </c>
      <c r="L183" s="22">
        <v>1.0526297831687053</v>
      </c>
      <c r="M183" s="17">
        <v>4.9998379306991671E-2</v>
      </c>
      <c r="N183" s="21" t="s">
        <v>46</v>
      </c>
      <c r="O183" s="20" t="str">
        <f t="shared" si="15"/>
        <v>Jul</v>
      </c>
      <c r="P183" s="20">
        <f t="shared" si="16"/>
        <v>7</v>
      </c>
      <c r="Q183" s="20">
        <f t="shared" si="17"/>
        <v>2024</v>
      </c>
      <c r="R183" s="23" t="s">
        <v>235</v>
      </c>
      <c r="S183" s="24">
        <v>45474</v>
      </c>
      <c r="T183" s="24" t="s">
        <v>492</v>
      </c>
      <c r="U183" s="24" t="s">
        <v>644</v>
      </c>
      <c r="V183" s="24" t="s">
        <v>46</v>
      </c>
      <c r="W183" s="24" t="s">
        <v>437</v>
      </c>
      <c r="X183" s="24" t="s">
        <v>434</v>
      </c>
      <c r="Y183" s="24" t="s">
        <v>238</v>
      </c>
      <c r="Z183" s="24">
        <v>45477</v>
      </c>
      <c r="AA183" s="20" t="s">
        <v>22</v>
      </c>
      <c r="AB183" s="20" t="s">
        <v>426</v>
      </c>
      <c r="AC183" s="20" t="s">
        <v>16</v>
      </c>
      <c r="AD183" s="20">
        <v>30596</v>
      </c>
    </row>
    <row r="184" spans="1:30" x14ac:dyDescent="0.2">
      <c r="A184" s="14">
        <v>183</v>
      </c>
      <c r="B184" s="14">
        <v>283</v>
      </c>
      <c r="C184" s="14" t="s">
        <v>28</v>
      </c>
      <c r="D184" s="14" t="s">
        <v>54</v>
      </c>
      <c r="E184" s="14" t="s">
        <v>17</v>
      </c>
      <c r="F184" s="15">
        <v>401.1</v>
      </c>
      <c r="G184" s="14">
        <v>4</v>
      </c>
      <c r="H184" s="15">
        <f t="shared" si="14"/>
        <v>1604.4</v>
      </c>
      <c r="I184" s="15">
        <f t="shared" si="12"/>
        <v>381.04500000000002</v>
      </c>
      <c r="J184" s="15">
        <f t="shared" si="13"/>
        <v>1524.18</v>
      </c>
      <c r="K184" s="15">
        <v>80.22</v>
      </c>
      <c r="L184" s="16">
        <v>1.0526315789473684</v>
      </c>
      <c r="M184" s="17">
        <v>4.9999999999999996E-2</v>
      </c>
      <c r="N184" s="15" t="s">
        <v>46</v>
      </c>
      <c r="O184" s="14" t="str">
        <f t="shared" si="15"/>
        <v>Jul</v>
      </c>
      <c r="P184" s="14">
        <f t="shared" si="16"/>
        <v>7</v>
      </c>
      <c r="Q184" s="14">
        <f t="shared" si="17"/>
        <v>2024</v>
      </c>
      <c r="R184" s="18" t="s">
        <v>236</v>
      </c>
      <c r="S184" s="19">
        <v>45475</v>
      </c>
      <c r="T184" s="19" t="s">
        <v>431</v>
      </c>
      <c r="U184" s="19" t="s">
        <v>645</v>
      </c>
      <c r="V184" s="19" t="s">
        <v>46</v>
      </c>
      <c r="W184" s="19" t="s">
        <v>437</v>
      </c>
      <c r="X184" s="19" t="s">
        <v>434</v>
      </c>
      <c r="Y184" s="19" t="s">
        <v>239</v>
      </c>
      <c r="Z184" s="19">
        <v>45478</v>
      </c>
      <c r="AA184" s="14" t="s">
        <v>15</v>
      </c>
      <c r="AB184" s="14" t="s">
        <v>427</v>
      </c>
      <c r="AC184" s="14" t="s">
        <v>16</v>
      </c>
      <c r="AD184" s="14">
        <v>58190</v>
      </c>
    </row>
    <row r="185" spans="1:30" x14ac:dyDescent="0.2">
      <c r="A185" s="20">
        <v>184</v>
      </c>
      <c r="B185" s="20">
        <v>284</v>
      </c>
      <c r="C185" s="20" t="s">
        <v>21</v>
      </c>
      <c r="D185" s="20" t="s">
        <v>38</v>
      </c>
      <c r="E185" s="20" t="s">
        <v>14</v>
      </c>
      <c r="F185" s="21">
        <v>432.41</v>
      </c>
      <c r="G185" s="20">
        <v>1</v>
      </c>
      <c r="H185" s="21">
        <f t="shared" si="14"/>
        <v>432.41</v>
      </c>
      <c r="I185" s="21">
        <f t="shared" si="12"/>
        <v>345.93</v>
      </c>
      <c r="J185" s="21">
        <f t="shared" si="13"/>
        <v>345.93</v>
      </c>
      <c r="K185" s="21">
        <v>86.48</v>
      </c>
      <c r="L185" s="22">
        <v>1.2499927731043854</v>
      </c>
      <c r="M185" s="17">
        <v>0.19999537476006568</v>
      </c>
      <c r="N185" s="21" t="s">
        <v>46</v>
      </c>
      <c r="O185" s="20" t="str">
        <f t="shared" si="15"/>
        <v>Jul</v>
      </c>
      <c r="P185" s="20">
        <f t="shared" si="16"/>
        <v>7</v>
      </c>
      <c r="Q185" s="20">
        <f t="shared" si="17"/>
        <v>2024</v>
      </c>
      <c r="R185" s="23" t="s">
        <v>237</v>
      </c>
      <c r="S185" s="24">
        <v>45476</v>
      </c>
      <c r="T185" s="24" t="s">
        <v>435</v>
      </c>
      <c r="U185" s="24" t="s">
        <v>646</v>
      </c>
      <c r="V185" s="24" t="s">
        <v>46</v>
      </c>
      <c r="W185" s="24" t="s">
        <v>437</v>
      </c>
      <c r="X185" s="24" t="s">
        <v>434</v>
      </c>
      <c r="Y185" s="24" t="s">
        <v>240</v>
      </c>
      <c r="Z185" s="24">
        <v>45479</v>
      </c>
      <c r="AA185" s="20" t="s">
        <v>15</v>
      </c>
      <c r="AB185" s="20" t="s">
        <v>429</v>
      </c>
      <c r="AC185" s="20" t="s">
        <v>16</v>
      </c>
      <c r="AD185" s="20">
        <v>26276</v>
      </c>
    </row>
    <row r="186" spans="1:30" x14ac:dyDescent="0.2">
      <c r="A186" s="14">
        <v>185</v>
      </c>
      <c r="B186" s="14">
        <v>285</v>
      </c>
      <c r="C186" s="14" t="s">
        <v>23</v>
      </c>
      <c r="D186" s="14" t="s">
        <v>38</v>
      </c>
      <c r="E186" s="14" t="s">
        <v>14</v>
      </c>
      <c r="F186" s="15">
        <v>53.41</v>
      </c>
      <c r="G186" s="14">
        <v>1</v>
      </c>
      <c r="H186" s="15">
        <f t="shared" si="14"/>
        <v>53.41</v>
      </c>
      <c r="I186" s="15">
        <f t="shared" si="12"/>
        <v>42.73</v>
      </c>
      <c r="J186" s="15">
        <f t="shared" si="13"/>
        <v>42.73</v>
      </c>
      <c r="K186" s="15">
        <v>10.68</v>
      </c>
      <c r="L186" s="16">
        <v>1.2499414930961854</v>
      </c>
      <c r="M186" s="17">
        <v>0.19996255382887101</v>
      </c>
      <c r="N186" s="15" t="s">
        <v>46</v>
      </c>
      <c r="O186" s="14" t="str">
        <f t="shared" si="15"/>
        <v>Jul</v>
      </c>
      <c r="P186" s="14">
        <f t="shared" si="16"/>
        <v>7</v>
      </c>
      <c r="Q186" s="14">
        <f t="shared" si="17"/>
        <v>2024</v>
      </c>
      <c r="R186" s="18" t="s">
        <v>238</v>
      </c>
      <c r="S186" s="19">
        <v>45477</v>
      </c>
      <c r="T186" s="19" t="s">
        <v>437</v>
      </c>
      <c r="U186" s="19" t="s">
        <v>647</v>
      </c>
      <c r="V186" s="19" t="s">
        <v>46</v>
      </c>
      <c r="W186" s="19" t="s">
        <v>437</v>
      </c>
      <c r="X186" s="19" t="s">
        <v>434</v>
      </c>
      <c r="Y186" s="19" t="s">
        <v>241</v>
      </c>
      <c r="Z186" s="19">
        <v>45480</v>
      </c>
      <c r="AA186" s="14" t="s">
        <v>15</v>
      </c>
      <c r="AB186" s="14" t="s">
        <v>428</v>
      </c>
      <c r="AC186" s="14" t="s">
        <v>16</v>
      </c>
      <c r="AD186" s="14">
        <v>30597</v>
      </c>
    </row>
    <row r="187" spans="1:30" x14ac:dyDescent="0.2">
      <c r="A187" s="20">
        <v>186</v>
      </c>
      <c r="B187" s="20">
        <v>286</v>
      </c>
      <c r="C187" s="20" t="s">
        <v>24</v>
      </c>
      <c r="D187" s="20" t="s">
        <v>54</v>
      </c>
      <c r="E187" s="20" t="s">
        <v>17</v>
      </c>
      <c r="F187" s="21">
        <v>87.26</v>
      </c>
      <c r="G187" s="20">
        <v>1</v>
      </c>
      <c r="H187" s="21">
        <f t="shared" si="14"/>
        <v>87.26</v>
      </c>
      <c r="I187" s="21">
        <f t="shared" si="12"/>
        <v>69.81</v>
      </c>
      <c r="J187" s="21">
        <f t="shared" si="13"/>
        <v>69.81</v>
      </c>
      <c r="K187" s="21">
        <v>17.45</v>
      </c>
      <c r="L187" s="22">
        <v>1.2499641885116746</v>
      </c>
      <c r="M187" s="17">
        <v>0.19997707999083197</v>
      </c>
      <c r="N187" s="21" t="s">
        <v>46</v>
      </c>
      <c r="O187" s="20" t="str">
        <f t="shared" si="15"/>
        <v>Jul</v>
      </c>
      <c r="P187" s="20">
        <f t="shared" si="16"/>
        <v>7</v>
      </c>
      <c r="Q187" s="20">
        <f t="shared" si="17"/>
        <v>2024</v>
      </c>
      <c r="R187" s="23" t="s">
        <v>239</v>
      </c>
      <c r="S187" s="24">
        <v>45478</v>
      </c>
      <c r="T187" s="24" t="s">
        <v>439</v>
      </c>
      <c r="U187" s="24" t="s">
        <v>648</v>
      </c>
      <c r="V187" s="24" t="s">
        <v>46</v>
      </c>
      <c r="W187" s="24" t="s">
        <v>437</v>
      </c>
      <c r="X187" s="24" t="s">
        <v>434</v>
      </c>
      <c r="Y187" s="24" t="s">
        <v>242</v>
      </c>
      <c r="Z187" s="24">
        <v>45481</v>
      </c>
      <c r="AA187" s="20" t="s">
        <v>22</v>
      </c>
      <c r="AB187" s="20" t="s">
        <v>428</v>
      </c>
      <c r="AC187" s="20" t="s">
        <v>16</v>
      </c>
      <c r="AD187" s="20">
        <v>33206</v>
      </c>
    </row>
    <row r="188" spans="1:30" x14ac:dyDescent="0.2">
      <c r="A188" s="14">
        <v>187</v>
      </c>
      <c r="B188" s="14">
        <v>287</v>
      </c>
      <c r="C188" s="14" t="s">
        <v>26</v>
      </c>
      <c r="D188" s="14" t="s">
        <v>54</v>
      </c>
      <c r="E188" s="14" t="s">
        <v>17</v>
      </c>
      <c r="F188" s="15">
        <v>991.89</v>
      </c>
      <c r="G188" s="14">
        <v>4</v>
      </c>
      <c r="H188" s="15">
        <f t="shared" si="14"/>
        <v>3967.56</v>
      </c>
      <c r="I188" s="15">
        <f t="shared" si="12"/>
        <v>942.29499999999996</v>
      </c>
      <c r="J188" s="15">
        <f t="shared" si="13"/>
        <v>3769.18</v>
      </c>
      <c r="K188" s="15">
        <v>198.38</v>
      </c>
      <c r="L188" s="16">
        <v>1.0526321374940968</v>
      </c>
      <c r="M188" s="17">
        <v>5.0000504088154936E-2</v>
      </c>
      <c r="N188" s="15" t="s">
        <v>46</v>
      </c>
      <c r="O188" s="14" t="str">
        <f t="shared" si="15"/>
        <v>Jul</v>
      </c>
      <c r="P188" s="14">
        <f t="shared" si="16"/>
        <v>7</v>
      </c>
      <c r="Q188" s="14">
        <f t="shared" si="17"/>
        <v>2024</v>
      </c>
      <c r="R188" s="18" t="s">
        <v>240</v>
      </c>
      <c r="S188" s="19">
        <v>45479</v>
      </c>
      <c r="T188" s="19" t="s">
        <v>441</v>
      </c>
      <c r="U188" s="19" t="s">
        <v>649</v>
      </c>
      <c r="V188" s="19" t="s">
        <v>46</v>
      </c>
      <c r="W188" s="19" t="s">
        <v>437</v>
      </c>
      <c r="X188" s="19" t="s">
        <v>434</v>
      </c>
      <c r="Y188" s="19" t="s">
        <v>243</v>
      </c>
      <c r="Z188" s="19">
        <v>45482</v>
      </c>
      <c r="AA188" s="14" t="s">
        <v>20</v>
      </c>
      <c r="AB188" s="14" t="s">
        <v>428</v>
      </c>
      <c r="AC188" s="14" t="s">
        <v>16</v>
      </c>
      <c r="AD188" s="14">
        <v>86403</v>
      </c>
    </row>
    <row r="189" spans="1:30" x14ac:dyDescent="0.2">
      <c r="A189" s="20">
        <v>188</v>
      </c>
      <c r="B189" s="20">
        <v>288</v>
      </c>
      <c r="C189" s="20" t="s">
        <v>26</v>
      </c>
      <c r="D189" s="20" t="s">
        <v>54</v>
      </c>
      <c r="E189" s="20" t="s">
        <v>17</v>
      </c>
      <c r="F189" s="21">
        <v>1146.1400000000001</v>
      </c>
      <c r="G189" s="20">
        <v>2</v>
      </c>
      <c r="H189" s="21">
        <f t="shared" si="14"/>
        <v>2292.2800000000002</v>
      </c>
      <c r="I189" s="21">
        <f t="shared" si="12"/>
        <v>1031.5250000000001</v>
      </c>
      <c r="J189" s="21">
        <f t="shared" si="13"/>
        <v>2063.0500000000002</v>
      </c>
      <c r="K189" s="21">
        <v>229.23</v>
      </c>
      <c r="L189" s="22">
        <v>1.1111121882649475</v>
      </c>
      <c r="M189" s="17">
        <v>0.10000087249376166</v>
      </c>
      <c r="N189" s="21" t="s">
        <v>46</v>
      </c>
      <c r="O189" s="20" t="str">
        <f t="shared" si="15"/>
        <v>Jul</v>
      </c>
      <c r="P189" s="20">
        <f t="shared" si="16"/>
        <v>7</v>
      </c>
      <c r="Q189" s="20">
        <f t="shared" si="17"/>
        <v>2024</v>
      </c>
      <c r="R189" s="23" t="s">
        <v>241</v>
      </c>
      <c r="S189" s="24">
        <v>45480</v>
      </c>
      <c r="T189" s="24" t="s">
        <v>443</v>
      </c>
      <c r="U189" s="24" t="s">
        <v>650</v>
      </c>
      <c r="V189" s="24" t="s">
        <v>46</v>
      </c>
      <c r="W189" s="24" t="s">
        <v>437</v>
      </c>
      <c r="X189" s="24" t="s">
        <v>434</v>
      </c>
      <c r="Y189" s="24" t="s">
        <v>244</v>
      </c>
      <c r="Z189" s="24">
        <v>45483</v>
      </c>
      <c r="AA189" s="20" t="s">
        <v>22</v>
      </c>
      <c r="AB189" s="20" t="s">
        <v>426</v>
      </c>
      <c r="AC189" s="20" t="s">
        <v>16</v>
      </c>
      <c r="AD189" s="20">
        <v>17852</v>
      </c>
    </row>
    <row r="190" spans="1:30" x14ac:dyDescent="0.2">
      <c r="A190" s="14">
        <v>189</v>
      </c>
      <c r="B190" s="14">
        <v>289</v>
      </c>
      <c r="C190" s="14" t="s">
        <v>29</v>
      </c>
      <c r="D190" s="14" t="s">
        <v>38</v>
      </c>
      <c r="E190" s="14" t="s">
        <v>14</v>
      </c>
      <c r="F190" s="15">
        <v>806.41</v>
      </c>
      <c r="G190" s="14">
        <v>1</v>
      </c>
      <c r="H190" s="15">
        <f t="shared" si="14"/>
        <v>806.41</v>
      </c>
      <c r="I190" s="15">
        <f t="shared" si="12"/>
        <v>645.13</v>
      </c>
      <c r="J190" s="15">
        <f t="shared" si="13"/>
        <v>645.13</v>
      </c>
      <c r="K190" s="15">
        <v>161.28</v>
      </c>
      <c r="L190" s="16">
        <v>1.2499961248120532</v>
      </c>
      <c r="M190" s="17">
        <v>0.19999751987202541</v>
      </c>
      <c r="N190" s="15" t="s">
        <v>46</v>
      </c>
      <c r="O190" s="14" t="str">
        <f t="shared" si="15"/>
        <v>Jul</v>
      </c>
      <c r="P190" s="14">
        <f t="shared" si="16"/>
        <v>7</v>
      </c>
      <c r="Q190" s="14">
        <f t="shared" si="17"/>
        <v>2024</v>
      </c>
      <c r="R190" s="18" t="s">
        <v>242</v>
      </c>
      <c r="S190" s="19">
        <v>45481</v>
      </c>
      <c r="T190" s="19" t="s">
        <v>445</v>
      </c>
      <c r="U190" s="19" t="s">
        <v>651</v>
      </c>
      <c r="V190" s="19" t="s">
        <v>46</v>
      </c>
      <c r="W190" s="19" t="s">
        <v>437</v>
      </c>
      <c r="X190" s="19" t="s">
        <v>434</v>
      </c>
      <c r="Y190" s="19" t="s">
        <v>245</v>
      </c>
      <c r="Z190" s="19">
        <v>45484</v>
      </c>
      <c r="AA190" s="14" t="s">
        <v>15</v>
      </c>
      <c r="AB190" s="14" t="s">
        <v>427</v>
      </c>
      <c r="AC190" s="14" t="s">
        <v>16</v>
      </c>
      <c r="AD190" s="14">
        <v>85404</v>
      </c>
    </row>
    <row r="191" spans="1:30" x14ac:dyDescent="0.2">
      <c r="A191" s="20">
        <v>190</v>
      </c>
      <c r="B191" s="20">
        <v>290</v>
      </c>
      <c r="C191" s="20" t="s">
        <v>21</v>
      </c>
      <c r="D191" s="20" t="s">
        <v>54</v>
      </c>
      <c r="E191" s="20" t="s">
        <v>17</v>
      </c>
      <c r="F191" s="21">
        <v>685.89</v>
      </c>
      <c r="G191" s="20">
        <v>5</v>
      </c>
      <c r="H191" s="21">
        <f t="shared" si="14"/>
        <v>3429.45</v>
      </c>
      <c r="I191" s="21">
        <f t="shared" si="12"/>
        <v>658.45399999999995</v>
      </c>
      <c r="J191" s="21">
        <f t="shared" si="13"/>
        <v>3292.2699999999995</v>
      </c>
      <c r="K191" s="21">
        <v>137.18</v>
      </c>
      <c r="L191" s="22">
        <v>1.0416672994620735</v>
      </c>
      <c r="M191" s="17">
        <v>4.0000583183892463E-2</v>
      </c>
      <c r="N191" s="21" t="s">
        <v>46</v>
      </c>
      <c r="O191" s="20" t="str">
        <f t="shared" si="15"/>
        <v>Jul</v>
      </c>
      <c r="P191" s="20">
        <f t="shared" si="16"/>
        <v>7</v>
      </c>
      <c r="Q191" s="20">
        <f t="shared" si="17"/>
        <v>2024</v>
      </c>
      <c r="R191" s="23" t="s">
        <v>243</v>
      </c>
      <c r="S191" s="24">
        <v>45482</v>
      </c>
      <c r="T191" s="24" t="s">
        <v>447</v>
      </c>
      <c r="U191" s="24" t="s">
        <v>652</v>
      </c>
      <c r="V191" s="24" t="s">
        <v>46</v>
      </c>
      <c r="W191" s="24" t="s">
        <v>437</v>
      </c>
      <c r="X191" s="24" t="s">
        <v>434</v>
      </c>
      <c r="Y191" s="24" t="s">
        <v>246</v>
      </c>
      <c r="Z191" s="24">
        <v>45485</v>
      </c>
      <c r="AA191" s="20" t="s">
        <v>20</v>
      </c>
      <c r="AB191" s="20" t="s">
        <v>427</v>
      </c>
      <c r="AC191" s="20" t="s">
        <v>16</v>
      </c>
      <c r="AD191" s="20">
        <v>94073</v>
      </c>
    </row>
    <row r="192" spans="1:30" x14ac:dyDescent="0.2">
      <c r="A192" s="14">
        <v>191</v>
      </c>
      <c r="B192" s="14">
        <v>291</v>
      </c>
      <c r="C192" s="14" t="s">
        <v>26</v>
      </c>
      <c r="D192" s="14" t="s">
        <v>38</v>
      </c>
      <c r="E192" s="14" t="s">
        <v>14</v>
      </c>
      <c r="F192" s="15">
        <v>463.04</v>
      </c>
      <c r="G192" s="14">
        <v>1</v>
      </c>
      <c r="H192" s="15">
        <f t="shared" si="14"/>
        <v>463.04</v>
      </c>
      <c r="I192" s="15">
        <f t="shared" si="12"/>
        <v>370.43</v>
      </c>
      <c r="J192" s="15">
        <f t="shared" si="13"/>
        <v>370.43</v>
      </c>
      <c r="K192" s="15">
        <v>92.61</v>
      </c>
      <c r="L192" s="16">
        <v>1.250006748913425</v>
      </c>
      <c r="M192" s="17">
        <v>0.20000431928127158</v>
      </c>
      <c r="N192" s="15" t="s">
        <v>46</v>
      </c>
      <c r="O192" s="14" t="str">
        <f t="shared" si="15"/>
        <v>Jul</v>
      </c>
      <c r="P192" s="14">
        <f t="shared" si="16"/>
        <v>7</v>
      </c>
      <c r="Q192" s="14">
        <f t="shared" si="17"/>
        <v>2024</v>
      </c>
      <c r="R192" s="18" t="s">
        <v>244</v>
      </c>
      <c r="S192" s="19">
        <v>45483</v>
      </c>
      <c r="T192" s="19" t="s">
        <v>449</v>
      </c>
      <c r="U192" s="19" t="s">
        <v>653</v>
      </c>
      <c r="V192" s="19" t="s">
        <v>46</v>
      </c>
      <c r="W192" s="19" t="s">
        <v>437</v>
      </c>
      <c r="X192" s="19" t="s">
        <v>434</v>
      </c>
      <c r="Y192" s="19" t="s">
        <v>247</v>
      </c>
      <c r="Z192" s="19">
        <v>45486</v>
      </c>
      <c r="AA192" s="14" t="s">
        <v>20</v>
      </c>
      <c r="AB192" s="14" t="s">
        <v>429</v>
      </c>
      <c r="AC192" s="14" t="s">
        <v>16</v>
      </c>
      <c r="AD192" s="14">
        <v>82013</v>
      </c>
    </row>
    <row r="193" spans="1:30" x14ac:dyDescent="0.2">
      <c r="A193" s="20">
        <v>192</v>
      </c>
      <c r="B193" s="20">
        <v>292</v>
      </c>
      <c r="C193" s="20" t="s">
        <v>13</v>
      </c>
      <c r="D193" s="20" t="s">
        <v>38</v>
      </c>
      <c r="E193" s="20" t="s">
        <v>14</v>
      </c>
      <c r="F193" s="21">
        <v>93.21</v>
      </c>
      <c r="G193" s="20">
        <v>3</v>
      </c>
      <c r="H193" s="21">
        <f t="shared" si="14"/>
        <v>279.63</v>
      </c>
      <c r="I193" s="21">
        <f t="shared" si="12"/>
        <v>86.99666666666667</v>
      </c>
      <c r="J193" s="21">
        <f t="shared" si="13"/>
        <v>260.99</v>
      </c>
      <c r="K193" s="21">
        <v>18.64</v>
      </c>
      <c r="L193" s="22">
        <v>1.071420360933369</v>
      </c>
      <c r="M193" s="17">
        <v>6.6659514358259134E-2</v>
      </c>
      <c r="N193" s="21" t="s">
        <v>46</v>
      </c>
      <c r="O193" s="20" t="str">
        <f t="shared" si="15"/>
        <v>Jul</v>
      </c>
      <c r="P193" s="20">
        <f t="shared" si="16"/>
        <v>7</v>
      </c>
      <c r="Q193" s="20">
        <f t="shared" si="17"/>
        <v>2024</v>
      </c>
      <c r="R193" s="23" t="s">
        <v>245</v>
      </c>
      <c r="S193" s="24">
        <v>45484</v>
      </c>
      <c r="T193" s="24" t="s">
        <v>451</v>
      </c>
      <c r="U193" s="24" t="s">
        <v>654</v>
      </c>
      <c r="V193" s="24" t="s">
        <v>46</v>
      </c>
      <c r="W193" s="24" t="s">
        <v>437</v>
      </c>
      <c r="X193" s="24" t="s">
        <v>434</v>
      </c>
      <c r="Y193" s="24" t="s">
        <v>248</v>
      </c>
      <c r="Z193" s="24">
        <v>45487</v>
      </c>
      <c r="AA193" s="20" t="s">
        <v>20</v>
      </c>
      <c r="AB193" s="20" t="s">
        <v>429</v>
      </c>
      <c r="AC193" s="20" t="s">
        <v>16</v>
      </c>
      <c r="AD193" s="20">
        <v>58495</v>
      </c>
    </row>
    <row r="194" spans="1:30" x14ac:dyDescent="0.2">
      <c r="A194" s="14">
        <v>193</v>
      </c>
      <c r="B194" s="14">
        <v>293</v>
      </c>
      <c r="C194" s="14" t="s">
        <v>24</v>
      </c>
      <c r="D194" s="14" t="s">
        <v>38</v>
      </c>
      <c r="E194" s="14" t="s">
        <v>14</v>
      </c>
      <c r="F194" s="15">
        <v>646.66</v>
      </c>
      <c r="G194" s="14">
        <v>5</v>
      </c>
      <c r="H194" s="15">
        <f t="shared" si="14"/>
        <v>3233.2999999999997</v>
      </c>
      <c r="I194" s="15">
        <f t="shared" ref="I194:I257" si="18">(H194-K194)/G194</f>
        <v>620.79399999999998</v>
      </c>
      <c r="J194" s="15">
        <f t="shared" ref="J194:J257" si="19">I194*G194</f>
        <v>3103.97</v>
      </c>
      <c r="K194" s="15">
        <v>129.33000000000001</v>
      </c>
      <c r="L194" s="16">
        <v>1.0416659954832037</v>
      </c>
      <c r="M194" s="17">
        <v>3.9999381436922041E-2</v>
      </c>
      <c r="N194" s="15" t="s">
        <v>46</v>
      </c>
      <c r="O194" s="14" t="str">
        <f t="shared" si="15"/>
        <v>Jul</v>
      </c>
      <c r="P194" s="14">
        <f t="shared" si="16"/>
        <v>7</v>
      </c>
      <c r="Q194" s="14">
        <f t="shared" si="17"/>
        <v>2024</v>
      </c>
      <c r="R194" s="18" t="s">
        <v>246</v>
      </c>
      <c r="S194" s="19">
        <v>45485</v>
      </c>
      <c r="T194" s="19" t="s">
        <v>453</v>
      </c>
      <c r="U194" s="19" t="s">
        <v>655</v>
      </c>
      <c r="V194" s="19" t="s">
        <v>46</v>
      </c>
      <c r="W194" s="19" t="s">
        <v>437</v>
      </c>
      <c r="X194" s="19" t="s">
        <v>434</v>
      </c>
      <c r="Y194" s="19" t="s">
        <v>249</v>
      </c>
      <c r="Z194" s="19">
        <v>45488</v>
      </c>
      <c r="AA194" s="14" t="s">
        <v>22</v>
      </c>
      <c r="AB194" s="14" t="s">
        <v>427</v>
      </c>
      <c r="AC194" s="14" t="s">
        <v>16</v>
      </c>
      <c r="AD194" s="14">
        <v>94441</v>
      </c>
    </row>
    <row r="195" spans="1:30" x14ac:dyDescent="0.2">
      <c r="A195" s="20">
        <v>194</v>
      </c>
      <c r="B195" s="20">
        <v>294</v>
      </c>
      <c r="C195" s="20" t="s">
        <v>18</v>
      </c>
      <c r="D195" s="20" t="s">
        <v>54</v>
      </c>
      <c r="E195" s="20" t="s">
        <v>17</v>
      </c>
      <c r="F195" s="21">
        <v>1043.29</v>
      </c>
      <c r="G195" s="20">
        <v>3</v>
      </c>
      <c r="H195" s="21">
        <f t="shared" ref="H195:H258" si="20">F195*G195</f>
        <v>3129.87</v>
      </c>
      <c r="I195" s="21">
        <f t="shared" si="18"/>
        <v>973.73666666666668</v>
      </c>
      <c r="J195" s="21">
        <f t="shared" si="19"/>
        <v>2921.21</v>
      </c>
      <c r="K195" s="21">
        <v>208.66</v>
      </c>
      <c r="L195" s="22">
        <v>1.0714293049797856</v>
      </c>
      <c r="M195" s="17">
        <v>6.6667305670842558E-2</v>
      </c>
      <c r="N195" s="21" t="s">
        <v>46</v>
      </c>
      <c r="O195" s="20" t="str">
        <f t="shared" ref="O195:O258" si="21">IF(P195=1,"Jan",IF(P195=2,"Feb",IF(P195=3,"Mar",IF(P195=4,"Apr",IF(P195=5,"May",IF(P195=6,"Jun",IF(P195=7,"Jul",IF(P195=8,"Aug",IF(P195=9,"Sep",IF(P195=10,"Oct",IF(P195=11,"Nov","Dec")))))))))))</f>
        <v>Jul</v>
      </c>
      <c r="P195" s="20">
        <f t="shared" ref="P195:P258" si="22">MONTH(S195)</f>
        <v>7</v>
      </c>
      <c r="Q195" s="20">
        <f t="shared" ref="Q195:Q258" si="23">YEAR(S195)</f>
        <v>2024</v>
      </c>
      <c r="R195" s="23" t="s">
        <v>247</v>
      </c>
      <c r="S195" s="24">
        <v>45486</v>
      </c>
      <c r="T195" s="24" t="s">
        <v>455</v>
      </c>
      <c r="U195" s="24" t="s">
        <v>656</v>
      </c>
      <c r="V195" s="24" t="s">
        <v>46</v>
      </c>
      <c r="W195" s="24" t="s">
        <v>437</v>
      </c>
      <c r="X195" s="24" t="s">
        <v>434</v>
      </c>
      <c r="Y195" s="24" t="s">
        <v>250</v>
      </c>
      <c r="Z195" s="24">
        <v>45489</v>
      </c>
      <c r="AA195" s="20" t="s">
        <v>22</v>
      </c>
      <c r="AB195" s="20" t="s">
        <v>427</v>
      </c>
      <c r="AC195" s="20" t="s">
        <v>16</v>
      </c>
      <c r="AD195" s="20">
        <v>82813</v>
      </c>
    </row>
    <row r="196" spans="1:30" x14ac:dyDescent="0.2">
      <c r="A196" s="14">
        <v>195</v>
      </c>
      <c r="B196" s="14">
        <v>295</v>
      </c>
      <c r="C196" s="14" t="s">
        <v>28</v>
      </c>
      <c r="D196" s="14" t="s">
        <v>57</v>
      </c>
      <c r="E196" s="14" t="s">
        <v>19</v>
      </c>
      <c r="F196" s="15">
        <v>705.37</v>
      </c>
      <c r="G196" s="14">
        <v>3</v>
      </c>
      <c r="H196" s="15">
        <f t="shared" si="20"/>
        <v>2116.11</v>
      </c>
      <c r="I196" s="15">
        <f t="shared" si="18"/>
        <v>658.34666666666669</v>
      </c>
      <c r="J196" s="15">
        <f t="shared" si="19"/>
        <v>1975.04</v>
      </c>
      <c r="K196" s="15">
        <v>141.07</v>
      </c>
      <c r="L196" s="16">
        <v>1.0714264014906028</v>
      </c>
      <c r="M196" s="17">
        <v>6.6664776405763404E-2</v>
      </c>
      <c r="N196" s="15" t="s">
        <v>46</v>
      </c>
      <c r="O196" s="14" t="str">
        <f t="shared" si="21"/>
        <v>Jul</v>
      </c>
      <c r="P196" s="14">
        <f t="shared" si="22"/>
        <v>7</v>
      </c>
      <c r="Q196" s="14">
        <f t="shared" si="23"/>
        <v>2024</v>
      </c>
      <c r="R196" s="18" t="s">
        <v>248</v>
      </c>
      <c r="S196" s="19">
        <v>45487</v>
      </c>
      <c r="T196" s="19" t="s">
        <v>457</v>
      </c>
      <c r="U196" s="19" t="s">
        <v>657</v>
      </c>
      <c r="V196" s="19" t="s">
        <v>46</v>
      </c>
      <c r="W196" s="19" t="s">
        <v>437</v>
      </c>
      <c r="X196" s="19" t="s">
        <v>434</v>
      </c>
      <c r="Y196" s="19" t="s">
        <v>251</v>
      </c>
      <c r="Z196" s="19">
        <v>45490</v>
      </c>
      <c r="AA196" s="14" t="s">
        <v>22</v>
      </c>
      <c r="AB196" s="14" t="s">
        <v>427</v>
      </c>
      <c r="AC196" s="14" t="s">
        <v>16</v>
      </c>
      <c r="AD196" s="14">
        <v>80872</v>
      </c>
    </row>
    <row r="197" spans="1:30" x14ac:dyDescent="0.2">
      <c r="A197" s="20">
        <v>196</v>
      </c>
      <c r="B197" s="20">
        <v>296</v>
      </c>
      <c r="C197" s="20" t="s">
        <v>29</v>
      </c>
      <c r="D197" s="20" t="s">
        <v>38</v>
      </c>
      <c r="E197" s="20" t="s">
        <v>14</v>
      </c>
      <c r="F197" s="21">
        <v>253.76</v>
      </c>
      <c r="G197" s="20">
        <v>1</v>
      </c>
      <c r="H197" s="21">
        <f t="shared" si="20"/>
        <v>253.76</v>
      </c>
      <c r="I197" s="21">
        <f t="shared" si="18"/>
        <v>203.01</v>
      </c>
      <c r="J197" s="21">
        <f t="shared" si="19"/>
        <v>203.01</v>
      </c>
      <c r="K197" s="21">
        <v>50.75</v>
      </c>
      <c r="L197" s="22">
        <v>1.2499876853356977</v>
      </c>
      <c r="M197" s="17">
        <v>0.1999921185372005</v>
      </c>
      <c r="N197" s="21" t="s">
        <v>46</v>
      </c>
      <c r="O197" s="20" t="str">
        <f t="shared" si="21"/>
        <v>Jul</v>
      </c>
      <c r="P197" s="20">
        <f t="shared" si="22"/>
        <v>7</v>
      </c>
      <c r="Q197" s="20">
        <f t="shared" si="23"/>
        <v>2024</v>
      </c>
      <c r="R197" s="23" t="s">
        <v>249</v>
      </c>
      <c r="S197" s="24">
        <v>45488</v>
      </c>
      <c r="T197" s="24" t="s">
        <v>459</v>
      </c>
      <c r="U197" s="24" t="s">
        <v>658</v>
      </c>
      <c r="V197" s="24" t="s">
        <v>46</v>
      </c>
      <c r="W197" s="24" t="s">
        <v>437</v>
      </c>
      <c r="X197" s="24" t="s">
        <v>434</v>
      </c>
      <c r="Y197" s="24" t="s">
        <v>252</v>
      </c>
      <c r="Z197" s="24">
        <v>45491</v>
      </c>
      <c r="AA197" s="20" t="s">
        <v>22</v>
      </c>
      <c r="AB197" s="20" t="s">
        <v>426</v>
      </c>
      <c r="AC197" s="20" t="s">
        <v>16</v>
      </c>
      <c r="AD197" s="20">
        <v>55688</v>
      </c>
    </row>
    <row r="198" spans="1:30" x14ac:dyDescent="0.2">
      <c r="A198" s="14">
        <v>197</v>
      </c>
      <c r="B198" s="14">
        <v>297</v>
      </c>
      <c r="C198" s="14" t="s">
        <v>28</v>
      </c>
      <c r="D198" s="14" t="s">
        <v>38</v>
      </c>
      <c r="E198" s="14" t="s">
        <v>14</v>
      </c>
      <c r="F198" s="15">
        <v>1007.05</v>
      </c>
      <c r="G198" s="14">
        <v>4</v>
      </c>
      <c r="H198" s="15">
        <f t="shared" si="20"/>
        <v>4028.2</v>
      </c>
      <c r="I198" s="15">
        <f t="shared" si="18"/>
        <v>956.69749999999999</v>
      </c>
      <c r="J198" s="15">
        <f t="shared" si="19"/>
        <v>3826.79</v>
      </c>
      <c r="K198" s="15">
        <v>201.41</v>
      </c>
      <c r="L198" s="16">
        <v>1.0526315789473684</v>
      </c>
      <c r="M198" s="17">
        <v>0.05</v>
      </c>
      <c r="N198" s="15" t="s">
        <v>46</v>
      </c>
      <c r="O198" s="14" t="str">
        <f t="shared" si="21"/>
        <v>Jul</v>
      </c>
      <c r="P198" s="14">
        <f t="shared" si="22"/>
        <v>7</v>
      </c>
      <c r="Q198" s="14">
        <f t="shared" si="23"/>
        <v>2024</v>
      </c>
      <c r="R198" s="18" t="s">
        <v>250</v>
      </c>
      <c r="S198" s="19">
        <v>45489</v>
      </c>
      <c r="T198" s="19" t="s">
        <v>461</v>
      </c>
      <c r="U198" s="19" t="s">
        <v>659</v>
      </c>
      <c r="V198" s="19" t="s">
        <v>46</v>
      </c>
      <c r="W198" s="19" t="s">
        <v>437</v>
      </c>
      <c r="X198" s="19" t="s">
        <v>434</v>
      </c>
      <c r="Y198" s="19" t="s">
        <v>253</v>
      </c>
      <c r="Z198" s="19">
        <v>45492</v>
      </c>
      <c r="AA198" s="14" t="s">
        <v>20</v>
      </c>
      <c r="AB198" s="14" t="s">
        <v>426</v>
      </c>
      <c r="AC198" s="14" t="s">
        <v>16</v>
      </c>
      <c r="AD198" s="14">
        <v>29673</v>
      </c>
    </row>
    <row r="199" spans="1:30" x14ac:dyDescent="0.2">
      <c r="A199" s="20">
        <v>198</v>
      </c>
      <c r="B199" s="20">
        <v>298</v>
      </c>
      <c r="C199" s="20" t="s">
        <v>18</v>
      </c>
      <c r="D199" s="20" t="s">
        <v>38</v>
      </c>
      <c r="E199" s="20" t="s">
        <v>14</v>
      </c>
      <c r="F199" s="21">
        <v>1465.41</v>
      </c>
      <c r="G199" s="20">
        <v>1</v>
      </c>
      <c r="H199" s="21">
        <f t="shared" si="20"/>
        <v>1465.41</v>
      </c>
      <c r="I199" s="21">
        <f t="shared" si="18"/>
        <v>1172.3300000000002</v>
      </c>
      <c r="J199" s="21">
        <f t="shared" si="19"/>
        <v>1172.3300000000002</v>
      </c>
      <c r="K199" s="21">
        <v>293.08</v>
      </c>
      <c r="L199" s="22">
        <v>1.2499978674946473</v>
      </c>
      <c r="M199" s="17">
        <v>0.19999863519424596</v>
      </c>
      <c r="N199" s="21" t="s">
        <v>46</v>
      </c>
      <c r="O199" s="20" t="str">
        <f t="shared" si="21"/>
        <v>Jul</v>
      </c>
      <c r="P199" s="20">
        <f t="shared" si="22"/>
        <v>7</v>
      </c>
      <c r="Q199" s="20">
        <f t="shared" si="23"/>
        <v>2024</v>
      </c>
      <c r="R199" s="23" t="s">
        <v>251</v>
      </c>
      <c r="S199" s="24">
        <v>45490</v>
      </c>
      <c r="T199" s="24" t="s">
        <v>463</v>
      </c>
      <c r="U199" s="24" t="s">
        <v>660</v>
      </c>
      <c r="V199" s="24" t="s">
        <v>46</v>
      </c>
      <c r="W199" s="24" t="s">
        <v>437</v>
      </c>
      <c r="X199" s="24" t="s">
        <v>434</v>
      </c>
      <c r="Y199" s="24" t="s">
        <v>254</v>
      </c>
      <c r="Z199" s="24">
        <v>45493</v>
      </c>
      <c r="AA199" s="20" t="s">
        <v>15</v>
      </c>
      <c r="AB199" s="20" t="s">
        <v>425</v>
      </c>
      <c r="AC199" s="20" t="s">
        <v>16</v>
      </c>
      <c r="AD199" s="20">
        <v>91537</v>
      </c>
    </row>
    <row r="200" spans="1:30" x14ac:dyDescent="0.2">
      <c r="A200" s="14">
        <v>199</v>
      </c>
      <c r="B200" s="14">
        <v>299</v>
      </c>
      <c r="C200" s="14" t="s">
        <v>28</v>
      </c>
      <c r="D200" s="14" t="s">
        <v>54</v>
      </c>
      <c r="E200" s="14" t="s">
        <v>17</v>
      </c>
      <c r="F200" s="15">
        <v>1404.25</v>
      </c>
      <c r="G200" s="14">
        <v>1</v>
      </c>
      <c r="H200" s="15">
        <f t="shared" si="20"/>
        <v>1404.25</v>
      </c>
      <c r="I200" s="15">
        <f t="shared" si="18"/>
        <v>1123.4000000000001</v>
      </c>
      <c r="J200" s="15">
        <f t="shared" si="19"/>
        <v>1123.4000000000001</v>
      </c>
      <c r="K200" s="15">
        <v>280.85000000000002</v>
      </c>
      <c r="L200" s="16">
        <v>1.25</v>
      </c>
      <c r="M200" s="17">
        <v>0.2</v>
      </c>
      <c r="N200" s="15" t="s">
        <v>46</v>
      </c>
      <c r="O200" s="14" t="str">
        <f t="shared" si="21"/>
        <v>Jul</v>
      </c>
      <c r="P200" s="14">
        <f t="shared" si="22"/>
        <v>7</v>
      </c>
      <c r="Q200" s="14">
        <f t="shared" si="23"/>
        <v>2024</v>
      </c>
      <c r="R200" s="18" t="s">
        <v>252</v>
      </c>
      <c r="S200" s="19">
        <v>45491</v>
      </c>
      <c r="T200" s="19" t="s">
        <v>465</v>
      </c>
      <c r="U200" s="19" t="s">
        <v>661</v>
      </c>
      <c r="V200" s="19" t="s">
        <v>46</v>
      </c>
      <c r="W200" s="19" t="s">
        <v>437</v>
      </c>
      <c r="X200" s="19" t="s">
        <v>434</v>
      </c>
      <c r="Y200" s="19" t="s">
        <v>255</v>
      </c>
      <c r="Z200" s="19">
        <v>45494</v>
      </c>
      <c r="AA200" s="14" t="s">
        <v>22</v>
      </c>
      <c r="AB200" s="14" t="s">
        <v>429</v>
      </c>
      <c r="AC200" s="14" t="s">
        <v>16</v>
      </c>
      <c r="AD200" s="14">
        <v>76928</v>
      </c>
    </row>
    <row r="201" spans="1:30" x14ac:dyDescent="0.2">
      <c r="A201" s="20">
        <v>200</v>
      </c>
      <c r="B201" s="20">
        <v>300</v>
      </c>
      <c r="C201" s="20" t="s">
        <v>23</v>
      </c>
      <c r="D201" s="20" t="s">
        <v>57</v>
      </c>
      <c r="E201" s="20" t="s">
        <v>19</v>
      </c>
      <c r="F201" s="21">
        <v>177.92</v>
      </c>
      <c r="G201" s="20">
        <v>2</v>
      </c>
      <c r="H201" s="21">
        <f t="shared" si="20"/>
        <v>355.84</v>
      </c>
      <c r="I201" s="21">
        <f t="shared" si="18"/>
        <v>160.13</v>
      </c>
      <c r="J201" s="21">
        <f t="shared" si="19"/>
        <v>320.26</v>
      </c>
      <c r="K201" s="21">
        <v>35.58</v>
      </c>
      <c r="L201" s="22">
        <v>1.1110972334977831</v>
      </c>
      <c r="M201" s="17">
        <v>9.9988758992805751E-2</v>
      </c>
      <c r="N201" s="21" t="s">
        <v>46</v>
      </c>
      <c r="O201" s="20" t="str">
        <f t="shared" si="21"/>
        <v>Jul</v>
      </c>
      <c r="P201" s="20">
        <f t="shared" si="22"/>
        <v>7</v>
      </c>
      <c r="Q201" s="20">
        <f t="shared" si="23"/>
        <v>2024</v>
      </c>
      <c r="R201" s="23" t="s">
        <v>253</v>
      </c>
      <c r="S201" s="24">
        <v>45492</v>
      </c>
      <c r="T201" s="24" t="s">
        <v>467</v>
      </c>
      <c r="U201" s="24" t="s">
        <v>662</v>
      </c>
      <c r="V201" s="24" t="s">
        <v>46</v>
      </c>
      <c r="W201" s="24" t="s">
        <v>437</v>
      </c>
      <c r="X201" s="24" t="s">
        <v>434</v>
      </c>
      <c r="Y201" s="24" t="s">
        <v>256</v>
      </c>
      <c r="Z201" s="24">
        <v>45495</v>
      </c>
      <c r="AA201" s="20" t="s">
        <v>22</v>
      </c>
      <c r="AB201" s="20" t="s">
        <v>426</v>
      </c>
      <c r="AC201" s="20" t="s">
        <v>16</v>
      </c>
      <c r="AD201" s="20">
        <v>60261</v>
      </c>
    </row>
    <row r="202" spans="1:30" x14ac:dyDescent="0.2">
      <c r="A202" s="14">
        <v>201</v>
      </c>
      <c r="B202" s="14">
        <v>301</v>
      </c>
      <c r="C202" s="14" t="s">
        <v>27</v>
      </c>
      <c r="D202" s="14" t="s">
        <v>38</v>
      </c>
      <c r="E202" s="14" t="s">
        <v>14</v>
      </c>
      <c r="F202" s="15">
        <v>981.2</v>
      </c>
      <c r="G202" s="14">
        <v>5</v>
      </c>
      <c r="H202" s="15">
        <f t="shared" si="20"/>
        <v>4906</v>
      </c>
      <c r="I202" s="15">
        <f t="shared" si="18"/>
        <v>941.952</v>
      </c>
      <c r="J202" s="15">
        <f t="shared" si="19"/>
        <v>4709.76</v>
      </c>
      <c r="K202" s="15">
        <v>196.24</v>
      </c>
      <c r="L202" s="16">
        <v>1.0416666666666665</v>
      </c>
      <c r="M202" s="17">
        <v>0.04</v>
      </c>
      <c r="N202" s="15" t="s">
        <v>46</v>
      </c>
      <c r="O202" s="14" t="str">
        <f t="shared" si="21"/>
        <v>Jul</v>
      </c>
      <c r="P202" s="14">
        <f t="shared" si="22"/>
        <v>7</v>
      </c>
      <c r="Q202" s="14">
        <f t="shared" si="23"/>
        <v>2024</v>
      </c>
      <c r="R202" s="18" t="s">
        <v>254</v>
      </c>
      <c r="S202" s="19">
        <v>45493</v>
      </c>
      <c r="T202" s="19" t="s">
        <v>469</v>
      </c>
      <c r="U202" s="19" t="s">
        <v>663</v>
      </c>
      <c r="V202" s="19" t="s">
        <v>46</v>
      </c>
      <c r="W202" s="19" t="s">
        <v>437</v>
      </c>
      <c r="X202" s="19" t="s">
        <v>434</v>
      </c>
      <c r="Y202" s="19" t="s">
        <v>257</v>
      </c>
      <c r="Z202" s="19">
        <v>45496</v>
      </c>
      <c r="AA202" s="14" t="s">
        <v>20</v>
      </c>
      <c r="AB202" s="14" t="s">
        <v>426</v>
      </c>
      <c r="AC202" s="14" t="s">
        <v>16</v>
      </c>
      <c r="AD202" s="14">
        <v>89369</v>
      </c>
    </row>
    <row r="203" spans="1:30" x14ac:dyDescent="0.2">
      <c r="A203" s="20">
        <v>202</v>
      </c>
      <c r="B203" s="20">
        <v>302</v>
      </c>
      <c r="C203" s="20" t="s">
        <v>28</v>
      </c>
      <c r="D203" s="20" t="s">
        <v>38</v>
      </c>
      <c r="E203" s="20" t="s">
        <v>14</v>
      </c>
      <c r="F203" s="21">
        <v>457.52</v>
      </c>
      <c r="G203" s="20">
        <v>2</v>
      </c>
      <c r="H203" s="21">
        <f t="shared" si="20"/>
        <v>915.04</v>
      </c>
      <c r="I203" s="21">
        <f t="shared" si="18"/>
        <v>411.77</v>
      </c>
      <c r="J203" s="21">
        <f t="shared" si="19"/>
        <v>823.54</v>
      </c>
      <c r="K203" s="21">
        <v>91.5</v>
      </c>
      <c r="L203" s="22">
        <v>1.1111057143551011</v>
      </c>
      <c r="M203" s="17">
        <v>9.9995628606399725E-2</v>
      </c>
      <c r="N203" s="21" t="s">
        <v>46</v>
      </c>
      <c r="O203" s="20" t="str">
        <f t="shared" si="21"/>
        <v>Jul</v>
      </c>
      <c r="P203" s="20">
        <f t="shared" si="22"/>
        <v>7</v>
      </c>
      <c r="Q203" s="20">
        <f t="shared" si="23"/>
        <v>2024</v>
      </c>
      <c r="R203" s="23" t="s">
        <v>255</v>
      </c>
      <c r="S203" s="24">
        <v>45494</v>
      </c>
      <c r="T203" s="24" t="s">
        <v>471</v>
      </c>
      <c r="U203" s="24" t="s">
        <v>664</v>
      </c>
      <c r="V203" s="24" t="s">
        <v>46</v>
      </c>
      <c r="W203" s="24" t="s">
        <v>437</v>
      </c>
      <c r="X203" s="24" t="s">
        <v>434</v>
      </c>
      <c r="Y203" s="24" t="s">
        <v>258</v>
      </c>
      <c r="Z203" s="24">
        <v>45497</v>
      </c>
      <c r="AA203" s="20" t="s">
        <v>22</v>
      </c>
      <c r="AB203" s="20" t="s">
        <v>428</v>
      </c>
      <c r="AC203" s="20" t="s">
        <v>16</v>
      </c>
      <c r="AD203" s="20">
        <v>12997</v>
      </c>
    </row>
    <row r="204" spans="1:30" x14ac:dyDescent="0.2">
      <c r="A204" s="14">
        <v>203</v>
      </c>
      <c r="B204" s="14">
        <v>303</v>
      </c>
      <c r="C204" s="14" t="s">
        <v>27</v>
      </c>
      <c r="D204" s="14" t="s">
        <v>38</v>
      </c>
      <c r="E204" s="14" t="s">
        <v>14</v>
      </c>
      <c r="F204" s="15">
        <v>327.49</v>
      </c>
      <c r="G204" s="14">
        <v>5</v>
      </c>
      <c r="H204" s="15">
        <f t="shared" si="20"/>
        <v>1637.45</v>
      </c>
      <c r="I204" s="15">
        <f t="shared" si="18"/>
        <v>314.39</v>
      </c>
      <c r="J204" s="15">
        <f t="shared" si="19"/>
        <v>1571.9499999999998</v>
      </c>
      <c r="K204" s="15">
        <v>65.5</v>
      </c>
      <c r="L204" s="16">
        <v>1.041667991984478</v>
      </c>
      <c r="M204" s="17">
        <v>4.0001221411340805E-2</v>
      </c>
      <c r="N204" s="15" t="s">
        <v>46</v>
      </c>
      <c r="O204" s="14" t="str">
        <f t="shared" si="21"/>
        <v>Jul</v>
      </c>
      <c r="P204" s="14">
        <f t="shared" si="22"/>
        <v>7</v>
      </c>
      <c r="Q204" s="14">
        <f t="shared" si="23"/>
        <v>2024</v>
      </c>
      <c r="R204" s="18" t="s">
        <v>256</v>
      </c>
      <c r="S204" s="19">
        <v>45495</v>
      </c>
      <c r="T204" s="19" t="s">
        <v>473</v>
      </c>
      <c r="U204" s="19" t="s">
        <v>665</v>
      </c>
      <c r="V204" s="19" t="s">
        <v>46</v>
      </c>
      <c r="W204" s="19" t="s">
        <v>437</v>
      </c>
      <c r="X204" s="19" t="s">
        <v>434</v>
      </c>
      <c r="Y204" s="19" t="s">
        <v>259</v>
      </c>
      <c r="Z204" s="19">
        <v>45498</v>
      </c>
      <c r="AA204" s="14" t="s">
        <v>20</v>
      </c>
      <c r="AB204" s="14" t="s">
        <v>427</v>
      </c>
      <c r="AC204" s="14" t="s">
        <v>16</v>
      </c>
      <c r="AD204" s="14">
        <v>13493</v>
      </c>
    </row>
    <row r="205" spans="1:30" x14ac:dyDescent="0.2">
      <c r="A205" s="20">
        <v>204</v>
      </c>
      <c r="B205" s="20">
        <v>304</v>
      </c>
      <c r="C205" s="20" t="s">
        <v>26</v>
      </c>
      <c r="D205" s="20" t="s">
        <v>57</v>
      </c>
      <c r="E205" s="20" t="s">
        <v>19</v>
      </c>
      <c r="F205" s="21">
        <v>1258.8900000000001</v>
      </c>
      <c r="G205" s="20">
        <v>4</v>
      </c>
      <c r="H205" s="21">
        <f t="shared" si="20"/>
        <v>5035.5600000000004</v>
      </c>
      <c r="I205" s="21">
        <f t="shared" si="18"/>
        <v>1195.9450000000002</v>
      </c>
      <c r="J205" s="21">
        <f t="shared" si="19"/>
        <v>4783.7800000000007</v>
      </c>
      <c r="K205" s="21">
        <v>251.78</v>
      </c>
      <c r="L205" s="22">
        <v>1.0526320190309755</v>
      </c>
      <c r="M205" s="17">
        <v>5.0000397175289341E-2</v>
      </c>
      <c r="N205" s="21" t="s">
        <v>46</v>
      </c>
      <c r="O205" s="20" t="str">
        <f t="shared" si="21"/>
        <v>Jul</v>
      </c>
      <c r="P205" s="20">
        <f t="shared" si="22"/>
        <v>7</v>
      </c>
      <c r="Q205" s="20">
        <f t="shared" si="23"/>
        <v>2024</v>
      </c>
      <c r="R205" s="23" t="s">
        <v>257</v>
      </c>
      <c r="S205" s="24">
        <v>45496</v>
      </c>
      <c r="T205" s="24" t="s">
        <v>475</v>
      </c>
      <c r="U205" s="24" t="s">
        <v>666</v>
      </c>
      <c r="V205" s="24" t="s">
        <v>46</v>
      </c>
      <c r="W205" s="24" t="s">
        <v>437</v>
      </c>
      <c r="X205" s="24" t="s">
        <v>434</v>
      </c>
      <c r="Y205" s="24" t="s">
        <v>260</v>
      </c>
      <c r="Z205" s="24">
        <v>45499</v>
      </c>
      <c r="AA205" s="20" t="s">
        <v>22</v>
      </c>
      <c r="AB205" s="20" t="s">
        <v>427</v>
      </c>
      <c r="AC205" s="20" t="s">
        <v>16</v>
      </c>
      <c r="AD205" s="20">
        <v>67891</v>
      </c>
    </row>
    <row r="206" spans="1:30" x14ac:dyDescent="0.2">
      <c r="A206" s="14">
        <v>205</v>
      </c>
      <c r="B206" s="14">
        <v>305</v>
      </c>
      <c r="C206" s="14" t="s">
        <v>23</v>
      </c>
      <c r="D206" s="14" t="s">
        <v>38</v>
      </c>
      <c r="E206" s="14" t="s">
        <v>14</v>
      </c>
      <c r="F206" s="15">
        <v>90.28</v>
      </c>
      <c r="G206" s="14">
        <v>1</v>
      </c>
      <c r="H206" s="15">
        <f t="shared" si="20"/>
        <v>90.28</v>
      </c>
      <c r="I206" s="15">
        <f t="shared" si="18"/>
        <v>72.22</v>
      </c>
      <c r="J206" s="15">
        <f t="shared" si="19"/>
        <v>72.22</v>
      </c>
      <c r="K206" s="15">
        <v>18.059999999999999</v>
      </c>
      <c r="L206" s="16">
        <v>1.2500692328994738</v>
      </c>
      <c r="M206" s="17">
        <v>0.20004430660168362</v>
      </c>
      <c r="N206" s="15" t="s">
        <v>46</v>
      </c>
      <c r="O206" s="14" t="str">
        <f t="shared" si="21"/>
        <v>Jul</v>
      </c>
      <c r="P206" s="14">
        <f t="shared" si="22"/>
        <v>7</v>
      </c>
      <c r="Q206" s="14">
        <f t="shared" si="23"/>
        <v>2024</v>
      </c>
      <c r="R206" s="18" t="s">
        <v>258</v>
      </c>
      <c r="S206" s="19">
        <v>45497</v>
      </c>
      <c r="T206" s="19" t="s">
        <v>477</v>
      </c>
      <c r="U206" s="19" t="s">
        <v>667</v>
      </c>
      <c r="V206" s="19" t="s">
        <v>46</v>
      </c>
      <c r="W206" s="19" t="s">
        <v>437</v>
      </c>
      <c r="X206" s="19" t="s">
        <v>434</v>
      </c>
      <c r="Y206" s="19" t="s">
        <v>261</v>
      </c>
      <c r="Z206" s="19">
        <v>45500</v>
      </c>
      <c r="AA206" s="14" t="s">
        <v>20</v>
      </c>
      <c r="AB206" s="14" t="s">
        <v>428</v>
      </c>
      <c r="AC206" s="14" t="s">
        <v>16</v>
      </c>
      <c r="AD206" s="14">
        <v>24991</v>
      </c>
    </row>
    <row r="207" spans="1:30" x14ac:dyDescent="0.2">
      <c r="A207" s="20">
        <v>206</v>
      </c>
      <c r="B207" s="20">
        <v>306</v>
      </c>
      <c r="C207" s="20" t="s">
        <v>27</v>
      </c>
      <c r="D207" s="20" t="s">
        <v>38</v>
      </c>
      <c r="E207" s="20" t="s">
        <v>14</v>
      </c>
      <c r="F207" s="21">
        <v>606.30999999999995</v>
      </c>
      <c r="G207" s="20">
        <v>3</v>
      </c>
      <c r="H207" s="21">
        <f t="shared" si="20"/>
        <v>1818.9299999999998</v>
      </c>
      <c r="I207" s="21">
        <f t="shared" si="18"/>
        <v>565.89</v>
      </c>
      <c r="J207" s="21">
        <f t="shared" si="19"/>
        <v>1697.67</v>
      </c>
      <c r="K207" s="21">
        <v>121.26</v>
      </c>
      <c r="L207" s="22">
        <v>1.0714273091943662</v>
      </c>
      <c r="M207" s="17">
        <v>6.6665567119130492E-2</v>
      </c>
      <c r="N207" s="21" t="s">
        <v>46</v>
      </c>
      <c r="O207" s="20" t="str">
        <f t="shared" si="21"/>
        <v>Jul</v>
      </c>
      <c r="P207" s="20">
        <f t="shared" si="22"/>
        <v>7</v>
      </c>
      <c r="Q207" s="20">
        <f t="shared" si="23"/>
        <v>2024</v>
      </c>
      <c r="R207" s="23" t="s">
        <v>259</v>
      </c>
      <c r="S207" s="24">
        <v>45498</v>
      </c>
      <c r="T207" s="24" t="s">
        <v>479</v>
      </c>
      <c r="U207" s="24" t="s">
        <v>668</v>
      </c>
      <c r="V207" s="24" t="s">
        <v>46</v>
      </c>
      <c r="W207" s="24" t="s">
        <v>437</v>
      </c>
      <c r="X207" s="24" t="s">
        <v>434</v>
      </c>
      <c r="Y207" s="24" t="s">
        <v>262</v>
      </c>
      <c r="Z207" s="24">
        <v>45501</v>
      </c>
      <c r="AA207" s="20" t="s">
        <v>20</v>
      </c>
      <c r="AB207" s="20" t="s">
        <v>429</v>
      </c>
      <c r="AC207" s="20" t="s">
        <v>16</v>
      </c>
      <c r="AD207" s="20">
        <v>13349</v>
      </c>
    </row>
    <row r="208" spans="1:30" x14ac:dyDescent="0.2">
      <c r="A208" s="14">
        <v>207</v>
      </c>
      <c r="B208" s="14">
        <v>307</v>
      </c>
      <c r="C208" s="14" t="s">
        <v>25</v>
      </c>
      <c r="D208" s="14" t="s">
        <v>54</v>
      </c>
      <c r="E208" s="14" t="s">
        <v>17</v>
      </c>
      <c r="F208" s="15">
        <v>359.97</v>
      </c>
      <c r="G208" s="14">
        <v>5</v>
      </c>
      <c r="H208" s="15">
        <f t="shared" si="20"/>
        <v>1799.8500000000001</v>
      </c>
      <c r="I208" s="15">
        <f t="shared" si="18"/>
        <v>345.572</v>
      </c>
      <c r="J208" s="15">
        <f t="shared" si="19"/>
        <v>1727.8600000000001</v>
      </c>
      <c r="K208" s="15">
        <v>71.989999999999995</v>
      </c>
      <c r="L208" s="16">
        <v>1.0416642552058615</v>
      </c>
      <c r="M208" s="17">
        <v>3.9997777592577152E-2</v>
      </c>
      <c r="N208" s="15" t="s">
        <v>46</v>
      </c>
      <c r="O208" s="14" t="str">
        <f t="shared" si="21"/>
        <v>Jul</v>
      </c>
      <c r="P208" s="14">
        <f t="shared" si="22"/>
        <v>7</v>
      </c>
      <c r="Q208" s="14">
        <f t="shared" si="23"/>
        <v>2024</v>
      </c>
      <c r="R208" s="18" t="s">
        <v>260</v>
      </c>
      <c r="S208" s="19">
        <v>45499</v>
      </c>
      <c r="T208" s="19" t="s">
        <v>481</v>
      </c>
      <c r="U208" s="19" t="s">
        <v>669</v>
      </c>
      <c r="V208" s="19" t="s">
        <v>46</v>
      </c>
      <c r="W208" s="19" t="s">
        <v>437</v>
      </c>
      <c r="X208" s="19" t="s">
        <v>434</v>
      </c>
      <c r="Y208" s="19" t="s">
        <v>263</v>
      </c>
      <c r="Z208" s="19">
        <v>45502</v>
      </c>
      <c r="AA208" s="14" t="s">
        <v>15</v>
      </c>
      <c r="AB208" s="14" t="s">
        <v>425</v>
      </c>
      <c r="AC208" s="14" t="s">
        <v>16</v>
      </c>
      <c r="AD208" s="14">
        <v>24020</v>
      </c>
    </row>
    <row r="209" spans="1:30" x14ac:dyDescent="0.2">
      <c r="A209" s="20">
        <v>208</v>
      </c>
      <c r="B209" s="20">
        <v>308</v>
      </c>
      <c r="C209" s="20" t="s">
        <v>27</v>
      </c>
      <c r="D209" s="20" t="s">
        <v>38</v>
      </c>
      <c r="E209" s="20" t="s">
        <v>14</v>
      </c>
      <c r="F209" s="21">
        <v>427.93</v>
      </c>
      <c r="G209" s="20">
        <v>2</v>
      </c>
      <c r="H209" s="21">
        <f t="shared" si="20"/>
        <v>855.86</v>
      </c>
      <c r="I209" s="21">
        <f t="shared" si="18"/>
        <v>385.13499999999999</v>
      </c>
      <c r="J209" s="21">
        <f t="shared" si="19"/>
        <v>770.27</v>
      </c>
      <c r="K209" s="21">
        <v>85.59</v>
      </c>
      <c r="L209" s="22">
        <v>1.1111168810936425</v>
      </c>
      <c r="M209" s="17">
        <v>0.10000467366158017</v>
      </c>
      <c r="N209" s="21" t="s">
        <v>46</v>
      </c>
      <c r="O209" s="20" t="str">
        <f t="shared" si="21"/>
        <v>Jul</v>
      </c>
      <c r="P209" s="20">
        <f t="shared" si="22"/>
        <v>7</v>
      </c>
      <c r="Q209" s="20">
        <f t="shared" si="23"/>
        <v>2024</v>
      </c>
      <c r="R209" s="23" t="s">
        <v>261</v>
      </c>
      <c r="S209" s="24">
        <v>45500</v>
      </c>
      <c r="T209" s="24" t="s">
        <v>483</v>
      </c>
      <c r="U209" s="24" t="s">
        <v>670</v>
      </c>
      <c r="V209" s="24" t="s">
        <v>46</v>
      </c>
      <c r="W209" s="24" t="s">
        <v>437</v>
      </c>
      <c r="X209" s="24" t="s">
        <v>434</v>
      </c>
      <c r="Y209" s="24" t="s">
        <v>264</v>
      </c>
      <c r="Z209" s="24">
        <v>45503</v>
      </c>
      <c r="AA209" s="20" t="s">
        <v>22</v>
      </c>
      <c r="AB209" s="20" t="s">
        <v>429</v>
      </c>
      <c r="AC209" s="20" t="s">
        <v>16</v>
      </c>
      <c r="AD209" s="20">
        <v>88746</v>
      </c>
    </row>
    <row r="210" spans="1:30" x14ac:dyDescent="0.2">
      <c r="A210" s="14">
        <v>209</v>
      </c>
      <c r="B210" s="14">
        <v>309</v>
      </c>
      <c r="C210" s="14" t="s">
        <v>29</v>
      </c>
      <c r="D210" s="14" t="s">
        <v>38</v>
      </c>
      <c r="E210" s="14" t="s">
        <v>14</v>
      </c>
      <c r="F210" s="15">
        <v>108.3</v>
      </c>
      <c r="G210" s="14">
        <v>5</v>
      </c>
      <c r="H210" s="15">
        <f t="shared" si="20"/>
        <v>541.5</v>
      </c>
      <c r="I210" s="15">
        <f t="shared" si="18"/>
        <v>103.968</v>
      </c>
      <c r="J210" s="15">
        <f t="shared" si="19"/>
        <v>519.84</v>
      </c>
      <c r="K210" s="15">
        <v>21.66</v>
      </c>
      <c r="L210" s="16">
        <v>1.0416666666666665</v>
      </c>
      <c r="M210" s="17">
        <v>0.04</v>
      </c>
      <c r="N210" s="15" t="s">
        <v>46</v>
      </c>
      <c r="O210" s="14" t="str">
        <f t="shared" si="21"/>
        <v>Jul</v>
      </c>
      <c r="P210" s="14">
        <f t="shared" si="22"/>
        <v>7</v>
      </c>
      <c r="Q210" s="14">
        <f t="shared" si="23"/>
        <v>2024</v>
      </c>
      <c r="R210" s="18" t="s">
        <v>262</v>
      </c>
      <c r="S210" s="19">
        <v>45501</v>
      </c>
      <c r="T210" s="19" t="s">
        <v>485</v>
      </c>
      <c r="U210" s="19" t="s">
        <v>671</v>
      </c>
      <c r="V210" s="19" t="s">
        <v>46</v>
      </c>
      <c r="W210" s="19" t="s">
        <v>437</v>
      </c>
      <c r="X210" s="19" t="s">
        <v>434</v>
      </c>
      <c r="Y210" s="19" t="s">
        <v>265</v>
      </c>
      <c r="Z210" s="19">
        <v>45504</v>
      </c>
      <c r="AA210" s="14" t="s">
        <v>15</v>
      </c>
      <c r="AB210" s="14" t="s">
        <v>427</v>
      </c>
      <c r="AC210" s="14" t="s">
        <v>16</v>
      </c>
      <c r="AD210" s="14">
        <v>22648</v>
      </c>
    </row>
    <row r="211" spans="1:30" x14ac:dyDescent="0.2">
      <c r="A211" s="20">
        <v>210</v>
      </c>
      <c r="B211" s="20">
        <v>310</v>
      </c>
      <c r="C211" s="20" t="s">
        <v>23</v>
      </c>
      <c r="D211" s="20" t="s">
        <v>54</v>
      </c>
      <c r="E211" s="20" t="s">
        <v>17</v>
      </c>
      <c r="F211" s="21">
        <v>94.1</v>
      </c>
      <c r="G211" s="20">
        <v>3</v>
      </c>
      <c r="H211" s="21">
        <f t="shared" si="20"/>
        <v>282.29999999999995</v>
      </c>
      <c r="I211" s="21">
        <f t="shared" si="18"/>
        <v>87.826666666666654</v>
      </c>
      <c r="J211" s="21">
        <f t="shared" si="19"/>
        <v>263.47999999999996</v>
      </c>
      <c r="K211" s="21">
        <v>18.82</v>
      </c>
      <c r="L211" s="22">
        <v>1.0714285714285714</v>
      </c>
      <c r="M211" s="17">
        <v>6.666666666666668E-2</v>
      </c>
      <c r="N211" s="21" t="s">
        <v>46</v>
      </c>
      <c r="O211" s="20" t="str">
        <f t="shared" si="21"/>
        <v>Jul</v>
      </c>
      <c r="P211" s="20">
        <f t="shared" si="22"/>
        <v>7</v>
      </c>
      <c r="Q211" s="20">
        <f t="shared" si="23"/>
        <v>2024</v>
      </c>
      <c r="R211" s="23" t="s">
        <v>263</v>
      </c>
      <c r="S211" s="24">
        <v>45502</v>
      </c>
      <c r="T211" s="24" t="s">
        <v>433</v>
      </c>
      <c r="U211" s="24" t="s">
        <v>672</v>
      </c>
      <c r="V211" s="24" t="s">
        <v>47</v>
      </c>
      <c r="W211" s="24" t="s">
        <v>439</v>
      </c>
      <c r="X211" s="24" t="s">
        <v>434</v>
      </c>
      <c r="Y211" s="24" t="s">
        <v>266</v>
      </c>
      <c r="Z211" s="24">
        <v>45505</v>
      </c>
      <c r="AA211" s="20" t="s">
        <v>15</v>
      </c>
      <c r="AB211" s="20" t="s">
        <v>429</v>
      </c>
      <c r="AC211" s="20" t="s">
        <v>16</v>
      </c>
      <c r="AD211" s="20">
        <v>78694</v>
      </c>
    </row>
    <row r="212" spans="1:30" x14ac:dyDescent="0.2">
      <c r="A212" s="14">
        <v>211</v>
      </c>
      <c r="B212" s="14">
        <v>311</v>
      </c>
      <c r="C212" s="14" t="s">
        <v>18</v>
      </c>
      <c r="D212" s="14" t="s">
        <v>38</v>
      </c>
      <c r="E212" s="14" t="s">
        <v>14</v>
      </c>
      <c r="F212" s="15">
        <v>782.42</v>
      </c>
      <c r="G212" s="14">
        <v>4</v>
      </c>
      <c r="H212" s="15">
        <f t="shared" si="20"/>
        <v>3129.68</v>
      </c>
      <c r="I212" s="15">
        <f t="shared" si="18"/>
        <v>743.3</v>
      </c>
      <c r="J212" s="15">
        <f t="shared" si="19"/>
        <v>2973.2</v>
      </c>
      <c r="K212" s="15">
        <v>156.47999999999999</v>
      </c>
      <c r="L212" s="16">
        <v>1.0526301627875689</v>
      </c>
      <c r="M212" s="17">
        <v>4.9998721914061503E-2</v>
      </c>
      <c r="N212" s="15" t="s">
        <v>46</v>
      </c>
      <c r="O212" s="14" t="str">
        <f t="shared" si="21"/>
        <v>Jul</v>
      </c>
      <c r="P212" s="14">
        <f t="shared" si="22"/>
        <v>7</v>
      </c>
      <c r="Q212" s="14">
        <f t="shared" si="23"/>
        <v>2024</v>
      </c>
      <c r="R212" s="18" t="s">
        <v>264</v>
      </c>
      <c r="S212" s="19">
        <v>45503</v>
      </c>
      <c r="T212" s="19" t="s">
        <v>488</v>
      </c>
      <c r="U212" s="19" t="s">
        <v>673</v>
      </c>
      <c r="V212" s="19" t="s">
        <v>47</v>
      </c>
      <c r="W212" s="19" t="s">
        <v>439</v>
      </c>
      <c r="X212" s="19" t="s">
        <v>434</v>
      </c>
      <c r="Y212" s="19" t="s">
        <v>267</v>
      </c>
      <c r="Z212" s="19">
        <v>45506</v>
      </c>
      <c r="AA212" s="14" t="s">
        <v>20</v>
      </c>
      <c r="AB212" s="14" t="s">
        <v>429</v>
      </c>
      <c r="AC212" s="14" t="s">
        <v>16</v>
      </c>
      <c r="AD212" s="14">
        <v>92210</v>
      </c>
    </row>
    <row r="213" spans="1:30" x14ac:dyDescent="0.2">
      <c r="A213" s="20">
        <v>212</v>
      </c>
      <c r="B213" s="20">
        <v>312</v>
      </c>
      <c r="C213" s="20" t="s">
        <v>26</v>
      </c>
      <c r="D213" s="20" t="s">
        <v>54</v>
      </c>
      <c r="E213" s="20" t="s">
        <v>17</v>
      </c>
      <c r="F213" s="21">
        <v>313.5</v>
      </c>
      <c r="G213" s="20">
        <v>4</v>
      </c>
      <c r="H213" s="21">
        <f t="shared" si="20"/>
        <v>1254</v>
      </c>
      <c r="I213" s="21">
        <f t="shared" si="18"/>
        <v>297.82499999999999</v>
      </c>
      <c r="J213" s="21">
        <f t="shared" si="19"/>
        <v>1191.3</v>
      </c>
      <c r="K213" s="21">
        <v>62.7</v>
      </c>
      <c r="L213" s="22">
        <v>1.0526315789473684</v>
      </c>
      <c r="M213" s="17">
        <v>0.05</v>
      </c>
      <c r="N213" s="21" t="s">
        <v>46</v>
      </c>
      <c r="O213" s="20" t="str">
        <f t="shared" si="21"/>
        <v>Jul</v>
      </c>
      <c r="P213" s="20">
        <f t="shared" si="22"/>
        <v>7</v>
      </c>
      <c r="Q213" s="20">
        <f t="shared" si="23"/>
        <v>2024</v>
      </c>
      <c r="R213" s="23" t="s">
        <v>265</v>
      </c>
      <c r="S213" s="24">
        <v>45504</v>
      </c>
      <c r="T213" s="24" t="s">
        <v>490</v>
      </c>
      <c r="U213" s="24" t="s">
        <v>674</v>
      </c>
      <c r="V213" s="24" t="s">
        <v>47</v>
      </c>
      <c r="W213" s="24" t="s">
        <v>439</v>
      </c>
      <c r="X213" s="24" t="s">
        <v>434</v>
      </c>
      <c r="Y213" s="24" t="s">
        <v>268</v>
      </c>
      <c r="Z213" s="24">
        <v>45507</v>
      </c>
      <c r="AA213" s="20" t="s">
        <v>15</v>
      </c>
      <c r="AB213" s="20" t="s">
        <v>425</v>
      </c>
      <c r="AC213" s="20" t="s">
        <v>16</v>
      </c>
      <c r="AD213" s="20">
        <v>53613</v>
      </c>
    </row>
    <row r="214" spans="1:30" x14ac:dyDescent="0.2">
      <c r="A214" s="14">
        <v>213</v>
      </c>
      <c r="B214" s="14">
        <v>313</v>
      </c>
      <c r="C214" s="14" t="s">
        <v>21</v>
      </c>
      <c r="D214" s="14" t="s">
        <v>54</v>
      </c>
      <c r="E214" s="14" t="s">
        <v>17</v>
      </c>
      <c r="F214" s="15">
        <v>760.21</v>
      </c>
      <c r="G214" s="14">
        <v>4</v>
      </c>
      <c r="H214" s="15">
        <f t="shared" si="20"/>
        <v>3040.84</v>
      </c>
      <c r="I214" s="15">
        <f t="shared" si="18"/>
        <v>722.2</v>
      </c>
      <c r="J214" s="15">
        <f t="shared" si="19"/>
        <v>2888.8</v>
      </c>
      <c r="K214" s="15">
        <v>152.04</v>
      </c>
      <c r="L214" s="16">
        <v>1.0526308501800055</v>
      </c>
      <c r="M214" s="17">
        <v>4.9999342286999642E-2</v>
      </c>
      <c r="N214" s="15" t="s">
        <v>47</v>
      </c>
      <c r="O214" s="14" t="str">
        <f t="shared" si="21"/>
        <v>Aug</v>
      </c>
      <c r="P214" s="14">
        <f t="shared" si="22"/>
        <v>8</v>
      </c>
      <c r="Q214" s="14">
        <f t="shared" si="23"/>
        <v>2024</v>
      </c>
      <c r="R214" s="18" t="s">
        <v>266</v>
      </c>
      <c r="S214" s="19">
        <v>45505</v>
      </c>
      <c r="T214" s="19" t="s">
        <v>492</v>
      </c>
      <c r="U214" s="19" t="s">
        <v>675</v>
      </c>
      <c r="V214" s="19" t="s">
        <v>47</v>
      </c>
      <c r="W214" s="19" t="s">
        <v>439</v>
      </c>
      <c r="X214" s="19" t="s">
        <v>434</v>
      </c>
      <c r="Y214" s="19" t="s">
        <v>269</v>
      </c>
      <c r="Z214" s="19">
        <v>45508</v>
      </c>
      <c r="AA214" s="14" t="s">
        <v>15</v>
      </c>
      <c r="AB214" s="14" t="s">
        <v>425</v>
      </c>
      <c r="AC214" s="14" t="s">
        <v>16</v>
      </c>
      <c r="AD214" s="14">
        <v>90152</v>
      </c>
    </row>
    <row r="215" spans="1:30" x14ac:dyDescent="0.2">
      <c r="A215" s="20">
        <v>214</v>
      </c>
      <c r="B215" s="20">
        <v>314</v>
      </c>
      <c r="C215" s="20" t="s">
        <v>18</v>
      </c>
      <c r="D215" s="20" t="s">
        <v>57</v>
      </c>
      <c r="E215" s="20" t="s">
        <v>19</v>
      </c>
      <c r="F215" s="21">
        <v>176.48</v>
      </c>
      <c r="G215" s="20">
        <v>4</v>
      </c>
      <c r="H215" s="21">
        <f t="shared" si="20"/>
        <v>705.92</v>
      </c>
      <c r="I215" s="21">
        <f t="shared" si="18"/>
        <v>167.655</v>
      </c>
      <c r="J215" s="21">
        <f t="shared" si="19"/>
        <v>670.62</v>
      </c>
      <c r="K215" s="21">
        <v>35.299999999999997</v>
      </c>
      <c r="L215" s="22">
        <v>1.0526378575049953</v>
      </c>
      <c r="M215" s="17">
        <v>5.0005666364460563E-2</v>
      </c>
      <c r="N215" s="21" t="s">
        <v>47</v>
      </c>
      <c r="O215" s="20" t="str">
        <f t="shared" si="21"/>
        <v>Aug</v>
      </c>
      <c r="P215" s="20">
        <f t="shared" si="22"/>
        <v>8</v>
      </c>
      <c r="Q215" s="20">
        <f t="shared" si="23"/>
        <v>2024</v>
      </c>
      <c r="R215" s="23" t="s">
        <v>267</v>
      </c>
      <c r="S215" s="24">
        <v>45506</v>
      </c>
      <c r="T215" s="24" t="s">
        <v>431</v>
      </c>
      <c r="U215" s="24" t="s">
        <v>676</v>
      </c>
      <c r="V215" s="24" t="s">
        <v>47</v>
      </c>
      <c r="W215" s="24" t="s">
        <v>439</v>
      </c>
      <c r="X215" s="24" t="s">
        <v>434</v>
      </c>
      <c r="Y215" s="24" t="s">
        <v>270</v>
      </c>
      <c r="Z215" s="24">
        <v>45509</v>
      </c>
      <c r="AA215" s="20" t="s">
        <v>22</v>
      </c>
      <c r="AB215" s="20" t="s">
        <v>425</v>
      </c>
      <c r="AC215" s="20" t="s">
        <v>16</v>
      </c>
      <c r="AD215" s="20">
        <v>73050</v>
      </c>
    </row>
    <row r="216" spans="1:30" x14ac:dyDescent="0.2">
      <c r="A216" s="14">
        <v>215</v>
      </c>
      <c r="B216" s="14">
        <v>315</v>
      </c>
      <c r="C216" s="14" t="s">
        <v>25</v>
      </c>
      <c r="D216" s="14" t="s">
        <v>38</v>
      </c>
      <c r="E216" s="14" t="s">
        <v>14</v>
      </c>
      <c r="F216" s="15">
        <v>199.62</v>
      </c>
      <c r="G216" s="14">
        <v>2</v>
      </c>
      <c r="H216" s="15">
        <f t="shared" si="20"/>
        <v>399.24</v>
      </c>
      <c r="I216" s="15">
        <f t="shared" si="18"/>
        <v>179.66</v>
      </c>
      <c r="J216" s="15">
        <f t="shared" si="19"/>
        <v>359.32</v>
      </c>
      <c r="K216" s="15">
        <v>39.92</v>
      </c>
      <c r="L216" s="16">
        <v>1.1110987420683514</v>
      </c>
      <c r="M216" s="17">
        <v>9.9989980963831285E-2</v>
      </c>
      <c r="N216" s="15" t="s">
        <v>47</v>
      </c>
      <c r="O216" s="14" t="str">
        <f t="shared" si="21"/>
        <v>Aug</v>
      </c>
      <c r="P216" s="14">
        <f t="shared" si="22"/>
        <v>8</v>
      </c>
      <c r="Q216" s="14">
        <f t="shared" si="23"/>
        <v>2024</v>
      </c>
      <c r="R216" s="18" t="s">
        <v>268</v>
      </c>
      <c r="S216" s="19">
        <v>45507</v>
      </c>
      <c r="T216" s="19" t="s">
        <v>435</v>
      </c>
      <c r="U216" s="19" t="s">
        <v>677</v>
      </c>
      <c r="V216" s="19" t="s">
        <v>47</v>
      </c>
      <c r="W216" s="19" t="s">
        <v>439</v>
      </c>
      <c r="X216" s="19" t="s">
        <v>434</v>
      </c>
      <c r="Y216" s="19" t="s">
        <v>271</v>
      </c>
      <c r="Z216" s="19">
        <v>45510</v>
      </c>
      <c r="AA216" s="14" t="s">
        <v>22</v>
      </c>
      <c r="AB216" s="14" t="s">
        <v>427</v>
      </c>
      <c r="AC216" s="14" t="s">
        <v>16</v>
      </c>
      <c r="AD216" s="14">
        <v>41765</v>
      </c>
    </row>
    <row r="217" spans="1:30" x14ac:dyDescent="0.2">
      <c r="A217" s="20">
        <v>216</v>
      </c>
      <c r="B217" s="20">
        <v>316</v>
      </c>
      <c r="C217" s="20" t="s">
        <v>29</v>
      </c>
      <c r="D217" s="20" t="s">
        <v>54</v>
      </c>
      <c r="E217" s="20" t="s">
        <v>17</v>
      </c>
      <c r="F217" s="21">
        <v>513.33000000000004</v>
      </c>
      <c r="G217" s="20">
        <v>4</v>
      </c>
      <c r="H217" s="21">
        <f t="shared" si="20"/>
        <v>2053.3200000000002</v>
      </c>
      <c r="I217" s="21">
        <f t="shared" si="18"/>
        <v>487.66250000000002</v>
      </c>
      <c r="J217" s="21">
        <f t="shared" si="19"/>
        <v>1950.65</v>
      </c>
      <c r="K217" s="21">
        <v>102.67</v>
      </c>
      <c r="L217" s="22">
        <v>1.0526337374721246</v>
      </c>
      <c r="M217" s="17">
        <v>5.0001948064597818E-2</v>
      </c>
      <c r="N217" s="21" t="s">
        <v>47</v>
      </c>
      <c r="O217" s="20" t="str">
        <f t="shared" si="21"/>
        <v>Aug</v>
      </c>
      <c r="P217" s="20">
        <f t="shared" si="22"/>
        <v>8</v>
      </c>
      <c r="Q217" s="20">
        <f t="shared" si="23"/>
        <v>2024</v>
      </c>
      <c r="R217" s="23" t="s">
        <v>269</v>
      </c>
      <c r="S217" s="24">
        <v>45508</v>
      </c>
      <c r="T217" s="24" t="s">
        <v>437</v>
      </c>
      <c r="U217" s="24" t="s">
        <v>678</v>
      </c>
      <c r="V217" s="24" t="s">
        <v>47</v>
      </c>
      <c r="W217" s="24" t="s">
        <v>439</v>
      </c>
      <c r="X217" s="24" t="s">
        <v>434</v>
      </c>
      <c r="Y217" s="24" t="s">
        <v>272</v>
      </c>
      <c r="Z217" s="24">
        <v>45511</v>
      </c>
      <c r="AA217" s="20" t="s">
        <v>15</v>
      </c>
      <c r="AB217" s="20" t="s">
        <v>428</v>
      </c>
      <c r="AC217" s="20" t="s">
        <v>16</v>
      </c>
      <c r="AD217" s="20">
        <v>23320</v>
      </c>
    </row>
    <row r="218" spans="1:30" x14ac:dyDescent="0.2">
      <c r="A218" s="14">
        <v>217</v>
      </c>
      <c r="B218" s="14">
        <v>317</v>
      </c>
      <c r="C218" s="14" t="s">
        <v>28</v>
      </c>
      <c r="D218" s="14" t="s">
        <v>38</v>
      </c>
      <c r="E218" s="14" t="s">
        <v>14</v>
      </c>
      <c r="F218" s="15">
        <v>968.99</v>
      </c>
      <c r="G218" s="14">
        <v>2</v>
      </c>
      <c r="H218" s="15">
        <f t="shared" si="20"/>
        <v>1937.98</v>
      </c>
      <c r="I218" s="15">
        <f t="shared" si="18"/>
        <v>872.09</v>
      </c>
      <c r="J218" s="15">
        <f t="shared" si="19"/>
        <v>1744.18</v>
      </c>
      <c r="K218" s="15">
        <v>193.8</v>
      </c>
      <c r="L218" s="16">
        <v>1.1111123851896019</v>
      </c>
      <c r="M218" s="17">
        <v>0.10000103200239426</v>
      </c>
      <c r="N218" s="15" t="s">
        <v>47</v>
      </c>
      <c r="O218" s="14" t="str">
        <f t="shared" si="21"/>
        <v>Aug</v>
      </c>
      <c r="P218" s="14">
        <f t="shared" si="22"/>
        <v>8</v>
      </c>
      <c r="Q218" s="14">
        <f t="shared" si="23"/>
        <v>2024</v>
      </c>
      <c r="R218" s="18" t="s">
        <v>270</v>
      </c>
      <c r="S218" s="19">
        <v>45509</v>
      </c>
      <c r="T218" s="19" t="s">
        <v>439</v>
      </c>
      <c r="U218" s="19" t="s">
        <v>679</v>
      </c>
      <c r="V218" s="19" t="s">
        <v>47</v>
      </c>
      <c r="W218" s="19" t="s">
        <v>439</v>
      </c>
      <c r="X218" s="19" t="s">
        <v>434</v>
      </c>
      <c r="Y218" s="19" t="s">
        <v>273</v>
      </c>
      <c r="Z218" s="19">
        <v>45512</v>
      </c>
      <c r="AA218" s="14" t="s">
        <v>15</v>
      </c>
      <c r="AB218" s="14" t="s">
        <v>425</v>
      </c>
      <c r="AC218" s="14" t="s">
        <v>16</v>
      </c>
      <c r="AD218" s="14">
        <v>61702</v>
      </c>
    </row>
    <row r="219" spans="1:30" x14ac:dyDescent="0.2">
      <c r="A219" s="20">
        <v>218</v>
      </c>
      <c r="B219" s="20">
        <v>318</v>
      </c>
      <c r="C219" s="20" t="s">
        <v>24</v>
      </c>
      <c r="D219" s="20" t="s">
        <v>38</v>
      </c>
      <c r="E219" s="20" t="s">
        <v>14</v>
      </c>
      <c r="F219" s="21">
        <v>202.7</v>
      </c>
      <c r="G219" s="20">
        <v>5</v>
      </c>
      <c r="H219" s="21">
        <f t="shared" si="20"/>
        <v>1013.5</v>
      </c>
      <c r="I219" s="21">
        <f t="shared" si="18"/>
        <v>194.59200000000001</v>
      </c>
      <c r="J219" s="21">
        <f t="shared" si="19"/>
        <v>972.96</v>
      </c>
      <c r="K219" s="21">
        <v>40.54</v>
      </c>
      <c r="L219" s="22">
        <v>1.0416666666666665</v>
      </c>
      <c r="M219" s="17">
        <v>0.04</v>
      </c>
      <c r="N219" s="21" t="s">
        <v>47</v>
      </c>
      <c r="O219" s="20" t="str">
        <f t="shared" si="21"/>
        <v>Aug</v>
      </c>
      <c r="P219" s="20">
        <f t="shared" si="22"/>
        <v>8</v>
      </c>
      <c r="Q219" s="20">
        <f t="shared" si="23"/>
        <v>2024</v>
      </c>
      <c r="R219" s="23" t="s">
        <v>271</v>
      </c>
      <c r="S219" s="24">
        <v>45510</v>
      </c>
      <c r="T219" s="24" t="s">
        <v>441</v>
      </c>
      <c r="U219" s="24" t="s">
        <v>680</v>
      </c>
      <c r="V219" s="24" t="s">
        <v>47</v>
      </c>
      <c r="W219" s="24" t="s">
        <v>439</v>
      </c>
      <c r="X219" s="24" t="s">
        <v>434</v>
      </c>
      <c r="Y219" s="24" t="s">
        <v>274</v>
      </c>
      <c r="Z219" s="24">
        <v>45513</v>
      </c>
      <c r="AA219" s="20" t="s">
        <v>15</v>
      </c>
      <c r="AB219" s="20" t="s">
        <v>426</v>
      </c>
      <c r="AC219" s="20" t="s">
        <v>16</v>
      </c>
      <c r="AD219" s="20">
        <v>49839</v>
      </c>
    </row>
    <row r="220" spans="1:30" x14ac:dyDescent="0.2">
      <c r="A220" s="14">
        <v>219</v>
      </c>
      <c r="B220" s="14">
        <v>319</v>
      </c>
      <c r="C220" s="14" t="s">
        <v>18</v>
      </c>
      <c r="D220" s="14" t="s">
        <v>38</v>
      </c>
      <c r="E220" s="14" t="s">
        <v>14</v>
      </c>
      <c r="F220" s="15">
        <v>699.46</v>
      </c>
      <c r="G220" s="14">
        <v>1</v>
      </c>
      <c r="H220" s="15">
        <f t="shared" si="20"/>
        <v>699.46</v>
      </c>
      <c r="I220" s="15">
        <f t="shared" si="18"/>
        <v>559.57000000000005</v>
      </c>
      <c r="J220" s="15">
        <f t="shared" si="19"/>
        <v>559.57000000000005</v>
      </c>
      <c r="K220" s="15">
        <v>139.88999999999999</v>
      </c>
      <c r="L220" s="16">
        <v>1.2499955322837177</v>
      </c>
      <c r="M220" s="17">
        <v>0.1999971406513596</v>
      </c>
      <c r="N220" s="15" t="s">
        <v>47</v>
      </c>
      <c r="O220" s="14" t="str">
        <f t="shared" si="21"/>
        <v>Aug</v>
      </c>
      <c r="P220" s="14">
        <f t="shared" si="22"/>
        <v>8</v>
      </c>
      <c r="Q220" s="14">
        <f t="shared" si="23"/>
        <v>2024</v>
      </c>
      <c r="R220" s="18" t="s">
        <v>272</v>
      </c>
      <c r="S220" s="19">
        <v>45511</v>
      </c>
      <c r="T220" s="19" t="s">
        <v>443</v>
      </c>
      <c r="U220" s="19" t="s">
        <v>681</v>
      </c>
      <c r="V220" s="19" t="s">
        <v>47</v>
      </c>
      <c r="W220" s="19" t="s">
        <v>439</v>
      </c>
      <c r="X220" s="19" t="s">
        <v>434</v>
      </c>
      <c r="Y220" s="19" t="s">
        <v>275</v>
      </c>
      <c r="Z220" s="19">
        <v>45514</v>
      </c>
      <c r="AA220" s="14" t="s">
        <v>20</v>
      </c>
      <c r="AB220" s="14" t="s">
        <v>425</v>
      </c>
      <c r="AC220" s="14" t="s">
        <v>16</v>
      </c>
      <c r="AD220" s="14">
        <v>46683</v>
      </c>
    </row>
    <row r="221" spans="1:30" x14ac:dyDescent="0.2">
      <c r="A221" s="20">
        <v>220</v>
      </c>
      <c r="B221" s="20">
        <v>320</v>
      </c>
      <c r="C221" s="20" t="s">
        <v>13</v>
      </c>
      <c r="D221" s="20" t="s">
        <v>54</v>
      </c>
      <c r="E221" s="20" t="s">
        <v>17</v>
      </c>
      <c r="F221" s="21">
        <v>1175.0999999999999</v>
      </c>
      <c r="G221" s="20">
        <v>2</v>
      </c>
      <c r="H221" s="21">
        <f t="shared" si="20"/>
        <v>2350.1999999999998</v>
      </c>
      <c r="I221" s="21">
        <f t="shared" si="18"/>
        <v>1057.5899999999999</v>
      </c>
      <c r="J221" s="21">
        <f t="shared" si="19"/>
        <v>2115.1799999999998</v>
      </c>
      <c r="K221" s="21">
        <v>235.02</v>
      </c>
      <c r="L221" s="22">
        <v>1.1111111111111112</v>
      </c>
      <c r="M221" s="17">
        <v>0.1</v>
      </c>
      <c r="N221" s="21" t="s">
        <v>47</v>
      </c>
      <c r="O221" s="20" t="str">
        <f t="shared" si="21"/>
        <v>Aug</v>
      </c>
      <c r="P221" s="20">
        <f t="shared" si="22"/>
        <v>8</v>
      </c>
      <c r="Q221" s="20">
        <f t="shared" si="23"/>
        <v>2024</v>
      </c>
      <c r="R221" s="23" t="s">
        <v>273</v>
      </c>
      <c r="S221" s="24">
        <v>45512</v>
      </c>
      <c r="T221" s="24" t="s">
        <v>445</v>
      </c>
      <c r="U221" s="24" t="s">
        <v>682</v>
      </c>
      <c r="V221" s="24" t="s">
        <v>47</v>
      </c>
      <c r="W221" s="24" t="s">
        <v>439</v>
      </c>
      <c r="X221" s="24" t="s">
        <v>434</v>
      </c>
      <c r="Y221" s="24" t="s">
        <v>276</v>
      </c>
      <c r="Z221" s="24">
        <v>45515</v>
      </c>
      <c r="AA221" s="20" t="s">
        <v>22</v>
      </c>
      <c r="AB221" s="20" t="s">
        <v>427</v>
      </c>
      <c r="AC221" s="20" t="s">
        <v>16</v>
      </c>
      <c r="AD221" s="20">
        <v>24598</v>
      </c>
    </row>
    <row r="222" spans="1:30" x14ac:dyDescent="0.2">
      <c r="A222" s="14">
        <v>221</v>
      </c>
      <c r="B222" s="14">
        <v>321</v>
      </c>
      <c r="C222" s="14" t="s">
        <v>27</v>
      </c>
      <c r="D222" s="14" t="s">
        <v>38</v>
      </c>
      <c r="E222" s="14" t="s">
        <v>14</v>
      </c>
      <c r="F222" s="15">
        <v>206.59</v>
      </c>
      <c r="G222" s="14">
        <v>4</v>
      </c>
      <c r="H222" s="15">
        <f t="shared" si="20"/>
        <v>826.36</v>
      </c>
      <c r="I222" s="15">
        <f t="shared" si="18"/>
        <v>196.26</v>
      </c>
      <c r="J222" s="15">
        <f t="shared" si="19"/>
        <v>785.04</v>
      </c>
      <c r="K222" s="15">
        <v>41.32</v>
      </c>
      <c r="L222" s="16">
        <v>1.0526342606746153</v>
      </c>
      <c r="M222" s="17">
        <v>5.000242025267438E-2</v>
      </c>
      <c r="N222" s="15" t="s">
        <v>47</v>
      </c>
      <c r="O222" s="14" t="str">
        <f t="shared" si="21"/>
        <v>Aug</v>
      </c>
      <c r="P222" s="14">
        <f t="shared" si="22"/>
        <v>8</v>
      </c>
      <c r="Q222" s="14">
        <f t="shared" si="23"/>
        <v>2024</v>
      </c>
      <c r="R222" s="18" t="s">
        <v>274</v>
      </c>
      <c r="S222" s="19">
        <v>45513</v>
      </c>
      <c r="T222" s="19" t="s">
        <v>447</v>
      </c>
      <c r="U222" s="19" t="s">
        <v>683</v>
      </c>
      <c r="V222" s="19" t="s">
        <v>47</v>
      </c>
      <c r="W222" s="19" t="s">
        <v>439</v>
      </c>
      <c r="X222" s="19" t="s">
        <v>434</v>
      </c>
      <c r="Y222" s="19" t="s">
        <v>277</v>
      </c>
      <c r="Z222" s="19">
        <v>45516</v>
      </c>
      <c r="AA222" s="14" t="s">
        <v>15</v>
      </c>
      <c r="AB222" s="14" t="s">
        <v>426</v>
      </c>
      <c r="AC222" s="14" t="s">
        <v>16</v>
      </c>
      <c r="AD222" s="14">
        <v>61611</v>
      </c>
    </row>
    <row r="223" spans="1:30" x14ac:dyDescent="0.2">
      <c r="A223" s="20">
        <v>222</v>
      </c>
      <c r="B223" s="20">
        <v>322</v>
      </c>
      <c r="C223" s="20" t="s">
        <v>18</v>
      </c>
      <c r="D223" s="20" t="s">
        <v>57</v>
      </c>
      <c r="E223" s="20" t="s">
        <v>19</v>
      </c>
      <c r="F223" s="21">
        <v>293.55</v>
      </c>
      <c r="G223" s="20">
        <v>1</v>
      </c>
      <c r="H223" s="21">
        <f t="shared" si="20"/>
        <v>293.55</v>
      </c>
      <c r="I223" s="21">
        <f t="shared" si="18"/>
        <v>234.84</v>
      </c>
      <c r="J223" s="21">
        <f t="shared" si="19"/>
        <v>234.84</v>
      </c>
      <c r="K223" s="21">
        <v>58.71</v>
      </c>
      <c r="L223" s="22">
        <v>1.25</v>
      </c>
      <c r="M223" s="17">
        <v>0.19999999999999998</v>
      </c>
      <c r="N223" s="21" t="s">
        <v>47</v>
      </c>
      <c r="O223" s="20" t="str">
        <f t="shared" si="21"/>
        <v>Aug</v>
      </c>
      <c r="P223" s="20">
        <f t="shared" si="22"/>
        <v>8</v>
      </c>
      <c r="Q223" s="20">
        <f t="shared" si="23"/>
        <v>2024</v>
      </c>
      <c r="R223" s="23" t="s">
        <v>275</v>
      </c>
      <c r="S223" s="24">
        <v>45514</v>
      </c>
      <c r="T223" s="24" t="s">
        <v>449</v>
      </c>
      <c r="U223" s="24" t="s">
        <v>684</v>
      </c>
      <c r="V223" s="24" t="s">
        <v>47</v>
      </c>
      <c r="W223" s="24" t="s">
        <v>439</v>
      </c>
      <c r="X223" s="24" t="s">
        <v>434</v>
      </c>
      <c r="Y223" s="24" t="s">
        <v>278</v>
      </c>
      <c r="Z223" s="24">
        <v>45517</v>
      </c>
      <c r="AA223" s="20" t="s">
        <v>20</v>
      </c>
      <c r="AB223" s="20" t="s">
        <v>427</v>
      </c>
      <c r="AC223" s="20" t="s">
        <v>16</v>
      </c>
      <c r="AD223" s="20">
        <v>66801</v>
      </c>
    </row>
    <row r="224" spans="1:30" x14ac:dyDescent="0.2">
      <c r="A224" s="14">
        <v>223</v>
      </c>
      <c r="B224" s="14">
        <v>323</v>
      </c>
      <c r="C224" s="14" t="s">
        <v>27</v>
      </c>
      <c r="D224" s="14" t="s">
        <v>54</v>
      </c>
      <c r="E224" s="14" t="s">
        <v>17</v>
      </c>
      <c r="F224" s="15">
        <v>239.57</v>
      </c>
      <c r="G224" s="14">
        <v>4</v>
      </c>
      <c r="H224" s="15">
        <f t="shared" si="20"/>
        <v>958.28</v>
      </c>
      <c r="I224" s="15">
        <f t="shared" si="18"/>
        <v>227.5925</v>
      </c>
      <c r="J224" s="15">
        <f t="shared" si="19"/>
        <v>910.37</v>
      </c>
      <c r="K224" s="15">
        <v>47.91</v>
      </c>
      <c r="L224" s="16">
        <v>1.0526269538758966</v>
      </c>
      <c r="M224" s="17">
        <v>4.9995825854656256E-2</v>
      </c>
      <c r="N224" s="15" t="s">
        <v>47</v>
      </c>
      <c r="O224" s="14" t="str">
        <f t="shared" si="21"/>
        <v>Aug</v>
      </c>
      <c r="P224" s="14">
        <f t="shared" si="22"/>
        <v>8</v>
      </c>
      <c r="Q224" s="14">
        <f t="shared" si="23"/>
        <v>2024</v>
      </c>
      <c r="R224" s="18" t="s">
        <v>276</v>
      </c>
      <c r="S224" s="19">
        <v>45515</v>
      </c>
      <c r="T224" s="19" t="s">
        <v>451</v>
      </c>
      <c r="U224" s="19" t="s">
        <v>685</v>
      </c>
      <c r="V224" s="19" t="s">
        <v>47</v>
      </c>
      <c r="W224" s="19" t="s">
        <v>439</v>
      </c>
      <c r="X224" s="19" t="s">
        <v>434</v>
      </c>
      <c r="Y224" s="19" t="s">
        <v>279</v>
      </c>
      <c r="Z224" s="19">
        <v>45518</v>
      </c>
      <c r="AA224" s="14" t="s">
        <v>22</v>
      </c>
      <c r="AB224" s="14" t="s">
        <v>429</v>
      </c>
      <c r="AC224" s="14" t="s">
        <v>16</v>
      </c>
      <c r="AD224" s="14">
        <v>97627</v>
      </c>
    </row>
    <row r="225" spans="1:30" x14ac:dyDescent="0.2">
      <c r="A225" s="20">
        <v>224</v>
      </c>
      <c r="B225" s="20">
        <v>324</v>
      </c>
      <c r="C225" s="20" t="s">
        <v>23</v>
      </c>
      <c r="D225" s="20" t="s">
        <v>38</v>
      </c>
      <c r="E225" s="20" t="s">
        <v>14</v>
      </c>
      <c r="F225" s="21">
        <v>374.62</v>
      </c>
      <c r="G225" s="20">
        <v>1</v>
      </c>
      <c r="H225" s="21">
        <f t="shared" si="20"/>
        <v>374.62</v>
      </c>
      <c r="I225" s="21">
        <f t="shared" si="18"/>
        <v>299.7</v>
      </c>
      <c r="J225" s="21">
        <f t="shared" si="19"/>
        <v>299.7</v>
      </c>
      <c r="K225" s="21">
        <v>74.92</v>
      </c>
      <c r="L225" s="22">
        <v>1.2499833166499834</v>
      </c>
      <c r="M225" s="17">
        <v>0.19998932251348034</v>
      </c>
      <c r="N225" s="21" t="s">
        <v>47</v>
      </c>
      <c r="O225" s="20" t="str">
        <f t="shared" si="21"/>
        <v>Aug</v>
      </c>
      <c r="P225" s="20">
        <f t="shared" si="22"/>
        <v>8</v>
      </c>
      <c r="Q225" s="20">
        <f t="shared" si="23"/>
        <v>2024</v>
      </c>
      <c r="R225" s="23" t="s">
        <v>277</v>
      </c>
      <c r="S225" s="24">
        <v>45516</v>
      </c>
      <c r="T225" s="24" t="s">
        <v>453</v>
      </c>
      <c r="U225" s="24" t="s">
        <v>686</v>
      </c>
      <c r="V225" s="24" t="s">
        <v>47</v>
      </c>
      <c r="W225" s="24" t="s">
        <v>439</v>
      </c>
      <c r="X225" s="24" t="s">
        <v>434</v>
      </c>
      <c r="Y225" s="24" t="s">
        <v>280</v>
      </c>
      <c r="Z225" s="24">
        <v>45519</v>
      </c>
      <c r="AA225" s="20" t="s">
        <v>20</v>
      </c>
      <c r="AB225" s="20" t="s">
        <v>426</v>
      </c>
      <c r="AC225" s="20" t="s">
        <v>16</v>
      </c>
      <c r="AD225" s="20">
        <v>60463</v>
      </c>
    </row>
    <row r="226" spans="1:30" x14ac:dyDescent="0.2">
      <c r="A226" s="14">
        <v>225</v>
      </c>
      <c r="B226" s="14">
        <v>325</v>
      </c>
      <c r="C226" s="14" t="s">
        <v>21</v>
      </c>
      <c r="D226" s="14" t="s">
        <v>57</v>
      </c>
      <c r="E226" s="14" t="s">
        <v>19</v>
      </c>
      <c r="F226" s="15">
        <v>952.13</v>
      </c>
      <c r="G226" s="14">
        <v>1</v>
      </c>
      <c r="H226" s="15">
        <f t="shared" si="20"/>
        <v>952.13</v>
      </c>
      <c r="I226" s="15">
        <f t="shared" si="18"/>
        <v>761.7</v>
      </c>
      <c r="J226" s="15">
        <f t="shared" si="19"/>
        <v>761.7</v>
      </c>
      <c r="K226" s="15">
        <v>190.43</v>
      </c>
      <c r="L226" s="16">
        <v>1.2500065642641458</v>
      </c>
      <c r="M226" s="17">
        <v>0.20000420110699171</v>
      </c>
      <c r="N226" s="15" t="s">
        <v>47</v>
      </c>
      <c r="O226" s="14" t="str">
        <f t="shared" si="21"/>
        <v>Aug</v>
      </c>
      <c r="P226" s="14">
        <f t="shared" si="22"/>
        <v>8</v>
      </c>
      <c r="Q226" s="14">
        <f t="shared" si="23"/>
        <v>2024</v>
      </c>
      <c r="R226" s="18" t="s">
        <v>278</v>
      </c>
      <c r="S226" s="19">
        <v>45517</v>
      </c>
      <c r="T226" s="19" t="s">
        <v>455</v>
      </c>
      <c r="U226" s="19" t="s">
        <v>687</v>
      </c>
      <c r="V226" s="19" t="s">
        <v>47</v>
      </c>
      <c r="W226" s="19" t="s">
        <v>439</v>
      </c>
      <c r="X226" s="19" t="s">
        <v>434</v>
      </c>
      <c r="Y226" s="19" t="s">
        <v>281</v>
      </c>
      <c r="Z226" s="19">
        <v>45520</v>
      </c>
      <c r="AA226" s="14" t="s">
        <v>15</v>
      </c>
      <c r="AB226" s="14" t="s">
        <v>429</v>
      </c>
      <c r="AC226" s="14" t="s">
        <v>16</v>
      </c>
      <c r="AD226" s="14">
        <v>29128</v>
      </c>
    </row>
    <row r="227" spans="1:30" x14ac:dyDescent="0.2">
      <c r="A227" s="20">
        <v>226</v>
      </c>
      <c r="B227" s="20">
        <v>326</v>
      </c>
      <c r="C227" s="20" t="s">
        <v>25</v>
      </c>
      <c r="D227" s="20" t="s">
        <v>38</v>
      </c>
      <c r="E227" s="20" t="s">
        <v>14</v>
      </c>
      <c r="F227" s="21">
        <v>503.4</v>
      </c>
      <c r="G227" s="20">
        <v>3</v>
      </c>
      <c r="H227" s="21">
        <f t="shared" si="20"/>
        <v>1510.1999999999998</v>
      </c>
      <c r="I227" s="21">
        <f t="shared" si="18"/>
        <v>469.83999999999992</v>
      </c>
      <c r="J227" s="21">
        <f t="shared" si="19"/>
        <v>1409.5199999999998</v>
      </c>
      <c r="K227" s="21">
        <v>100.68</v>
      </c>
      <c r="L227" s="22">
        <v>1.0714285714285714</v>
      </c>
      <c r="M227" s="17">
        <v>6.666666666666668E-2</v>
      </c>
      <c r="N227" s="21" t="s">
        <v>47</v>
      </c>
      <c r="O227" s="20" t="str">
        <f t="shared" si="21"/>
        <v>Aug</v>
      </c>
      <c r="P227" s="20">
        <f t="shared" si="22"/>
        <v>8</v>
      </c>
      <c r="Q227" s="20">
        <f t="shared" si="23"/>
        <v>2024</v>
      </c>
      <c r="R227" s="23" t="s">
        <v>279</v>
      </c>
      <c r="S227" s="24">
        <v>45518</v>
      </c>
      <c r="T227" s="24" t="s">
        <v>457</v>
      </c>
      <c r="U227" s="24" t="s">
        <v>688</v>
      </c>
      <c r="V227" s="24" t="s">
        <v>47</v>
      </c>
      <c r="W227" s="24" t="s">
        <v>439</v>
      </c>
      <c r="X227" s="24" t="s">
        <v>434</v>
      </c>
      <c r="Y227" s="24" t="s">
        <v>282</v>
      </c>
      <c r="Z227" s="24">
        <v>45521</v>
      </c>
      <c r="AA227" s="20" t="s">
        <v>20</v>
      </c>
      <c r="AB227" s="20" t="s">
        <v>426</v>
      </c>
      <c r="AC227" s="20" t="s">
        <v>16</v>
      </c>
      <c r="AD227" s="20">
        <v>18674</v>
      </c>
    </row>
    <row r="228" spans="1:30" x14ac:dyDescent="0.2">
      <c r="A228" s="14">
        <v>227</v>
      </c>
      <c r="B228" s="14">
        <v>327</v>
      </c>
      <c r="C228" s="14" t="s">
        <v>21</v>
      </c>
      <c r="D228" s="14" t="s">
        <v>57</v>
      </c>
      <c r="E228" s="14" t="s">
        <v>19</v>
      </c>
      <c r="F228" s="15">
        <v>1135.01</v>
      </c>
      <c r="G228" s="14">
        <v>2</v>
      </c>
      <c r="H228" s="15">
        <f t="shared" si="20"/>
        <v>2270.02</v>
      </c>
      <c r="I228" s="15">
        <f t="shared" si="18"/>
        <v>1021.51</v>
      </c>
      <c r="J228" s="15">
        <f t="shared" si="19"/>
        <v>2043.02</v>
      </c>
      <c r="K228" s="15">
        <v>227</v>
      </c>
      <c r="L228" s="16">
        <v>1.1111100233967361</v>
      </c>
      <c r="M228" s="17">
        <v>9.9999118950493834E-2</v>
      </c>
      <c r="N228" s="15" t="s">
        <v>47</v>
      </c>
      <c r="O228" s="14" t="str">
        <f t="shared" si="21"/>
        <v>Aug</v>
      </c>
      <c r="P228" s="14">
        <f t="shared" si="22"/>
        <v>8</v>
      </c>
      <c r="Q228" s="14">
        <f t="shared" si="23"/>
        <v>2024</v>
      </c>
      <c r="R228" s="18" t="s">
        <v>280</v>
      </c>
      <c r="S228" s="19">
        <v>45519</v>
      </c>
      <c r="T228" s="19" t="s">
        <v>459</v>
      </c>
      <c r="U228" s="19" t="s">
        <v>689</v>
      </c>
      <c r="V228" s="19" t="s">
        <v>47</v>
      </c>
      <c r="W228" s="19" t="s">
        <v>439</v>
      </c>
      <c r="X228" s="19" t="s">
        <v>434</v>
      </c>
      <c r="Y228" s="19" t="s">
        <v>283</v>
      </c>
      <c r="Z228" s="19">
        <v>45522</v>
      </c>
      <c r="AA228" s="14" t="s">
        <v>15</v>
      </c>
      <c r="AB228" s="14" t="s">
        <v>428</v>
      </c>
      <c r="AC228" s="14" t="s">
        <v>16</v>
      </c>
      <c r="AD228" s="14">
        <v>13409</v>
      </c>
    </row>
    <row r="229" spans="1:30" x14ac:dyDescent="0.2">
      <c r="A229" s="20">
        <v>228</v>
      </c>
      <c r="B229" s="20">
        <v>328</v>
      </c>
      <c r="C229" s="20" t="s">
        <v>25</v>
      </c>
      <c r="D229" s="20" t="s">
        <v>57</v>
      </c>
      <c r="E229" s="20" t="s">
        <v>19</v>
      </c>
      <c r="F229" s="21">
        <v>935.01</v>
      </c>
      <c r="G229" s="20">
        <v>5</v>
      </c>
      <c r="H229" s="21">
        <f t="shared" si="20"/>
        <v>4675.05</v>
      </c>
      <c r="I229" s="21">
        <f t="shared" si="18"/>
        <v>897.61</v>
      </c>
      <c r="J229" s="21">
        <f t="shared" si="19"/>
        <v>4488.05</v>
      </c>
      <c r="K229" s="21">
        <v>187</v>
      </c>
      <c r="L229" s="22">
        <v>1.0416662024710064</v>
      </c>
      <c r="M229" s="17">
        <v>3.9999572197088801E-2</v>
      </c>
      <c r="N229" s="21" t="s">
        <v>47</v>
      </c>
      <c r="O229" s="20" t="str">
        <f t="shared" si="21"/>
        <v>Aug</v>
      </c>
      <c r="P229" s="20">
        <f t="shared" si="22"/>
        <v>8</v>
      </c>
      <c r="Q229" s="20">
        <f t="shared" si="23"/>
        <v>2024</v>
      </c>
      <c r="R229" s="23" t="s">
        <v>281</v>
      </c>
      <c r="S229" s="24">
        <v>45520</v>
      </c>
      <c r="T229" s="24" t="s">
        <v>461</v>
      </c>
      <c r="U229" s="24" t="s">
        <v>690</v>
      </c>
      <c r="V229" s="24" t="s">
        <v>47</v>
      </c>
      <c r="W229" s="24" t="s">
        <v>439</v>
      </c>
      <c r="X229" s="24" t="s">
        <v>434</v>
      </c>
      <c r="Y229" s="24" t="s">
        <v>284</v>
      </c>
      <c r="Z229" s="24">
        <v>45523</v>
      </c>
      <c r="AA229" s="20" t="s">
        <v>20</v>
      </c>
      <c r="AB229" s="20" t="s">
        <v>427</v>
      </c>
      <c r="AC229" s="20" t="s">
        <v>16</v>
      </c>
      <c r="AD229" s="20">
        <v>43210</v>
      </c>
    </row>
    <row r="230" spans="1:30" x14ac:dyDescent="0.2">
      <c r="A230" s="14">
        <v>229</v>
      </c>
      <c r="B230" s="14">
        <v>329</v>
      </c>
      <c r="C230" s="14" t="s">
        <v>28</v>
      </c>
      <c r="D230" s="14" t="s">
        <v>54</v>
      </c>
      <c r="E230" s="14" t="s">
        <v>17</v>
      </c>
      <c r="F230" s="15">
        <v>616.20000000000005</v>
      </c>
      <c r="G230" s="14">
        <v>2</v>
      </c>
      <c r="H230" s="15">
        <f t="shared" si="20"/>
        <v>1232.4000000000001</v>
      </c>
      <c r="I230" s="15">
        <f t="shared" si="18"/>
        <v>554.58000000000004</v>
      </c>
      <c r="J230" s="15">
        <f t="shared" si="19"/>
        <v>1109.1600000000001</v>
      </c>
      <c r="K230" s="15">
        <v>123.24</v>
      </c>
      <c r="L230" s="16">
        <v>1.1111111111111112</v>
      </c>
      <c r="M230" s="17">
        <v>9.9999999999999992E-2</v>
      </c>
      <c r="N230" s="15" t="s">
        <v>47</v>
      </c>
      <c r="O230" s="14" t="str">
        <f t="shared" si="21"/>
        <v>Aug</v>
      </c>
      <c r="P230" s="14">
        <f t="shared" si="22"/>
        <v>8</v>
      </c>
      <c r="Q230" s="14">
        <f t="shared" si="23"/>
        <v>2024</v>
      </c>
      <c r="R230" s="18" t="s">
        <v>282</v>
      </c>
      <c r="S230" s="19">
        <v>45521</v>
      </c>
      <c r="T230" s="19" t="s">
        <v>463</v>
      </c>
      <c r="U230" s="19" t="s">
        <v>691</v>
      </c>
      <c r="V230" s="19" t="s">
        <v>47</v>
      </c>
      <c r="W230" s="19" t="s">
        <v>439</v>
      </c>
      <c r="X230" s="19" t="s">
        <v>434</v>
      </c>
      <c r="Y230" s="19" t="s">
        <v>285</v>
      </c>
      <c r="Z230" s="19">
        <v>45524</v>
      </c>
      <c r="AA230" s="14" t="s">
        <v>15</v>
      </c>
      <c r="AB230" s="14" t="s">
        <v>427</v>
      </c>
      <c r="AC230" s="14" t="s">
        <v>16</v>
      </c>
      <c r="AD230" s="14">
        <v>52838</v>
      </c>
    </row>
    <row r="231" spans="1:30" x14ac:dyDescent="0.2">
      <c r="A231" s="20">
        <v>230</v>
      </c>
      <c r="B231" s="20">
        <v>330</v>
      </c>
      <c r="C231" s="20" t="s">
        <v>13</v>
      </c>
      <c r="D231" s="20" t="s">
        <v>38</v>
      </c>
      <c r="E231" s="20" t="s">
        <v>14</v>
      </c>
      <c r="F231" s="21">
        <v>1064.73</v>
      </c>
      <c r="G231" s="20">
        <v>3</v>
      </c>
      <c r="H231" s="21">
        <f t="shared" si="20"/>
        <v>3194.19</v>
      </c>
      <c r="I231" s="21">
        <f t="shared" si="18"/>
        <v>993.74666666666678</v>
      </c>
      <c r="J231" s="21">
        <f t="shared" si="19"/>
        <v>2981.2400000000002</v>
      </c>
      <c r="K231" s="21">
        <v>212.95</v>
      </c>
      <c r="L231" s="22">
        <v>1.0714300089895479</v>
      </c>
      <c r="M231" s="17">
        <v>6.6667918940326018E-2</v>
      </c>
      <c r="N231" s="21" t="s">
        <v>47</v>
      </c>
      <c r="O231" s="20" t="str">
        <f t="shared" si="21"/>
        <v>Aug</v>
      </c>
      <c r="P231" s="20">
        <f t="shared" si="22"/>
        <v>8</v>
      </c>
      <c r="Q231" s="20">
        <f t="shared" si="23"/>
        <v>2024</v>
      </c>
      <c r="R231" s="23" t="s">
        <v>283</v>
      </c>
      <c r="S231" s="24">
        <v>45522</v>
      </c>
      <c r="T231" s="24" t="s">
        <v>465</v>
      </c>
      <c r="U231" s="24" t="s">
        <v>692</v>
      </c>
      <c r="V231" s="24" t="s">
        <v>47</v>
      </c>
      <c r="W231" s="24" t="s">
        <v>439</v>
      </c>
      <c r="X231" s="24" t="s">
        <v>434</v>
      </c>
      <c r="Y231" s="24" t="s">
        <v>286</v>
      </c>
      <c r="Z231" s="24">
        <v>45525</v>
      </c>
      <c r="AA231" s="20" t="s">
        <v>15</v>
      </c>
      <c r="AB231" s="20" t="s">
        <v>428</v>
      </c>
      <c r="AC231" s="20" t="s">
        <v>16</v>
      </c>
      <c r="AD231" s="20">
        <v>21233</v>
      </c>
    </row>
    <row r="232" spans="1:30" x14ac:dyDescent="0.2">
      <c r="A232" s="14">
        <v>231</v>
      </c>
      <c r="B232" s="14">
        <v>331</v>
      </c>
      <c r="C232" s="14" t="s">
        <v>25</v>
      </c>
      <c r="D232" s="14" t="s">
        <v>57</v>
      </c>
      <c r="E232" s="14" t="s">
        <v>19</v>
      </c>
      <c r="F232" s="15">
        <v>1266.51</v>
      </c>
      <c r="G232" s="14">
        <v>5</v>
      </c>
      <c r="H232" s="15">
        <f t="shared" si="20"/>
        <v>6332.55</v>
      </c>
      <c r="I232" s="15">
        <f t="shared" si="18"/>
        <v>1215.8499999999999</v>
      </c>
      <c r="J232" s="15">
        <f t="shared" si="19"/>
        <v>6079.25</v>
      </c>
      <c r="K232" s="15">
        <v>253.3</v>
      </c>
      <c r="L232" s="16">
        <v>1.0416663239708845</v>
      </c>
      <c r="M232" s="17">
        <v>3.9999684171463316E-2</v>
      </c>
      <c r="N232" s="15" t="s">
        <v>47</v>
      </c>
      <c r="O232" s="14" t="str">
        <f t="shared" si="21"/>
        <v>Aug</v>
      </c>
      <c r="P232" s="14">
        <f t="shared" si="22"/>
        <v>8</v>
      </c>
      <c r="Q232" s="14">
        <f t="shared" si="23"/>
        <v>2024</v>
      </c>
      <c r="R232" s="18" t="s">
        <v>284</v>
      </c>
      <c r="S232" s="19">
        <v>45523</v>
      </c>
      <c r="T232" s="19" t="s">
        <v>467</v>
      </c>
      <c r="U232" s="19" t="s">
        <v>693</v>
      </c>
      <c r="V232" s="19" t="s">
        <v>47</v>
      </c>
      <c r="W232" s="19" t="s">
        <v>439</v>
      </c>
      <c r="X232" s="19" t="s">
        <v>434</v>
      </c>
      <c r="Y232" s="19" t="s">
        <v>287</v>
      </c>
      <c r="Z232" s="19">
        <v>45526</v>
      </c>
      <c r="AA232" s="14" t="s">
        <v>15</v>
      </c>
      <c r="AB232" s="14" t="s">
        <v>428</v>
      </c>
      <c r="AC232" s="14" t="s">
        <v>16</v>
      </c>
      <c r="AD232" s="14">
        <v>95364</v>
      </c>
    </row>
    <row r="233" spans="1:30" x14ac:dyDescent="0.2">
      <c r="A233" s="20">
        <v>232</v>
      </c>
      <c r="B233" s="20">
        <v>332</v>
      </c>
      <c r="C233" s="20" t="s">
        <v>23</v>
      </c>
      <c r="D233" s="20" t="s">
        <v>57</v>
      </c>
      <c r="E233" s="20" t="s">
        <v>19</v>
      </c>
      <c r="F233" s="21">
        <v>752.39</v>
      </c>
      <c r="G233" s="20">
        <v>3</v>
      </c>
      <c r="H233" s="21">
        <f t="shared" si="20"/>
        <v>2257.17</v>
      </c>
      <c r="I233" s="21">
        <f t="shared" si="18"/>
        <v>702.23</v>
      </c>
      <c r="J233" s="21">
        <f t="shared" si="19"/>
        <v>2106.69</v>
      </c>
      <c r="K233" s="21">
        <v>150.47999999999999</v>
      </c>
      <c r="L233" s="22">
        <v>1.0714295885963288</v>
      </c>
      <c r="M233" s="17">
        <v>6.6667552731960816E-2</v>
      </c>
      <c r="N233" s="21" t="s">
        <v>47</v>
      </c>
      <c r="O233" s="20" t="str">
        <f t="shared" si="21"/>
        <v>Aug</v>
      </c>
      <c r="P233" s="20">
        <f t="shared" si="22"/>
        <v>8</v>
      </c>
      <c r="Q233" s="20">
        <f t="shared" si="23"/>
        <v>2024</v>
      </c>
      <c r="R233" s="23" t="s">
        <v>285</v>
      </c>
      <c r="S233" s="24">
        <v>45524</v>
      </c>
      <c r="T233" s="24" t="s">
        <v>469</v>
      </c>
      <c r="U233" s="24" t="s">
        <v>694</v>
      </c>
      <c r="V233" s="24" t="s">
        <v>47</v>
      </c>
      <c r="W233" s="24" t="s">
        <v>439</v>
      </c>
      <c r="X233" s="24" t="s">
        <v>434</v>
      </c>
      <c r="Y233" s="24" t="s">
        <v>288</v>
      </c>
      <c r="Z233" s="24">
        <v>45527</v>
      </c>
      <c r="AA233" s="20" t="s">
        <v>20</v>
      </c>
      <c r="AB233" s="20" t="s">
        <v>427</v>
      </c>
      <c r="AC233" s="20" t="s">
        <v>16</v>
      </c>
      <c r="AD233" s="20">
        <v>31659</v>
      </c>
    </row>
    <row r="234" spans="1:30" x14ac:dyDescent="0.2">
      <c r="A234" s="14">
        <v>233</v>
      </c>
      <c r="B234" s="14">
        <v>333</v>
      </c>
      <c r="C234" s="14" t="s">
        <v>28</v>
      </c>
      <c r="D234" s="14" t="s">
        <v>54</v>
      </c>
      <c r="E234" s="14" t="s">
        <v>17</v>
      </c>
      <c r="F234" s="15">
        <v>638.16999999999996</v>
      </c>
      <c r="G234" s="14">
        <v>5</v>
      </c>
      <c r="H234" s="15">
        <f t="shared" si="20"/>
        <v>3190.85</v>
      </c>
      <c r="I234" s="15">
        <f t="shared" si="18"/>
        <v>612.64400000000001</v>
      </c>
      <c r="J234" s="15">
        <f t="shared" si="19"/>
        <v>3063.2200000000003</v>
      </c>
      <c r="K234" s="15">
        <v>127.63</v>
      </c>
      <c r="L234" s="16">
        <v>1.0416653064422403</v>
      </c>
      <c r="M234" s="17">
        <v>3.9998746415531909E-2</v>
      </c>
      <c r="N234" s="15" t="s">
        <v>47</v>
      </c>
      <c r="O234" s="14" t="str">
        <f t="shared" si="21"/>
        <v>Aug</v>
      </c>
      <c r="P234" s="14">
        <f t="shared" si="22"/>
        <v>8</v>
      </c>
      <c r="Q234" s="14">
        <f t="shared" si="23"/>
        <v>2024</v>
      </c>
      <c r="R234" s="18" t="s">
        <v>286</v>
      </c>
      <c r="S234" s="19">
        <v>45525</v>
      </c>
      <c r="T234" s="19" t="s">
        <v>471</v>
      </c>
      <c r="U234" s="19" t="s">
        <v>695</v>
      </c>
      <c r="V234" s="19" t="s">
        <v>47</v>
      </c>
      <c r="W234" s="19" t="s">
        <v>439</v>
      </c>
      <c r="X234" s="19" t="s">
        <v>434</v>
      </c>
      <c r="Y234" s="19" t="s">
        <v>289</v>
      </c>
      <c r="Z234" s="19">
        <v>45528</v>
      </c>
      <c r="AA234" s="14" t="s">
        <v>20</v>
      </c>
      <c r="AB234" s="14" t="s">
        <v>426</v>
      </c>
      <c r="AC234" s="14" t="s">
        <v>16</v>
      </c>
      <c r="AD234" s="14">
        <v>87174</v>
      </c>
    </row>
    <row r="235" spans="1:30" x14ac:dyDescent="0.2">
      <c r="A235" s="20">
        <v>234</v>
      </c>
      <c r="B235" s="20">
        <v>334</v>
      </c>
      <c r="C235" s="20" t="s">
        <v>28</v>
      </c>
      <c r="D235" s="20" t="s">
        <v>38</v>
      </c>
      <c r="E235" s="20" t="s">
        <v>14</v>
      </c>
      <c r="F235" s="21">
        <v>959.85</v>
      </c>
      <c r="G235" s="20">
        <v>4</v>
      </c>
      <c r="H235" s="21">
        <f t="shared" si="20"/>
        <v>3839.4</v>
      </c>
      <c r="I235" s="21">
        <f t="shared" si="18"/>
        <v>911.85750000000007</v>
      </c>
      <c r="J235" s="21">
        <f t="shared" si="19"/>
        <v>3647.4300000000003</v>
      </c>
      <c r="K235" s="21">
        <v>191.97</v>
      </c>
      <c r="L235" s="22">
        <v>1.0526315789473684</v>
      </c>
      <c r="M235" s="17">
        <v>4.9999999999999996E-2</v>
      </c>
      <c r="N235" s="21" t="s">
        <v>47</v>
      </c>
      <c r="O235" s="20" t="str">
        <f t="shared" si="21"/>
        <v>Aug</v>
      </c>
      <c r="P235" s="20">
        <f t="shared" si="22"/>
        <v>8</v>
      </c>
      <c r="Q235" s="20">
        <f t="shared" si="23"/>
        <v>2024</v>
      </c>
      <c r="R235" s="23" t="s">
        <v>287</v>
      </c>
      <c r="S235" s="24">
        <v>45526</v>
      </c>
      <c r="T235" s="24" t="s">
        <v>473</v>
      </c>
      <c r="U235" s="24" t="s">
        <v>696</v>
      </c>
      <c r="V235" s="24" t="s">
        <v>47</v>
      </c>
      <c r="W235" s="24" t="s">
        <v>439</v>
      </c>
      <c r="X235" s="24" t="s">
        <v>434</v>
      </c>
      <c r="Y235" s="24" t="s">
        <v>290</v>
      </c>
      <c r="Z235" s="24">
        <v>45529</v>
      </c>
      <c r="AA235" s="20" t="s">
        <v>20</v>
      </c>
      <c r="AB235" s="20" t="s">
        <v>426</v>
      </c>
      <c r="AC235" s="20" t="s">
        <v>16</v>
      </c>
      <c r="AD235" s="20">
        <v>56709</v>
      </c>
    </row>
    <row r="236" spans="1:30" x14ac:dyDescent="0.2">
      <c r="A236" s="14">
        <v>235</v>
      </c>
      <c r="B236" s="14">
        <v>335</v>
      </c>
      <c r="C236" s="14" t="s">
        <v>23</v>
      </c>
      <c r="D236" s="14" t="s">
        <v>57</v>
      </c>
      <c r="E236" s="14" t="s">
        <v>19</v>
      </c>
      <c r="F236" s="15">
        <v>1345.04</v>
      </c>
      <c r="G236" s="14">
        <v>5</v>
      </c>
      <c r="H236" s="15">
        <f t="shared" si="20"/>
        <v>6725.2</v>
      </c>
      <c r="I236" s="15">
        <f t="shared" si="18"/>
        <v>1291.2379999999998</v>
      </c>
      <c r="J236" s="15">
        <f t="shared" si="19"/>
        <v>6456.1899999999987</v>
      </c>
      <c r="K236" s="15">
        <v>269.01</v>
      </c>
      <c r="L236" s="16">
        <v>1.0416669893544026</v>
      </c>
      <c r="M236" s="17">
        <v>4.0000297388925236E-2</v>
      </c>
      <c r="N236" s="15" t="s">
        <v>47</v>
      </c>
      <c r="O236" s="14" t="str">
        <f t="shared" si="21"/>
        <v>Aug</v>
      </c>
      <c r="P236" s="14">
        <f t="shared" si="22"/>
        <v>8</v>
      </c>
      <c r="Q236" s="14">
        <f t="shared" si="23"/>
        <v>2024</v>
      </c>
      <c r="R236" s="18" t="s">
        <v>288</v>
      </c>
      <c r="S236" s="19">
        <v>45527</v>
      </c>
      <c r="T236" s="19" t="s">
        <v>475</v>
      </c>
      <c r="U236" s="19" t="s">
        <v>697</v>
      </c>
      <c r="V236" s="19" t="s">
        <v>47</v>
      </c>
      <c r="W236" s="19" t="s">
        <v>439</v>
      </c>
      <c r="X236" s="19" t="s">
        <v>434</v>
      </c>
      <c r="Y236" s="19" t="s">
        <v>291</v>
      </c>
      <c r="Z236" s="19">
        <v>45530</v>
      </c>
      <c r="AA236" s="14" t="s">
        <v>15</v>
      </c>
      <c r="AB236" s="14" t="s">
        <v>426</v>
      </c>
      <c r="AC236" s="14" t="s">
        <v>16</v>
      </c>
      <c r="AD236" s="14">
        <v>27195</v>
      </c>
    </row>
    <row r="237" spans="1:30" x14ac:dyDescent="0.2">
      <c r="A237" s="20">
        <v>236</v>
      </c>
      <c r="B237" s="20">
        <v>336</v>
      </c>
      <c r="C237" s="20" t="s">
        <v>24</v>
      </c>
      <c r="D237" s="20" t="s">
        <v>57</v>
      </c>
      <c r="E237" s="20" t="s">
        <v>19</v>
      </c>
      <c r="F237" s="21">
        <v>748.98</v>
      </c>
      <c r="G237" s="20">
        <v>4</v>
      </c>
      <c r="H237" s="21">
        <f t="shared" si="20"/>
        <v>2995.92</v>
      </c>
      <c r="I237" s="21">
        <f t="shared" si="18"/>
        <v>711.53</v>
      </c>
      <c r="J237" s="21">
        <f t="shared" si="19"/>
        <v>2846.12</v>
      </c>
      <c r="K237" s="21">
        <v>149.80000000000001</v>
      </c>
      <c r="L237" s="22">
        <v>1.0526330583390722</v>
      </c>
      <c r="M237" s="17">
        <v>5.0001335149136163E-2</v>
      </c>
      <c r="N237" s="21" t="s">
        <v>47</v>
      </c>
      <c r="O237" s="20" t="str">
        <f t="shared" si="21"/>
        <v>Aug</v>
      </c>
      <c r="P237" s="20">
        <f t="shared" si="22"/>
        <v>8</v>
      </c>
      <c r="Q237" s="20">
        <f t="shared" si="23"/>
        <v>2024</v>
      </c>
      <c r="R237" s="23" t="s">
        <v>289</v>
      </c>
      <c r="S237" s="24">
        <v>45528</v>
      </c>
      <c r="T237" s="24" t="s">
        <v>477</v>
      </c>
      <c r="U237" s="24" t="s">
        <v>698</v>
      </c>
      <c r="V237" s="24" t="s">
        <v>47</v>
      </c>
      <c r="W237" s="24" t="s">
        <v>439</v>
      </c>
      <c r="X237" s="24" t="s">
        <v>434</v>
      </c>
      <c r="Y237" s="24" t="s">
        <v>292</v>
      </c>
      <c r="Z237" s="24">
        <v>45531</v>
      </c>
      <c r="AA237" s="20" t="s">
        <v>22</v>
      </c>
      <c r="AB237" s="20" t="s">
        <v>427</v>
      </c>
      <c r="AC237" s="20" t="s">
        <v>16</v>
      </c>
      <c r="AD237" s="20">
        <v>57938</v>
      </c>
    </row>
    <row r="238" spans="1:30" x14ac:dyDescent="0.2">
      <c r="A238" s="14">
        <v>237</v>
      </c>
      <c r="B238" s="14">
        <v>337</v>
      </c>
      <c r="C238" s="14" t="s">
        <v>27</v>
      </c>
      <c r="D238" s="14" t="s">
        <v>57</v>
      </c>
      <c r="E238" s="14" t="s">
        <v>19</v>
      </c>
      <c r="F238" s="15">
        <v>1454.26</v>
      </c>
      <c r="G238" s="14">
        <v>4</v>
      </c>
      <c r="H238" s="15">
        <f t="shared" si="20"/>
        <v>5817.04</v>
      </c>
      <c r="I238" s="15">
        <f t="shared" si="18"/>
        <v>1381.5474999999999</v>
      </c>
      <c r="J238" s="15">
        <f t="shared" si="19"/>
        <v>5526.19</v>
      </c>
      <c r="K238" s="15">
        <v>290.85000000000002</v>
      </c>
      <c r="L238" s="16">
        <v>1.0526311979863161</v>
      </c>
      <c r="M238" s="17">
        <v>4.9999656182525824E-2</v>
      </c>
      <c r="N238" s="15" t="s">
        <v>47</v>
      </c>
      <c r="O238" s="14" t="str">
        <f t="shared" si="21"/>
        <v>Aug</v>
      </c>
      <c r="P238" s="14">
        <f t="shared" si="22"/>
        <v>8</v>
      </c>
      <c r="Q238" s="14">
        <f t="shared" si="23"/>
        <v>2024</v>
      </c>
      <c r="R238" s="18" t="s">
        <v>290</v>
      </c>
      <c r="S238" s="19">
        <v>45529</v>
      </c>
      <c r="T238" s="19" t="s">
        <v>479</v>
      </c>
      <c r="U238" s="19" t="s">
        <v>699</v>
      </c>
      <c r="V238" s="19" t="s">
        <v>47</v>
      </c>
      <c r="W238" s="19" t="s">
        <v>439</v>
      </c>
      <c r="X238" s="19" t="s">
        <v>434</v>
      </c>
      <c r="Y238" s="19" t="s">
        <v>293</v>
      </c>
      <c r="Z238" s="19">
        <v>45532</v>
      </c>
      <c r="AA238" s="14" t="s">
        <v>20</v>
      </c>
      <c r="AB238" s="14" t="s">
        <v>427</v>
      </c>
      <c r="AC238" s="14" t="s">
        <v>16</v>
      </c>
      <c r="AD238" s="14">
        <v>54701</v>
      </c>
    </row>
    <row r="239" spans="1:30" x14ac:dyDescent="0.2">
      <c r="A239" s="20">
        <v>238</v>
      </c>
      <c r="B239" s="20">
        <v>338</v>
      </c>
      <c r="C239" s="20" t="s">
        <v>24</v>
      </c>
      <c r="D239" s="20" t="s">
        <v>38</v>
      </c>
      <c r="E239" s="20" t="s">
        <v>14</v>
      </c>
      <c r="F239" s="21">
        <v>764.38</v>
      </c>
      <c r="G239" s="20">
        <v>2</v>
      </c>
      <c r="H239" s="21">
        <f t="shared" si="20"/>
        <v>1528.76</v>
      </c>
      <c r="I239" s="21">
        <f t="shared" si="18"/>
        <v>687.94</v>
      </c>
      <c r="J239" s="21">
        <f t="shared" si="19"/>
        <v>1375.88</v>
      </c>
      <c r="K239" s="21">
        <v>152.88</v>
      </c>
      <c r="L239" s="22">
        <v>1.1111143413669795</v>
      </c>
      <c r="M239" s="17">
        <v>0.10000261649964677</v>
      </c>
      <c r="N239" s="21" t="s">
        <v>47</v>
      </c>
      <c r="O239" s="20" t="str">
        <f t="shared" si="21"/>
        <v>Aug</v>
      </c>
      <c r="P239" s="20">
        <f t="shared" si="22"/>
        <v>8</v>
      </c>
      <c r="Q239" s="20">
        <f t="shared" si="23"/>
        <v>2024</v>
      </c>
      <c r="R239" s="23" t="s">
        <v>291</v>
      </c>
      <c r="S239" s="24">
        <v>45530</v>
      </c>
      <c r="T239" s="24" t="s">
        <v>481</v>
      </c>
      <c r="U239" s="24" t="s">
        <v>700</v>
      </c>
      <c r="V239" s="24" t="s">
        <v>47</v>
      </c>
      <c r="W239" s="24" t="s">
        <v>439</v>
      </c>
      <c r="X239" s="24" t="s">
        <v>434</v>
      </c>
      <c r="Y239" s="24" t="s">
        <v>294</v>
      </c>
      <c r="Z239" s="24">
        <v>45533</v>
      </c>
      <c r="AA239" s="20" t="s">
        <v>15</v>
      </c>
      <c r="AB239" s="20" t="s">
        <v>427</v>
      </c>
      <c r="AC239" s="20" t="s">
        <v>16</v>
      </c>
      <c r="AD239" s="20">
        <v>97132</v>
      </c>
    </row>
    <row r="240" spans="1:30" x14ac:dyDescent="0.2">
      <c r="A240" s="14">
        <v>239</v>
      </c>
      <c r="B240" s="14">
        <v>339</v>
      </c>
      <c r="C240" s="14" t="s">
        <v>27</v>
      </c>
      <c r="D240" s="14" t="s">
        <v>54</v>
      </c>
      <c r="E240" s="14" t="s">
        <v>17</v>
      </c>
      <c r="F240" s="15">
        <v>784.61</v>
      </c>
      <c r="G240" s="14">
        <v>4</v>
      </c>
      <c r="H240" s="15">
        <f t="shared" si="20"/>
        <v>3138.44</v>
      </c>
      <c r="I240" s="15">
        <f t="shared" si="18"/>
        <v>745.38</v>
      </c>
      <c r="J240" s="15">
        <f t="shared" si="19"/>
        <v>2981.52</v>
      </c>
      <c r="K240" s="15">
        <v>156.91999999999999</v>
      </c>
      <c r="L240" s="16">
        <v>1.052630872843382</v>
      </c>
      <c r="M240" s="17">
        <v>4.9999362740724689E-2</v>
      </c>
      <c r="N240" s="15" t="s">
        <v>47</v>
      </c>
      <c r="O240" s="14" t="str">
        <f t="shared" si="21"/>
        <v>Aug</v>
      </c>
      <c r="P240" s="14">
        <f t="shared" si="22"/>
        <v>8</v>
      </c>
      <c r="Q240" s="14">
        <f t="shared" si="23"/>
        <v>2024</v>
      </c>
      <c r="R240" s="18" t="s">
        <v>292</v>
      </c>
      <c r="S240" s="19">
        <v>45531</v>
      </c>
      <c r="T240" s="19" t="s">
        <v>483</v>
      </c>
      <c r="U240" s="19" t="s">
        <v>701</v>
      </c>
      <c r="V240" s="19" t="s">
        <v>47</v>
      </c>
      <c r="W240" s="19" t="s">
        <v>439</v>
      </c>
      <c r="X240" s="19" t="s">
        <v>434</v>
      </c>
      <c r="Y240" s="19" t="s">
        <v>295</v>
      </c>
      <c r="Z240" s="19">
        <v>45534</v>
      </c>
      <c r="AA240" s="14" t="s">
        <v>15</v>
      </c>
      <c r="AB240" s="14" t="s">
        <v>427</v>
      </c>
      <c r="AC240" s="14" t="s">
        <v>16</v>
      </c>
      <c r="AD240" s="14">
        <v>15206</v>
      </c>
    </row>
    <row r="241" spans="1:30" x14ac:dyDescent="0.2">
      <c r="A241" s="20">
        <v>240</v>
      </c>
      <c r="B241" s="20">
        <v>340</v>
      </c>
      <c r="C241" s="20" t="s">
        <v>23</v>
      </c>
      <c r="D241" s="20" t="s">
        <v>57</v>
      </c>
      <c r="E241" s="20" t="s">
        <v>19</v>
      </c>
      <c r="F241" s="21">
        <v>1062.6099999999999</v>
      </c>
      <c r="G241" s="20">
        <v>2</v>
      </c>
      <c r="H241" s="21">
        <f t="shared" si="20"/>
        <v>2125.2199999999998</v>
      </c>
      <c r="I241" s="21">
        <f t="shared" si="18"/>
        <v>956.34999999999991</v>
      </c>
      <c r="J241" s="21">
        <f t="shared" si="19"/>
        <v>1912.6999999999998</v>
      </c>
      <c r="K241" s="21">
        <v>212.52</v>
      </c>
      <c r="L241" s="22">
        <v>1.1111099492863492</v>
      </c>
      <c r="M241" s="17">
        <v>9.9999058920958783E-2</v>
      </c>
      <c r="N241" s="21" t="s">
        <v>47</v>
      </c>
      <c r="O241" s="20" t="str">
        <f t="shared" si="21"/>
        <v>Aug</v>
      </c>
      <c r="P241" s="20">
        <f t="shared" si="22"/>
        <v>8</v>
      </c>
      <c r="Q241" s="20">
        <f t="shared" si="23"/>
        <v>2024</v>
      </c>
      <c r="R241" s="23" t="s">
        <v>293</v>
      </c>
      <c r="S241" s="24">
        <v>45532</v>
      </c>
      <c r="T241" s="24" t="s">
        <v>485</v>
      </c>
      <c r="U241" s="24" t="s">
        <v>702</v>
      </c>
      <c r="V241" s="24" t="s">
        <v>47</v>
      </c>
      <c r="W241" s="24" t="s">
        <v>439</v>
      </c>
      <c r="X241" s="24" t="s">
        <v>434</v>
      </c>
      <c r="Y241" s="24" t="s">
        <v>296</v>
      </c>
      <c r="Z241" s="24">
        <v>45535</v>
      </c>
      <c r="AA241" s="20" t="s">
        <v>15</v>
      </c>
      <c r="AB241" s="20" t="s">
        <v>425</v>
      </c>
      <c r="AC241" s="20" t="s">
        <v>16</v>
      </c>
      <c r="AD241" s="20">
        <v>54083</v>
      </c>
    </row>
    <row r="242" spans="1:30" x14ac:dyDescent="0.2">
      <c r="A242" s="14">
        <v>241</v>
      </c>
      <c r="B242" s="14">
        <v>341</v>
      </c>
      <c r="C242" s="14" t="s">
        <v>29</v>
      </c>
      <c r="D242" s="14" t="s">
        <v>38</v>
      </c>
      <c r="E242" s="14" t="s">
        <v>14</v>
      </c>
      <c r="F242" s="15">
        <v>355.61</v>
      </c>
      <c r="G242" s="14">
        <v>5</v>
      </c>
      <c r="H242" s="15">
        <f t="shared" si="20"/>
        <v>1778.0500000000002</v>
      </c>
      <c r="I242" s="15">
        <f t="shared" si="18"/>
        <v>341.38600000000008</v>
      </c>
      <c r="J242" s="15">
        <f t="shared" si="19"/>
        <v>1706.9300000000003</v>
      </c>
      <c r="K242" s="15">
        <v>71.12</v>
      </c>
      <c r="L242" s="16">
        <v>1.0416654461518633</v>
      </c>
      <c r="M242" s="17">
        <v>3.9998875172239247E-2</v>
      </c>
      <c r="N242" s="15" t="s">
        <v>47</v>
      </c>
      <c r="O242" s="14" t="str">
        <f t="shared" si="21"/>
        <v>Aug</v>
      </c>
      <c r="P242" s="14">
        <f t="shared" si="22"/>
        <v>8</v>
      </c>
      <c r="Q242" s="14">
        <f t="shared" si="23"/>
        <v>2024</v>
      </c>
      <c r="R242" s="18" t="s">
        <v>294</v>
      </c>
      <c r="S242" s="19">
        <v>45533</v>
      </c>
      <c r="T242" s="19" t="s">
        <v>433</v>
      </c>
      <c r="U242" s="19" t="s">
        <v>703</v>
      </c>
      <c r="V242" s="19" t="s">
        <v>48</v>
      </c>
      <c r="W242" s="19" t="s">
        <v>441</v>
      </c>
      <c r="X242" s="19" t="s">
        <v>434</v>
      </c>
      <c r="Y242" s="19" t="s">
        <v>297</v>
      </c>
      <c r="Z242" s="19">
        <v>45536</v>
      </c>
      <c r="AA242" s="14" t="s">
        <v>15</v>
      </c>
      <c r="AB242" s="14" t="s">
        <v>425</v>
      </c>
      <c r="AC242" s="14" t="s">
        <v>16</v>
      </c>
      <c r="AD242" s="14">
        <v>54796</v>
      </c>
    </row>
    <row r="243" spans="1:30" x14ac:dyDescent="0.2">
      <c r="A243" s="20">
        <v>242</v>
      </c>
      <c r="B243" s="20">
        <v>342</v>
      </c>
      <c r="C243" s="20" t="s">
        <v>13</v>
      </c>
      <c r="D243" s="20" t="s">
        <v>54</v>
      </c>
      <c r="E243" s="20" t="s">
        <v>17</v>
      </c>
      <c r="F243" s="21">
        <v>242.59</v>
      </c>
      <c r="G243" s="20">
        <v>3</v>
      </c>
      <c r="H243" s="21">
        <f t="shared" si="20"/>
        <v>727.77</v>
      </c>
      <c r="I243" s="21">
        <f t="shared" si="18"/>
        <v>226.41666666666666</v>
      </c>
      <c r="J243" s="21">
        <f t="shared" si="19"/>
        <v>679.25</v>
      </c>
      <c r="K243" s="21">
        <v>48.52</v>
      </c>
      <c r="L243" s="22">
        <v>1.0714317261685682</v>
      </c>
      <c r="M243" s="17">
        <v>6.6669414787638964E-2</v>
      </c>
      <c r="N243" s="21" t="s">
        <v>47</v>
      </c>
      <c r="O243" s="20" t="str">
        <f t="shared" si="21"/>
        <v>Aug</v>
      </c>
      <c r="P243" s="20">
        <f t="shared" si="22"/>
        <v>8</v>
      </c>
      <c r="Q243" s="20">
        <f t="shared" si="23"/>
        <v>2024</v>
      </c>
      <c r="R243" s="23" t="s">
        <v>295</v>
      </c>
      <c r="S243" s="24">
        <v>45534</v>
      </c>
      <c r="T243" s="24" t="s">
        <v>488</v>
      </c>
      <c r="U243" s="24" t="s">
        <v>704</v>
      </c>
      <c r="V243" s="24" t="s">
        <v>48</v>
      </c>
      <c r="W243" s="24" t="s">
        <v>441</v>
      </c>
      <c r="X243" s="24" t="s">
        <v>434</v>
      </c>
      <c r="Y243" s="24" t="s">
        <v>298</v>
      </c>
      <c r="Z243" s="24">
        <v>45537</v>
      </c>
      <c r="AA243" s="20" t="s">
        <v>22</v>
      </c>
      <c r="AB243" s="20" t="s">
        <v>428</v>
      </c>
      <c r="AC243" s="20" t="s">
        <v>16</v>
      </c>
      <c r="AD243" s="20">
        <v>85284</v>
      </c>
    </row>
    <row r="244" spans="1:30" x14ac:dyDescent="0.2">
      <c r="A244" s="14">
        <v>243</v>
      </c>
      <c r="B244" s="14">
        <v>343</v>
      </c>
      <c r="C244" s="14" t="s">
        <v>24</v>
      </c>
      <c r="D244" s="14" t="s">
        <v>54</v>
      </c>
      <c r="E244" s="14" t="s">
        <v>17</v>
      </c>
      <c r="F244" s="15">
        <v>818.76</v>
      </c>
      <c r="G244" s="14">
        <v>1</v>
      </c>
      <c r="H244" s="15">
        <f t="shared" si="20"/>
        <v>818.76</v>
      </c>
      <c r="I244" s="15">
        <f t="shared" si="18"/>
        <v>655.01</v>
      </c>
      <c r="J244" s="15">
        <f t="shared" si="19"/>
        <v>655.01</v>
      </c>
      <c r="K244" s="15">
        <v>163.75</v>
      </c>
      <c r="L244" s="16">
        <v>1.2499961832643776</v>
      </c>
      <c r="M244" s="17">
        <v>0.19999755728174312</v>
      </c>
      <c r="N244" s="15" t="s">
        <v>47</v>
      </c>
      <c r="O244" s="14" t="str">
        <f t="shared" si="21"/>
        <v>Aug</v>
      </c>
      <c r="P244" s="14">
        <f t="shared" si="22"/>
        <v>8</v>
      </c>
      <c r="Q244" s="14">
        <f t="shared" si="23"/>
        <v>2024</v>
      </c>
      <c r="R244" s="18" t="s">
        <v>296</v>
      </c>
      <c r="S244" s="19">
        <v>45535</v>
      </c>
      <c r="T244" s="19" t="s">
        <v>490</v>
      </c>
      <c r="U244" s="19" t="s">
        <v>705</v>
      </c>
      <c r="V244" s="19" t="s">
        <v>48</v>
      </c>
      <c r="W244" s="19" t="s">
        <v>441</v>
      </c>
      <c r="X244" s="19" t="s">
        <v>434</v>
      </c>
      <c r="Y244" s="19" t="s">
        <v>299</v>
      </c>
      <c r="Z244" s="19">
        <v>45538</v>
      </c>
      <c r="AA244" s="14" t="s">
        <v>15</v>
      </c>
      <c r="AB244" s="14" t="s">
        <v>429</v>
      </c>
      <c r="AC244" s="14" t="s">
        <v>16</v>
      </c>
      <c r="AD244" s="14">
        <v>43080</v>
      </c>
    </row>
    <row r="245" spans="1:30" x14ac:dyDescent="0.2">
      <c r="A245" s="20">
        <v>244</v>
      </c>
      <c r="B245" s="20">
        <v>344</v>
      </c>
      <c r="C245" s="20" t="s">
        <v>27</v>
      </c>
      <c r="D245" s="20" t="s">
        <v>54</v>
      </c>
      <c r="E245" s="20" t="s">
        <v>17</v>
      </c>
      <c r="F245" s="21">
        <v>292.64999999999998</v>
      </c>
      <c r="G245" s="20">
        <v>1</v>
      </c>
      <c r="H245" s="21">
        <f t="shared" si="20"/>
        <v>292.64999999999998</v>
      </c>
      <c r="I245" s="21">
        <f t="shared" si="18"/>
        <v>234.11999999999998</v>
      </c>
      <c r="J245" s="21">
        <f t="shared" si="19"/>
        <v>234.11999999999998</v>
      </c>
      <c r="K245" s="21">
        <v>58.53</v>
      </c>
      <c r="L245" s="22">
        <v>1.25</v>
      </c>
      <c r="M245" s="17">
        <v>0.2</v>
      </c>
      <c r="N245" s="21" t="s">
        <v>48</v>
      </c>
      <c r="O245" s="20" t="str">
        <f t="shared" si="21"/>
        <v>Sep</v>
      </c>
      <c r="P245" s="20">
        <f t="shared" si="22"/>
        <v>9</v>
      </c>
      <c r="Q245" s="20">
        <f t="shared" si="23"/>
        <v>2024</v>
      </c>
      <c r="R245" s="23" t="s">
        <v>297</v>
      </c>
      <c r="S245" s="24">
        <v>45536</v>
      </c>
      <c r="T245" s="24" t="s">
        <v>492</v>
      </c>
      <c r="U245" s="24" t="s">
        <v>706</v>
      </c>
      <c r="V245" s="24" t="s">
        <v>48</v>
      </c>
      <c r="W245" s="24" t="s">
        <v>441</v>
      </c>
      <c r="X245" s="24" t="s">
        <v>434</v>
      </c>
      <c r="Y245" s="24" t="s">
        <v>300</v>
      </c>
      <c r="Z245" s="24">
        <v>45539</v>
      </c>
      <c r="AA245" s="20" t="s">
        <v>20</v>
      </c>
      <c r="AB245" s="20" t="s">
        <v>429</v>
      </c>
      <c r="AC245" s="20" t="s">
        <v>16</v>
      </c>
      <c r="AD245" s="20">
        <v>96265</v>
      </c>
    </row>
    <row r="246" spans="1:30" x14ac:dyDescent="0.2">
      <c r="A246" s="14">
        <v>245</v>
      </c>
      <c r="B246" s="14">
        <v>345</v>
      </c>
      <c r="C246" s="14" t="s">
        <v>21</v>
      </c>
      <c r="D246" s="14" t="s">
        <v>57</v>
      </c>
      <c r="E246" s="14" t="s">
        <v>19</v>
      </c>
      <c r="F246" s="15">
        <v>1323.32</v>
      </c>
      <c r="G246" s="14">
        <v>5</v>
      </c>
      <c r="H246" s="15">
        <f t="shared" si="20"/>
        <v>6616.5999999999995</v>
      </c>
      <c r="I246" s="15">
        <f t="shared" si="18"/>
        <v>1270.3879999999999</v>
      </c>
      <c r="J246" s="15">
        <f t="shared" si="19"/>
        <v>6351.94</v>
      </c>
      <c r="K246" s="15">
        <v>264.66000000000003</v>
      </c>
      <c r="L246" s="16">
        <v>1.0416660106990936</v>
      </c>
      <c r="M246" s="17">
        <v>3.9999395459903886E-2</v>
      </c>
      <c r="N246" s="15" t="s">
        <v>48</v>
      </c>
      <c r="O246" s="14" t="str">
        <f t="shared" si="21"/>
        <v>Sep</v>
      </c>
      <c r="P246" s="14">
        <f t="shared" si="22"/>
        <v>9</v>
      </c>
      <c r="Q246" s="14">
        <f t="shared" si="23"/>
        <v>2024</v>
      </c>
      <c r="R246" s="18" t="s">
        <v>298</v>
      </c>
      <c r="S246" s="19">
        <v>45537</v>
      </c>
      <c r="T246" s="19" t="s">
        <v>431</v>
      </c>
      <c r="U246" s="19" t="s">
        <v>707</v>
      </c>
      <c r="V246" s="19" t="s">
        <v>48</v>
      </c>
      <c r="W246" s="19" t="s">
        <v>441</v>
      </c>
      <c r="X246" s="19" t="s">
        <v>434</v>
      </c>
      <c r="Y246" s="19" t="s">
        <v>301</v>
      </c>
      <c r="Z246" s="19">
        <v>45540</v>
      </c>
      <c r="AA246" s="14" t="s">
        <v>15</v>
      </c>
      <c r="AB246" s="14" t="s">
        <v>428</v>
      </c>
      <c r="AC246" s="14" t="s">
        <v>16</v>
      </c>
      <c r="AD246" s="14">
        <v>38816</v>
      </c>
    </row>
    <row r="247" spans="1:30" x14ac:dyDescent="0.2">
      <c r="A247" s="20">
        <v>246</v>
      </c>
      <c r="B247" s="20">
        <v>346</v>
      </c>
      <c r="C247" s="20" t="s">
        <v>23</v>
      </c>
      <c r="D247" s="20" t="s">
        <v>57</v>
      </c>
      <c r="E247" s="20" t="s">
        <v>19</v>
      </c>
      <c r="F247" s="21">
        <v>103.29</v>
      </c>
      <c r="G247" s="20">
        <v>2</v>
      </c>
      <c r="H247" s="21">
        <f t="shared" si="20"/>
        <v>206.58</v>
      </c>
      <c r="I247" s="21">
        <f t="shared" si="18"/>
        <v>92.960000000000008</v>
      </c>
      <c r="J247" s="21">
        <f t="shared" si="19"/>
        <v>185.92000000000002</v>
      </c>
      <c r="K247" s="21">
        <v>20.66</v>
      </c>
      <c r="L247" s="22">
        <v>1.1111230636833047</v>
      </c>
      <c r="M247" s="17">
        <v>0.10000968147933004</v>
      </c>
      <c r="N247" s="21" t="s">
        <v>48</v>
      </c>
      <c r="O247" s="20" t="str">
        <f t="shared" si="21"/>
        <v>Sep</v>
      </c>
      <c r="P247" s="20">
        <f t="shared" si="22"/>
        <v>9</v>
      </c>
      <c r="Q247" s="20">
        <f t="shared" si="23"/>
        <v>2024</v>
      </c>
      <c r="R247" s="23" t="s">
        <v>299</v>
      </c>
      <c r="S247" s="24">
        <v>45538</v>
      </c>
      <c r="T247" s="24" t="s">
        <v>435</v>
      </c>
      <c r="U247" s="24" t="s">
        <v>708</v>
      </c>
      <c r="V247" s="24" t="s">
        <v>48</v>
      </c>
      <c r="W247" s="24" t="s">
        <v>441</v>
      </c>
      <c r="X247" s="24" t="s">
        <v>434</v>
      </c>
      <c r="Y247" s="24" t="s">
        <v>302</v>
      </c>
      <c r="Z247" s="24">
        <v>45541</v>
      </c>
      <c r="AA247" s="20" t="s">
        <v>15</v>
      </c>
      <c r="AB247" s="20" t="s">
        <v>427</v>
      </c>
      <c r="AC247" s="20" t="s">
        <v>16</v>
      </c>
      <c r="AD247" s="20">
        <v>23295</v>
      </c>
    </row>
    <row r="248" spans="1:30" x14ac:dyDescent="0.2">
      <c r="A248" s="14">
        <v>247</v>
      </c>
      <c r="B248" s="14">
        <v>347</v>
      </c>
      <c r="C248" s="14" t="s">
        <v>28</v>
      </c>
      <c r="D248" s="14" t="s">
        <v>54</v>
      </c>
      <c r="E248" s="14" t="s">
        <v>17</v>
      </c>
      <c r="F248" s="15">
        <v>1086.8699999999999</v>
      </c>
      <c r="G248" s="14">
        <v>5</v>
      </c>
      <c r="H248" s="15">
        <f t="shared" si="20"/>
        <v>5434.3499999999995</v>
      </c>
      <c r="I248" s="15">
        <f t="shared" si="18"/>
        <v>1043.396</v>
      </c>
      <c r="J248" s="15">
        <f t="shared" si="19"/>
        <v>5216.9799999999996</v>
      </c>
      <c r="K248" s="15">
        <v>217.37</v>
      </c>
      <c r="L248" s="16">
        <v>1.0416658679925934</v>
      </c>
      <c r="M248" s="17">
        <v>3.9999263941409742E-2</v>
      </c>
      <c r="N248" s="15" t="s">
        <v>48</v>
      </c>
      <c r="O248" s="14" t="str">
        <f t="shared" si="21"/>
        <v>Sep</v>
      </c>
      <c r="P248" s="14">
        <f t="shared" si="22"/>
        <v>9</v>
      </c>
      <c r="Q248" s="14">
        <f t="shared" si="23"/>
        <v>2024</v>
      </c>
      <c r="R248" s="18" t="s">
        <v>300</v>
      </c>
      <c r="S248" s="19">
        <v>45539</v>
      </c>
      <c r="T248" s="19" t="s">
        <v>437</v>
      </c>
      <c r="U248" s="19" t="s">
        <v>709</v>
      </c>
      <c r="V248" s="19" t="s">
        <v>48</v>
      </c>
      <c r="W248" s="19" t="s">
        <v>441</v>
      </c>
      <c r="X248" s="19" t="s">
        <v>434</v>
      </c>
      <c r="Y248" s="19" t="s">
        <v>303</v>
      </c>
      <c r="Z248" s="19">
        <v>45542</v>
      </c>
      <c r="AA248" s="14" t="s">
        <v>15</v>
      </c>
      <c r="AB248" s="14" t="s">
        <v>428</v>
      </c>
      <c r="AC248" s="14" t="s">
        <v>16</v>
      </c>
      <c r="AD248" s="14">
        <v>68818</v>
      </c>
    </row>
    <row r="249" spans="1:30" x14ac:dyDescent="0.2">
      <c r="A249" s="20">
        <v>248</v>
      </c>
      <c r="B249" s="20">
        <v>348</v>
      </c>
      <c r="C249" s="20" t="s">
        <v>29</v>
      </c>
      <c r="D249" s="20" t="s">
        <v>38</v>
      </c>
      <c r="E249" s="20" t="s">
        <v>14</v>
      </c>
      <c r="F249" s="21">
        <v>976.72</v>
      </c>
      <c r="G249" s="20">
        <v>1</v>
      </c>
      <c r="H249" s="21">
        <f t="shared" si="20"/>
        <v>976.72</v>
      </c>
      <c r="I249" s="21">
        <f t="shared" si="18"/>
        <v>781.38</v>
      </c>
      <c r="J249" s="21">
        <f t="shared" si="19"/>
        <v>781.38</v>
      </c>
      <c r="K249" s="21">
        <v>195.34</v>
      </c>
      <c r="L249" s="22">
        <v>1.249993601064783</v>
      </c>
      <c r="M249" s="17">
        <v>0.19999590466049635</v>
      </c>
      <c r="N249" s="21" t="s">
        <v>48</v>
      </c>
      <c r="O249" s="20" t="str">
        <f t="shared" si="21"/>
        <v>Sep</v>
      </c>
      <c r="P249" s="20">
        <f t="shared" si="22"/>
        <v>9</v>
      </c>
      <c r="Q249" s="20">
        <f t="shared" si="23"/>
        <v>2024</v>
      </c>
      <c r="R249" s="23" t="s">
        <v>301</v>
      </c>
      <c r="S249" s="24">
        <v>45540</v>
      </c>
      <c r="T249" s="24" t="s">
        <v>439</v>
      </c>
      <c r="U249" s="24" t="s">
        <v>710</v>
      </c>
      <c r="V249" s="24" t="s">
        <v>48</v>
      </c>
      <c r="W249" s="24" t="s">
        <v>441</v>
      </c>
      <c r="X249" s="24" t="s">
        <v>434</v>
      </c>
      <c r="Y249" s="24" t="s">
        <v>304</v>
      </c>
      <c r="Z249" s="24">
        <v>45543</v>
      </c>
      <c r="AA249" s="20" t="s">
        <v>20</v>
      </c>
      <c r="AB249" s="20" t="s">
        <v>427</v>
      </c>
      <c r="AC249" s="20" t="s">
        <v>16</v>
      </c>
      <c r="AD249" s="20">
        <v>29541</v>
      </c>
    </row>
    <row r="250" spans="1:30" x14ac:dyDescent="0.2">
      <c r="A250" s="14">
        <v>249</v>
      </c>
      <c r="B250" s="14">
        <v>349</v>
      </c>
      <c r="C250" s="14" t="s">
        <v>13</v>
      </c>
      <c r="D250" s="14" t="s">
        <v>57</v>
      </c>
      <c r="E250" s="14" t="s">
        <v>19</v>
      </c>
      <c r="F250" s="15">
        <v>772.68</v>
      </c>
      <c r="G250" s="14">
        <v>1</v>
      </c>
      <c r="H250" s="15">
        <f t="shared" si="20"/>
        <v>772.68</v>
      </c>
      <c r="I250" s="15">
        <f t="shared" si="18"/>
        <v>618.14</v>
      </c>
      <c r="J250" s="15">
        <f t="shared" si="19"/>
        <v>618.14</v>
      </c>
      <c r="K250" s="15">
        <v>154.54</v>
      </c>
      <c r="L250" s="16">
        <v>1.2500080887824765</v>
      </c>
      <c r="M250" s="17">
        <v>0.20000517678728583</v>
      </c>
      <c r="N250" s="15" t="s">
        <v>48</v>
      </c>
      <c r="O250" s="14" t="str">
        <f t="shared" si="21"/>
        <v>Sep</v>
      </c>
      <c r="P250" s="14">
        <f t="shared" si="22"/>
        <v>9</v>
      </c>
      <c r="Q250" s="14">
        <f t="shared" si="23"/>
        <v>2024</v>
      </c>
      <c r="R250" s="18" t="s">
        <v>302</v>
      </c>
      <c r="S250" s="19">
        <v>45541</v>
      </c>
      <c r="T250" s="19" t="s">
        <v>441</v>
      </c>
      <c r="U250" s="19" t="s">
        <v>711</v>
      </c>
      <c r="V250" s="19" t="s">
        <v>48</v>
      </c>
      <c r="W250" s="19" t="s">
        <v>441</v>
      </c>
      <c r="X250" s="19" t="s">
        <v>434</v>
      </c>
      <c r="Y250" s="19" t="s">
        <v>305</v>
      </c>
      <c r="Z250" s="19">
        <v>45544</v>
      </c>
      <c r="AA250" s="14" t="s">
        <v>15</v>
      </c>
      <c r="AB250" s="14" t="s">
        <v>427</v>
      </c>
      <c r="AC250" s="14" t="s">
        <v>16</v>
      </c>
      <c r="AD250" s="14">
        <v>34030</v>
      </c>
    </row>
    <row r="251" spans="1:30" x14ac:dyDescent="0.2">
      <c r="A251" s="20">
        <v>250</v>
      </c>
      <c r="B251" s="20">
        <v>350</v>
      </c>
      <c r="C251" s="20" t="s">
        <v>18</v>
      </c>
      <c r="D251" s="20" t="s">
        <v>57</v>
      </c>
      <c r="E251" s="20" t="s">
        <v>19</v>
      </c>
      <c r="F251" s="21">
        <v>1363.95</v>
      </c>
      <c r="G251" s="20">
        <v>4</v>
      </c>
      <c r="H251" s="21">
        <f t="shared" si="20"/>
        <v>5455.8</v>
      </c>
      <c r="I251" s="21">
        <f t="shared" si="18"/>
        <v>1295.7525000000001</v>
      </c>
      <c r="J251" s="21">
        <f t="shared" si="19"/>
        <v>5183.01</v>
      </c>
      <c r="K251" s="21">
        <v>272.79000000000002</v>
      </c>
      <c r="L251" s="22">
        <v>1.0526315789473684</v>
      </c>
      <c r="M251" s="17">
        <v>0.05</v>
      </c>
      <c r="N251" s="21" t="s">
        <v>48</v>
      </c>
      <c r="O251" s="20" t="str">
        <f t="shared" si="21"/>
        <v>Sep</v>
      </c>
      <c r="P251" s="20">
        <f t="shared" si="22"/>
        <v>9</v>
      </c>
      <c r="Q251" s="20">
        <f t="shared" si="23"/>
        <v>2024</v>
      </c>
      <c r="R251" s="23" t="s">
        <v>303</v>
      </c>
      <c r="S251" s="24">
        <v>45542</v>
      </c>
      <c r="T251" s="24" t="s">
        <v>443</v>
      </c>
      <c r="U251" s="24" t="s">
        <v>712</v>
      </c>
      <c r="V251" s="24" t="s">
        <v>48</v>
      </c>
      <c r="W251" s="24" t="s">
        <v>441</v>
      </c>
      <c r="X251" s="24" t="s">
        <v>434</v>
      </c>
      <c r="Y251" s="24" t="s">
        <v>306</v>
      </c>
      <c r="Z251" s="24">
        <v>45545</v>
      </c>
      <c r="AA251" s="20" t="s">
        <v>22</v>
      </c>
      <c r="AB251" s="20" t="s">
        <v>425</v>
      </c>
      <c r="AC251" s="20" t="s">
        <v>16</v>
      </c>
      <c r="AD251" s="20">
        <v>56670</v>
      </c>
    </row>
    <row r="252" spans="1:30" x14ac:dyDescent="0.2">
      <c r="A252" s="14">
        <v>251</v>
      </c>
      <c r="B252" s="14">
        <v>351</v>
      </c>
      <c r="C252" s="14" t="s">
        <v>24</v>
      </c>
      <c r="D252" s="14" t="s">
        <v>57</v>
      </c>
      <c r="E252" s="14" t="s">
        <v>19</v>
      </c>
      <c r="F252" s="15">
        <v>907.43</v>
      </c>
      <c r="G252" s="14">
        <v>5</v>
      </c>
      <c r="H252" s="15">
        <f t="shared" si="20"/>
        <v>4537.1499999999996</v>
      </c>
      <c r="I252" s="15">
        <f t="shared" si="18"/>
        <v>871.13199999999995</v>
      </c>
      <c r="J252" s="15">
        <f t="shared" si="19"/>
        <v>4355.66</v>
      </c>
      <c r="K252" s="15">
        <v>181.49</v>
      </c>
      <c r="L252" s="16">
        <v>1.0416676232763806</v>
      </c>
      <c r="M252" s="17">
        <v>4.0000881610702761E-2</v>
      </c>
      <c r="N252" s="15" t="s">
        <v>48</v>
      </c>
      <c r="O252" s="14" t="str">
        <f t="shared" si="21"/>
        <v>Sep</v>
      </c>
      <c r="P252" s="14">
        <f t="shared" si="22"/>
        <v>9</v>
      </c>
      <c r="Q252" s="14">
        <f t="shared" si="23"/>
        <v>2024</v>
      </c>
      <c r="R252" s="18" t="s">
        <v>304</v>
      </c>
      <c r="S252" s="19">
        <v>45543</v>
      </c>
      <c r="T252" s="19" t="s">
        <v>445</v>
      </c>
      <c r="U252" s="19" t="s">
        <v>713</v>
      </c>
      <c r="V252" s="19" t="s">
        <v>48</v>
      </c>
      <c r="W252" s="19" t="s">
        <v>441</v>
      </c>
      <c r="X252" s="19" t="s">
        <v>434</v>
      </c>
      <c r="Y252" s="19" t="s">
        <v>307</v>
      </c>
      <c r="Z252" s="19">
        <v>45546</v>
      </c>
      <c r="AA252" s="14" t="s">
        <v>15</v>
      </c>
      <c r="AB252" s="14" t="s">
        <v>426</v>
      </c>
      <c r="AC252" s="14" t="s">
        <v>16</v>
      </c>
      <c r="AD252" s="14">
        <v>34148</v>
      </c>
    </row>
    <row r="253" spans="1:30" x14ac:dyDescent="0.2">
      <c r="A253" s="20">
        <v>252</v>
      </c>
      <c r="B253" s="20">
        <v>352</v>
      </c>
      <c r="C253" s="20" t="s">
        <v>25</v>
      </c>
      <c r="D253" s="20" t="s">
        <v>57</v>
      </c>
      <c r="E253" s="20" t="s">
        <v>19</v>
      </c>
      <c r="F253" s="21">
        <v>267.82</v>
      </c>
      <c r="G253" s="20">
        <v>4</v>
      </c>
      <c r="H253" s="21">
        <f t="shared" si="20"/>
        <v>1071.28</v>
      </c>
      <c r="I253" s="21">
        <f t="shared" si="18"/>
        <v>254.43</v>
      </c>
      <c r="J253" s="21">
        <f t="shared" si="19"/>
        <v>1017.72</v>
      </c>
      <c r="K253" s="21">
        <v>53.56</v>
      </c>
      <c r="L253" s="22">
        <v>1.0526274417325001</v>
      </c>
      <c r="M253" s="17">
        <v>4.9996266148905982E-2</v>
      </c>
      <c r="N253" s="21" t="s">
        <v>48</v>
      </c>
      <c r="O253" s="20" t="str">
        <f t="shared" si="21"/>
        <v>Sep</v>
      </c>
      <c r="P253" s="20">
        <f t="shared" si="22"/>
        <v>9</v>
      </c>
      <c r="Q253" s="20">
        <f t="shared" si="23"/>
        <v>2024</v>
      </c>
      <c r="R253" s="23" t="s">
        <v>305</v>
      </c>
      <c r="S253" s="24">
        <v>45544</v>
      </c>
      <c r="T253" s="24" t="s">
        <v>447</v>
      </c>
      <c r="U253" s="24" t="s">
        <v>714</v>
      </c>
      <c r="V253" s="24" t="s">
        <v>48</v>
      </c>
      <c r="W253" s="24" t="s">
        <v>441</v>
      </c>
      <c r="X253" s="24" t="s">
        <v>434</v>
      </c>
      <c r="Y253" s="24" t="s">
        <v>308</v>
      </c>
      <c r="Z253" s="24">
        <v>45547</v>
      </c>
      <c r="AA253" s="20" t="s">
        <v>22</v>
      </c>
      <c r="AB253" s="20" t="s">
        <v>428</v>
      </c>
      <c r="AC253" s="20" t="s">
        <v>16</v>
      </c>
      <c r="AD253" s="20">
        <v>36879</v>
      </c>
    </row>
    <row r="254" spans="1:30" x14ac:dyDescent="0.2">
      <c r="A254" s="14">
        <v>253</v>
      </c>
      <c r="B254" s="14">
        <v>353</v>
      </c>
      <c r="C254" s="14" t="s">
        <v>21</v>
      </c>
      <c r="D254" s="14" t="s">
        <v>57</v>
      </c>
      <c r="E254" s="14" t="s">
        <v>19</v>
      </c>
      <c r="F254" s="15">
        <v>772.93</v>
      </c>
      <c r="G254" s="14">
        <v>2</v>
      </c>
      <c r="H254" s="15">
        <f t="shared" si="20"/>
        <v>1545.86</v>
      </c>
      <c r="I254" s="15">
        <f t="shared" si="18"/>
        <v>695.63499999999999</v>
      </c>
      <c r="J254" s="15">
        <f t="shared" si="19"/>
        <v>1391.27</v>
      </c>
      <c r="K254" s="15">
        <v>154.59</v>
      </c>
      <c r="L254" s="16">
        <v>1.1111143056344204</v>
      </c>
      <c r="M254" s="17">
        <v>0.10000258755644108</v>
      </c>
      <c r="N254" s="15" t="s">
        <v>48</v>
      </c>
      <c r="O254" s="14" t="str">
        <f t="shared" si="21"/>
        <v>Sep</v>
      </c>
      <c r="P254" s="14">
        <f t="shared" si="22"/>
        <v>9</v>
      </c>
      <c r="Q254" s="14">
        <f t="shared" si="23"/>
        <v>2024</v>
      </c>
      <c r="R254" s="18" t="s">
        <v>306</v>
      </c>
      <c r="S254" s="19">
        <v>45545</v>
      </c>
      <c r="T254" s="19" t="s">
        <v>449</v>
      </c>
      <c r="U254" s="19" t="s">
        <v>715</v>
      </c>
      <c r="V254" s="19" t="s">
        <v>48</v>
      </c>
      <c r="W254" s="19" t="s">
        <v>441</v>
      </c>
      <c r="X254" s="19" t="s">
        <v>434</v>
      </c>
      <c r="Y254" s="19" t="s">
        <v>309</v>
      </c>
      <c r="Z254" s="19">
        <v>45548</v>
      </c>
      <c r="AA254" s="14" t="s">
        <v>22</v>
      </c>
      <c r="AB254" s="14" t="s">
        <v>429</v>
      </c>
      <c r="AC254" s="14" t="s">
        <v>16</v>
      </c>
      <c r="AD254" s="14">
        <v>63429</v>
      </c>
    </row>
    <row r="255" spans="1:30" x14ac:dyDescent="0.2">
      <c r="A255" s="20">
        <v>254</v>
      </c>
      <c r="B255" s="20">
        <v>354</v>
      </c>
      <c r="C255" s="20" t="s">
        <v>25</v>
      </c>
      <c r="D255" s="20" t="s">
        <v>38</v>
      </c>
      <c r="E255" s="20" t="s">
        <v>14</v>
      </c>
      <c r="F255" s="21">
        <v>919.15</v>
      </c>
      <c r="G255" s="20">
        <v>4</v>
      </c>
      <c r="H255" s="21">
        <f t="shared" si="20"/>
        <v>3676.6</v>
      </c>
      <c r="I255" s="21">
        <f t="shared" si="18"/>
        <v>873.1925</v>
      </c>
      <c r="J255" s="21">
        <f t="shared" si="19"/>
        <v>3492.77</v>
      </c>
      <c r="K255" s="21">
        <v>183.83</v>
      </c>
      <c r="L255" s="22">
        <v>1.0526315789473684</v>
      </c>
      <c r="M255" s="17">
        <v>0.05</v>
      </c>
      <c r="N255" s="21" t="s">
        <v>48</v>
      </c>
      <c r="O255" s="20" t="str">
        <f t="shared" si="21"/>
        <v>Sep</v>
      </c>
      <c r="P255" s="20">
        <f t="shared" si="22"/>
        <v>9</v>
      </c>
      <c r="Q255" s="20">
        <f t="shared" si="23"/>
        <v>2024</v>
      </c>
      <c r="R255" s="23" t="s">
        <v>307</v>
      </c>
      <c r="S255" s="24">
        <v>45546</v>
      </c>
      <c r="T255" s="24" t="s">
        <v>451</v>
      </c>
      <c r="U255" s="24" t="s">
        <v>716</v>
      </c>
      <c r="V255" s="24" t="s">
        <v>48</v>
      </c>
      <c r="W255" s="24" t="s">
        <v>441</v>
      </c>
      <c r="X255" s="24" t="s">
        <v>434</v>
      </c>
      <c r="Y255" s="24" t="s">
        <v>310</v>
      </c>
      <c r="Z255" s="24">
        <v>45549</v>
      </c>
      <c r="AA255" s="20" t="s">
        <v>22</v>
      </c>
      <c r="AB255" s="20" t="s">
        <v>426</v>
      </c>
      <c r="AC255" s="20" t="s">
        <v>16</v>
      </c>
      <c r="AD255" s="20">
        <v>43745</v>
      </c>
    </row>
    <row r="256" spans="1:30" x14ac:dyDescent="0.2">
      <c r="A256" s="14">
        <v>255</v>
      </c>
      <c r="B256" s="14">
        <v>355</v>
      </c>
      <c r="C256" s="14" t="s">
        <v>24</v>
      </c>
      <c r="D256" s="14" t="s">
        <v>38</v>
      </c>
      <c r="E256" s="14" t="s">
        <v>14</v>
      </c>
      <c r="F256" s="15">
        <v>1241.03</v>
      </c>
      <c r="G256" s="14">
        <v>5</v>
      </c>
      <c r="H256" s="15">
        <f t="shared" si="20"/>
        <v>6205.15</v>
      </c>
      <c r="I256" s="15">
        <f t="shared" si="18"/>
        <v>1191.3879999999999</v>
      </c>
      <c r="J256" s="15">
        <f t="shared" si="19"/>
        <v>5956.94</v>
      </c>
      <c r="K256" s="15">
        <v>248.21</v>
      </c>
      <c r="L256" s="16">
        <v>1.041667366130933</v>
      </c>
      <c r="M256" s="17">
        <v>4.0000644625834997E-2</v>
      </c>
      <c r="N256" s="15" t="s">
        <v>48</v>
      </c>
      <c r="O256" s="14" t="str">
        <f t="shared" si="21"/>
        <v>Sep</v>
      </c>
      <c r="P256" s="14">
        <f t="shared" si="22"/>
        <v>9</v>
      </c>
      <c r="Q256" s="14">
        <f t="shared" si="23"/>
        <v>2024</v>
      </c>
      <c r="R256" s="18" t="s">
        <v>308</v>
      </c>
      <c r="S256" s="19">
        <v>45547</v>
      </c>
      <c r="T256" s="19" t="s">
        <v>453</v>
      </c>
      <c r="U256" s="19" t="s">
        <v>717</v>
      </c>
      <c r="V256" s="19" t="s">
        <v>48</v>
      </c>
      <c r="W256" s="19" t="s">
        <v>441</v>
      </c>
      <c r="X256" s="19" t="s">
        <v>434</v>
      </c>
      <c r="Y256" s="19" t="s">
        <v>311</v>
      </c>
      <c r="Z256" s="19">
        <v>45550</v>
      </c>
      <c r="AA256" s="14" t="s">
        <v>20</v>
      </c>
      <c r="AB256" s="14" t="s">
        <v>426</v>
      </c>
      <c r="AC256" s="14" t="s">
        <v>16</v>
      </c>
      <c r="AD256" s="14">
        <v>50894</v>
      </c>
    </row>
    <row r="257" spans="1:30" x14ac:dyDescent="0.2">
      <c r="A257" s="20">
        <v>256</v>
      </c>
      <c r="B257" s="20">
        <v>356</v>
      </c>
      <c r="C257" s="20" t="s">
        <v>26</v>
      </c>
      <c r="D257" s="20" t="s">
        <v>38</v>
      </c>
      <c r="E257" s="20" t="s">
        <v>14</v>
      </c>
      <c r="F257" s="21">
        <v>410</v>
      </c>
      <c r="G257" s="20">
        <v>4</v>
      </c>
      <c r="H257" s="21">
        <f t="shared" si="20"/>
        <v>1640</v>
      </c>
      <c r="I257" s="21">
        <f t="shared" si="18"/>
        <v>389.5</v>
      </c>
      <c r="J257" s="21">
        <f t="shared" si="19"/>
        <v>1558</v>
      </c>
      <c r="K257" s="21">
        <v>82</v>
      </c>
      <c r="L257" s="22">
        <v>1.0526315789473684</v>
      </c>
      <c r="M257" s="17">
        <v>0.05</v>
      </c>
      <c r="N257" s="21" t="s">
        <v>48</v>
      </c>
      <c r="O257" s="20" t="str">
        <f t="shared" si="21"/>
        <v>Sep</v>
      </c>
      <c r="P257" s="20">
        <f t="shared" si="22"/>
        <v>9</v>
      </c>
      <c r="Q257" s="20">
        <f t="shared" si="23"/>
        <v>2024</v>
      </c>
      <c r="R257" s="23" t="s">
        <v>309</v>
      </c>
      <c r="S257" s="24">
        <v>45548</v>
      </c>
      <c r="T257" s="24" t="s">
        <v>455</v>
      </c>
      <c r="U257" s="24" t="s">
        <v>718</v>
      </c>
      <c r="V257" s="24" t="s">
        <v>48</v>
      </c>
      <c r="W257" s="24" t="s">
        <v>441</v>
      </c>
      <c r="X257" s="24" t="s">
        <v>434</v>
      </c>
      <c r="Y257" s="24" t="s">
        <v>312</v>
      </c>
      <c r="Z257" s="24">
        <v>45551</v>
      </c>
      <c r="AA257" s="20" t="s">
        <v>22</v>
      </c>
      <c r="AB257" s="20" t="s">
        <v>425</v>
      </c>
      <c r="AC257" s="20" t="s">
        <v>16</v>
      </c>
      <c r="AD257" s="20">
        <v>71432</v>
      </c>
    </row>
    <row r="258" spans="1:30" x14ac:dyDescent="0.2">
      <c r="A258" s="14">
        <v>257</v>
      </c>
      <c r="B258" s="14">
        <v>357</v>
      </c>
      <c r="C258" s="14" t="s">
        <v>26</v>
      </c>
      <c r="D258" s="14" t="s">
        <v>57</v>
      </c>
      <c r="E258" s="14" t="s">
        <v>19</v>
      </c>
      <c r="F258" s="15">
        <v>924.13</v>
      </c>
      <c r="G258" s="14">
        <v>4</v>
      </c>
      <c r="H258" s="15">
        <f t="shared" si="20"/>
        <v>3696.52</v>
      </c>
      <c r="I258" s="15">
        <f t="shared" ref="I258:I321" si="24">(H258-K258)/G258</f>
        <v>877.92250000000001</v>
      </c>
      <c r="J258" s="15">
        <f t="shared" ref="J258:J321" si="25">I258*G258</f>
        <v>3511.69</v>
      </c>
      <c r="K258" s="15">
        <v>184.83</v>
      </c>
      <c r="L258" s="16">
        <v>1.0526327779502176</v>
      </c>
      <c r="M258" s="17">
        <v>5.0001082098838912E-2</v>
      </c>
      <c r="N258" s="15" t="s">
        <v>48</v>
      </c>
      <c r="O258" s="14" t="str">
        <f t="shared" si="21"/>
        <v>Sep</v>
      </c>
      <c r="P258" s="14">
        <f t="shared" si="22"/>
        <v>9</v>
      </c>
      <c r="Q258" s="14">
        <f t="shared" si="23"/>
        <v>2024</v>
      </c>
      <c r="R258" s="18" t="s">
        <v>310</v>
      </c>
      <c r="S258" s="19">
        <v>45549</v>
      </c>
      <c r="T258" s="19" t="s">
        <v>457</v>
      </c>
      <c r="U258" s="19" t="s">
        <v>719</v>
      </c>
      <c r="V258" s="19" t="s">
        <v>48</v>
      </c>
      <c r="W258" s="19" t="s">
        <v>441</v>
      </c>
      <c r="X258" s="19" t="s">
        <v>434</v>
      </c>
      <c r="Y258" s="19" t="s">
        <v>313</v>
      </c>
      <c r="Z258" s="19">
        <v>45552</v>
      </c>
      <c r="AA258" s="14" t="s">
        <v>20</v>
      </c>
      <c r="AB258" s="14" t="s">
        <v>428</v>
      </c>
      <c r="AC258" s="14" t="s">
        <v>16</v>
      </c>
      <c r="AD258" s="14">
        <v>49019</v>
      </c>
    </row>
    <row r="259" spans="1:30" x14ac:dyDescent="0.2">
      <c r="A259" s="20">
        <v>258</v>
      </c>
      <c r="B259" s="20">
        <v>358</v>
      </c>
      <c r="C259" s="20" t="s">
        <v>21</v>
      </c>
      <c r="D259" s="20" t="s">
        <v>38</v>
      </c>
      <c r="E259" s="20" t="s">
        <v>14</v>
      </c>
      <c r="F259" s="21">
        <v>407.86</v>
      </c>
      <c r="G259" s="20">
        <v>4</v>
      </c>
      <c r="H259" s="21">
        <f t="shared" ref="H259:H322" si="26">F259*G259</f>
        <v>1631.44</v>
      </c>
      <c r="I259" s="21">
        <f t="shared" si="24"/>
        <v>387.46750000000003</v>
      </c>
      <c r="J259" s="21">
        <f t="shared" si="25"/>
        <v>1549.8700000000001</v>
      </c>
      <c r="K259" s="21">
        <v>81.569999999999993</v>
      </c>
      <c r="L259" s="22">
        <v>1.0526302205991469</v>
      </c>
      <c r="M259" s="17">
        <v>4.9998774089148233E-2</v>
      </c>
      <c r="N259" s="21" t="s">
        <v>48</v>
      </c>
      <c r="O259" s="20" t="str">
        <f t="shared" ref="O259:O322" si="27">IF(P259=1,"Jan",IF(P259=2,"Feb",IF(P259=3,"Mar",IF(P259=4,"Apr",IF(P259=5,"May",IF(P259=6,"Jun",IF(P259=7,"Jul",IF(P259=8,"Aug",IF(P259=9,"Sep",IF(P259=10,"Oct",IF(P259=11,"Nov","Dec")))))))))))</f>
        <v>Sep</v>
      </c>
      <c r="P259" s="20">
        <f t="shared" ref="P259:P322" si="28">MONTH(S259)</f>
        <v>9</v>
      </c>
      <c r="Q259" s="20">
        <f t="shared" ref="Q259:Q322" si="29">YEAR(S259)</f>
        <v>2024</v>
      </c>
      <c r="R259" s="23" t="s">
        <v>311</v>
      </c>
      <c r="S259" s="24">
        <v>45550</v>
      </c>
      <c r="T259" s="24" t="s">
        <v>459</v>
      </c>
      <c r="U259" s="24" t="s">
        <v>720</v>
      </c>
      <c r="V259" s="24" t="s">
        <v>48</v>
      </c>
      <c r="W259" s="24" t="s">
        <v>441</v>
      </c>
      <c r="X259" s="24" t="s">
        <v>434</v>
      </c>
      <c r="Y259" s="24" t="s">
        <v>314</v>
      </c>
      <c r="Z259" s="24">
        <v>45553</v>
      </c>
      <c r="AA259" s="20" t="s">
        <v>20</v>
      </c>
      <c r="AB259" s="20" t="s">
        <v>428</v>
      </c>
      <c r="AC259" s="20" t="s">
        <v>16</v>
      </c>
      <c r="AD259" s="20">
        <v>91554</v>
      </c>
    </row>
    <row r="260" spans="1:30" x14ac:dyDescent="0.2">
      <c r="A260" s="14">
        <v>259</v>
      </c>
      <c r="B260" s="14">
        <v>359</v>
      </c>
      <c r="C260" s="14" t="s">
        <v>26</v>
      </c>
      <c r="D260" s="14" t="s">
        <v>57</v>
      </c>
      <c r="E260" s="14" t="s">
        <v>19</v>
      </c>
      <c r="F260" s="15">
        <v>704.79</v>
      </c>
      <c r="G260" s="14">
        <v>4</v>
      </c>
      <c r="H260" s="15">
        <f t="shared" si="26"/>
        <v>2819.16</v>
      </c>
      <c r="I260" s="15">
        <f t="shared" si="24"/>
        <v>669.55</v>
      </c>
      <c r="J260" s="15">
        <f t="shared" si="25"/>
        <v>2678.2</v>
      </c>
      <c r="K260" s="15">
        <v>140.96</v>
      </c>
      <c r="L260" s="16">
        <v>1.052632365021283</v>
      </c>
      <c r="M260" s="17">
        <v>5.0000709431178084E-2</v>
      </c>
      <c r="N260" s="15" t="s">
        <v>48</v>
      </c>
      <c r="O260" s="14" t="str">
        <f t="shared" si="27"/>
        <v>Sep</v>
      </c>
      <c r="P260" s="14">
        <f t="shared" si="28"/>
        <v>9</v>
      </c>
      <c r="Q260" s="14">
        <f t="shared" si="29"/>
        <v>2024</v>
      </c>
      <c r="R260" s="18" t="s">
        <v>312</v>
      </c>
      <c r="S260" s="19">
        <v>45551</v>
      </c>
      <c r="T260" s="19" t="s">
        <v>461</v>
      </c>
      <c r="U260" s="19" t="s">
        <v>721</v>
      </c>
      <c r="V260" s="19" t="s">
        <v>48</v>
      </c>
      <c r="W260" s="19" t="s">
        <v>441</v>
      </c>
      <c r="X260" s="19" t="s">
        <v>434</v>
      </c>
      <c r="Y260" s="19" t="s">
        <v>315</v>
      </c>
      <c r="Z260" s="19">
        <v>45554</v>
      </c>
      <c r="AA260" s="14" t="s">
        <v>15</v>
      </c>
      <c r="AB260" s="14" t="s">
        <v>428</v>
      </c>
      <c r="AC260" s="14" t="s">
        <v>16</v>
      </c>
      <c r="AD260" s="14">
        <v>29038</v>
      </c>
    </row>
    <row r="261" spans="1:30" x14ac:dyDescent="0.2">
      <c r="A261" s="20">
        <v>260</v>
      </c>
      <c r="B261" s="20">
        <v>360</v>
      </c>
      <c r="C261" s="20" t="s">
        <v>29</v>
      </c>
      <c r="D261" s="20" t="s">
        <v>54</v>
      </c>
      <c r="E261" s="20" t="s">
        <v>17</v>
      </c>
      <c r="F261" s="21">
        <v>633.96</v>
      </c>
      <c r="G261" s="20">
        <v>5</v>
      </c>
      <c r="H261" s="21">
        <f t="shared" si="26"/>
        <v>3169.8</v>
      </c>
      <c r="I261" s="21">
        <f t="shared" si="24"/>
        <v>608.60200000000009</v>
      </c>
      <c r="J261" s="21">
        <f t="shared" si="25"/>
        <v>3043.01</v>
      </c>
      <c r="K261" s="21">
        <v>126.79</v>
      </c>
      <c r="L261" s="22">
        <v>1.041665982037522</v>
      </c>
      <c r="M261" s="17">
        <v>3.9999369045365635E-2</v>
      </c>
      <c r="N261" s="21" t="s">
        <v>48</v>
      </c>
      <c r="O261" s="20" t="str">
        <f t="shared" si="27"/>
        <v>Sep</v>
      </c>
      <c r="P261" s="20">
        <f t="shared" si="28"/>
        <v>9</v>
      </c>
      <c r="Q261" s="20">
        <f t="shared" si="29"/>
        <v>2024</v>
      </c>
      <c r="R261" s="23" t="s">
        <v>313</v>
      </c>
      <c r="S261" s="24">
        <v>45552</v>
      </c>
      <c r="T261" s="24" t="s">
        <v>463</v>
      </c>
      <c r="U261" s="24" t="s">
        <v>722</v>
      </c>
      <c r="V261" s="24" t="s">
        <v>48</v>
      </c>
      <c r="W261" s="24" t="s">
        <v>441</v>
      </c>
      <c r="X261" s="24" t="s">
        <v>434</v>
      </c>
      <c r="Y261" s="24" t="s">
        <v>316</v>
      </c>
      <c r="Z261" s="24">
        <v>45555</v>
      </c>
      <c r="AA261" s="20" t="s">
        <v>22</v>
      </c>
      <c r="AB261" s="20" t="s">
        <v>428</v>
      </c>
      <c r="AC261" s="20" t="s">
        <v>16</v>
      </c>
      <c r="AD261" s="20">
        <v>87232</v>
      </c>
    </row>
    <row r="262" spans="1:30" x14ac:dyDescent="0.2">
      <c r="A262" s="14">
        <v>261</v>
      </c>
      <c r="B262" s="14">
        <v>361</v>
      </c>
      <c r="C262" s="14" t="s">
        <v>21</v>
      </c>
      <c r="D262" s="14" t="s">
        <v>54</v>
      </c>
      <c r="E262" s="14" t="s">
        <v>17</v>
      </c>
      <c r="F262" s="15">
        <v>192.43</v>
      </c>
      <c r="G262" s="14">
        <v>1</v>
      </c>
      <c r="H262" s="15">
        <f t="shared" si="26"/>
        <v>192.43</v>
      </c>
      <c r="I262" s="15">
        <f t="shared" si="24"/>
        <v>153.94</v>
      </c>
      <c r="J262" s="15">
        <f t="shared" si="25"/>
        <v>153.94</v>
      </c>
      <c r="K262" s="15">
        <v>38.49</v>
      </c>
      <c r="L262" s="16">
        <v>1.2500324801870859</v>
      </c>
      <c r="M262" s="17">
        <v>0.20002078677960816</v>
      </c>
      <c r="N262" s="15" t="s">
        <v>48</v>
      </c>
      <c r="O262" s="14" t="str">
        <f t="shared" si="27"/>
        <v>Sep</v>
      </c>
      <c r="P262" s="14">
        <f t="shared" si="28"/>
        <v>9</v>
      </c>
      <c r="Q262" s="14">
        <f t="shared" si="29"/>
        <v>2024</v>
      </c>
      <c r="R262" s="18" t="s">
        <v>314</v>
      </c>
      <c r="S262" s="19">
        <v>45553</v>
      </c>
      <c r="T262" s="19" t="s">
        <v>465</v>
      </c>
      <c r="U262" s="19" t="s">
        <v>723</v>
      </c>
      <c r="V262" s="19" t="s">
        <v>48</v>
      </c>
      <c r="W262" s="19" t="s">
        <v>441</v>
      </c>
      <c r="X262" s="19" t="s">
        <v>434</v>
      </c>
      <c r="Y262" s="19" t="s">
        <v>317</v>
      </c>
      <c r="Z262" s="19">
        <v>45556</v>
      </c>
      <c r="AA262" s="14" t="s">
        <v>15</v>
      </c>
      <c r="AB262" s="14" t="s">
        <v>427</v>
      </c>
      <c r="AC262" s="14" t="s">
        <v>16</v>
      </c>
      <c r="AD262" s="14">
        <v>31701</v>
      </c>
    </row>
    <row r="263" spans="1:30" x14ac:dyDescent="0.2">
      <c r="A263" s="20">
        <v>262</v>
      </c>
      <c r="B263" s="20">
        <v>362</v>
      </c>
      <c r="C263" s="20" t="s">
        <v>28</v>
      </c>
      <c r="D263" s="20" t="s">
        <v>54</v>
      </c>
      <c r="E263" s="20" t="s">
        <v>17</v>
      </c>
      <c r="F263" s="21">
        <v>695.26</v>
      </c>
      <c r="G263" s="20">
        <v>3</v>
      </c>
      <c r="H263" s="21">
        <f t="shared" si="26"/>
        <v>2085.7799999999997</v>
      </c>
      <c r="I263" s="21">
        <f t="shared" si="24"/>
        <v>648.91</v>
      </c>
      <c r="J263" s="21">
        <f t="shared" si="25"/>
        <v>1946.73</v>
      </c>
      <c r="K263" s="21">
        <v>139.05000000000001</v>
      </c>
      <c r="L263" s="22">
        <v>1.0714274706816045</v>
      </c>
      <c r="M263" s="17">
        <v>6.6665707792768189E-2</v>
      </c>
      <c r="N263" s="21" t="s">
        <v>48</v>
      </c>
      <c r="O263" s="20" t="str">
        <f t="shared" si="27"/>
        <v>Sep</v>
      </c>
      <c r="P263" s="20">
        <f t="shared" si="28"/>
        <v>9</v>
      </c>
      <c r="Q263" s="20">
        <f t="shared" si="29"/>
        <v>2024</v>
      </c>
      <c r="R263" s="23" t="s">
        <v>315</v>
      </c>
      <c r="S263" s="24">
        <v>45554</v>
      </c>
      <c r="T263" s="24" t="s">
        <v>467</v>
      </c>
      <c r="U263" s="24" t="s">
        <v>724</v>
      </c>
      <c r="V263" s="24" t="s">
        <v>48</v>
      </c>
      <c r="W263" s="24" t="s">
        <v>441</v>
      </c>
      <c r="X263" s="24" t="s">
        <v>434</v>
      </c>
      <c r="Y263" s="24" t="s">
        <v>318</v>
      </c>
      <c r="Z263" s="24">
        <v>45557</v>
      </c>
      <c r="AA263" s="20" t="s">
        <v>22</v>
      </c>
      <c r="AB263" s="20" t="s">
        <v>425</v>
      </c>
      <c r="AC263" s="20" t="s">
        <v>16</v>
      </c>
      <c r="AD263" s="20">
        <v>55490</v>
      </c>
    </row>
    <row r="264" spans="1:30" x14ac:dyDescent="0.2">
      <c r="A264" s="14">
        <v>263</v>
      </c>
      <c r="B264" s="14">
        <v>363</v>
      </c>
      <c r="C264" s="14" t="s">
        <v>26</v>
      </c>
      <c r="D264" s="14" t="s">
        <v>38</v>
      </c>
      <c r="E264" s="14" t="s">
        <v>14</v>
      </c>
      <c r="F264" s="15">
        <v>1272.81</v>
      </c>
      <c r="G264" s="14">
        <v>4</v>
      </c>
      <c r="H264" s="15">
        <f t="shared" si="26"/>
        <v>5091.24</v>
      </c>
      <c r="I264" s="15">
        <f t="shared" si="24"/>
        <v>1209.1699999999998</v>
      </c>
      <c r="J264" s="15">
        <f t="shared" si="25"/>
        <v>4836.6799999999994</v>
      </c>
      <c r="K264" s="15">
        <v>254.56</v>
      </c>
      <c r="L264" s="16">
        <v>1.0526311436770679</v>
      </c>
      <c r="M264" s="17">
        <v>4.9999607168391198E-2</v>
      </c>
      <c r="N264" s="15" t="s">
        <v>48</v>
      </c>
      <c r="O264" s="14" t="str">
        <f t="shared" si="27"/>
        <v>Sep</v>
      </c>
      <c r="P264" s="14">
        <f t="shared" si="28"/>
        <v>9</v>
      </c>
      <c r="Q264" s="14">
        <f t="shared" si="29"/>
        <v>2024</v>
      </c>
      <c r="R264" s="18" t="s">
        <v>316</v>
      </c>
      <c r="S264" s="19">
        <v>45555</v>
      </c>
      <c r="T264" s="19" t="s">
        <v>469</v>
      </c>
      <c r="U264" s="19" t="s">
        <v>725</v>
      </c>
      <c r="V264" s="19" t="s">
        <v>48</v>
      </c>
      <c r="W264" s="19" t="s">
        <v>441</v>
      </c>
      <c r="X264" s="19" t="s">
        <v>434</v>
      </c>
      <c r="Y264" s="19" t="s">
        <v>319</v>
      </c>
      <c r="Z264" s="19">
        <v>45558</v>
      </c>
      <c r="AA264" s="14" t="s">
        <v>22</v>
      </c>
      <c r="AB264" s="14" t="s">
        <v>426</v>
      </c>
      <c r="AC264" s="14" t="s">
        <v>16</v>
      </c>
      <c r="AD264" s="14">
        <v>90977</v>
      </c>
    </row>
    <row r="265" spans="1:30" x14ac:dyDescent="0.2">
      <c r="A265" s="20">
        <v>264</v>
      </c>
      <c r="B265" s="20">
        <v>364</v>
      </c>
      <c r="C265" s="20" t="s">
        <v>24</v>
      </c>
      <c r="D265" s="20" t="s">
        <v>54</v>
      </c>
      <c r="E265" s="20" t="s">
        <v>17</v>
      </c>
      <c r="F265" s="21">
        <v>570.98</v>
      </c>
      <c r="G265" s="20">
        <v>2</v>
      </c>
      <c r="H265" s="21">
        <f t="shared" si="26"/>
        <v>1141.96</v>
      </c>
      <c r="I265" s="21">
        <f t="shared" si="24"/>
        <v>513.88</v>
      </c>
      <c r="J265" s="21">
        <f t="shared" si="25"/>
        <v>1027.76</v>
      </c>
      <c r="K265" s="21">
        <v>114.2</v>
      </c>
      <c r="L265" s="22">
        <v>1.1111154355102359</v>
      </c>
      <c r="M265" s="17">
        <v>0.10000350274965848</v>
      </c>
      <c r="N265" s="21" t="s">
        <v>48</v>
      </c>
      <c r="O265" s="20" t="str">
        <f t="shared" si="27"/>
        <v>Sep</v>
      </c>
      <c r="P265" s="20">
        <f t="shared" si="28"/>
        <v>9</v>
      </c>
      <c r="Q265" s="20">
        <f t="shared" si="29"/>
        <v>2024</v>
      </c>
      <c r="R265" s="23" t="s">
        <v>317</v>
      </c>
      <c r="S265" s="24">
        <v>45556</v>
      </c>
      <c r="T265" s="24" t="s">
        <v>471</v>
      </c>
      <c r="U265" s="24" t="s">
        <v>726</v>
      </c>
      <c r="V265" s="24" t="s">
        <v>48</v>
      </c>
      <c r="W265" s="24" t="s">
        <v>441</v>
      </c>
      <c r="X265" s="24" t="s">
        <v>434</v>
      </c>
      <c r="Y265" s="24" t="s">
        <v>320</v>
      </c>
      <c r="Z265" s="24">
        <v>45559</v>
      </c>
      <c r="AA265" s="20" t="s">
        <v>20</v>
      </c>
      <c r="AB265" s="20" t="s">
        <v>428</v>
      </c>
      <c r="AC265" s="20" t="s">
        <v>16</v>
      </c>
      <c r="AD265" s="20">
        <v>61254</v>
      </c>
    </row>
    <row r="266" spans="1:30" x14ac:dyDescent="0.2">
      <c r="A266" s="14">
        <v>265</v>
      </c>
      <c r="B266" s="14">
        <v>365</v>
      </c>
      <c r="C266" s="14" t="s">
        <v>25</v>
      </c>
      <c r="D266" s="14" t="s">
        <v>54</v>
      </c>
      <c r="E266" s="14" t="s">
        <v>17</v>
      </c>
      <c r="F266" s="15">
        <v>90.32</v>
      </c>
      <c r="G266" s="14">
        <v>4</v>
      </c>
      <c r="H266" s="15">
        <f t="shared" si="26"/>
        <v>361.28</v>
      </c>
      <c r="I266" s="15">
        <f t="shared" si="24"/>
        <v>85.804999999999993</v>
      </c>
      <c r="J266" s="15">
        <f t="shared" si="25"/>
        <v>343.21999999999997</v>
      </c>
      <c r="K266" s="15">
        <v>18.059999999999999</v>
      </c>
      <c r="L266" s="16">
        <v>1.0526193112289495</v>
      </c>
      <c r="M266" s="17">
        <v>4.9988928255093004E-2</v>
      </c>
      <c r="N266" s="15" t="s">
        <v>48</v>
      </c>
      <c r="O266" s="14" t="str">
        <f t="shared" si="27"/>
        <v>Sep</v>
      </c>
      <c r="P266" s="14">
        <f t="shared" si="28"/>
        <v>9</v>
      </c>
      <c r="Q266" s="14">
        <f t="shared" si="29"/>
        <v>2024</v>
      </c>
      <c r="R266" s="18" t="s">
        <v>318</v>
      </c>
      <c r="S266" s="19">
        <v>45557</v>
      </c>
      <c r="T266" s="19" t="s">
        <v>473</v>
      </c>
      <c r="U266" s="19" t="s">
        <v>727</v>
      </c>
      <c r="V266" s="19" t="s">
        <v>48</v>
      </c>
      <c r="W266" s="19" t="s">
        <v>441</v>
      </c>
      <c r="X266" s="19" t="s">
        <v>434</v>
      </c>
      <c r="Y266" s="19" t="s">
        <v>321</v>
      </c>
      <c r="Z266" s="19">
        <v>45560</v>
      </c>
      <c r="AA266" s="14" t="s">
        <v>15</v>
      </c>
      <c r="AB266" s="14" t="s">
        <v>427</v>
      </c>
      <c r="AC266" s="14" t="s">
        <v>16</v>
      </c>
      <c r="AD266" s="14">
        <v>47999</v>
      </c>
    </row>
    <row r="267" spans="1:30" x14ac:dyDescent="0.2">
      <c r="A267" s="20">
        <v>266</v>
      </c>
      <c r="B267" s="20">
        <v>366</v>
      </c>
      <c r="C267" s="20" t="s">
        <v>26</v>
      </c>
      <c r="D267" s="20" t="s">
        <v>54</v>
      </c>
      <c r="E267" s="20" t="s">
        <v>17</v>
      </c>
      <c r="F267" s="21">
        <v>174.09</v>
      </c>
      <c r="G267" s="20">
        <v>2</v>
      </c>
      <c r="H267" s="21">
        <f t="shared" si="26"/>
        <v>348.18</v>
      </c>
      <c r="I267" s="21">
        <f t="shared" si="24"/>
        <v>156.68</v>
      </c>
      <c r="J267" s="21">
        <f t="shared" si="25"/>
        <v>313.36</v>
      </c>
      <c r="K267" s="21">
        <v>34.82</v>
      </c>
      <c r="L267" s="22">
        <v>1.1111182027061526</v>
      </c>
      <c r="M267" s="17">
        <v>0.10000574415532196</v>
      </c>
      <c r="N267" s="21" t="s">
        <v>48</v>
      </c>
      <c r="O267" s="20" t="str">
        <f t="shared" si="27"/>
        <v>Sep</v>
      </c>
      <c r="P267" s="20">
        <f t="shared" si="28"/>
        <v>9</v>
      </c>
      <c r="Q267" s="20">
        <f t="shared" si="29"/>
        <v>2024</v>
      </c>
      <c r="R267" s="23" t="s">
        <v>319</v>
      </c>
      <c r="S267" s="24">
        <v>45558</v>
      </c>
      <c r="T267" s="24" t="s">
        <v>475</v>
      </c>
      <c r="U267" s="24" t="s">
        <v>728</v>
      </c>
      <c r="V267" s="24" t="s">
        <v>48</v>
      </c>
      <c r="W267" s="24" t="s">
        <v>441</v>
      </c>
      <c r="X267" s="24" t="s">
        <v>434</v>
      </c>
      <c r="Y267" s="24" t="s">
        <v>322</v>
      </c>
      <c r="Z267" s="24">
        <v>45561</v>
      </c>
      <c r="AA267" s="20" t="s">
        <v>20</v>
      </c>
      <c r="AB267" s="20" t="s">
        <v>426</v>
      </c>
      <c r="AC267" s="20" t="s">
        <v>16</v>
      </c>
      <c r="AD267" s="20">
        <v>62538</v>
      </c>
    </row>
    <row r="268" spans="1:30" x14ac:dyDescent="0.2">
      <c r="A268" s="14">
        <v>267</v>
      </c>
      <c r="B268" s="14">
        <v>367</v>
      </c>
      <c r="C268" s="14" t="s">
        <v>26</v>
      </c>
      <c r="D268" s="14" t="s">
        <v>38</v>
      </c>
      <c r="E268" s="14" t="s">
        <v>14</v>
      </c>
      <c r="F268" s="15">
        <v>518.33000000000004</v>
      </c>
      <c r="G268" s="14">
        <v>4</v>
      </c>
      <c r="H268" s="15">
        <f t="shared" si="26"/>
        <v>2073.3200000000002</v>
      </c>
      <c r="I268" s="15">
        <f t="shared" si="24"/>
        <v>492.41250000000002</v>
      </c>
      <c r="J268" s="15">
        <f t="shared" si="25"/>
        <v>1969.65</v>
      </c>
      <c r="K268" s="15">
        <v>103.67</v>
      </c>
      <c r="L268" s="16">
        <v>1.0526337166501663</v>
      </c>
      <c r="M268" s="17">
        <v>5.0001929272857057E-2</v>
      </c>
      <c r="N268" s="15" t="s">
        <v>48</v>
      </c>
      <c r="O268" s="14" t="str">
        <f t="shared" si="27"/>
        <v>Sep</v>
      </c>
      <c r="P268" s="14">
        <f t="shared" si="28"/>
        <v>9</v>
      </c>
      <c r="Q268" s="14">
        <f t="shared" si="29"/>
        <v>2024</v>
      </c>
      <c r="R268" s="18" t="s">
        <v>320</v>
      </c>
      <c r="S268" s="19">
        <v>45559</v>
      </c>
      <c r="T268" s="19" t="s">
        <v>477</v>
      </c>
      <c r="U268" s="19" t="s">
        <v>729</v>
      </c>
      <c r="V268" s="19" t="s">
        <v>48</v>
      </c>
      <c r="W268" s="19" t="s">
        <v>441</v>
      </c>
      <c r="X268" s="19" t="s">
        <v>434</v>
      </c>
      <c r="Y268" s="19" t="s">
        <v>323</v>
      </c>
      <c r="Z268" s="19">
        <v>45562</v>
      </c>
      <c r="AA268" s="14" t="s">
        <v>20</v>
      </c>
      <c r="AB268" s="14" t="s">
        <v>429</v>
      </c>
      <c r="AC268" s="14" t="s">
        <v>16</v>
      </c>
      <c r="AD268" s="14">
        <v>52868</v>
      </c>
    </row>
    <row r="269" spans="1:30" x14ac:dyDescent="0.2">
      <c r="A269" s="20">
        <v>268</v>
      </c>
      <c r="B269" s="20">
        <v>368</v>
      </c>
      <c r="C269" s="20" t="s">
        <v>29</v>
      </c>
      <c r="D269" s="20" t="s">
        <v>57</v>
      </c>
      <c r="E269" s="20" t="s">
        <v>19</v>
      </c>
      <c r="F269" s="21">
        <v>1112.1400000000001</v>
      </c>
      <c r="G269" s="20">
        <v>3</v>
      </c>
      <c r="H269" s="21">
        <f t="shared" si="26"/>
        <v>3336.42</v>
      </c>
      <c r="I269" s="21">
        <f t="shared" si="24"/>
        <v>1037.9966666666667</v>
      </c>
      <c r="J269" s="21">
        <f t="shared" si="25"/>
        <v>3113.99</v>
      </c>
      <c r="K269" s="21">
        <v>222.43</v>
      </c>
      <c r="L269" s="22">
        <v>1.0714292595673076</v>
      </c>
      <c r="M269" s="17">
        <v>6.6667266111580678E-2</v>
      </c>
      <c r="N269" s="21" t="s">
        <v>48</v>
      </c>
      <c r="O269" s="20" t="str">
        <f t="shared" si="27"/>
        <v>Sep</v>
      </c>
      <c r="P269" s="20">
        <f t="shared" si="28"/>
        <v>9</v>
      </c>
      <c r="Q269" s="20">
        <f t="shared" si="29"/>
        <v>2024</v>
      </c>
      <c r="R269" s="23" t="s">
        <v>321</v>
      </c>
      <c r="S269" s="24">
        <v>45560</v>
      </c>
      <c r="T269" s="24" t="s">
        <v>479</v>
      </c>
      <c r="U269" s="24" t="s">
        <v>730</v>
      </c>
      <c r="V269" s="24" t="s">
        <v>48</v>
      </c>
      <c r="W269" s="24" t="s">
        <v>441</v>
      </c>
      <c r="X269" s="24" t="s">
        <v>434</v>
      </c>
      <c r="Y269" s="24" t="s">
        <v>324</v>
      </c>
      <c r="Z269" s="24">
        <v>45563</v>
      </c>
      <c r="AA269" s="20" t="s">
        <v>20</v>
      </c>
      <c r="AB269" s="20" t="s">
        <v>429</v>
      </c>
      <c r="AC269" s="20" t="s">
        <v>16</v>
      </c>
      <c r="AD269" s="20">
        <v>73030</v>
      </c>
    </row>
    <row r="270" spans="1:30" x14ac:dyDescent="0.2">
      <c r="A270" s="14">
        <v>269</v>
      </c>
      <c r="B270" s="14">
        <v>369</v>
      </c>
      <c r="C270" s="14" t="s">
        <v>21</v>
      </c>
      <c r="D270" s="14" t="s">
        <v>57</v>
      </c>
      <c r="E270" s="14" t="s">
        <v>19</v>
      </c>
      <c r="F270" s="15">
        <v>1144.77</v>
      </c>
      <c r="G270" s="14">
        <v>5</v>
      </c>
      <c r="H270" s="15">
        <f t="shared" si="26"/>
        <v>5723.85</v>
      </c>
      <c r="I270" s="15">
        <f t="shared" si="24"/>
        <v>1098.98</v>
      </c>
      <c r="J270" s="15">
        <f t="shared" si="25"/>
        <v>5494.9</v>
      </c>
      <c r="K270" s="15">
        <v>228.95</v>
      </c>
      <c r="L270" s="16">
        <v>1.041665908387778</v>
      </c>
      <c r="M270" s="17">
        <v>3.9999301169667267E-2</v>
      </c>
      <c r="N270" s="15" t="s">
        <v>48</v>
      </c>
      <c r="O270" s="14" t="str">
        <f t="shared" si="27"/>
        <v>Sep</v>
      </c>
      <c r="P270" s="14">
        <f t="shared" si="28"/>
        <v>9</v>
      </c>
      <c r="Q270" s="14">
        <f t="shared" si="29"/>
        <v>2024</v>
      </c>
      <c r="R270" s="18" t="s">
        <v>322</v>
      </c>
      <c r="S270" s="19">
        <v>45561</v>
      </c>
      <c r="T270" s="19" t="s">
        <v>481</v>
      </c>
      <c r="U270" s="19" t="s">
        <v>731</v>
      </c>
      <c r="V270" s="19" t="s">
        <v>48</v>
      </c>
      <c r="W270" s="19" t="s">
        <v>441</v>
      </c>
      <c r="X270" s="19" t="s">
        <v>434</v>
      </c>
      <c r="Y270" s="19" t="s">
        <v>325</v>
      </c>
      <c r="Z270" s="19">
        <v>45564</v>
      </c>
      <c r="AA270" s="14" t="s">
        <v>20</v>
      </c>
      <c r="AB270" s="14" t="s">
        <v>428</v>
      </c>
      <c r="AC270" s="14" t="s">
        <v>16</v>
      </c>
      <c r="AD270" s="14">
        <v>39180</v>
      </c>
    </row>
    <row r="271" spans="1:30" x14ac:dyDescent="0.2">
      <c r="A271" s="20">
        <v>270</v>
      </c>
      <c r="B271" s="20">
        <v>370</v>
      </c>
      <c r="C271" s="20" t="s">
        <v>18</v>
      </c>
      <c r="D271" s="20" t="s">
        <v>38</v>
      </c>
      <c r="E271" s="20" t="s">
        <v>14</v>
      </c>
      <c r="F271" s="21">
        <v>1093.8399999999999</v>
      </c>
      <c r="G271" s="20">
        <v>1</v>
      </c>
      <c r="H271" s="21">
        <f t="shared" si="26"/>
        <v>1093.8399999999999</v>
      </c>
      <c r="I271" s="21">
        <f t="shared" si="24"/>
        <v>875.06999999999994</v>
      </c>
      <c r="J271" s="21">
        <f t="shared" si="25"/>
        <v>875.06999999999994</v>
      </c>
      <c r="K271" s="21">
        <v>218.77</v>
      </c>
      <c r="L271" s="22">
        <v>1.250002856914304</v>
      </c>
      <c r="M271" s="17">
        <v>0.20000182842097566</v>
      </c>
      <c r="N271" s="21" t="s">
        <v>48</v>
      </c>
      <c r="O271" s="20" t="str">
        <f t="shared" si="27"/>
        <v>Sep</v>
      </c>
      <c r="P271" s="20">
        <f t="shared" si="28"/>
        <v>9</v>
      </c>
      <c r="Q271" s="20">
        <f t="shared" si="29"/>
        <v>2024</v>
      </c>
      <c r="R271" s="23" t="s">
        <v>323</v>
      </c>
      <c r="S271" s="24">
        <v>45562</v>
      </c>
      <c r="T271" s="24" t="s">
        <v>483</v>
      </c>
      <c r="U271" s="24" t="s">
        <v>732</v>
      </c>
      <c r="V271" s="24" t="s">
        <v>48</v>
      </c>
      <c r="W271" s="24" t="s">
        <v>441</v>
      </c>
      <c r="X271" s="24" t="s">
        <v>434</v>
      </c>
      <c r="Y271" s="24" t="s">
        <v>326</v>
      </c>
      <c r="Z271" s="24">
        <v>45565</v>
      </c>
      <c r="AA271" s="20" t="s">
        <v>15</v>
      </c>
      <c r="AB271" s="20" t="s">
        <v>425</v>
      </c>
      <c r="AC271" s="20" t="s">
        <v>16</v>
      </c>
      <c r="AD271" s="20">
        <v>58682</v>
      </c>
    </row>
    <row r="272" spans="1:30" x14ac:dyDescent="0.2">
      <c r="A272" s="14">
        <v>271</v>
      </c>
      <c r="B272" s="14">
        <v>371</v>
      </c>
      <c r="C272" s="14" t="s">
        <v>28</v>
      </c>
      <c r="D272" s="14" t="s">
        <v>54</v>
      </c>
      <c r="E272" s="14" t="s">
        <v>17</v>
      </c>
      <c r="F272" s="15">
        <v>871.41</v>
      </c>
      <c r="G272" s="14">
        <v>5</v>
      </c>
      <c r="H272" s="15">
        <f t="shared" si="26"/>
        <v>4357.05</v>
      </c>
      <c r="I272" s="15">
        <f t="shared" si="24"/>
        <v>836.55400000000009</v>
      </c>
      <c r="J272" s="15">
        <f t="shared" si="25"/>
        <v>4182.7700000000004</v>
      </c>
      <c r="K272" s="15">
        <v>174.28</v>
      </c>
      <c r="L272" s="16">
        <v>1.0416661685916271</v>
      </c>
      <c r="M272" s="17">
        <v>3.9999540973824028E-2</v>
      </c>
      <c r="N272" s="15" t="s">
        <v>48</v>
      </c>
      <c r="O272" s="14" t="str">
        <f t="shared" si="27"/>
        <v>Sep</v>
      </c>
      <c r="P272" s="14">
        <f t="shared" si="28"/>
        <v>9</v>
      </c>
      <c r="Q272" s="14">
        <f t="shared" si="29"/>
        <v>2024</v>
      </c>
      <c r="R272" s="18" t="s">
        <v>324</v>
      </c>
      <c r="S272" s="19">
        <v>45563</v>
      </c>
      <c r="T272" s="19" t="s">
        <v>433</v>
      </c>
      <c r="U272" s="19" t="s">
        <v>733</v>
      </c>
      <c r="V272" s="19" t="s">
        <v>49</v>
      </c>
      <c r="W272" s="19" t="s">
        <v>443</v>
      </c>
      <c r="X272" s="19" t="s">
        <v>434</v>
      </c>
      <c r="Y272" s="19" t="s">
        <v>327</v>
      </c>
      <c r="Z272" s="19">
        <v>45566</v>
      </c>
      <c r="AA272" s="14" t="s">
        <v>20</v>
      </c>
      <c r="AB272" s="14" t="s">
        <v>428</v>
      </c>
      <c r="AC272" s="14" t="s">
        <v>16</v>
      </c>
      <c r="AD272" s="14">
        <v>97799</v>
      </c>
    </row>
    <row r="273" spans="1:30" x14ac:dyDescent="0.2">
      <c r="A273" s="20">
        <v>272</v>
      </c>
      <c r="B273" s="20">
        <v>372</v>
      </c>
      <c r="C273" s="20" t="s">
        <v>18</v>
      </c>
      <c r="D273" s="20" t="s">
        <v>57</v>
      </c>
      <c r="E273" s="20" t="s">
        <v>19</v>
      </c>
      <c r="F273" s="21">
        <v>122.16</v>
      </c>
      <c r="G273" s="20">
        <v>2</v>
      </c>
      <c r="H273" s="21">
        <f t="shared" si="26"/>
        <v>244.32</v>
      </c>
      <c r="I273" s="21">
        <f t="shared" si="24"/>
        <v>109.94499999999999</v>
      </c>
      <c r="J273" s="21">
        <f t="shared" si="25"/>
        <v>219.89</v>
      </c>
      <c r="K273" s="21">
        <v>24.43</v>
      </c>
      <c r="L273" s="22">
        <v>1.1111010050479786</v>
      </c>
      <c r="M273" s="17">
        <v>9.9991814014407335E-2</v>
      </c>
      <c r="N273" s="21" t="s">
        <v>48</v>
      </c>
      <c r="O273" s="20" t="str">
        <f t="shared" si="27"/>
        <v>Sep</v>
      </c>
      <c r="P273" s="20">
        <f t="shared" si="28"/>
        <v>9</v>
      </c>
      <c r="Q273" s="20">
        <f t="shared" si="29"/>
        <v>2024</v>
      </c>
      <c r="R273" s="23" t="s">
        <v>325</v>
      </c>
      <c r="S273" s="24">
        <v>45564</v>
      </c>
      <c r="T273" s="24" t="s">
        <v>488</v>
      </c>
      <c r="U273" s="24" t="s">
        <v>734</v>
      </c>
      <c r="V273" s="24" t="s">
        <v>49</v>
      </c>
      <c r="W273" s="24" t="s">
        <v>443</v>
      </c>
      <c r="X273" s="24" t="s">
        <v>434</v>
      </c>
      <c r="Y273" s="24" t="s">
        <v>328</v>
      </c>
      <c r="Z273" s="24">
        <v>45567</v>
      </c>
      <c r="AA273" s="20" t="s">
        <v>20</v>
      </c>
      <c r="AB273" s="20" t="s">
        <v>427</v>
      </c>
      <c r="AC273" s="20" t="s">
        <v>16</v>
      </c>
      <c r="AD273" s="20">
        <v>46541</v>
      </c>
    </row>
    <row r="274" spans="1:30" x14ac:dyDescent="0.2">
      <c r="A274" s="14">
        <v>273</v>
      </c>
      <c r="B274" s="14">
        <v>373</v>
      </c>
      <c r="C274" s="14" t="s">
        <v>23</v>
      </c>
      <c r="D274" s="14" t="s">
        <v>38</v>
      </c>
      <c r="E274" s="14" t="s">
        <v>14</v>
      </c>
      <c r="F274" s="15">
        <v>250.24</v>
      </c>
      <c r="G274" s="14">
        <v>5</v>
      </c>
      <c r="H274" s="15">
        <f t="shared" si="26"/>
        <v>1251.2</v>
      </c>
      <c r="I274" s="15">
        <f t="shared" si="24"/>
        <v>240.23000000000002</v>
      </c>
      <c r="J274" s="15">
        <f t="shared" si="25"/>
        <v>1201.1500000000001</v>
      </c>
      <c r="K274" s="15">
        <v>50.05</v>
      </c>
      <c r="L274" s="16">
        <v>1.0416684011155974</v>
      </c>
      <c r="M274" s="17">
        <v>4.0001598465473145E-2</v>
      </c>
      <c r="N274" s="15" t="s">
        <v>48</v>
      </c>
      <c r="O274" s="14" t="str">
        <f t="shared" si="27"/>
        <v>Sep</v>
      </c>
      <c r="P274" s="14">
        <f t="shared" si="28"/>
        <v>9</v>
      </c>
      <c r="Q274" s="14">
        <f t="shared" si="29"/>
        <v>2024</v>
      </c>
      <c r="R274" s="18" t="s">
        <v>326</v>
      </c>
      <c r="S274" s="19">
        <v>45565</v>
      </c>
      <c r="T274" s="19" t="s">
        <v>490</v>
      </c>
      <c r="U274" s="19" t="s">
        <v>735</v>
      </c>
      <c r="V274" s="19" t="s">
        <v>49</v>
      </c>
      <c r="W274" s="19" t="s">
        <v>443</v>
      </c>
      <c r="X274" s="19" t="s">
        <v>434</v>
      </c>
      <c r="Y274" s="19" t="s">
        <v>329</v>
      </c>
      <c r="Z274" s="19">
        <v>45568</v>
      </c>
      <c r="AA274" s="14" t="s">
        <v>22</v>
      </c>
      <c r="AB274" s="14" t="s">
        <v>427</v>
      </c>
      <c r="AC274" s="14" t="s">
        <v>16</v>
      </c>
      <c r="AD274" s="14">
        <v>22148</v>
      </c>
    </row>
    <row r="275" spans="1:30" x14ac:dyDescent="0.2">
      <c r="A275" s="20">
        <v>274</v>
      </c>
      <c r="B275" s="20">
        <v>374</v>
      </c>
      <c r="C275" s="20" t="s">
        <v>26</v>
      </c>
      <c r="D275" s="20" t="s">
        <v>54</v>
      </c>
      <c r="E275" s="20" t="s">
        <v>17</v>
      </c>
      <c r="F275" s="21">
        <v>894.34</v>
      </c>
      <c r="G275" s="20">
        <v>2</v>
      </c>
      <c r="H275" s="21">
        <f t="shared" si="26"/>
        <v>1788.68</v>
      </c>
      <c r="I275" s="21">
        <f t="shared" si="24"/>
        <v>804.90499999999997</v>
      </c>
      <c r="J275" s="21">
        <f t="shared" si="25"/>
        <v>1609.81</v>
      </c>
      <c r="K275" s="21">
        <v>178.87</v>
      </c>
      <c r="L275" s="22">
        <v>1.1111124915362682</v>
      </c>
      <c r="M275" s="17">
        <v>0.10000111814298812</v>
      </c>
      <c r="N275" s="21" t="s">
        <v>49</v>
      </c>
      <c r="O275" s="20" t="str">
        <f t="shared" si="27"/>
        <v>Oct</v>
      </c>
      <c r="P275" s="20">
        <f t="shared" si="28"/>
        <v>10</v>
      </c>
      <c r="Q275" s="20">
        <f t="shared" si="29"/>
        <v>2024</v>
      </c>
      <c r="R275" s="23" t="s">
        <v>327</v>
      </c>
      <c r="S275" s="24">
        <v>45566</v>
      </c>
      <c r="T275" s="24" t="s">
        <v>492</v>
      </c>
      <c r="U275" s="24" t="s">
        <v>736</v>
      </c>
      <c r="V275" s="24" t="s">
        <v>49</v>
      </c>
      <c r="W275" s="24" t="s">
        <v>443</v>
      </c>
      <c r="X275" s="24" t="s">
        <v>434</v>
      </c>
      <c r="Y275" s="24" t="s">
        <v>330</v>
      </c>
      <c r="Z275" s="24">
        <v>45569</v>
      </c>
      <c r="AA275" s="20" t="s">
        <v>15</v>
      </c>
      <c r="AB275" s="20" t="s">
        <v>425</v>
      </c>
      <c r="AC275" s="20" t="s">
        <v>16</v>
      </c>
      <c r="AD275" s="20">
        <v>56167</v>
      </c>
    </row>
    <row r="276" spans="1:30" x14ac:dyDescent="0.2">
      <c r="A276" s="14">
        <v>275</v>
      </c>
      <c r="B276" s="14">
        <v>375</v>
      </c>
      <c r="C276" s="14" t="s">
        <v>24</v>
      </c>
      <c r="D276" s="14" t="s">
        <v>38</v>
      </c>
      <c r="E276" s="14" t="s">
        <v>14</v>
      </c>
      <c r="F276" s="15">
        <v>726</v>
      </c>
      <c r="G276" s="14">
        <v>3</v>
      </c>
      <c r="H276" s="15">
        <f t="shared" si="26"/>
        <v>2178</v>
      </c>
      <c r="I276" s="15">
        <f t="shared" si="24"/>
        <v>677.6</v>
      </c>
      <c r="J276" s="15">
        <f t="shared" si="25"/>
        <v>2032.8000000000002</v>
      </c>
      <c r="K276" s="15">
        <v>145.19999999999999</v>
      </c>
      <c r="L276" s="16">
        <v>1.0714285714285714</v>
      </c>
      <c r="M276" s="17">
        <v>6.6666666666666666E-2</v>
      </c>
      <c r="N276" s="15" t="s">
        <v>49</v>
      </c>
      <c r="O276" s="14" t="str">
        <f t="shared" si="27"/>
        <v>Oct</v>
      </c>
      <c r="P276" s="14">
        <f t="shared" si="28"/>
        <v>10</v>
      </c>
      <c r="Q276" s="14">
        <f t="shared" si="29"/>
        <v>2024</v>
      </c>
      <c r="R276" s="18" t="s">
        <v>328</v>
      </c>
      <c r="S276" s="19">
        <v>45567</v>
      </c>
      <c r="T276" s="19" t="s">
        <v>431</v>
      </c>
      <c r="U276" s="19" t="s">
        <v>737</v>
      </c>
      <c r="V276" s="19" t="s">
        <v>49</v>
      </c>
      <c r="W276" s="19" t="s">
        <v>443</v>
      </c>
      <c r="X276" s="19" t="s">
        <v>434</v>
      </c>
      <c r="Y276" s="19" t="s">
        <v>331</v>
      </c>
      <c r="Z276" s="19">
        <v>45570</v>
      </c>
      <c r="AA276" s="14" t="s">
        <v>20</v>
      </c>
      <c r="AB276" s="14" t="s">
        <v>429</v>
      </c>
      <c r="AC276" s="14" t="s">
        <v>16</v>
      </c>
      <c r="AD276" s="14">
        <v>30122</v>
      </c>
    </row>
    <row r="277" spans="1:30" x14ac:dyDescent="0.2">
      <c r="A277" s="20">
        <v>276</v>
      </c>
      <c r="B277" s="20">
        <v>376</v>
      </c>
      <c r="C277" s="20" t="s">
        <v>13</v>
      </c>
      <c r="D277" s="20" t="s">
        <v>38</v>
      </c>
      <c r="E277" s="20" t="s">
        <v>14</v>
      </c>
      <c r="F277" s="21">
        <v>1468.83</v>
      </c>
      <c r="G277" s="20">
        <v>3</v>
      </c>
      <c r="H277" s="21">
        <f t="shared" si="26"/>
        <v>4406.49</v>
      </c>
      <c r="I277" s="21">
        <f t="shared" si="24"/>
        <v>1370.9066666666665</v>
      </c>
      <c r="J277" s="21">
        <f t="shared" si="25"/>
        <v>4112.7199999999993</v>
      </c>
      <c r="K277" s="21">
        <v>293.77</v>
      </c>
      <c r="L277" s="22">
        <v>1.0714296134918011</v>
      </c>
      <c r="M277" s="17">
        <v>6.6667574418641587E-2</v>
      </c>
      <c r="N277" s="21" t="s">
        <v>49</v>
      </c>
      <c r="O277" s="20" t="str">
        <f t="shared" si="27"/>
        <v>Oct</v>
      </c>
      <c r="P277" s="20">
        <f t="shared" si="28"/>
        <v>10</v>
      </c>
      <c r="Q277" s="20">
        <f t="shared" si="29"/>
        <v>2024</v>
      </c>
      <c r="R277" s="23" t="s">
        <v>329</v>
      </c>
      <c r="S277" s="24">
        <v>45568</v>
      </c>
      <c r="T277" s="24" t="s">
        <v>435</v>
      </c>
      <c r="U277" s="24" t="s">
        <v>738</v>
      </c>
      <c r="V277" s="24" t="s">
        <v>49</v>
      </c>
      <c r="W277" s="24" t="s">
        <v>443</v>
      </c>
      <c r="X277" s="24" t="s">
        <v>434</v>
      </c>
      <c r="Y277" s="24" t="s">
        <v>332</v>
      </c>
      <c r="Z277" s="24">
        <v>45571</v>
      </c>
      <c r="AA277" s="20" t="s">
        <v>15</v>
      </c>
      <c r="AB277" s="20" t="s">
        <v>426</v>
      </c>
      <c r="AC277" s="20" t="s">
        <v>16</v>
      </c>
      <c r="AD277" s="20">
        <v>69495</v>
      </c>
    </row>
    <row r="278" spans="1:30" x14ac:dyDescent="0.2">
      <c r="A278" s="14">
        <v>277</v>
      </c>
      <c r="B278" s="14">
        <v>377</v>
      </c>
      <c r="C278" s="14" t="s">
        <v>29</v>
      </c>
      <c r="D278" s="14" t="s">
        <v>57</v>
      </c>
      <c r="E278" s="14" t="s">
        <v>19</v>
      </c>
      <c r="F278" s="15">
        <v>1295.71</v>
      </c>
      <c r="G278" s="14">
        <v>4</v>
      </c>
      <c r="H278" s="15">
        <f t="shared" si="26"/>
        <v>5182.84</v>
      </c>
      <c r="I278" s="15">
        <f t="shared" si="24"/>
        <v>1230.925</v>
      </c>
      <c r="J278" s="15">
        <f t="shared" si="25"/>
        <v>4923.7</v>
      </c>
      <c r="K278" s="15">
        <v>259.14</v>
      </c>
      <c r="L278" s="16">
        <v>1.0526311513699047</v>
      </c>
      <c r="M278" s="17">
        <v>4.9999614111182283E-2</v>
      </c>
      <c r="N278" s="15" t="s">
        <v>49</v>
      </c>
      <c r="O278" s="14" t="str">
        <f t="shared" si="27"/>
        <v>Oct</v>
      </c>
      <c r="P278" s="14">
        <f t="shared" si="28"/>
        <v>10</v>
      </c>
      <c r="Q278" s="14">
        <f t="shared" si="29"/>
        <v>2024</v>
      </c>
      <c r="R278" s="18" t="s">
        <v>330</v>
      </c>
      <c r="S278" s="19">
        <v>45569</v>
      </c>
      <c r="T278" s="19" t="s">
        <v>437</v>
      </c>
      <c r="U278" s="19" t="s">
        <v>739</v>
      </c>
      <c r="V278" s="19" t="s">
        <v>49</v>
      </c>
      <c r="W278" s="19" t="s">
        <v>443</v>
      </c>
      <c r="X278" s="19" t="s">
        <v>434</v>
      </c>
      <c r="Y278" s="19" t="s">
        <v>333</v>
      </c>
      <c r="Z278" s="19">
        <v>45572</v>
      </c>
      <c r="AA278" s="14" t="s">
        <v>20</v>
      </c>
      <c r="AB278" s="14" t="s">
        <v>427</v>
      </c>
      <c r="AC278" s="14" t="s">
        <v>16</v>
      </c>
      <c r="AD278" s="14">
        <v>12465</v>
      </c>
    </row>
    <row r="279" spans="1:30" x14ac:dyDescent="0.2">
      <c r="A279" s="20">
        <v>278</v>
      </c>
      <c r="B279" s="20">
        <v>378</v>
      </c>
      <c r="C279" s="20" t="s">
        <v>13</v>
      </c>
      <c r="D279" s="20" t="s">
        <v>54</v>
      </c>
      <c r="E279" s="20" t="s">
        <v>17</v>
      </c>
      <c r="F279" s="21">
        <v>1291.8599999999999</v>
      </c>
      <c r="G279" s="20">
        <v>2</v>
      </c>
      <c r="H279" s="21">
        <f t="shared" si="26"/>
        <v>2583.7199999999998</v>
      </c>
      <c r="I279" s="21">
        <f t="shared" si="24"/>
        <v>1162.675</v>
      </c>
      <c r="J279" s="21">
        <f t="shared" si="25"/>
        <v>2325.35</v>
      </c>
      <c r="K279" s="21">
        <v>258.37</v>
      </c>
      <c r="L279" s="22">
        <v>1.1111101554604683</v>
      </c>
      <c r="M279" s="17">
        <v>9.999922592231357E-2</v>
      </c>
      <c r="N279" s="21" t="s">
        <v>49</v>
      </c>
      <c r="O279" s="20" t="str">
        <f t="shared" si="27"/>
        <v>Oct</v>
      </c>
      <c r="P279" s="20">
        <f t="shared" si="28"/>
        <v>10</v>
      </c>
      <c r="Q279" s="20">
        <f t="shared" si="29"/>
        <v>2024</v>
      </c>
      <c r="R279" s="23" t="s">
        <v>331</v>
      </c>
      <c r="S279" s="24">
        <v>45570</v>
      </c>
      <c r="T279" s="24" t="s">
        <v>439</v>
      </c>
      <c r="U279" s="24" t="s">
        <v>740</v>
      </c>
      <c r="V279" s="24" t="s">
        <v>49</v>
      </c>
      <c r="W279" s="24" t="s">
        <v>443</v>
      </c>
      <c r="X279" s="24" t="s">
        <v>434</v>
      </c>
      <c r="Y279" s="24" t="s">
        <v>334</v>
      </c>
      <c r="Z279" s="24">
        <v>45573</v>
      </c>
      <c r="AA279" s="20" t="s">
        <v>22</v>
      </c>
      <c r="AB279" s="20" t="s">
        <v>426</v>
      </c>
      <c r="AC279" s="20" t="s">
        <v>16</v>
      </c>
      <c r="AD279" s="20">
        <v>70642</v>
      </c>
    </row>
    <row r="280" spans="1:30" x14ac:dyDescent="0.2">
      <c r="A280" s="14">
        <v>279</v>
      </c>
      <c r="B280" s="14">
        <v>379</v>
      </c>
      <c r="C280" s="14" t="s">
        <v>26</v>
      </c>
      <c r="D280" s="14" t="s">
        <v>57</v>
      </c>
      <c r="E280" s="14" t="s">
        <v>19</v>
      </c>
      <c r="F280" s="15">
        <v>1321.12</v>
      </c>
      <c r="G280" s="14">
        <v>5</v>
      </c>
      <c r="H280" s="15">
        <f t="shared" si="26"/>
        <v>6605.5999999999995</v>
      </c>
      <c r="I280" s="15">
        <f t="shared" si="24"/>
        <v>1268.2759999999998</v>
      </c>
      <c r="J280" s="15">
        <f t="shared" si="25"/>
        <v>6341.3799999999992</v>
      </c>
      <c r="K280" s="15">
        <v>264.22000000000003</v>
      </c>
      <c r="L280" s="16">
        <v>1.0416660096067418</v>
      </c>
      <c r="M280" s="17">
        <v>3.9999394453191242E-2</v>
      </c>
      <c r="N280" s="15" t="s">
        <v>49</v>
      </c>
      <c r="O280" s="14" t="str">
        <f t="shared" si="27"/>
        <v>Oct</v>
      </c>
      <c r="P280" s="14">
        <f t="shared" si="28"/>
        <v>10</v>
      </c>
      <c r="Q280" s="14">
        <f t="shared" si="29"/>
        <v>2024</v>
      </c>
      <c r="R280" s="18" t="s">
        <v>332</v>
      </c>
      <c r="S280" s="19">
        <v>45571</v>
      </c>
      <c r="T280" s="19" t="s">
        <v>441</v>
      </c>
      <c r="U280" s="19" t="s">
        <v>741</v>
      </c>
      <c r="V280" s="19" t="s">
        <v>49</v>
      </c>
      <c r="W280" s="19" t="s">
        <v>443</v>
      </c>
      <c r="X280" s="19" t="s">
        <v>434</v>
      </c>
      <c r="Y280" s="19" t="s">
        <v>335</v>
      </c>
      <c r="Z280" s="19">
        <v>45574</v>
      </c>
      <c r="AA280" s="14" t="s">
        <v>22</v>
      </c>
      <c r="AB280" s="14" t="s">
        <v>429</v>
      </c>
      <c r="AC280" s="14" t="s">
        <v>16</v>
      </c>
      <c r="AD280" s="14">
        <v>33672</v>
      </c>
    </row>
    <row r="281" spans="1:30" x14ac:dyDescent="0.2">
      <c r="A281" s="20">
        <v>280</v>
      </c>
      <c r="B281" s="20">
        <v>380</v>
      </c>
      <c r="C281" s="20" t="s">
        <v>26</v>
      </c>
      <c r="D281" s="20" t="s">
        <v>54</v>
      </c>
      <c r="E281" s="20" t="s">
        <v>17</v>
      </c>
      <c r="F281" s="21">
        <v>1259.8599999999999</v>
      </c>
      <c r="G281" s="20">
        <v>3</v>
      </c>
      <c r="H281" s="21">
        <f t="shared" si="26"/>
        <v>3779.58</v>
      </c>
      <c r="I281" s="21">
        <f t="shared" si="24"/>
        <v>1175.8700000000001</v>
      </c>
      <c r="J281" s="21">
        <f t="shared" si="25"/>
        <v>3527.6100000000006</v>
      </c>
      <c r="K281" s="21">
        <v>251.97</v>
      </c>
      <c r="L281" s="22">
        <v>1.0714279639756092</v>
      </c>
      <c r="M281" s="17">
        <v>6.6666137507342085E-2</v>
      </c>
      <c r="N281" s="21" t="s">
        <v>49</v>
      </c>
      <c r="O281" s="20" t="str">
        <f t="shared" si="27"/>
        <v>Oct</v>
      </c>
      <c r="P281" s="20">
        <f t="shared" si="28"/>
        <v>10</v>
      </c>
      <c r="Q281" s="20">
        <f t="shared" si="29"/>
        <v>2024</v>
      </c>
      <c r="R281" s="23" t="s">
        <v>333</v>
      </c>
      <c r="S281" s="24">
        <v>45572</v>
      </c>
      <c r="T281" s="24" t="s">
        <v>443</v>
      </c>
      <c r="U281" s="24" t="s">
        <v>742</v>
      </c>
      <c r="V281" s="24" t="s">
        <v>49</v>
      </c>
      <c r="W281" s="24" t="s">
        <v>443</v>
      </c>
      <c r="X281" s="24" t="s">
        <v>434</v>
      </c>
      <c r="Y281" s="24" t="s">
        <v>336</v>
      </c>
      <c r="Z281" s="24">
        <v>45575</v>
      </c>
      <c r="AA281" s="20" t="s">
        <v>22</v>
      </c>
      <c r="AB281" s="20" t="s">
        <v>426</v>
      </c>
      <c r="AC281" s="20" t="s">
        <v>16</v>
      </c>
      <c r="AD281" s="20">
        <v>68183</v>
      </c>
    </row>
    <row r="282" spans="1:30" x14ac:dyDescent="0.2">
      <c r="A282" s="14">
        <v>281</v>
      </c>
      <c r="B282" s="14">
        <v>381</v>
      </c>
      <c r="C282" s="14" t="s">
        <v>18</v>
      </c>
      <c r="D282" s="14" t="s">
        <v>57</v>
      </c>
      <c r="E282" s="14" t="s">
        <v>19</v>
      </c>
      <c r="F282" s="15">
        <v>1449.14</v>
      </c>
      <c r="G282" s="14">
        <v>4</v>
      </c>
      <c r="H282" s="15">
        <f t="shared" si="26"/>
        <v>5796.56</v>
      </c>
      <c r="I282" s="15">
        <f t="shared" si="24"/>
        <v>1376.6825000000001</v>
      </c>
      <c r="J282" s="15">
        <f t="shared" si="25"/>
        <v>5506.7300000000005</v>
      </c>
      <c r="K282" s="15">
        <v>289.83</v>
      </c>
      <c r="L282" s="16">
        <v>1.0526319612546828</v>
      </c>
      <c r="M282" s="17">
        <v>5.0000345032226001E-2</v>
      </c>
      <c r="N282" s="15" t="s">
        <v>49</v>
      </c>
      <c r="O282" s="14" t="str">
        <f t="shared" si="27"/>
        <v>Oct</v>
      </c>
      <c r="P282" s="14">
        <f t="shared" si="28"/>
        <v>10</v>
      </c>
      <c r="Q282" s="14">
        <f t="shared" si="29"/>
        <v>2024</v>
      </c>
      <c r="R282" s="18" t="s">
        <v>334</v>
      </c>
      <c r="S282" s="19">
        <v>45573</v>
      </c>
      <c r="T282" s="19" t="s">
        <v>445</v>
      </c>
      <c r="U282" s="19" t="s">
        <v>743</v>
      </c>
      <c r="V282" s="19" t="s">
        <v>49</v>
      </c>
      <c r="W282" s="19" t="s">
        <v>443</v>
      </c>
      <c r="X282" s="19" t="s">
        <v>434</v>
      </c>
      <c r="Y282" s="19" t="s">
        <v>337</v>
      </c>
      <c r="Z282" s="19">
        <v>45576</v>
      </c>
      <c r="AA282" s="14" t="s">
        <v>15</v>
      </c>
      <c r="AB282" s="14" t="s">
        <v>425</v>
      </c>
      <c r="AC282" s="14" t="s">
        <v>16</v>
      </c>
      <c r="AD282" s="14">
        <v>47167</v>
      </c>
    </row>
    <row r="283" spans="1:30" x14ac:dyDescent="0.2">
      <c r="A283" s="20">
        <v>282</v>
      </c>
      <c r="B283" s="20">
        <v>382</v>
      </c>
      <c r="C283" s="20" t="s">
        <v>21</v>
      </c>
      <c r="D283" s="20" t="s">
        <v>54</v>
      </c>
      <c r="E283" s="20" t="s">
        <v>17</v>
      </c>
      <c r="F283" s="21">
        <v>1395.33</v>
      </c>
      <c r="G283" s="20">
        <v>3</v>
      </c>
      <c r="H283" s="21">
        <f t="shared" si="26"/>
        <v>4185.99</v>
      </c>
      <c r="I283" s="21">
        <f t="shared" si="24"/>
        <v>1302.3066666666666</v>
      </c>
      <c r="J283" s="21">
        <f t="shared" si="25"/>
        <v>3906.92</v>
      </c>
      <c r="K283" s="21">
        <v>279.07</v>
      </c>
      <c r="L283" s="22">
        <v>1.0714296683832789</v>
      </c>
      <c r="M283" s="17">
        <v>6.6667622235122403E-2</v>
      </c>
      <c r="N283" s="21" t="s">
        <v>49</v>
      </c>
      <c r="O283" s="20" t="str">
        <f t="shared" si="27"/>
        <v>Oct</v>
      </c>
      <c r="P283" s="20">
        <f t="shared" si="28"/>
        <v>10</v>
      </c>
      <c r="Q283" s="20">
        <f t="shared" si="29"/>
        <v>2024</v>
      </c>
      <c r="R283" s="23" t="s">
        <v>335</v>
      </c>
      <c r="S283" s="24">
        <v>45574</v>
      </c>
      <c r="T283" s="24" t="s">
        <v>447</v>
      </c>
      <c r="U283" s="24" t="s">
        <v>744</v>
      </c>
      <c r="V283" s="24" t="s">
        <v>49</v>
      </c>
      <c r="W283" s="24" t="s">
        <v>443</v>
      </c>
      <c r="X283" s="24" t="s">
        <v>434</v>
      </c>
      <c r="Y283" s="24" t="s">
        <v>338</v>
      </c>
      <c r="Z283" s="24">
        <v>45577</v>
      </c>
      <c r="AA283" s="20" t="s">
        <v>15</v>
      </c>
      <c r="AB283" s="20" t="s">
        <v>429</v>
      </c>
      <c r="AC283" s="20" t="s">
        <v>16</v>
      </c>
      <c r="AD283" s="20">
        <v>85881</v>
      </c>
    </row>
    <row r="284" spans="1:30" x14ac:dyDescent="0.2">
      <c r="A284" s="14">
        <v>283</v>
      </c>
      <c r="B284" s="14">
        <v>383</v>
      </c>
      <c r="C284" s="14" t="s">
        <v>25</v>
      </c>
      <c r="D284" s="14" t="s">
        <v>38</v>
      </c>
      <c r="E284" s="14" t="s">
        <v>14</v>
      </c>
      <c r="F284" s="15">
        <v>803.36</v>
      </c>
      <c r="G284" s="14">
        <v>2</v>
      </c>
      <c r="H284" s="15">
        <f t="shared" si="26"/>
        <v>1606.72</v>
      </c>
      <c r="I284" s="15">
        <f t="shared" si="24"/>
        <v>723.02499999999998</v>
      </c>
      <c r="J284" s="15">
        <f t="shared" si="25"/>
        <v>1446.05</v>
      </c>
      <c r="K284" s="15">
        <v>160.66999999999999</v>
      </c>
      <c r="L284" s="16">
        <v>1.1111095743577333</v>
      </c>
      <c r="M284" s="17">
        <v>9.9998755228042219E-2</v>
      </c>
      <c r="N284" s="15" t="s">
        <v>49</v>
      </c>
      <c r="O284" s="14" t="str">
        <f t="shared" si="27"/>
        <v>Oct</v>
      </c>
      <c r="P284" s="14">
        <f t="shared" si="28"/>
        <v>10</v>
      </c>
      <c r="Q284" s="14">
        <f t="shared" si="29"/>
        <v>2024</v>
      </c>
      <c r="R284" s="18" t="s">
        <v>336</v>
      </c>
      <c r="S284" s="19">
        <v>45575</v>
      </c>
      <c r="T284" s="19" t="s">
        <v>449</v>
      </c>
      <c r="U284" s="19" t="s">
        <v>745</v>
      </c>
      <c r="V284" s="19" t="s">
        <v>49</v>
      </c>
      <c r="W284" s="19" t="s">
        <v>443</v>
      </c>
      <c r="X284" s="19" t="s">
        <v>434</v>
      </c>
      <c r="Y284" s="19" t="s">
        <v>339</v>
      </c>
      <c r="Z284" s="19">
        <v>45578</v>
      </c>
      <c r="AA284" s="14" t="s">
        <v>15</v>
      </c>
      <c r="AB284" s="14" t="s">
        <v>427</v>
      </c>
      <c r="AC284" s="14" t="s">
        <v>16</v>
      </c>
      <c r="AD284" s="14">
        <v>40805</v>
      </c>
    </row>
    <row r="285" spans="1:30" x14ac:dyDescent="0.2">
      <c r="A285" s="20">
        <v>284</v>
      </c>
      <c r="B285" s="20">
        <v>384</v>
      </c>
      <c r="C285" s="20" t="s">
        <v>27</v>
      </c>
      <c r="D285" s="20" t="s">
        <v>57</v>
      </c>
      <c r="E285" s="20" t="s">
        <v>19</v>
      </c>
      <c r="F285" s="21">
        <v>996.08</v>
      </c>
      <c r="G285" s="20">
        <v>4</v>
      </c>
      <c r="H285" s="21">
        <f t="shared" si="26"/>
        <v>3984.32</v>
      </c>
      <c r="I285" s="21">
        <f t="shared" si="24"/>
        <v>946.27500000000009</v>
      </c>
      <c r="J285" s="21">
        <f t="shared" si="25"/>
        <v>3785.1000000000004</v>
      </c>
      <c r="K285" s="21">
        <v>199.22</v>
      </c>
      <c r="L285" s="22">
        <v>1.0526326913423687</v>
      </c>
      <c r="M285" s="17">
        <v>5.000100393542687E-2</v>
      </c>
      <c r="N285" s="21" t="s">
        <v>49</v>
      </c>
      <c r="O285" s="20" t="str">
        <f t="shared" si="27"/>
        <v>Oct</v>
      </c>
      <c r="P285" s="20">
        <f t="shared" si="28"/>
        <v>10</v>
      </c>
      <c r="Q285" s="20">
        <f t="shared" si="29"/>
        <v>2024</v>
      </c>
      <c r="R285" s="23" t="s">
        <v>337</v>
      </c>
      <c r="S285" s="24">
        <v>45576</v>
      </c>
      <c r="T285" s="24" t="s">
        <v>451</v>
      </c>
      <c r="U285" s="24" t="s">
        <v>746</v>
      </c>
      <c r="V285" s="24" t="s">
        <v>49</v>
      </c>
      <c r="W285" s="24" t="s">
        <v>443</v>
      </c>
      <c r="X285" s="24" t="s">
        <v>434</v>
      </c>
      <c r="Y285" s="24" t="s">
        <v>340</v>
      </c>
      <c r="Z285" s="24">
        <v>45579</v>
      </c>
      <c r="AA285" s="20" t="s">
        <v>22</v>
      </c>
      <c r="AB285" s="20" t="s">
        <v>428</v>
      </c>
      <c r="AC285" s="20" t="s">
        <v>16</v>
      </c>
      <c r="AD285" s="20">
        <v>85412</v>
      </c>
    </row>
    <row r="286" spans="1:30" x14ac:dyDescent="0.2">
      <c r="A286" s="14">
        <v>285</v>
      </c>
      <c r="B286" s="14">
        <v>385</v>
      </c>
      <c r="C286" s="14" t="s">
        <v>23</v>
      </c>
      <c r="D286" s="14" t="s">
        <v>57</v>
      </c>
      <c r="E286" s="14" t="s">
        <v>19</v>
      </c>
      <c r="F286" s="15">
        <v>374.12</v>
      </c>
      <c r="G286" s="14">
        <v>4</v>
      </c>
      <c r="H286" s="15">
        <f t="shared" si="26"/>
        <v>1496.48</v>
      </c>
      <c r="I286" s="15">
        <f t="shared" si="24"/>
        <v>355.41500000000002</v>
      </c>
      <c r="J286" s="15">
        <f t="shared" si="25"/>
        <v>1421.66</v>
      </c>
      <c r="K286" s="15">
        <v>74.819999999999993</v>
      </c>
      <c r="L286" s="16">
        <v>1.0526286172502568</v>
      </c>
      <c r="M286" s="17">
        <v>4.9997327060836087E-2</v>
      </c>
      <c r="N286" s="15" t="s">
        <v>49</v>
      </c>
      <c r="O286" s="14" t="str">
        <f t="shared" si="27"/>
        <v>Oct</v>
      </c>
      <c r="P286" s="14">
        <f t="shared" si="28"/>
        <v>10</v>
      </c>
      <c r="Q286" s="14">
        <f t="shared" si="29"/>
        <v>2024</v>
      </c>
      <c r="R286" s="18" t="s">
        <v>338</v>
      </c>
      <c r="S286" s="19">
        <v>45577</v>
      </c>
      <c r="T286" s="19" t="s">
        <v>453</v>
      </c>
      <c r="U286" s="19" t="s">
        <v>747</v>
      </c>
      <c r="V286" s="19" t="s">
        <v>49</v>
      </c>
      <c r="W286" s="19" t="s">
        <v>443</v>
      </c>
      <c r="X286" s="19" t="s">
        <v>434</v>
      </c>
      <c r="Y286" s="19" t="s">
        <v>341</v>
      </c>
      <c r="Z286" s="19">
        <v>45580</v>
      </c>
      <c r="AA286" s="14" t="s">
        <v>15</v>
      </c>
      <c r="AB286" s="14" t="s">
        <v>429</v>
      </c>
      <c r="AC286" s="14" t="s">
        <v>16</v>
      </c>
      <c r="AD286" s="14">
        <v>30673</v>
      </c>
    </row>
    <row r="287" spans="1:30" x14ac:dyDescent="0.2">
      <c r="A287" s="20">
        <v>286</v>
      </c>
      <c r="B287" s="20">
        <v>386</v>
      </c>
      <c r="C287" s="20" t="s">
        <v>24</v>
      </c>
      <c r="D287" s="20" t="s">
        <v>57</v>
      </c>
      <c r="E287" s="20" t="s">
        <v>19</v>
      </c>
      <c r="F287" s="21">
        <v>1411.38</v>
      </c>
      <c r="G287" s="20">
        <v>1</v>
      </c>
      <c r="H287" s="21">
        <f t="shared" si="26"/>
        <v>1411.38</v>
      </c>
      <c r="I287" s="21">
        <f t="shared" si="24"/>
        <v>1129.1000000000001</v>
      </c>
      <c r="J287" s="21">
        <f t="shared" si="25"/>
        <v>1129.1000000000001</v>
      </c>
      <c r="K287" s="21">
        <v>282.27999999999997</v>
      </c>
      <c r="L287" s="22">
        <v>1.2500044283057301</v>
      </c>
      <c r="M287" s="17">
        <v>0.20000283410562708</v>
      </c>
      <c r="N287" s="21" t="s">
        <v>49</v>
      </c>
      <c r="O287" s="20" t="str">
        <f t="shared" si="27"/>
        <v>Oct</v>
      </c>
      <c r="P287" s="20">
        <f t="shared" si="28"/>
        <v>10</v>
      </c>
      <c r="Q287" s="20">
        <f t="shared" si="29"/>
        <v>2024</v>
      </c>
      <c r="R287" s="23" t="s">
        <v>339</v>
      </c>
      <c r="S287" s="24">
        <v>45578</v>
      </c>
      <c r="T287" s="24" t="s">
        <v>455</v>
      </c>
      <c r="U287" s="24" t="s">
        <v>748</v>
      </c>
      <c r="V287" s="24" t="s">
        <v>49</v>
      </c>
      <c r="W287" s="24" t="s">
        <v>443</v>
      </c>
      <c r="X287" s="24" t="s">
        <v>434</v>
      </c>
      <c r="Y287" s="24" t="s">
        <v>342</v>
      </c>
      <c r="Z287" s="24">
        <v>45581</v>
      </c>
      <c r="AA287" s="20" t="s">
        <v>22</v>
      </c>
      <c r="AB287" s="20" t="s">
        <v>427</v>
      </c>
      <c r="AC287" s="20" t="s">
        <v>16</v>
      </c>
      <c r="AD287" s="20">
        <v>29554</v>
      </c>
    </row>
    <row r="288" spans="1:30" x14ac:dyDescent="0.2">
      <c r="A288" s="14">
        <v>287</v>
      </c>
      <c r="B288" s="14">
        <v>387</v>
      </c>
      <c r="C288" s="14" t="s">
        <v>24</v>
      </c>
      <c r="D288" s="14" t="s">
        <v>38</v>
      </c>
      <c r="E288" s="14" t="s">
        <v>14</v>
      </c>
      <c r="F288" s="15">
        <v>1221.7</v>
      </c>
      <c r="G288" s="14">
        <v>3</v>
      </c>
      <c r="H288" s="15">
        <f t="shared" si="26"/>
        <v>3665.1000000000004</v>
      </c>
      <c r="I288" s="15">
        <f t="shared" si="24"/>
        <v>1140.2533333333333</v>
      </c>
      <c r="J288" s="15">
        <f t="shared" si="25"/>
        <v>3420.76</v>
      </c>
      <c r="K288" s="15">
        <v>244.34</v>
      </c>
      <c r="L288" s="16">
        <v>1.0714285714285714</v>
      </c>
      <c r="M288" s="17">
        <v>6.6666666666666666E-2</v>
      </c>
      <c r="N288" s="15" t="s">
        <v>49</v>
      </c>
      <c r="O288" s="14" t="str">
        <f t="shared" si="27"/>
        <v>Oct</v>
      </c>
      <c r="P288" s="14">
        <f t="shared" si="28"/>
        <v>10</v>
      </c>
      <c r="Q288" s="14">
        <f t="shared" si="29"/>
        <v>2024</v>
      </c>
      <c r="R288" s="18" t="s">
        <v>340</v>
      </c>
      <c r="S288" s="19">
        <v>45579</v>
      </c>
      <c r="T288" s="19" t="s">
        <v>457</v>
      </c>
      <c r="U288" s="19" t="s">
        <v>749</v>
      </c>
      <c r="V288" s="19" t="s">
        <v>49</v>
      </c>
      <c r="W288" s="19" t="s">
        <v>443</v>
      </c>
      <c r="X288" s="19" t="s">
        <v>434</v>
      </c>
      <c r="Y288" s="19" t="s">
        <v>343</v>
      </c>
      <c r="Z288" s="19">
        <v>45582</v>
      </c>
      <c r="AA288" s="14" t="s">
        <v>20</v>
      </c>
      <c r="AB288" s="14" t="s">
        <v>425</v>
      </c>
      <c r="AC288" s="14" t="s">
        <v>16</v>
      </c>
      <c r="AD288" s="14">
        <v>55072</v>
      </c>
    </row>
    <row r="289" spans="1:30" x14ac:dyDescent="0.2">
      <c r="A289" s="20">
        <v>288</v>
      </c>
      <c r="B289" s="20">
        <v>388</v>
      </c>
      <c r="C289" s="20" t="s">
        <v>26</v>
      </c>
      <c r="D289" s="20" t="s">
        <v>54</v>
      </c>
      <c r="E289" s="20" t="s">
        <v>17</v>
      </c>
      <c r="F289" s="21">
        <v>587.82000000000005</v>
      </c>
      <c r="G289" s="20">
        <v>5</v>
      </c>
      <c r="H289" s="21">
        <f t="shared" si="26"/>
        <v>2939.1000000000004</v>
      </c>
      <c r="I289" s="21">
        <f t="shared" si="24"/>
        <v>564.30800000000011</v>
      </c>
      <c r="J289" s="21">
        <f t="shared" si="25"/>
        <v>2821.5400000000004</v>
      </c>
      <c r="K289" s="21">
        <v>117.56</v>
      </c>
      <c r="L289" s="22">
        <v>1.0416651899317393</v>
      </c>
      <c r="M289" s="17">
        <v>3.9998639039161642E-2</v>
      </c>
      <c r="N289" s="21" t="s">
        <v>49</v>
      </c>
      <c r="O289" s="20" t="str">
        <f t="shared" si="27"/>
        <v>Oct</v>
      </c>
      <c r="P289" s="20">
        <f t="shared" si="28"/>
        <v>10</v>
      </c>
      <c r="Q289" s="20">
        <f t="shared" si="29"/>
        <v>2024</v>
      </c>
      <c r="R289" s="23" t="s">
        <v>341</v>
      </c>
      <c r="S289" s="24">
        <v>45580</v>
      </c>
      <c r="T289" s="24" t="s">
        <v>459</v>
      </c>
      <c r="U289" s="24" t="s">
        <v>750</v>
      </c>
      <c r="V289" s="24" t="s">
        <v>49</v>
      </c>
      <c r="W289" s="24" t="s">
        <v>443</v>
      </c>
      <c r="X289" s="24" t="s">
        <v>434</v>
      </c>
      <c r="Y289" s="24" t="s">
        <v>344</v>
      </c>
      <c r="Z289" s="24">
        <v>45583</v>
      </c>
      <c r="AA289" s="20" t="s">
        <v>20</v>
      </c>
      <c r="AB289" s="20" t="s">
        <v>428</v>
      </c>
      <c r="AC289" s="20" t="s">
        <v>16</v>
      </c>
      <c r="AD289" s="20">
        <v>43311</v>
      </c>
    </row>
    <row r="290" spans="1:30" x14ac:dyDescent="0.2">
      <c r="A290" s="14">
        <v>289</v>
      </c>
      <c r="B290" s="14">
        <v>389</v>
      </c>
      <c r="C290" s="14" t="s">
        <v>13</v>
      </c>
      <c r="D290" s="14" t="s">
        <v>57</v>
      </c>
      <c r="E290" s="14" t="s">
        <v>19</v>
      </c>
      <c r="F290" s="15">
        <v>1442.44</v>
      </c>
      <c r="G290" s="14">
        <v>5</v>
      </c>
      <c r="H290" s="15">
        <f t="shared" si="26"/>
        <v>7212.2000000000007</v>
      </c>
      <c r="I290" s="15">
        <f t="shared" si="24"/>
        <v>1384.7420000000002</v>
      </c>
      <c r="J290" s="15">
        <f t="shared" si="25"/>
        <v>6923.7100000000009</v>
      </c>
      <c r="K290" s="15">
        <v>288.49</v>
      </c>
      <c r="L290" s="16">
        <v>1.0416669675650772</v>
      </c>
      <c r="M290" s="17">
        <v>4.0000277307894953E-2</v>
      </c>
      <c r="N290" s="15" t="s">
        <v>49</v>
      </c>
      <c r="O290" s="14" t="str">
        <f t="shared" si="27"/>
        <v>Oct</v>
      </c>
      <c r="P290" s="14">
        <f t="shared" si="28"/>
        <v>10</v>
      </c>
      <c r="Q290" s="14">
        <f t="shared" si="29"/>
        <v>2024</v>
      </c>
      <c r="R290" s="18" t="s">
        <v>342</v>
      </c>
      <c r="S290" s="19">
        <v>45581</v>
      </c>
      <c r="T290" s="19" t="s">
        <v>461</v>
      </c>
      <c r="U290" s="19" t="s">
        <v>751</v>
      </c>
      <c r="V290" s="19" t="s">
        <v>49</v>
      </c>
      <c r="W290" s="19" t="s">
        <v>443</v>
      </c>
      <c r="X290" s="19" t="s">
        <v>434</v>
      </c>
      <c r="Y290" s="19" t="s">
        <v>345</v>
      </c>
      <c r="Z290" s="19">
        <v>45584</v>
      </c>
      <c r="AA290" s="14" t="s">
        <v>22</v>
      </c>
      <c r="AB290" s="14" t="s">
        <v>429</v>
      </c>
      <c r="AC290" s="14" t="s">
        <v>16</v>
      </c>
      <c r="AD290" s="14">
        <v>86686</v>
      </c>
    </row>
    <row r="291" spans="1:30" x14ac:dyDescent="0.2">
      <c r="A291" s="20">
        <v>290</v>
      </c>
      <c r="B291" s="20">
        <v>390</v>
      </c>
      <c r="C291" s="20" t="s">
        <v>21</v>
      </c>
      <c r="D291" s="20" t="s">
        <v>54</v>
      </c>
      <c r="E291" s="20" t="s">
        <v>17</v>
      </c>
      <c r="F291" s="21">
        <v>1096.6300000000001</v>
      </c>
      <c r="G291" s="20">
        <v>3</v>
      </c>
      <c r="H291" s="21">
        <f t="shared" si="26"/>
        <v>3289.8900000000003</v>
      </c>
      <c r="I291" s="21">
        <f t="shared" si="24"/>
        <v>1023.5200000000001</v>
      </c>
      <c r="J291" s="21">
        <f t="shared" si="25"/>
        <v>3070.5600000000004</v>
      </c>
      <c r="K291" s="21">
        <v>219.33</v>
      </c>
      <c r="L291" s="22">
        <v>1.0714299671721119</v>
      </c>
      <c r="M291" s="17">
        <v>6.6667882512789184E-2</v>
      </c>
      <c r="N291" s="21" t="s">
        <v>49</v>
      </c>
      <c r="O291" s="20" t="str">
        <f t="shared" si="27"/>
        <v>Oct</v>
      </c>
      <c r="P291" s="20">
        <f t="shared" si="28"/>
        <v>10</v>
      </c>
      <c r="Q291" s="20">
        <f t="shared" si="29"/>
        <v>2024</v>
      </c>
      <c r="R291" s="23" t="s">
        <v>343</v>
      </c>
      <c r="S291" s="24">
        <v>45582</v>
      </c>
      <c r="T291" s="24" t="s">
        <v>463</v>
      </c>
      <c r="U291" s="24" t="s">
        <v>752</v>
      </c>
      <c r="V291" s="24" t="s">
        <v>49</v>
      </c>
      <c r="W291" s="24" t="s">
        <v>443</v>
      </c>
      <c r="X291" s="24" t="s">
        <v>434</v>
      </c>
      <c r="Y291" s="24" t="s">
        <v>346</v>
      </c>
      <c r="Z291" s="24">
        <v>45585</v>
      </c>
      <c r="AA291" s="20" t="s">
        <v>15</v>
      </c>
      <c r="AB291" s="20" t="s">
        <v>426</v>
      </c>
      <c r="AC291" s="20" t="s">
        <v>16</v>
      </c>
      <c r="AD291" s="20">
        <v>40758</v>
      </c>
    </row>
    <row r="292" spans="1:30" x14ac:dyDescent="0.2">
      <c r="A292" s="14">
        <v>291</v>
      </c>
      <c r="B292" s="14">
        <v>391</v>
      </c>
      <c r="C292" s="14" t="s">
        <v>25</v>
      </c>
      <c r="D292" s="14" t="s">
        <v>54</v>
      </c>
      <c r="E292" s="14" t="s">
        <v>17</v>
      </c>
      <c r="F292" s="15">
        <v>1072.3399999999999</v>
      </c>
      <c r="G292" s="14">
        <v>3</v>
      </c>
      <c r="H292" s="15">
        <f t="shared" si="26"/>
        <v>3217.0199999999995</v>
      </c>
      <c r="I292" s="15">
        <f t="shared" si="24"/>
        <v>1000.8499999999999</v>
      </c>
      <c r="J292" s="15">
        <f t="shared" si="25"/>
        <v>3002.5499999999997</v>
      </c>
      <c r="K292" s="15">
        <v>214.47</v>
      </c>
      <c r="L292" s="16">
        <v>1.0714292851076583</v>
      </c>
      <c r="M292" s="17">
        <v>6.6667288360035076E-2</v>
      </c>
      <c r="N292" s="15" t="s">
        <v>49</v>
      </c>
      <c r="O292" s="14" t="str">
        <f t="shared" si="27"/>
        <v>Oct</v>
      </c>
      <c r="P292" s="14">
        <f t="shared" si="28"/>
        <v>10</v>
      </c>
      <c r="Q292" s="14">
        <f t="shared" si="29"/>
        <v>2024</v>
      </c>
      <c r="R292" s="18" t="s">
        <v>344</v>
      </c>
      <c r="S292" s="19">
        <v>45583</v>
      </c>
      <c r="T292" s="19" t="s">
        <v>465</v>
      </c>
      <c r="U292" s="19" t="s">
        <v>753</v>
      </c>
      <c r="V292" s="19" t="s">
        <v>49</v>
      </c>
      <c r="W292" s="19" t="s">
        <v>443</v>
      </c>
      <c r="X292" s="19" t="s">
        <v>434</v>
      </c>
      <c r="Y292" s="19" t="s">
        <v>347</v>
      </c>
      <c r="Z292" s="19">
        <v>45586</v>
      </c>
      <c r="AA292" s="14" t="s">
        <v>22</v>
      </c>
      <c r="AB292" s="14" t="s">
        <v>426</v>
      </c>
      <c r="AC292" s="14" t="s">
        <v>16</v>
      </c>
      <c r="AD292" s="14">
        <v>54318</v>
      </c>
    </row>
    <row r="293" spans="1:30" x14ac:dyDescent="0.2">
      <c r="A293" s="20">
        <v>292</v>
      </c>
      <c r="B293" s="20">
        <v>392</v>
      </c>
      <c r="C293" s="20" t="s">
        <v>24</v>
      </c>
      <c r="D293" s="20" t="s">
        <v>57</v>
      </c>
      <c r="E293" s="20" t="s">
        <v>19</v>
      </c>
      <c r="F293" s="21">
        <v>823.01</v>
      </c>
      <c r="G293" s="20">
        <v>1</v>
      </c>
      <c r="H293" s="21">
        <f t="shared" si="26"/>
        <v>823.01</v>
      </c>
      <c r="I293" s="21">
        <f t="shared" si="24"/>
        <v>658.41</v>
      </c>
      <c r="J293" s="21">
        <f t="shared" si="25"/>
        <v>658.41</v>
      </c>
      <c r="K293" s="21">
        <v>164.6</v>
      </c>
      <c r="L293" s="22">
        <v>1.249996202973831</v>
      </c>
      <c r="M293" s="17">
        <v>0.19999756989587003</v>
      </c>
      <c r="N293" s="21" t="s">
        <v>49</v>
      </c>
      <c r="O293" s="20" t="str">
        <f t="shared" si="27"/>
        <v>Oct</v>
      </c>
      <c r="P293" s="20">
        <f t="shared" si="28"/>
        <v>10</v>
      </c>
      <c r="Q293" s="20">
        <f t="shared" si="29"/>
        <v>2024</v>
      </c>
      <c r="R293" s="23" t="s">
        <v>345</v>
      </c>
      <c r="S293" s="24">
        <v>45584</v>
      </c>
      <c r="T293" s="24" t="s">
        <v>467</v>
      </c>
      <c r="U293" s="24" t="s">
        <v>754</v>
      </c>
      <c r="V293" s="24" t="s">
        <v>49</v>
      </c>
      <c r="W293" s="24" t="s">
        <v>443</v>
      </c>
      <c r="X293" s="24" t="s">
        <v>434</v>
      </c>
      <c r="Y293" s="24" t="s">
        <v>348</v>
      </c>
      <c r="Z293" s="24">
        <v>45587</v>
      </c>
      <c r="AA293" s="20" t="s">
        <v>15</v>
      </c>
      <c r="AB293" s="20" t="s">
        <v>429</v>
      </c>
      <c r="AC293" s="20" t="s">
        <v>16</v>
      </c>
      <c r="AD293" s="20">
        <v>99959</v>
      </c>
    </row>
    <row r="294" spans="1:30" x14ac:dyDescent="0.2">
      <c r="A294" s="14">
        <v>293</v>
      </c>
      <c r="B294" s="14">
        <v>393</v>
      </c>
      <c r="C294" s="14" t="s">
        <v>18</v>
      </c>
      <c r="D294" s="14" t="s">
        <v>54</v>
      </c>
      <c r="E294" s="14" t="s">
        <v>17</v>
      </c>
      <c r="F294" s="15">
        <v>1130.99</v>
      </c>
      <c r="G294" s="14">
        <v>5</v>
      </c>
      <c r="H294" s="15">
        <f t="shared" si="26"/>
        <v>5654.95</v>
      </c>
      <c r="I294" s="15">
        <f t="shared" si="24"/>
        <v>1085.75</v>
      </c>
      <c r="J294" s="15">
        <f t="shared" si="25"/>
        <v>5428.75</v>
      </c>
      <c r="K294" s="15">
        <v>226.2</v>
      </c>
      <c r="L294" s="16">
        <v>1.0416670504259729</v>
      </c>
      <c r="M294" s="17">
        <v>4.0000353672446261E-2</v>
      </c>
      <c r="N294" s="15" t="s">
        <v>49</v>
      </c>
      <c r="O294" s="14" t="str">
        <f t="shared" si="27"/>
        <v>Oct</v>
      </c>
      <c r="P294" s="14">
        <f t="shared" si="28"/>
        <v>10</v>
      </c>
      <c r="Q294" s="14">
        <f t="shared" si="29"/>
        <v>2024</v>
      </c>
      <c r="R294" s="18" t="s">
        <v>346</v>
      </c>
      <c r="S294" s="19">
        <v>45585</v>
      </c>
      <c r="T294" s="19" t="s">
        <v>469</v>
      </c>
      <c r="U294" s="19" t="s">
        <v>755</v>
      </c>
      <c r="V294" s="19" t="s">
        <v>49</v>
      </c>
      <c r="W294" s="19" t="s">
        <v>443</v>
      </c>
      <c r="X294" s="19" t="s">
        <v>434</v>
      </c>
      <c r="Y294" s="19" t="s">
        <v>349</v>
      </c>
      <c r="Z294" s="19">
        <v>45588</v>
      </c>
      <c r="AA294" s="14" t="s">
        <v>22</v>
      </c>
      <c r="AB294" s="14" t="s">
        <v>426</v>
      </c>
      <c r="AC294" s="14" t="s">
        <v>16</v>
      </c>
      <c r="AD294" s="14">
        <v>57737</v>
      </c>
    </row>
    <row r="295" spans="1:30" x14ac:dyDescent="0.2">
      <c r="A295" s="20">
        <v>294</v>
      </c>
      <c r="B295" s="20">
        <v>394</v>
      </c>
      <c r="C295" s="20" t="s">
        <v>18</v>
      </c>
      <c r="D295" s="20" t="s">
        <v>38</v>
      </c>
      <c r="E295" s="20" t="s">
        <v>14</v>
      </c>
      <c r="F295" s="21">
        <v>331.29</v>
      </c>
      <c r="G295" s="20">
        <v>5</v>
      </c>
      <c r="H295" s="21">
        <f t="shared" si="26"/>
        <v>1656.45</v>
      </c>
      <c r="I295" s="21">
        <f t="shared" si="24"/>
        <v>318.03800000000001</v>
      </c>
      <c r="J295" s="21">
        <f t="shared" si="25"/>
        <v>1590.19</v>
      </c>
      <c r="K295" s="21">
        <v>66.260000000000005</v>
      </c>
      <c r="L295" s="22">
        <v>1.0416679767826487</v>
      </c>
      <c r="M295" s="17">
        <v>4.0001207401370399E-2</v>
      </c>
      <c r="N295" s="21" t="s">
        <v>49</v>
      </c>
      <c r="O295" s="20" t="str">
        <f t="shared" si="27"/>
        <v>Oct</v>
      </c>
      <c r="P295" s="20">
        <f t="shared" si="28"/>
        <v>10</v>
      </c>
      <c r="Q295" s="20">
        <f t="shared" si="29"/>
        <v>2024</v>
      </c>
      <c r="R295" s="23" t="s">
        <v>347</v>
      </c>
      <c r="S295" s="24">
        <v>45586</v>
      </c>
      <c r="T295" s="24" t="s">
        <v>471</v>
      </c>
      <c r="U295" s="24" t="s">
        <v>756</v>
      </c>
      <c r="V295" s="24" t="s">
        <v>49</v>
      </c>
      <c r="W295" s="24" t="s">
        <v>443</v>
      </c>
      <c r="X295" s="24" t="s">
        <v>434</v>
      </c>
      <c r="Y295" s="24" t="s">
        <v>350</v>
      </c>
      <c r="Z295" s="24">
        <v>45589</v>
      </c>
      <c r="AA295" s="20" t="s">
        <v>20</v>
      </c>
      <c r="AB295" s="20" t="s">
        <v>425</v>
      </c>
      <c r="AC295" s="20" t="s">
        <v>16</v>
      </c>
      <c r="AD295" s="20">
        <v>22353</v>
      </c>
    </row>
    <row r="296" spans="1:30" x14ac:dyDescent="0.2">
      <c r="A296" s="14">
        <v>295</v>
      </c>
      <c r="B296" s="14">
        <v>395</v>
      </c>
      <c r="C296" s="14" t="s">
        <v>21</v>
      </c>
      <c r="D296" s="14" t="s">
        <v>38</v>
      </c>
      <c r="E296" s="14" t="s">
        <v>14</v>
      </c>
      <c r="F296" s="15">
        <v>793.15</v>
      </c>
      <c r="G296" s="14">
        <v>5</v>
      </c>
      <c r="H296" s="15">
        <f t="shared" si="26"/>
        <v>3965.75</v>
      </c>
      <c r="I296" s="15">
        <f t="shared" si="24"/>
        <v>761.42399999999998</v>
      </c>
      <c r="J296" s="15">
        <f t="shared" si="25"/>
        <v>3807.12</v>
      </c>
      <c r="K296" s="15">
        <v>158.63</v>
      </c>
      <c r="L296" s="16">
        <v>1.0416666666666667</v>
      </c>
      <c r="M296" s="17">
        <v>0.04</v>
      </c>
      <c r="N296" s="15" t="s">
        <v>49</v>
      </c>
      <c r="O296" s="14" t="str">
        <f t="shared" si="27"/>
        <v>Oct</v>
      </c>
      <c r="P296" s="14">
        <f t="shared" si="28"/>
        <v>10</v>
      </c>
      <c r="Q296" s="14">
        <f t="shared" si="29"/>
        <v>2024</v>
      </c>
      <c r="R296" s="18" t="s">
        <v>348</v>
      </c>
      <c r="S296" s="19">
        <v>45587</v>
      </c>
      <c r="T296" s="19" t="s">
        <v>473</v>
      </c>
      <c r="U296" s="19" t="s">
        <v>757</v>
      </c>
      <c r="V296" s="19" t="s">
        <v>49</v>
      </c>
      <c r="W296" s="19" t="s">
        <v>443</v>
      </c>
      <c r="X296" s="19" t="s">
        <v>434</v>
      </c>
      <c r="Y296" s="19" t="s">
        <v>351</v>
      </c>
      <c r="Z296" s="19">
        <v>45590</v>
      </c>
      <c r="AA296" s="14" t="s">
        <v>20</v>
      </c>
      <c r="AB296" s="14" t="s">
        <v>428</v>
      </c>
      <c r="AC296" s="14" t="s">
        <v>16</v>
      </c>
      <c r="AD296" s="14">
        <v>59112</v>
      </c>
    </row>
    <row r="297" spans="1:30" x14ac:dyDescent="0.2">
      <c r="A297" s="20">
        <v>296</v>
      </c>
      <c r="B297" s="20">
        <v>396</v>
      </c>
      <c r="C297" s="20" t="s">
        <v>23</v>
      </c>
      <c r="D297" s="20" t="s">
        <v>54</v>
      </c>
      <c r="E297" s="20" t="s">
        <v>17</v>
      </c>
      <c r="F297" s="21">
        <v>1038.76</v>
      </c>
      <c r="G297" s="20">
        <v>2</v>
      </c>
      <c r="H297" s="21">
        <f t="shared" si="26"/>
        <v>2077.52</v>
      </c>
      <c r="I297" s="21">
        <f t="shared" si="24"/>
        <v>934.88499999999999</v>
      </c>
      <c r="J297" s="21">
        <f t="shared" si="25"/>
        <v>1869.77</v>
      </c>
      <c r="K297" s="21">
        <v>207.75</v>
      </c>
      <c r="L297" s="22">
        <v>1.1111099226108023</v>
      </c>
      <c r="M297" s="17">
        <v>9.9999037313720202E-2</v>
      </c>
      <c r="N297" s="21" t="s">
        <v>49</v>
      </c>
      <c r="O297" s="20" t="str">
        <f t="shared" si="27"/>
        <v>Oct</v>
      </c>
      <c r="P297" s="20">
        <f t="shared" si="28"/>
        <v>10</v>
      </c>
      <c r="Q297" s="20">
        <f t="shared" si="29"/>
        <v>2024</v>
      </c>
      <c r="R297" s="23" t="s">
        <v>349</v>
      </c>
      <c r="S297" s="24">
        <v>45588</v>
      </c>
      <c r="T297" s="24" t="s">
        <v>475</v>
      </c>
      <c r="U297" s="24" t="s">
        <v>758</v>
      </c>
      <c r="V297" s="24" t="s">
        <v>49</v>
      </c>
      <c r="W297" s="24" t="s">
        <v>443</v>
      </c>
      <c r="X297" s="24" t="s">
        <v>434</v>
      </c>
      <c r="Y297" s="24" t="s">
        <v>352</v>
      </c>
      <c r="Z297" s="24">
        <v>45591</v>
      </c>
      <c r="AA297" s="20" t="s">
        <v>22</v>
      </c>
      <c r="AB297" s="20" t="s">
        <v>426</v>
      </c>
      <c r="AC297" s="20" t="s">
        <v>16</v>
      </c>
      <c r="AD297" s="20">
        <v>46588</v>
      </c>
    </row>
    <row r="298" spans="1:30" x14ac:dyDescent="0.2">
      <c r="A298" s="14">
        <v>297</v>
      </c>
      <c r="B298" s="14">
        <v>397</v>
      </c>
      <c r="C298" s="14" t="s">
        <v>18</v>
      </c>
      <c r="D298" s="14" t="s">
        <v>57</v>
      </c>
      <c r="E298" s="14" t="s">
        <v>19</v>
      </c>
      <c r="F298" s="15">
        <v>1047.73</v>
      </c>
      <c r="G298" s="14">
        <v>2</v>
      </c>
      <c r="H298" s="15">
        <f t="shared" si="26"/>
        <v>2095.46</v>
      </c>
      <c r="I298" s="15">
        <f t="shared" si="24"/>
        <v>942.95500000000004</v>
      </c>
      <c r="J298" s="15">
        <f t="shared" si="25"/>
        <v>1885.91</v>
      </c>
      <c r="K298" s="15">
        <v>209.55</v>
      </c>
      <c r="L298" s="16">
        <v>1.1111134677688754</v>
      </c>
      <c r="M298" s="17">
        <v>0.10000190888874043</v>
      </c>
      <c r="N298" s="15" t="s">
        <v>49</v>
      </c>
      <c r="O298" s="14" t="str">
        <f t="shared" si="27"/>
        <v>Oct</v>
      </c>
      <c r="P298" s="14">
        <f t="shared" si="28"/>
        <v>10</v>
      </c>
      <c r="Q298" s="14">
        <f t="shared" si="29"/>
        <v>2024</v>
      </c>
      <c r="R298" s="18" t="s">
        <v>350</v>
      </c>
      <c r="S298" s="19">
        <v>45589</v>
      </c>
      <c r="T298" s="19" t="s">
        <v>477</v>
      </c>
      <c r="U298" s="19" t="s">
        <v>759</v>
      </c>
      <c r="V298" s="19" t="s">
        <v>49</v>
      </c>
      <c r="W298" s="19" t="s">
        <v>443</v>
      </c>
      <c r="X298" s="19" t="s">
        <v>434</v>
      </c>
      <c r="Y298" s="19" t="s">
        <v>353</v>
      </c>
      <c r="Z298" s="19">
        <v>45592</v>
      </c>
      <c r="AA298" s="14" t="s">
        <v>20</v>
      </c>
      <c r="AB298" s="14" t="s">
        <v>429</v>
      </c>
      <c r="AC298" s="14" t="s">
        <v>16</v>
      </c>
      <c r="AD298" s="14">
        <v>54210</v>
      </c>
    </row>
    <row r="299" spans="1:30" x14ac:dyDescent="0.2">
      <c r="A299" s="20">
        <v>298</v>
      </c>
      <c r="B299" s="20">
        <v>398</v>
      </c>
      <c r="C299" s="20" t="s">
        <v>28</v>
      </c>
      <c r="D299" s="20" t="s">
        <v>54</v>
      </c>
      <c r="E299" s="20" t="s">
        <v>17</v>
      </c>
      <c r="F299" s="21">
        <v>1315.58</v>
      </c>
      <c r="G299" s="20">
        <v>1</v>
      </c>
      <c r="H299" s="21">
        <f t="shared" si="26"/>
        <v>1315.58</v>
      </c>
      <c r="I299" s="21">
        <f t="shared" si="24"/>
        <v>1052.46</v>
      </c>
      <c r="J299" s="21">
        <f t="shared" si="25"/>
        <v>1052.46</v>
      </c>
      <c r="K299" s="21">
        <v>263.12</v>
      </c>
      <c r="L299" s="22">
        <v>1.2500047507743761</v>
      </c>
      <c r="M299" s="17">
        <v>0.20000304048404507</v>
      </c>
      <c r="N299" s="21" t="s">
        <v>49</v>
      </c>
      <c r="O299" s="20" t="str">
        <f t="shared" si="27"/>
        <v>Oct</v>
      </c>
      <c r="P299" s="20">
        <f t="shared" si="28"/>
        <v>10</v>
      </c>
      <c r="Q299" s="20">
        <f t="shared" si="29"/>
        <v>2024</v>
      </c>
      <c r="R299" s="23" t="s">
        <v>351</v>
      </c>
      <c r="S299" s="24">
        <v>45590</v>
      </c>
      <c r="T299" s="24" t="s">
        <v>479</v>
      </c>
      <c r="U299" s="24" t="s">
        <v>760</v>
      </c>
      <c r="V299" s="24" t="s">
        <v>49</v>
      </c>
      <c r="W299" s="24" t="s">
        <v>443</v>
      </c>
      <c r="X299" s="24" t="s">
        <v>434</v>
      </c>
      <c r="Y299" s="24" t="s">
        <v>354</v>
      </c>
      <c r="Z299" s="24">
        <v>45593</v>
      </c>
      <c r="AA299" s="20" t="s">
        <v>20</v>
      </c>
      <c r="AB299" s="20" t="s">
        <v>429</v>
      </c>
      <c r="AC299" s="20" t="s">
        <v>16</v>
      </c>
      <c r="AD299" s="20">
        <v>18747</v>
      </c>
    </row>
    <row r="300" spans="1:30" x14ac:dyDescent="0.2">
      <c r="A300" s="14">
        <v>299</v>
      </c>
      <c r="B300" s="14">
        <v>399</v>
      </c>
      <c r="C300" s="14" t="s">
        <v>26</v>
      </c>
      <c r="D300" s="14" t="s">
        <v>54</v>
      </c>
      <c r="E300" s="14" t="s">
        <v>17</v>
      </c>
      <c r="F300" s="15">
        <v>765.48</v>
      </c>
      <c r="G300" s="14">
        <v>4</v>
      </c>
      <c r="H300" s="15">
        <f t="shared" si="26"/>
        <v>3061.92</v>
      </c>
      <c r="I300" s="15">
        <f t="shared" si="24"/>
        <v>727.20500000000004</v>
      </c>
      <c r="J300" s="15">
        <f t="shared" si="25"/>
        <v>2908.82</v>
      </c>
      <c r="K300" s="15">
        <v>153.1</v>
      </c>
      <c r="L300" s="16">
        <v>1.0526330264505881</v>
      </c>
      <c r="M300" s="17">
        <v>5.000130636985943E-2</v>
      </c>
      <c r="N300" s="15" t="s">
        <v>49</v>
      </c>
      <c r="O300" s="14" t="str">
        <f t="shared" si="27"/>
        <v>Oct</v>
      </c>
      <c r="P300" s="14">
        <f t="shared" si="28"/>
        <v>10</v>
      </c>
      <c r="Q300" s="14">
        <f t="shared" si="29"/>
        <v>2024</v>
      </c>
      <c r="R300" s="18" t="s">
        <v>352</v>
      </c>
      <c r="S300" s="19">
        <v>45591</v>
      </c>
      <c r="T300" s="19" t="s">
        <v>481</v>
      </c>
      <c r="U300" s="19" t="s">
        <v>761</v>
      </c>
      <c r="V300" s="19" t="s">
        <v>49</v>
      </c>
      <c r="W300" s="19" t="s">
        <v>443</v>
      </c>
      <c r="X300" s="19" t="s">
        <v>434</v>
      </c>
      <c r="Y300" s="19" t="s">
        <v>355</v>
      </c>
      <c r="Z300" s="19">
        <v>45594</v>
      </c>
      <c r="AA300" s="14" t="s">
        <v>22</v>
      </c>
      <c r="AB300" s="14" t="s">
        <v>425</v>
      </c>
      <c r="AC300" s="14" t="s">
        <v>16</v>
      </c>
      <c r="AD300" s="14">
        <v>37111</v>
      </c>
    </row>
    <row r="301" spans="1:30" x14ac:dyDescent="0.2">
      <c r="A301" s="20">
        <v>300</v>
      </c>
      <c r="B301" s="20">
        <v>400</v>
      </c>
      <c r="C301" s="20" t="s">
        <v>24</v>
      </c>
      <c r="D301" s="20" t="s">
        <v>54</v>
      </c>
      <c r="E301" s="20" t="s">
        <v>17</v>
      </c>
      <c r="F301" s="21">
        <v>1289.74</v>
      </c>
      <c r="G301" s="20">
        <v>2</v>
      </c>
      <c r="H301" s="21">
        <f t="shared" si="26"/>
        <v>2579.48</v>
      </c>
      <c r="I301" s="21">
        <f t="shared" si="24"/>
        <v>1160.7650000000001</v>
      </c>
      <c r="J301" s="21">
        <f t="shared" si="25"/>
        <v>2321.5300000000002</v>
      </c>
      <c r="K301" s="21">
        <v>257.95</v>
      </c>
      <c r="L301" s="22">
        <v>1.111112068334245</v>
      </c>
      <c r="M301" s="17">
        <v>0.10000077535007056</v>
      </c>
      <c r="N301" s="21" t="s">
        <v>49</v>
      </c>
      <c r="O301" s="20" t="str">
        <f t="shared" si="27"/>
        <v>Oct</v>
      </c>
      <c r="P301" s="20">
        <f t="shared" si="28"/>
        <v>10</v>
      </c>
      <c r="Q301" s="20">
        <f t="shared" si="29"/>
        <v>2024</v>
      </c>
      <c r="R301" s="23" t="s">
        <v>353</v>
      </c>
      <c r="S301" s="24">
        <v>45592</v>
      </c>
      <c r="T301" s="24" t="s">
        <v>483</v>
      </c>
      <c r="U301" s="24" t="s">
        <v>762</v>
      </c>
      <c r="V301" s="24" t="s">
        <v>49</v>
      </c>
      <c r="W301" s="24" t="s">
        <v>443</v>
      </c>
      <c r="X301" s="24" t="s">
        <v>434</v>
      </c>
      <c r="Y301" s="24" t="s">
        <v>356</v>
      </c>
      <c r="Z301" s="24">
        <v>45595</v>
      </c>
      <c r="AA301" s="20" t="s">
        <v>22</v>
      </c>
      <c r="AB301" s="20" t="s">
        <v>425</v>
      </c>
      <c r="AC301" s="20" t="s">
        <v>16</v>
      </c>
      <c r="AD301" s="20">
        <v>88218</v>
      </c>
    </row>
    <row r="302" spans="1:30" x14ac:dyDescent="0.2">
      <c r="A302" s="14">
        <v>301</v>
      </c>
      <c r="B302" s="14">
        <v>401</v>
      </c>
      <c r="C302" s="14" t="s">
        <v>18</v>
      </c>
      <c r="D302" s="14" t="s">
        <v>57</v>
      </c>
      <c r="E302" s="14" t="s">
        <v>19</v>
      </c>
      <c r="F302" s="15">
        <v>1378.47</v>
      </c>
      <c r="G302" s="14">
        <v>5</v>
      </c>
      <c r="H302" s="15">
        <f t="shared" si="26"/>
        <v>6892.35</v>
      </c>
      <c r="I302" s="15">
        <f t="shared" si="24"/>
        <v>1323.3320000000001</v>
      </c>
      <c r="J302" s="15">
        <f t="shared" si="25"/>
        <v>6616.6600000000008</v>
      </c>
      <c r="K302" s="15">
        <v>275.69</v>
      </c>
      <c r="L302" s="16">
        <v>1.0416660369431101</v>
      </c>
      <c r="M302" s="17">
        <v>3.9999419646419579E-2</v>
      </c>
      <c r="N302" s="15" t="s">
        <v>49</v>
      </c>
      <c r="O302" s="14" t="str">
        <f t="shared" si="27"/>
        <v>Oct</v>
      </c>
      <c r="P302" s="14">
        <f t="shared" si="28"/>
        <v>10</v>
      </c>
      <c r="Q302" s="14">
        <f t="shared" si="29"/>
        <v>2024</v>
      </c>
      <c r="R302" s="18" t="s">
        <v>354</v>
      </c>
      <c r="S302" s="19">
        <v>45593</v>
      </c>
      <c r="T302" s="19" t="s">
        <v>485</v>
      </c>
      <c r="U302" s="19" t="s">
        <v>763</v>
      </c>
      <c r="V302" s="19" t="s">
        <v>49</v>
      </c>
      <c r="W302" s="19" t="s">
        <v>443</v>
      </c>
      <c r="X302" s="19" t="s">
        <v>434</v>
      </c>
      <c r="Y302" s="19" t="s">
        <v>357</v>
      </c>
      <c r="Z302" s="19">
        <v>45596</v>
      </c>
      <c r="AA302" s="14" t="s">
        <v>20</v>
      </c>
      <c r="AB302" s="14" t="s">
        <v>426</v>
      </c>
      <c r="AC302" s="14" t="s">
        <v>16</v>
      </c>
      <c r="AD302" s="14">
        <v>45333</v>
      </c>
    </row>
    <row r="303" spans="1:30" x14ac:dyDescent="0.2">
      <c r="A303" s="20">
        <v>302</v>
      </c>
      <c r="B303" s="20">
        <v>402</v>
      </c>
      <c r="C303" s="20" t="s">
        <v>28</v>
      </c>
      <c r="D303" s="20" t="s">
        <v>38</v>
      </c>
      <c r="E303" s="20" t="s">
        <v>14</v>
      </c>
      <c r="F303" s="21">
        <v>295.37</v>
      </c>
      <c r="G303" s="20">
        <v>1</v>
      </c>
      <c r="H303" s="21">
        <f t="shared" si="26"/>
        <v>295.37</v>
      </c>
      <c r="I303" s="21">
        <f t="shared" si="24"/>
        <v>236.3</v>
      </c>
      <c r="J303" s="21">
        <f t="shared" si="25"/>
        <v>236.3</v>
      </c>
      <c r="K303" s="21">
        <v>59.07</v>
      </c>
      <c r="L303" s="22">
        <v>1.249978840457046</v>
      </c>
      <c r="M303" s="17">
        <v>0.19998645766326981</v>
      </c>
      <c r="N303" s="21" t="s">
        <v>49</v>
      </c>
      <c r="O303" s="20" t="str">
        <f t="shared" si="27"/>
        <v>Oct</v>
      </c>
      <c r="P303" s="20">
        <f t="shared" si="28"/>
        <v>10</v>
      </c>
      <c r="Q303" s="20">
        <f t="shared" si="29"/>
        <v>2024</v>
      </c>
      <c r="R303" s="23" t="s">
        <v>355</v>
      </c>
      <c r="S303" s="24">
        <v>45594</v>
      </c>
      <c r="T303" s="24" t="s">
        <v>433</v>
      </c>
      <c r="U303" s="24" t="s">
        <v>764</v>
      </c>
      <c r="V303" s="24" t="s">
        <v>50</v>
      </c>
      <c r="W303" s="24" t="s">
        <v>445</v>
      </c>
      <c r="X303" s="24" t="s">
        <v>434</v>
      </c>
      <c r="Y303" s="24" t="s">
        <v>358</v>
      </c>
      <c r="Z303" s="24">
        <v>45597</v>
      </c>
      <c r="AA303" s="20" t="s">
        <v>20</v>
      </c>
      <c r="AB303" s="20" t="s">
        <v>428</v>
      </c>
      <c r="AC303" s="20" t="s">
        <v>16</v>
      </c>
      <c r="AD303" s="20">
        <v>84610</v>
      </c>
    </row>
    <row r="304" spans="1:30" x14ac:dyDescent="0.2">
      <c r="A304" s="14">
        <v>303</v>
      </c>
      <c r="B304" s="14">
        <v>403</v>
      </c>
      <c r="C304" s="14" t="s">
        <v>28</v>
      </c>
      <c r="D304" s="14" t="s">
        <v>54</v>
      </c>
      <c r="E304" s="14" t="s">
        <v>17</v>
      </c>
      <c r="F304" s="15">
        <v>122.47</v>
      </c>
      <c r="G304" s="14">
        <v>5</v>
      </c>
      <c r="H304" s="15">
        <f t="shared" si="26"/>
        <v>612.35</v>
      </c>
      <c r="I304" s="15">
        <f t="shared" si="24"/>
        <v>117.572</v>
      </c>
      <c r="J304" s="15">
        <f t="shared" si="25"/>
        <v>587.86</v>
      </c>
      <c r="K304" s="15">
        <v>24.49</v>
      </c>
      <c r="L304" s="16">
        <v>1.0416595788112817</v>
      </c>
      <c r="M304" s="17">
        <v>3.9993467788029716E-2</v>
      </c>
      <c r="N304" s="15" t="s">
        <v>49</v>
      </c>
      <c r="O304" s="14" t="str">
        <f t="shared" si="27"/>
        <v>Oct</v>
      </c>
      <c r="P304" s="14">
        <f t="shared" si="28"/>
        <v>10</v>
      </c>
      <c r="Q304" s="14">
        <f t="shared" si="29"/>
        <v>2024</v>
      </c>
      <c r="R304" s="18" t="s">
        <v>356</v>
      </c>
      <c r="S304" s="19">
        <v>45595</v>
      </c>
      <c r="T304" s="19" t="s">
        <v>488</v>
      </c>
      <c r="U304" s="19" t="s">
        <v>765</v>
      </c>
      <c r="V304" s="19" t="s">
        <v>50</v>
      </c>
      <c r="W304" s="19" t="s">
        <v>445</v>
      </c>
      <c r="X304" s="19" t="s">
        <v>434</v>
      </c>
      <c r="Y304" s="19" t="s">
        <v>359</v>
      </c>
      <c r="Z304" s="19">
        <v>45598</v>
      </c>
      <c r="AA304" s="14" t="s">
        <v>15</v>
      </c>
      <c r="AB304" s="14" t="s">
        <v>425</v>
      </c>
      <c r="AC304" s="14" t="s">
        <v>16</v>
      </c>
      <c r="AD304" s="14">
        <v>43399</v>
      </c>
    </row>
    <row r="305" spans="1:30" x14ac:dyDescent="0.2">
      <c r="A305" s="20">
        <v>304</v>
      </c>
      <c r="B305" s="20">
        <v>404</v>
      </c>
      <c r="C305" s="20" t="s">
        <v>27</v>
      </c>
      <c r="D305" s="20" t="s">
        <v>54</v>
      </c>
      <c r="E305" s="20" t="s">
        <v>17</v>
      </c>
      <c r="F305" s="21">
        <v>99.72</v>
      </c>
      <c r="G305" s="20">
        <v>1</v>
      </c>
      <c r="H305" s="21">
        <f t="shared" si="26"/>
        <v>99.72</v>
      </c>
      <c r="I305" s="21">
        <f t="shared" si="24"/>
        <v>79.78</v>
      </c>
      <c r="J305" s="21">
        <f t="shared" si="25"/>
        <v>79.78</v>
      </c>
      <c r="K305" s="21">
        <v>19.940000000000001</v>
      </c>
      <c r="L305" s="22">
        <v>1.2499373276510404</v>
      </c>
      <c r="M305" s="17">
        <v>0.19995988768551948</v>
      </c>
      <c r="N305" s="21" t="s">
        <v>49</v>
      </c>
      <c r="O305" s="20" t="str">
        <f t="shared" si="27"/>
        <v>Oct</v>
      </c>
      <c r="P305" s="20">
        <f t="shared" si="28"/>
        <v>10</v>
      </c>
      <c r="Q305" s="20">
        <f t="shared" si="29"/>
        <v>2024</v>
      </c>
      <c r="R305" s="23" t="s">
        <v>357</v>
      </c>
      <c r="S305" s="24">
        <v>45596</v>
      </c>
      <c r="T305" s="24" t="s">
        <v>490</v>
      </c>
      <c r="U305" s="24" t="s">
        <v>766</v>
      </c>
      <c r="V305" s="24" t="s">
        <v>50</v>
      </c>
      <c r="W305" s="24" t="s">
        <v>445</v>
      </c>
      <c r="X305" s="24" t="s">
        <v>434</v>
      </c>
      <c r="Y305" s="24" t="s">
        <v>360</v>
      </c>
      <c r="Z305" s="24">
        <v>45599</v>
      </c>
      <c r="AA305" s="20" t="s">
        <v>15</v>
      </c>
      <c r="AB305" s="20" t="s">
        <v>428</v>
      </c>
      <c r="AC305" s="20" t="s">
        <v>16</v>
      </c>
      <c r="AD305" s="20">
        <v>99108</v>
      </c>
    </row>
    <row r="306" spans="1:30" x14ac:dyDescent="0.2">
      <c r="A306" s="14">
        <v>305</v>
      </c>
      <c r="B306" s="14">
        <v>405</v>
      </c>
      <c r="C306" s="14" t="s">
        <v>13</v>
      </c>
      <c r="D306" s="14" t="s">
        <v>38</v>
      </c>
      <c r="E306" s="14" t="s">
        <v>14</v>
      </c>
      <c r="F306" s="15">
        <v>439.36</v>
      </c>
      <c r="G306" s="14">
        <v>3</v>
      </c>
      <c r="H306" s="15">
        <f t="shared" si="26"/>
        <v>1318.08</v>
      </c>
      <c r="I306" s="15">
        <f t="shared" si="24"/>
        <v>410.07</v>
      </c>
      <c r="J306" s="15">
        <f t="shared" si="25"/>
        <v>1230.21</v>
      </c>
      <c r="K306" s="15">
        <v>87.87</v>
      </c>
      <c r="L306" s="16">
        <v>1.0714268295656839</v>
      </c>
      <c r="M306" s="17">
        <v>6.6665149308084495E-2</v>
      </c>
      <c r="N306" s="15" t="s">
        <v>50</v>
      </c>
      <c r="O306" s="14" t="str">
        <f t="shared" si="27"/>
        <v>Nov</v>
      </c>
      <c r="P306" s="14">
        <f t="shared" si="28"/>
        <v>11</v>
      </c>
      <c r="Q306" s="14">
        <f t="shared" si="29"/>
        <v>2024</v>
      </c>
      <c r="R306" s="18" t="s">
        <v>358</v>
      </c>
      <c r="S306" s="19">
        <v>45597</v>
      </c>
      <c r="T306" s="19" t="s">
        <v>492</v>
      </c>
      <c r="U306" s="19" t="s">
        <v>767</v>
      </c>
      <c r="V306" s="19" t="s">
        <v>50</v>
      </c>
      <c r="W306" s="19" t="s">
        <v>445</v>
      </c>
      <c r="X306" s="19" t="s">
        <v>434</v>
      </c>
      <c r="Y306" s="19" t="s">
        <v>361</v>
      </c>
      <c r="Z306" s="19">
        <v>45600</v>
      </c>
      <c r="AA306" s="14" t="s">
        <v>20</v>
      </c>
      <c r="AB306" s="14" t="s">
        <v>425</v>
      </c>
      <c r="AC306" s="14" t="s">
        <v>16</v>
      </c>
      <c r="AD306" s="14">
        <v>76587</v>
      </c>
    </row>
    <row r="307" spans="1:30" x14ac:dyDescent="0.2">
      <c r="A307" s="20">
        <v>306</v>
      </c>
      <c r="B307" s="20">
        <v>406</v>
      </c>
      <c r="C307" s="20" t="s">
        <v>23</v>
      </c>
      <c r="D307" s="20" t="s">
        <v>57</v>
      </c>
      <c r="E307" s="20" t="s">
        <v>19</v>
      </c>
      <c r="F307" s="21">
        <v>1135.6300000000001</v>
      </c>
      <c r="G307" s="20">
        <v>2</v>
      </c>
      <c r="H307" s="21">
        <f t="shared" si="26"/>
        <v>2271.2600000000002</v>
      </c>
      <c r="I307" s="21">
        <f t="shared" si="24"/>
        <v>1022.0650000000001</v>
      </c>
      <c r="J307" s="21">
        <f t="shared" si="25"/>
        <v>2044.13</v>
      </c>
      <c r="K307" s="21">
        <v>227.13</v>
      </c>
      <c r="L307" s="22">
        <v>1.1111132853585632</v>
      </c>
      <c r="M307" s="17">
        <v>0.10000176113699003</v>
      </c>
      <c r="N307" s="21" t="s">
        <v>50</v>
      </c>
      <c r="O307" s="20" t="str">
        <f t="shared" si="27"/>
        <v>Nov</v>
      </c>
      <c r="P307" s="20">
        <f t="shared" si="28"/>
        <v>11</v>
      </c>
      <c r="Q307" s="20">
        <f t="shared" si="29"/>
        <v>2024</v>
      </c>
      <c r="R307" s="23" t="s">
        <v>359</v>
      </c>
      <c r="S307" s="24">
        <v>45598</v>
      </c>
      <c r="T307" s="24" t="s">
        <v>431</v>
      </c>
      <c r="U307" s="24" t="s">
        <v>768</v>
      </c>
      <c r="V307" s="24" t="s">
        <v>50</v>
      </c>
      <c r="W307" s="24" t="s">
        <v>445</v>
      </c>
      <c r="X307" s="24" t="s">
        <v>434</v>
      </c>
      <c r="Y307" s="24" t="s">
        <v>362</v>
      </c>
      <c r="Z307" s="24">
        <v>45601</v>
      </c>
      <c r="AA307" s="20" t="s">
        <v>15</v>
      </c>
      <c r="AB307" s="20" t="s">
        <v>429</v>
      </c>
      <c r="AC307" s="20" t="s">
        <v>16</v>
      </c>
      <c r="AD307" s="20">
        <v>58112</v>
      </c>
    </row>
    <row r="308" spans="1:30" x14ac:dyDescent="0.2">
      <c r="A308" s="14">
        <v>307</v>
      </c>
      <c r="B308" s="14">
        <v>407</v>
      </c>
      <c r="C308" s="14" t="s">
        <v>23</v>
      </c>
      <c r="D308" s="14" t="s">
        <v>54</v>
      </c>
      <c r="E308" s="14" t="s">
        <v>17</v>
      </c>
      <c r="F308" s="15">
        <v>1287.2</v>
      </c>
      <c r="G308" s="14">
        <v>3</v>
      </c>
      <c r="H308" s="15">
        <f t="shared" si="26"/>
        <v>3861.6000000000004</v>
      </c>
      <c r="I308" s="15">
        <f t="shared" si="24"/>
        <v>1201.3866666666668</v>
      </c>
      <c r="J308" s="15">
        <f t="shared" si="25"/>
        <v>3604.1600000000003</v>
      </c>
      <c r="K308" s="15">
        <v>257.44</v>
      </c>
      <c r="L308" s="16">
        <v>1.0714285714285714</v>
      </c>
      <c r="M308" s="17">
        <v>6.6666666666666666E-2</v>
      </c>
      <c r="N308" s="15" t="s">
        <v>50</v>
      </c>
      <c r="O308" s="14" t="str">
        <f t="shared" si="27"/>
        <v>Nov</v>
      </c>
      <c r="P308" s="14">
        <f t="shared" si="28"/>
        <v>11</v>
      </c>
      <c r="Q308" s="14">
        <f t="shared" si="29"/>
        <v>2024</v>
      </c>
      <c r="R308" s="18" t="s">
        <v>360</v>
      </c>
      <c r="S308" s="19">
        <v>45599</v>
      </c>
      <c r="T308" s="19" t="s">
        <v>435</v>
      </c>
      <c r="U308" s="19" t="s">
        <v>769</v>
      </c>
      <c r="V308" s="19" t="s">
        <v>50</v>
      </c>
      <c r="W308" s="19" t="s">
        <v>445</v>
      </c>
      <c r="X308" s="19" t="s">
        <v>434</v>
      </c>
      <c r="Y308" s="19" t="s">
        <v>363</v>
      </c>
      <c r="Z308" s="19">
        <v>45602</v>
      </c>
      <c r="AA308" s="14" t="s">
        <v>22</v>
      </c>
      <c r="AB308" s="14" t="s">
        <v>427</v>
      </c>
      <c r="AC308" s="14" t="s">
        <v>16</v>
      </c>
      <c r="AD308" s="14">
        <v>75820</v>
      </c>
    </row>
    <row r="309" spans="1:30" x14ac:dyDescent="0.2">
      <c r="A309" s="20">
        <v>308</v>
      </c>
      <c r="B309" s="20">
        <v>408</v>
      </c>
      <c r="C309" s="20" t="s">
        <v>26</v>
      </c>
      <c r="D309" s="20" t="s">
        <v>38</v>
      </c>
      <c r="E309" s="20" t="s">
        <v>14</v>
      </c>
      <c r="F309" s="21">
        <v>1228.19</v>
      </c>
      <c r="G309" s="20">
        <v>3</v>
      </c>
      <c r="H309" s="21">
        <f t="shared" si="26"/>
        <v>3684.57</v>
      </c>
      <c r="I309" s="21">
        <f t="shared" si="24"/>
        <v>1146.3100000000002</v>
      </c>
      <c r="J309" s="21">
        <f t="shared" si="25"/>
        <v>3438.9300000000003</v>
      </c>
      <c r="K309" s="21">
        <v>245.64</v>
      </c>
      <c r="L309" s="22">
        <v>1.071429194545978</v>
      </c>
      <c r="M309" s="17">
        <v>6.6667209470847338E-2</v>
      </c>
      <c r="N309" s="21" t="s">
        <v>50</v>
      </c>
      <c r="O309" s="20" t="str">
        <f t="shared" si="27"/>
        <v>Nov</v>
      </c>
      <c r="P309" s="20">
        <f t="shared" si="28"/>
        <v>11</v>
      </c>
      <c r="Q309" s="20">
        <f t="shared" si="29"/>
        <v>2024</v>
      </c>
      <c r="R309" s="23" t="s">
        <v>361</v>
      </c>
      <c r="S309" s="24">
        <v>45600</v>
      </c>
      <c r="T309" s="24" t="s">
        <v>437</v>
      </c>
      <c r="U309" s="24" t="s">
        <v>770</v>
      </c>
      <c r="V309" s="24" t="s">
        <v>50</v>
      </c>
      <c r="W309" s="24" t="s">
        <v>445</v>
      </c>
      <c r="X309" s="24" t="s">
        <v>434</v>
      </c>
      <c r="Y309" s="24" t="s">
        <v>364</v>
      </c>
      <c r="Z309" s="24">
        <v>45603</v>
      </c>
      <c r="AA309" s="20" t="s">
        <v>15</v>
      </c>
      <c r="AB309" s="20" t="s">
        <v>429</v>
      </c>
      <c r="AC309" s="20" t="s">
        <v>16</v>
      </c>
      <c r="AD309" s="20">
        <v>24054</v>
      </c>
    </row>
    <row r="310" spans="1:30" x14ac:dyDescent="0.2">
      <c r="A310" s="14">
        <v>309</v>
      </c>
      <c r="B310" s="14">
        <v>409</v>
      </c>
      <c r="C310" s="14" t="s">
        <v>26</v>
      </c>
      <c r="D310" s="14" t="s">
        <v>54</v>
      </c>
      <c r="E310" s="14" t="s">
        <v>17</v>
      </c>
      <c r="F310" s="15">
        <v>1262.24</v>
      </c>
      <c r="G310" s="14">
        <v>1</v>
      </c>
      <c r="H310" s="15">
        <f t="shared" si="26"/>
        <v>1262.24</v>
      </c>
      <c r="I310" s="15">
        <f t="shared" si="24"/>
        <v>1009.79</v>
      </c>
      <c r="J310" s="15">
        <f t="shared" si="25"/>
        <v>1009.79</v>
      </c>
      <c r="K310" s="15">
        <v>252.45</v>
      </c>
      <c r="L310" s="16">
        <v>1.2500024757622872</v>
      </c>
      <c r="M310" s="17">
        <v>0.20000158448472555</v>
      </c>
      <c r="N310" s="15" t="s">
        <v>50</v>
      </c>
      <c r="O310" s="14" t="str">
        <f t="shared" si="27"/>
        <v>Nov</v>
      </c>
      <c r="P310" s="14">
        <f t="shared" si="28"/>
        <v>11</v>
      </c>
      <c r="Q310" s="14">
        <f t="shared" si="29"/>
        <v>2024</v>
      </c>
      <c r="R310" s="18" t="s">
        <v>362</v>
      </c>
      <c r="S310" s="19">
        <v>45601</v>
      </c>
      <c r="T310" s="19" t="s">
        <v>439</v>
      </c>
      <c r="U310" s="19" t="s">
        <v>771</v>
      </c>
      <c r="V310" s="19" t="s">
        <v>50</v>
      </c>
      <c r="W310" s="19" t="s">
        <v>445</v>
      </c>
      <c r="X310" s="19" t="s">
        <v>434</v>
      </c>
      <c r="Y310" s="19" t="s">
        <v>365</v>
      </c>
      <c r="Z310" s="19">
        <v>45604</v>
      </c>
      <c r="AA310" s="14" t="s">
        <v>20</v>
      </c>
      <c r="AB310" s="14" t="s">
        <v>426</v>
      </c>
      <c r="AC310" s="14" t="s">
        <v>16</v>
      </c>
      <c r="AD310" s="14">
        <v>78525</v>
      </c>
    </row>
    <row r="311" spans="1:30" x14ac:dyDescent="0.2">
      <c r="A311" s="20">
        <v>310</v>
      </c>
      <c r="B311" s="20">
        <v>410</v>
      </c>
      <c r="C311" s="20" t="s">
        <v>26</v>
      </c>
      <c r="D311" s="20" t="s">
        <v>57</v>
      </c>
      <c r="E311" s="20" t="s">
        <v>19</v>
      </c>
      <c r="F311" s="21">
        <v>1276.6300000000001</v>
      </c>
      <c r="G311" s="20">
        <v>5</v>
      </c>
      <c r="H311" s="21">
        <f t="shared" si="26"/>
        <v>6383.1500000000005</v>
      </c>
      <c r="I311" s="21">
        <f t="shared" si="24"/>
        <v>1225.5640000000001</v>
      </c>
      <c r="J311" s="21">
        <f t="shared" si="25"/>
        <v>6127.8200000000006</v>
      </c>
      <c r="K311" s="21">
        <v>255.33</v>
      </c>
      <c r="L311" s="22">
        <v>1.0416673466257167</v>
      </c>
      <c r="M311" s="17">
        <v>4.0000626649851559E-2</v>
      </c>
      <c r="N311" s="21" t="s">
        <v>50</v>
      </c>
      <c r="O311" s="20" t="str">
        <f t="shared" si="27"/>
        <v>Nov</v>
      </c>
      <c r="P311" s="20">
        <f t="shared" si="28"/>
        <v>11</v>
      </c>
      <c r="Q311" s="20">
        <f t="shared" si="29"/>
        <v>2024</v>
      </c>
      <c r="R311" s="23" t="s">
        <v>363</v>
      </c>
      <c r="S311" s="24">
        <v>45602</v>
      </c>
      <c r="T311" s="24" t="s">
        <v>441</v>
      </c>
      <c r="U311" s="24" t="s">
        <v>772</v>
      </c>
      <c r="V311" s="24" t="s">
        <v>50</v>
      </c>
      <c r="W311" s="24" t="s">
        <v>445</v>
      </c>
      <c r="X311" s="24" t="s">
        <v>434</v>
      </c>
      <c r="Y311" s="24" t="s">
        <v>366</v>
      </c>
      <c r="Z311" s="24">
        <v>45605</v>
      </c>
      <c r="AA311" s="20" t="s">
        <v>15</v>
      </c>
      <c r="AB311" s="20" t="s">
        <v>427</v>
      </c>
      <c r="AC311" s="20" t="s">
        <v>16</v>
      </c>
      <c r="AD311" s="20">
        <v>44712</v>
      </c>
    </row>
    <row r="312" spans="1:30" x14ac:dyDescent="0.2">
      <c r="A312" s="14">
        <v>311</v>
      </c>
      <c r="B312" s="14">
        <v>411</v>
      </c>
      <c r="C312" s="14" t="s">
        <v>29</v>
      </c>
      <c r="D312" s="14" t="s">
        <v>38</v>
      </c>
      <c r="E312" s="14" t="s">
        <v>14</v>
      </c>
      <c r="F312" s="15">
        <v>1144.67</v>
      </c>
      <c r="G312" s="14">
        <v>2</v>
      </c>
      <c r="H312" s="15">
        <f t="shared" si="26"/>
        <v>2289.34</v>
      </c>
      <c r="I312" s="15">
        <f t="shared" si="24"/>
        <v>1030.2050000000002</v>
      </c>
      <c r="J312" s="15">
        <f t="shared" si="25"/>
        <v>2060.4100000000003</v>
      </c>
      <c r="K312" s="15">
        <v>228.93</v>
      </c>
      <c r="L312" s="16">
        <v>1.1111089540431272</v>
      </c>
      <c r="M312" s="17">
        <v>9.9998252771541146E-2</v>
      </c>
      <c r="N312" s="15" t="s">
        <v>50</v>
      </c>
      <c r="O312" s="14" t="str">
        <f t="shared" si="27"/>
        <v>Nov</v>
      </c>
      <c r="P312" s="14">
        <f t="shared" si="28"/>
        <v>11</v>
      </c>
      <c r="Q312" s="14">
        <f t="shared" si="29"/>
        <v>2024</v>
      </c>
      <c r="R312" s="18" t="s">
        <v>364</v>
      </c>
      <c r="S312" s="19">
        <v>45603</v>
      </c>
      <c r="T312" s="19" t="s">
        <v>443</v>
      </c>
      <c r="U312" s="19" t="s">
        <v>773</v>
      </c>
      <c r="V312" s="19" t="s">
        <v>50</v>
      </c>
      <c r="W312" s="19" t="s">
        <v>445</v>
      </c>
      <c r="X312" s="19" t="s">
        <v>434</v>
      </c>
      <c r="Y312" s="19" t="s">
        <v>367</v>
      </c>
      <c r="Z312" s="19">
        <v>45606</v>
      </c>
      <c r="AA312" s="14" t="s">
        <v>22</v>
      </c>
      <c r="AB312" s="14" t="s">
        <v>429</v>
      </c>
      <c r="AC312" s="14" t="s">
        <v>16</v>
      </c>
      <c r="AD312" s="14">
        <v>19934</v>
      </c>
    </row>
    <row r="313" spans="1:30" x14ac:dyDescent="0.2">
      <c r="A313" s="20">
        <v>312</v>
      </c>
      <c r="B313" s="20">
        <v>412</v>
      </c>
      <c r="C313" s="20" t="s">
        <v>18</v>
      </c>
      <c r="D313" s="20" t="s">
        <v>57</v>
      </c>
      <c r="E313" s="20" t="s">
        <v>19</v>
      </c>
      <c r="F313" s="21">
        <v>804.43</v>
      </c>
      <c r="G313" s="20">
        <v>1</v>
      </c>
      <c r="H313" s="21">
        <f t="shared" si="26"/>
        <v>804.43</v>
      </c>
      <c r="I313" s="21">
        <f t="shared" si="24"/>
        <v>643.54</v>
      </c>
      <c r="J313" s="21">
        <f t="shared" si="25"/>
        <v>643.54</v>
      </c>
      <c r="K313" s="21">
        <v>160.88999999999999</v>
      </c>
      <c r="L313" s="22">
        <v>1.250007769524816</v>
      </c>
      <c r="M313" s="17">
        <v>0.2000049724649752</v>
      </c>
      <c r="N313" s="21" t="s">
        <v>50</v>
      </c>
      <c r="O313" s="20" t="str">
        <f t="shared" si="27"/>
        <v>Nov</v>
      </c>
      <c r="P313" s="20">
        <f t="shared" si="28"/>
        <v>11</v>
      </c>
      <c r="Q313" s="20">
        <f t="shared" si="29"/>
        <v>2024</v>
      </c>
      <c r="R313" s="23" t="s">
        <v>365</v>
      </c>
      <c r="S313" s="24">
        <v>45604</v>
      </c>
      <c r="T313" s="24" t="s">
        <v>445</v>
      </c>
      <c r="U313" s="24" t="s">
        <v>774</v>
      </c>
      <c r="V313" s="24" t="s">
        <v>50</v>
      </c>
      <c r="W313" s="24" t="s">
        <v>445</v>
      </c>
      <c r="X313" s="24" t="s">
        <v>434</v>
      </c>
      <c r="Y313" s="24" t="s">
        <v>368</v>
      </c>
      <c r="Z313" s="24">
        <v>45607</v>
      </c>
      <c r="AA313" s="20" t="s">
        <v>22</v>
      </c>
      <c r="AB313" s="20" t="s">
        <v>428</v>
      </c>
      <c r="AC313" s="20" t="s">
        <v>16</v>
      </c>
      <c r="AD313" s="20">
        <v>64880</v>
      </c>
    </row>
    <row r="314" spans="1:30" x14ac:dyDescent="0.2">
      <c r="A314" s="14">
        <v>313</v>
      </c>
      <c r="B314" s="14">
        <v>413</v>
      </c>
      <c r="C314" s="14" t="s">
        <v>21</v>
      </c>
      <c r="D314" s="14" t="s">
        <v>54</v>
      </c>
      <c r="E314" s="14" t="s">
        <v>17</v>
      </c>
      <c r="F314" s="15">
        <v>229.2</v>
      </c>
      <c r="G314" s="14">
        <v>3</v>
      </c>
      <c r="H314" s="15">
        <f t="shared" si="26"/>
        <v>687.59999999999991</v>
      </c>
      <c r="I314" s="15">
        <f t="shared" si="24"/>
        <v>213.91999999999996</v>
      </c>
      <c r="J314" s="15">
        <f t="shared" si="25"/>
        <v>641.75999999999988</v>
      </c>
      <c r="K314" s="15">
        <v>45.84</v>
      </c>
      <c r="L314" s="16">
        <v>1.0714285714285714</v>
      </c>
      <c r="M314" s="17">
        <v>6.666666666666668E-2</v>
      </c>
      <c r="N314" s="15" t="s">
        <v>50</v>
      </c>
      <c r="O314" s="14" t="str">
        <f t="shared" si="27"/>
        <v>Nov</v>
      </c>
      <c r="P314" s="14">
        <f t="shared" si="28"/>
        <v>11</v>
      </c>
      <c r="Q314" s="14">
        <f t="shared" si="29"/>
        <v>2024</v>
      </c>
      <c r="R314" s="18" t="s">
        <v>366</v>
      </c>
      <c r="S314" s="19">
        <v>45605</v>
      </c>
      <c r="T314" s="19" t="s">
        <v>447</v>
      </c>
      <c r="U314" s="19" t="s">
        <v>775</v>
      </c>
      <c r="V314" s="19" t="s">
        <v>50</v>
      </c>
      <c r="W314" s="19" t="s">
        <v>445</v>
      </c>
      <c r="X314" s="19" t="s">
        <v>434</v>
      </c>
      <c r="Y314" s="19" t="s">
        <v>369</v>
      </c>
      <c r="Z314" s="19">
        <v>45608</v>
      </c>
      <c r="AA314" s="14" t="s">
        <v>22</v>
      </c>
      <c r="AB314" s="14" t="s">
        <v>427</v>
      </c>
      <c r="AC314" s="14" t="s">
        <v>16</v>
      </c>
      <c r="AD314" s="14">
        <v>10623</v>
      </c>
    </row>
    <row r="315" spans="1:30" x14ac:dyDescent="0.2">
      <c r="A315" s="20">
        <v>314</v>
      </c>
      <c r="B315" s="20">
        <v>414</v>
      </c>
      <c r="C315" s="20" t="s">
        <v>13</v>
      </c>
      <c r="D315" s="20" t="s">
        <v>54</v>
      </c>
      <c r="E315" s="20" t="s">
        <v>17</v>
      </c>
      <c r="F315" s="21">
        <v>1071.97</v>
      </c>
      <c r="G315" s="20">
        <v>5</v>
      </c>
      <c r="H315" s="21">
        <f t="shared" si="26"/>
        <v>5359.85</v>
      </c>
      <c r="I315" s="21">
        <f t="shared" si="24"/>
        <v>1029.0920000000001</v>
      </c>
      <c r="J315" s="21">
        <f t="shared" si="25"/>
        <v>5145.4600000000009</v>
      </c>
      <c r="K315" s="21">
        <v>214.39</v>
      </c>
      <c r="L315" s="22">
        <v>1.0416658568913177</v>
      </c>
      <c r="M315" s="17">
        <v>3.9999253710458309E-2</v>
      </c>
      <c r="N315" s="21" t="s">
        <v>50</v>
      </c>
      <c r="O315" s="20" t="str">
        <f t="shared" si="27"/>
        <v>Nov</v>
      </c>
      <c r="P315" s="20">
        <f t="shared" si="28"/>
        <v>11</v>
      </c>
      <c r="Q315" s="20">
        <f t="shared" si="29"/>
        <v>2024</v>
      </c>
      <c r="R315" s="23" t="s">
        <v>367</v>
      </c>
      <c r="S315" s="24">
        <v>45606</v>
      </c>
      <c r="T315" s="24" t="s">
        <v>449</v>
      </c>
      <c r="U315" s="24" t="s">
        <v>776</v>
      </c>
      <c r="V315" s="24" t="s">
        <v>50</v>
      </c>
      <c r="W315" s="24" t="s">
        <v>445</v>
      </c>
      <c r="X315" s="24" t="s">
        <v>434</v>
      </c>
      <c r="Y315" s="24" t="s">
        <v>370</v>
      </c>
      <c r="Z315" s="24">
        <v>45609</v>
      </c>
      <c r="AA315" s="20" t="s">
        <v>15</v>
      </c>
      <c r="AB315" s="20" t="s">
        <v>428</v>
      </c>
      <c r="AC315" s="20" t="s">
        <v>16</v>
      </c>
      <c r="AD315" s="20">
        <v>82975</v>
      </c>
    </row>
    <row r="316" spans="1:30" x14ac:dyDescent="0.2">
      <c r="A316" s="14">
        <v>315</v>
      </c>
      <c r="B316" s="14">
        <v>415</v>
      </c>
      <c r="C316" s="14" t="s">
        <v>27</v>
      </c>
      <c r="D316" s="14" t="s">
        <v>54</v>
      </c>
      <c r="E316" s="14" t="s">
        <v>17</v>
      </c>
      <c r="F316" s="15">
        <v>216.56</v>
      </c>
      <c r="G316" s="14">
        <v>4</v>
      </c>
      <c r="H316" s="15">
        <f t="shared" si="26"/>
        <v>866.24</v>
      </c>
      <c r="I316" s="15">
        <f t="shared" si="24"/>
        <v>205.73250000000002</v>
      </c>
      <c r="J316" s="15">
        <f t="shared" si="25"/>
        <v>822.93000000000006</v>
      </c>
      <c r="K316" s="15">
        <v>43.31</v>
      </c>
      <c r="L316" s="16">
        <v>1.0526290206943483</v>
      </c>
      <c r="M316" s="17">
        <v>4.9997691171038049E-2</v>
      </c>
      <c r="N316" s="15" t="s">
        <v>50</v>
      </c>
      <c r="O316" s="14" t="str">
        <f t="shared" si="27"/>
        <v>Nov</v>
      </c>
      <c r="P316" s="14">
        <f t="shared" si="28"/>
        <v>11</v>
      </c>
      <c r="Q316" s="14">
        <f t="shared" si="29"/>
        <v>2024</v>
      </c>
      <c r="R316" s="18" t="s">
        <v>368</v>
      </c>
      <c r="S316" s="19">
        <v>45607</v>
      </c>
      <c r="T316" s="19" t="s">
        <v>451</v>
      </c>
      <c r="U316" s="19" t="s">
        <v>777</v>
      </c>
      <c r="V316" s="19" t="s">
        <v>50</v>
      </c>
      <c r="W316" s="19" t="s">
        <v>445</v>
      </c>
      <c r="X316" s="19" t="s">
        <v>434</v>
      </c>
      <c r="Y316" s="19" t="s">
        <v>371</v>
      </c>
      <c r="Z316" s="19">
        <v>45610</v>
      </c>
      <c r="AA316" s="14" t="s">
        <v>20</v>
      </c>
      <c r="AB316" s="14" t="s">
        <v>427</v>
      </c>
      <c r="AC316" s="14" t="s">
        <v>16</v>
      </c>
      <c r="AD316" s="14">
        <v>87278</v>
      </c>
    </row>
    <row r="317" spans="1:30" x14ac:dyDescent="0.2">
      <c r="A317" s="20">
        <v>316</v>
      </c>
      <c r="B317" s="20">
        <v>416</v>
      </c>
      <c r="C317" s="20" t="s">
        <v>23</v>
      </c>
      <c r="D317" s="20" t="s">
        <v>54</v>
      </c>
      <c r="E317" s="20" t="s">
        <v>17</v>
      </c>
      <c r="F317" s="21">
        <v>974.89</v>
      </c>
      <c r="G317" s="20">
        <v>3</v>
      </c>
      <c r="H317" s="21">
        <f t="shared" si="26"/>
        <v>2924.67</v>
      </c>
      <c r="I317" s="21">
        <f t="shared" si="24"/>
        <v>909.89666666666665</v>
      </c>
      <c r="J317" s="21">
        <f t="shared" si="25"/>
        <v>2729.69</v>
      </c>
      <c r="K317" s="21">
        <v>194.98</v>
      </c>
      <c r="L317" s="22">
        <v>1.0714293564470692</v>
      </c>
      <c r="M317" s="17">
        <v>6.6667350504501358E-2</v>
      </c>
      <c r="N317" s="21" t="s">
        <v>50</v>
      </c>
      <c r="O317" s="20" t="str">
        <f t="shared" si="27"/>
        <v>Nov</v>
      </c>
      <c r="P317" s="20">
        <f t="shared" si="28"/>
        <v>11</v>
      </c>
      <c r="Q317" s="20">
        <f t="shared" si="29"/>
        <v>2024</v>
      </c>
      <c r="R317" s="23" t="s">
        <v>369</v>
      </c>
      <c r="S317" s="24">
        <v>45608</v>
      </c>
      <c r="T317" s="24" t="s">
        <v>453</v>
      </c>
      <c r="U317" s="24" t="s">
        <v>778</v>
      </c>
      <c r="V317" s="24" t="s">
        <v>50</v>
      </c>
      <c r="W317" s="24" t="s">
        <v>445</v>
      </c>
      <c r="X317" s="24" t="s">
        <v>434</v>
      </c>
      <c r="Y317" s="24" t="s">
        <v>372</v>
      </c>
      <c r="Z317" s="24">
        <v>45611</v>
      </c>
      <c r="AA317" s="20" t="s">
        <v>15</v>
      </c>
      <c r="AB317" s="20" t="s">
        <v>425</v>
      </c>
      <c r="AC317" s="20" t="s">
        <v>16</v>
      </c>
      <c r="AD317" s="20">
        <v>59574</v>
      </c>
    </row>
    <row r="318" spans="1:30" x14ac:dyDescent="0.2">
      <c r="A318" s="14">
        <v>317</v>
      </c>
      <c r="B318" s="14">
        <v>417</v>
      </c>
      <c r="C318" s="14" t="s">
        <v>21</v>
      </c>
      <c r="D318" s="14" t="s">
        <v>57</v>
      </c>
      <c r="E318" s="14" t="s">
        <v>19</v>
      </c>
      <c r="F318" s="15">
        <v>64.84</v>
      </c>
      <c r="G318" s="14">
        <v>5</v>
      </c>
      <c r="H318" s="15">
        <f t="shared" si="26"/>
        <v>324.20000000000005</v>
      </c>
      <c r="I318" s="15">
        <f t="shared" si="24"/>
        <v>62.246000000000002</v>
      </c>
      <c r="J318" s="15">
        <f t="shared" si="25"/>
        <v>311.23</v>
      </c>
      <c r="K318" s="15">
        <v>12.97</v>
      </c>
      <c r="L318" s="16">
        <v>1.0416733605372233</v>
      </c>
      <c r="M318" s="17">
        <v>4.0006169031462056E-2</v>
      </c>
      <c r="N318" s="15" t="s">
        <v>50</v>
      </c>
      <c r="O318" s="14" t="str">
        <f t="shared" si="27"/>
        <v>Nov</v>
      </c>
      <c r="P318" s="14">
        <f t="shared" si="28"/>
        <v>11</v>
      </c>
      <c r="Q318" s="14">
        <f t="shared" si="29"/>
        <v>2024</v>
      </c>
      <c r="R318" s="18" t="s">
        <v>370</v>
      </c>
      <c r="S318" s="19">
        <v>45609</v>
      </c>
      <c r="T318" s="19" t="s">
        <v>455</v>
      </c>
      <c r="U318" s="19" t="s">
        <v>779</v>
      </c>
      <c r="V318" s="19" t="s">
        <v>50</v>
      </c>
      <c r="W318" s="19" t="s">
        <v>445</v>
      </c>
      <c r="X318" s="19" t="s">
        <v>434</v>
      </c>
      <c r="Y318" s="19" t="s">
        <v>373</v>
      </c>
      <c r="Z318" s="19">
        <v>45612</v>
      </c>
      <c r="AA318" s="14" t="s">
        <v>20</v>
      </c>
      <c r="AB318" s="14" t="s">
        <v>426</v>
      </c>
      <c r="AC318" s="14" t="s">
        <v>16</v>
      </c>
      <c r="AD318" s="14">
        <v>92990</v>
      </c>
    </row>
    <row r="319" spans="1:30" x14ac:dyDescent="0.2">
      <c r="A319" s="20">
        <v>318</v>
      </c>
      <c r="B319" s="20">
        <v>418</v>
      </c>
      <c r="C319" s="20" t="s">
        <v>21</v>
      </c>
      <c r="D319" s="20" t="s">
        <v>54</v>
      </c>
      <c r="E319" s="20" t="s">
        <v>17</v>
      </c>
      <c r="F319" s="21">
        <v>633.62</v>
      </c>
      <c r="G319" s="20">
        <v>3</v>
      </c>
      <c r="H319" s="21">
        <f t="shared" si="26"/>
        <v>1900.8600000000001</v>
      </c>
      <c r="I319" s="21">
        <f t="shared" si="24"/>
        <v>591.38</v>
      </c>
      <c r="J319" s="21">
        <f t="shared" si="25"/>
        <v>1774.1399999999999</v>
      </c>
      <c r="K319" s="21">
        <v>126.72</v>
      </c>
      <c r="L319" s="22">
        <v>1.071426155771247</v>
      </c>
      <c r="M319" s="17">
        <v>6.6664562355986237E-2</v>
      </c>
      <c r="N319" s="21" t="s">
        <v>50</v>
      </c>
      <c r="O319" s="20" t="str">
        <f t="shared" si="27"/>
        <v>Nov</v>
      </c>
      <c r="P319" s="20">
        <f t="shared" si="28"/>
        <v>11</v>
      </c>
      <c r="Q319" s="20">
        <f t="shared" si="29"/>
        <v>2024</v>
      </c>
      <c r="R319" s="23" t="s">
        <v>371</v>
      </c>
      <c r="S319" s="24">
        <v>45610</v>
      </c>
      <c r="T319" s="24" t="s">
        <v>457</v>
      </c>
      <c r="U319" s="24" t="s">
        <v>780</v>
      </c>
      <c r="V319" s="24" t="s">
        <v>50</v>
      </c>
      <c r="W319" s="24" t="s">
        <v>445</v>
      </c>
      <c r="X319" s="24" t="s">
        <v>434</v>
      </c>
      <c r="Y319" s="24" t="s">
        <v>374</v>
      </c>
      <c r="Z319" s="24">
        <v>45613</v>
      </c>
      <c r="AA319" s="20" t="s">
        <v>15</v>
      </c>
      <c r="AB319" s="20" t="s">
        <v>428</v>
      </c>
      <c r="AC319" s="20" t="s">
        <v>16</v>
      </c>
      <c r="AD319" s="20">
        <v>97233</v>
      </c>
    </row>
    <row r="320" spans="1:30" x14ac:dyDescent="0.2">
      <c r="A320" s="14">
        <v>319</v>
      </c>
      <c r="B320" s="14">
        <v>419</v>
      </c>
      <c r="C320" s="14" t="s">
        <v>21</v>
      </c>
      <c r="D320" s="14" t="s">
        <v>38</v>
      </c>
      <c r="E320" s="14" t="s">
        <v>14</v>
      </c>
      <c r="F320" s="15">
        <v>170.02</v>
      </c>
      <c r="G320" s="14">
        <v>4</v>
      </c>
      <c r="H320" s="15">
        <f t="shared" si="26"/>
        <v>680.08</v>
      </c>
      <c r="I320" s="15">
        <f t="shared" si="24"/>
        <v>161.52000000000001</v>
      </c>
      <c r="J320" s="15">
        <f t="shared" si="25"/>
        <v>646.08000000000004</v>
      </c>
      <c r="K320" s="15">
        <v>34</v>
      </c>
      <c r="L320" s="16">
        <v>1.0526250619118376</v>
      </c>
      <c r="M320" s="17">
        <v>4.9994118339018935E-2</v>
      </c>
      <c r="N320" s="15" t="s">
        <v>50</v>
      </c>
      <c r="O320" s="14" t="str">
        <f t="shared" si="27"/>
        <v>Nov</v>
      </c>
      <c r="P320" s="14">
        <f t="shared" si="28"/>
        <v>11</v>
      </c>
      <c r="Q320" s="14">
        <f t="shared" si="29"/>
        <v>2024</v>
      </c>
      <c r="R320" s="18" t="s">
        <v>372</v>
      </c>
      <c r="S320" s="19">
        <v>45611</v>
      </c>
      <c r="T320" s="19" t="s">
        <v>459</v>
      </c>
      <c r="U320" s="19" t="s">
        <v>781</v>
      </c>
      <c r="V320" s="19" t="s">
        <v>50</v>
      </c>
      <c r="W320" s="19" t="s">
        <v>445</v>
      </c>
      <c r="X320" s="19" t="s">
        <v>434</v>
      </c>
      <c r="Y320" s="19" t="s">
        <v>375</v>
      </c>
      <c r="Z320" s="19">
        <v>45614</v>
      </c>
      <c r="AA320" s="14" t="s">
        <v>15</v>
      </c>
      <c r="AB320" s="14" t="s">
        <v>429</v>
      </c>
      <c r="AC320" s="14" t="s">
        <v>16</v>
      </c>
      <c r="AD320" s="14">
        <v>53727</v>
      </c>
    </row>
    <row r="321" spans="1:30" x14ac:dyDescent="0.2">
      <c r="A321" s="20">
        <v>320</v>
      </c>
      <c r="B321" s="20">
        <v>420</v>
      </c>
      <c r="C321" s="20" t="s">
        <v>25</v>
      </c>
      <c r="D321" s="20" t="s">
        <v>57</v>
      </c>
      <c r="E321" s="20" t="s">
        <v>19</v>
      </c>
      <c r="F321" s="21">
        <v>1032.81</v>
      </c>
      <c r="G321" s="20">
        <v>3</v>
      </c>
      <c r="H321" s="21">
        <f t="shared" si="26"/>
        <v>3098.43</v>
      </c>
      <c r="I321" s="21">
        <f t="shared" si="24"/>
        <v>963.95666666666659</v>
      </c>
      <c r="J321" s="21">
        <f t="shared" si="25"/>
        <v>2891.87</v>
      </c>
      <c r="K321" s="21">
        <v>206.56</v>
      </c>
      <c r="L321" s="22">
        <v>1.071427830434978</v>
      </c>
      <c r="M321" s="17">
        <v>6.6666021178467816E-2</v>
      </c>
      <c r="N321" s="21" t="s">
        <v>50</v>
      </c>
      <c r="O321" s="20" t="str">
        <f t="shared" si="27"/>
        <v>Nov</v>
      </c>
      <c r="P321" s="20">
        <f t="shared" si="28"/>
        <v>11</v>
      </c>
      <c r="Q321" s="20">
        <f t="shared" si="29"/>
        <v>2024</v>
      </c>
      <c r="R321" s="23" t="s">
        <v>373</v>
      </c>
      <c r="S321" s="24">
        <v>45612</v>
      </c>
      <c r="T321" s="24" t="s">
        <v>461</v>
      </c>
      <c r="U321" s="24" t="s">
        <v>782</v>
      </c>
      <c r="V321" s="24" t="s">
        <v>50</v>
      </c>
      <c r="W321" s="24" t="s">
        <v>445</v>
      </c>
      <c r="X321" s="24" t="s">
        <v>434</v>
      </c>
      <c r="Y321" s="24" t="s">
        <v>376</v>
      </c>
      <c r="Z321" s="24">
        <v>45615</v>
      </c>
      <c r="AA321" s="20" t="s">
        <v>22</v>
      </c>
      <c r="AB321" s="20" t="s">
        <v>427</v>
      </c>
      <c r="AC321" s="20" t="s">
        <v>16</v>
      </c>
      <c r="AD321" s="20">
        <v>51786</v>
      </c>
    </row>
    <row r="322" spans="1:30" x14ac:dyDescent="0.2">
      <c r="A322" s="14">
        <v>321</v>
      </c>
      <c r="B322" s="14">
        <v>421</v>
      </c>
      <c r="C322" s="14" t="s">
        <v>24</v>
      </c>
      <c r="D322" s="14" t="s">
        <v>57</v>
      </c>
      <c r="E322" s="14" t="s">
        <v>19</v>
      </c>
      <c r="F322" s="15">
        <v>846.39</v>
      </c>
      <c r="G322" s="14">
        <v>5</v>
      </c>
      <c r="H322" s="15">
        <f t="shared" si="26"/>
        <v>4231.95</v>
      </c>
      <c r="I322" s="15">
        <f t="shared" ref="I322:I385" si="30">(H322-K322)/G322</f>
        <v>812.53399999999988</v>
      </c>
      <c r="J322" s="15">
        <f t="shared" ref="J322:J385" si="31">I322*G322</f>
        <v>4062.6699999999992</v>
      </c>
      <c r="K322" s="15">
        <v>169.28</v>
      </c>
      <c r="L322" s="16">
        <v>1.0416671794657211</v>
      </c>
      <c r="M322" s="17">
        <v>4.0000472595375654E-2</v>
      </c>
      <c r="N322" s="15" t="s">
        <v>50</v>
      </c>
      <c r="O322" s="14" t="str">
        <f t="shared" si="27"/>
        <v>Nov</v>
      </c>
      <c r="P322" s="14">
        <f t="shared" si="28"/>
        <v>11</v>
      </c>
      <c r="Q322" s="14">
        <f t="shared" si="29"/>
        <v>2024</v>
      </c>
      <c r="R322" s="18" t="s">
        <v>374</v>
      </c>
      <c r="S322" s="19">
        <v>45613</v>
      </c>
      <c r="T322" s="19" t="s">
        <v>463</v>
      </c>
      <c r="U322" s="19" t="s">
        <v>783</v>
      </c>
      <c r="V322" s="19" t="s">
        <v>50</v>
      </c>
      <c r="W322" s="19" t="s">
        <v>445</v>
      </c>
      <c r="X322" s="19" t="s">
        <v>434</v>
      </c>
      <c r="Y322" s="19" t="s">
        <v>377</v>
      </c>
      <c r="Z322" s="19">
        <v>45616</v>
      </c>
      <c r="AA322" s="14" t="s">
        <v>22</v>
      </c>
      <c r="AB322" s="14" t="s">
        <v>425</v>
      </c>
      <c r="AC322" s="14" t="s">
        <v>16</v>
      </c>
      <c r="AD322" s="14">
        <v>57767</v>
      </c>
    </row>
    <row r="323" spans="1:30" x14ac:dyDescent="0.2">
      <c r="A323" s="20">
        <v>322</v>
      </c>
      <c r="B323" s="20">
        <v>422</v>
      </c>
      <c r="C323" s="20" t="s">
        <v>27</v>
      </c>
      <c r="D323" s="20" t="s">
        <v>38</v>
      </c>
      <c r="E323" s="20" t="s">
        <v>14</v>
      </c>
      <c r="F323" s="21">
        <v>344.3</v>
      </c>
      <c r="G323" s="20">
        <v>4</v>
      </c>
      <c r="H323" s="21">
        <f t="shared" ref="H323:H386" si="32">F323*G323</f>
        <v>1377.2</v>
      </c>
      <c r="I323" s="21">
        <f t="shared" si="30"/>
        <v>327.08500000000004</v>
      </c>
      <c r="J323" s="21">
        <f t="shared" si="31"/>
        <v>1308.3400000000001</v>
      </c>
      <c r="K323" s="21">
        <v>68.86</v>
      </c>
      <c r="L323" s="22">
        <v>1.0526315789473684</v>
      </c>
      <c r="M323" s="17">
        <v>4.9999999999999996E-2</v>
      </c>
      <c r="N323" s="21" t="s">
        <v>50</v>
      </c>
      <c r="O323" s="20" t="str">
        <f t="shared" ref="O323:O386" si="33">IF(P323=1,"Jan",IF(P323=2,"Feb",IF(P323=3,"Mar",IF(P323=4,"Apr",IF(P323=5,"May",IF(P323=6,"Jun",IF(P323=7,"Jul",IF(P323=8,"Aug",IF(P323=9,"Sep",IF(P323=10,"Oct",IF(P323=11,"Nov","Dec")))))))))))</f>
        <v>Nov</v>
      </c>
      <c r="P323" s="20">
        <f t="shared" ref="P323:P386" si="34">MONTH(S323)</f>
        <v>11</v>
      </c>
      <c r="Q323" s="20">
        <f t="shared" ref="Q323:Q386" si="35">YEAR(S323)</f>
        <v>2024</v>
      </c>
      <c r="R323" s="23" t="s">
        <v>375</v>
      </c>
      <c r="S323" s="24">
        <v>45614</v>
      </c>
      <c r="T323" s="24" t="s">
        <v>465</v>
      </c>
      <c r="U323" s="24" t="s">
        <v>784</v>
      </c>
      <c r="V323" s="24" t="s">
        <v>50</v>
      </c>
      <c r="W323" s="24" t="s">
        <v>445</v>
      </c>
      <c r="X323" s="24" t="s">
        <v>434</v>
      </c>
      <c r="Y323" s="24" t="s">
        <v>378</v>
      </c>
      <c r="Z323" s="24">
        <v>45617</v>
      </c>
      <c r="AA323" s="20" t="s">
        <v>15</v>
      </c>
      <c r="AB323" s="20" t="s">
        <v>425</v>
      </c>
      <c r="AC323" s="20" t="s">
        <v>16</v>
      </c>
      <c r="AD323" s="20">
        <v>25338</v>
      </c>
    </row>
    <row r="324" spans="1:30" x14ac:dyDescent="0.2">
      <c r="A324" s="14">
        <v>323</v>
      </c>
      <c r="B324" s="14">
        <v>423</v>
      </c>
      <c r="C324" s="14" t="s">
        <v>29</v>
      </c>
      <c r="D324" s="14" t="s">
        <v>38</v>
      </c>
      <c r="E324" s="14" t="s">
        <v>14</v>
      </c>
      <c r="F324" s="15">
        <v>357.07</v>
      </c>
      <c r="G324" s="14">
        <v>1</v>
      </c>
      <c r="H324" s="15">
        <f t="shared" si="32"/>
        <v>357.07</v>
      </c>
      <c r="I324" s="15">
        <f t="shared" si="30"/>
        <v>285.65999999999997</v>
      </c>
      <c r="J324" s="15">
        <f t="shared" si="31"/>
        <v>285.65999999999997</v>
      </c>
      <c r="K324" s="15">
        <v>71.41</v>
      </c>
      <c r="L324" s="16">
        <v>1.2499824966743682</v>
      </c>
      <c r="M324" s="17">
        <v>0.1999887977147338</v>
      </c>
      <c r="N324" s="15" t="s">
        <v>50</v>
      </c>
      <c r="O324" s="14" t="str">
        <f t="shared" si="33"/>
        <v>Nov</v>
      </c>
      <c r="P324" s="14">
        <f t="shared" si="34"/>
        <v>11</v>
      </c>
      <c r="Q324" s="14">
        <f t="shared" si="35"/>
        <v>2024</v>
      </c>
      <c r="R324" s="18" t="s">
        <v>376</v>
      </c>
      <c r="S324" s="19">
        <v>45615</v>
      </c>
      <c r="T324" s="19" t="s">
        <v>467</v>
      </c>
      <c r="U324" s="19" t="s">
        <v>785</v>
      </c>
      <c r="V324" s="19" t="s">
        <v>50</v>
      </c>
      <c r="W324" s="19" t="s">
        <v>445</v>
      </c>
      <c r="X324" s="19" t="s">
        <v>434</v>
      </c>
      <c r="Y324" s="19" t="s">
        <v>379</v>
      </c>
      <c r="Z324" s="19">
        <v>45618</v>
      </c>
      <c r="AA324" s="14" t="s">
        <v>22</v>
      </c>
      <c r="AB324" s="14" t="s">
        <v>425</v>
      </c>
      <c r="AC324" s="14" t="s">
        <v>16</v>
      </c>
      <c r="AD324" s="14">
        <v>86344</v>
      </c>
    </row>
    <row r="325" spans="1:30" x14ac:dyDescent="0.2">
      <c r="A325" s="20">
        <v>324</v>
      </c>
      <c r="B325" s="20">
        <v>424</v>
      </c>
      <c r="C325" s="20" t="s">
        <v>25</v>
      </c>
      <c r="D325" s="20" t="s">
        <v>38</v>
      </c>
      <c r="E325" s="20" t="s">
        <v>14</v>
      </c>
      <c r="F325" s="21">
        <v>126.37</v>
      </c>
      <c r="G325" s="20">
        <v>3</v>
      </c>
      <c r="H325" s="21">
        <f t="shared" si="32"/>
        <v>379.11</v>
      </c>
      <c r="I325" s="21">
        <f t="shared" si="30"/>
        <v>117.94666666666667</v>
      </c>
      <c r="J325" s="21">
        <f t="shared" si="31"/>
        <v>353.84000000000003</v>
      </c>
      <c r="K325" s="21">
        <v>25.27</v>
      </c>
      <c r="L325" s="22">
        <v>1.0714164594166855</v>
      </c>
      <c r="M325" s="17">
        <v>6.6656115639260369E-2</v>
      </c>
      <c r="N325" s="21" t="s">
        <v>50</v>
      </c>
      <c r="O325" s="20" t="str">
        <f t="shared" si="33"/>
        <v>Nov</v>
      </c>
      <c r="P325" s="20">
        <f t="shared" si="34"/>
        <v>11</v>
      </c>
      <c r="Q325" s="20">
        <f t="shared" si="35"/>
        <v>2024</v>
      </c>
      <c r="R325" s="23" t="s">
        <v>377</v>
      </c>
      <c r="S325" s="24">
        <v>45616</v>
      </c>
      <c r="T325" s="24" t="s">
        <v>469</v>
      </c>
      <c r="U325" s="24" t="s">
        <v>786</v>
      </c>
      <c r="V325" s="24" t="s">
        <v>50</v>
      </c>
      <c r="W325" s="24" t="s">
        <v>445</v>
      </c>
      <c r="X325" s="24" t="s">
        <v>434</v>
      </c>
      <c r="Y325" s="24" t="s">
        <v>380</v>
      </c>
      <c r="Z325" s="24">
        <v>45619</v>
      </c>
      <c r="AA325" s="20" t="s">
        <v>20</v>
      </c>
      <c r="AB325" s="20" t="s">
        <v>428</v>
      </c>
      <c r="AC325" s="20" t="s">
        <v>16</v>
      </c>
      <c r="AD325" s="20">
        <v>68406</v>
      </c>
    </row>
    <row r="326" spans="1:30" x14ac:dyDescent="0.2">
      <c r="A326" s="14">
        <v>325</v>
      </c>
      <c r="B326" s="14">
        <v>425</v>
      </c>
      <c r="C326" s="14" t="s">
        <v>29</v>
      </c>
      <c r="D326" s="14" t="s">
        <v>54</v>
      </c>
      <c r="E326" s="14" t="s">
        <v>17</v>
      </c>
      <c r="F326" s="15">
        <v>728.37</v>
      </c>
      <c r="G326" s="14">
        <v>2</v>
      </c>
      <c r="H326" s="15">
        <f t="shared" si="32"/>
        <v>1456.74</v>
      </c>
      <c r="I326" s="15">
        <f t="shared" si="30"/>
        <v>655.53499999999997</v>
      </c>
      <c r="J326" s="15">
        <f t="shared" si="31"/>
        <v>1311.07</v>
      </c>
      <c r="K326" s="15">
        <v>145.66999999999999</v>
      </c>
      <c r="L326" s="16">
        <v>1.1111077211743081</v>
      </c>
      <c r="M326" s="17">
        <v>9.999725414281202E-2</v>
      </c>
      <c r="N326" s="15" t="s">
        <v>50</v>
      </c>
      <c r="O326" s="14" t="str">
        <f t="shared" si="33"/>
        <v>Nov</v>
      </c>
      <c r="P326" s="14">
        <f t="shared" si="34"/>
        <v>11</v>
      </c>
      <c r="Q326" s="14">
        <f t="shared" si="35"/>
        <v>2024</v>
      </c>
      <c r="R326" s="18" t="s">
        <v>378</v>
      </c>
      <c r="S326" s="19">
        <v>45617</v>
      </c>
      <c r="T326" s="19" t="s">
        <v>471</v>
      </c>
      <c r="U326" s="19" t="s">
        <v>787</v>
      </c>
      <c r="V326" s="19" t="s">
        <v>50</v>
      </c>
      <c r="W326" s="19" t="s">
        <v>445</v>
      </c>
      <c r="X326" s="19" t="s">
        <v>434</v>
      </c>
      <c r="Y326" s="19" t="s">
        <v>381</v>
      </c>
      <c r="Z326" s="19">
        <v>45620</v>
      </c>
      <c r="AA326" s="14" t="s">
        <v>15</v>
      </c>
      <c r="AB326" s="14" t="s">
        <v>428</v>
      </c>
      <c r="AC326" s="14" t="s">
        <v>16</v>
      </c>
      <c r="AD326" s="14">
        <v>97519</v>
      </c>
    </row>
    <row r="327" spans="1:30" x14ac:dyDescent="0.2">
      <c r="A327" s="20">
        <v>326</v>
      </c>
      <c r="B327" s="20">
        <v>426</v>
      </c>
      <c r="C327" s="20" t="s">
        <v>18</v>
      </c>
      <c r="D327" s="20" t="s">
        <v>57</v>
      </c>
      <c r="E327" s="20" t="s">
        <v>19</v>
      </c>
      <c r="F327" s="21">
        <v>1129.8599999999999</v>
      </c>
      <c r="G327" s="20">
        <v>5</v>
      </c>
      <c r="H327" s="21">
        <f t="shared" si="32"/>
        <v>5649.2999999999993</v>
      </c>
      <c r="I327" s="21">
        <f t="shared" si="30"/>
        <v>1084.6659999999997</v>
      </c>
      <c r="J327" s="21">
        <f t="shared" si="31"/>
        <v>5423.3299999999981</v>
      </c>
      <c r="K327" s="21">
        <v>225.97</v>
      </c>
      <c r="L327" s="22">
        <v>1.041666282523837</v>
      </c>
      <c r="M327" s="17">
        <v>3.9999645973837469E-2</v>
      </c>
      <c r="N327" s="21" t="s">
        <v>50</v>
      </c>
      <c r="O327" s="20" t="str">
        <f t="shared" si="33"/>
        <v>Nov</v>
      </c>
      <c r="P327" s="20">
        <f t="shared" si="34"/>
        <v>11</v>
      </c>
      <c r="Q327" s="20">
        <f t="shared" si="35"/>
        <v>2024</v>
      </c>
      <c r="R327" s="23" t="s">
        <v>379</v>
      </c>
      <c r="S327" s="24">
        <v>45618</v>
      </c>
      <c r="T327" s="24" t="s">
        <v>473</v>
      </c>
      <c r="U327" s="24" t="s">
        <v>788</v>
      </c>
      <c r="V327" s="24" t="s">
        <v>50</v>
      </c>
      <c r="W327" s="24" t="s">
        <v>445</v>
      </c>
      <c r="X327" s="24" t="s">
        <v>434</v>
      </c>
      <c r="Y327" s="24" t="s">
        <v>382</v>
      </c>
      <c r="Z327" s="24">
        <v>45621</v>
      </c>
      <c r="AA327" s="20" t="s">
        <v>22</v>
      </c>
      <c r="AB327" s="20" t="s">
        <v>428</v>
      </c>
      <c r="AC327" s="20" t="s">
        <v>16</v>
      </c>
      <c r="AD327" s="20">
        <v>95323</v>
      </c>
    </row>
    <row r="328" spans="1:30" x14ac:dyDescent="0.2">
      <c r="A328" s="14">
        <v>327</v>
      </c>
      <c r="B328" s="14">
        <v>427</v>
      </c>
      <c r="C328" s="14" t="s">
        <v>18</v>
      </c>
      <c r="D328" s="14" t="s">
        <v>38</v>
      </c>
      <c r="E328" s="14" t="s">
        <v>14</v>
      </c>
      <c r="F328" s="15">
        <v>1187.33</v>
      </c>
      <c r="G328" s="14">
        <v>4</v>
      </c>
      <c r="H328" s="15">
        <f t="shared" si="32"/>
        <v>4749.32</v>
      </c>
      <c r="I328" s="15">
        <f t="shared" si="30"/>
        <v>1127.9624999999999</v>
      </c>
      <c r="J328" s="15">
        <f t="shared" si="31"/>
        <v>4511.8499999999995</v>
      </c>
      <c r="K328" s="15">
        <v>237.47</v>
      </c>
      <c r="L328" s="16">
        <v>1.0526325121624167</v>
      </c>
      <c r="M328" s="17">
        <v>5.0000842225834438E-2</v>
      </c>
      <c r="N328" s="15" t="s">
        <v>50</v>
      </c>
      <c r="O328" s="14" t="str">
        <f t="shared" si="33"/>
        <v>Nov</v>
      </c>
      <c r="P328" s="14">
        <f t="shared" si="34"/>
        <v>11</v>
      </c>
      <c r="Q328" s="14">
        <f t="shared" si="35"/>
        <v>2024</v>
      </c>
      <c r="R328" s="18" t="s">
        <v>380</v>
      </c>
      <c r="S328" s="19">
        <v>45619</v>
      </c>
      <c r="T328" s="19" t="s">
        <v>475</v>
      </c>
      <c r="U328" s="19" t="s">
        <v>789</v>
      </c>
      <c r="V328" s="19" t="s">
        <v>50</v>
      </c>
      <c r="W328" s="19" t="s">
        <v>445</v>
      </c>
      <c r="X328" s="19" t="s">
        <v>434</v>
      </c>
      <c r="Y328" s="19" t="s">
        <v>383</v>
      </c>
      <c r="Z328" s="19">
        <v>45622</v>
      </c>
      <c r="AA328" s="14" t="s">
        <v>20</v>
      </c>
      <c r="AB328" s="14" t="s">
        <v>429</v>
      </c>
      <c r="AC328" s="14" t="s">
        <v>16</v>
      </c>
      <c r="AD328" s="14">
        <v>21056</v>
      </c>
    </row>
    <row r="329" spans="1:30" x14ac:dyDescent="0.2">
      <c r="A329" s="20">
        <v>328</v>
      </c>
      <c r="B329" s="20">
        <v>428</v>
      </c>
      <c r="C329" s="20" t="s">
        <v>23</v>
      </c>
      <c r="D329" s="20" t="s">
        <v>54</v>
      </c>
      <c r="E329" s="20" t="s">
        <v>17</v>
      </c>
      <c r="F329" s="21">
        <v>1298.31</v>
      </c>
      <c r="G329" s="20">
        <v>3</v>
      </c>
      <c r="H329" s="21">
        <f t="shared" si="32"/>
        <v>3894.93</v>
      </c>
      <c r="I329" s="21">
        <f t="shared" si="30"/>
        <v>1211.7566666666667</v>
      </c>
      <c r="J329" s="21">
        <f t="shared" si="31"/>
        <v>3635.27</v>
      </c>
      <c r="K329" s="21">
        <v>259.66000000000003</v>
      </c>
      <c r="L329" s="22">
        <v>1.0714279819655761</v>
      </c>
      <c r="M329" s="17">
        <v>6.6666153178619389E-2</v>
      </c>
      <c r="N329" s="21" t="s">
        <v>50</v>
      </c>
      <c r="O329" s="20" t="str">
        <f t="shared" si="33"/>
        <v>Nov</v>
      </c>
      <c r="P329" s="20">
        <f t="shared" si="34"/>
        <v>11</v>
      </c>
      <c r="Q329" s="20">
        <f t="shared" si="35"/>
        <v>2024</v>
      </c>
      <c r="R329" s="23" t="s">
        <v>381</v>
      </c>
      <c r="S329" s="24">
        <v>45620</v>
      </c>
      <c r="T329" s="24" t="s">
        <v>477</v>
      </c>
      <c r="U329" s="24" t="s">
        <v>790</v>
      </c>
      <c r="V329" s="24" t="s">
        <v>50</v>
      </c>
      <c r="W329" s="24" t="s">
        <v>445</v>
      </c>
      <c r="X329" s="24" t="s">
        <v>434</v>
      </c>
      <c r="Y329" s="24" t="s">
        <v>384</v>
      </c>
      <c r="Z329" s="24">
        <v>45623</v>
      </c>
      <c r="AA329" s="20" t="s">
        <v>22</v>
      </c>
      <c r="AB329" s="20" t="s">
        <v>425</v>
      </c>
      <c r="AC329" s="20" t="s">
        <v>16</v>
      </c>
      <c r="AD329" s="20">
        <v>52252</v>
      </c>
    </row>
    <row r="330" spans="1:30" x14ac:dyDescent="0.2">
      <c r="A330" s="14">
        <v>329</v>
      </c>
      <c r="B330" s="14">
        <v>429</v>
      </c>
      <c r="C330" s="14" t="s">
        <v>29</v>
      </c>
      <c r="D330" s="14" t="s">
        <v>38</v>
      </c>
      <c r="E330" s="14" t="s">
        <v>14</v>
      </c>
      <c r="F330" s="15">
        <v>819.05</v>
      </c>
      <c r="G330" s="14">
        <v>5</v>
      </c>
      <c r="H330" s="15">
        <f t="shared" si="32"/>
        <v>4095.25</v>
      </c>
      <c r="I330" s="15">
        <f t="shared" si="30"/>
        <v>786.28800000000001</v>
      </c>
      <c r="J330" s="15">
        <f t="shared" si="31"/>
        <v>3931.44</v>
      </c>
      <c r="K330" s="15">
        <v>163.81</v>
      </c>
      <c r="L330" s="16">
        <v>1.0416666666666667</v>
      </c>
      <c r="M330" s="17">
        <v>0.04</v>
      </c>
      <c r="N330" s="15" t="s">
        <v>50</v>
      </c>
      <c r="O330" s="14" t="str">
        <f t="shared" si="33"/>
        <v>Nov</v>
      </c>
      <c r="P330" s="14">
        <f t="shared" si="34"/>
        <v>11</v>
      </c>
      <c r="Q330" s="14">
        <f t="shared" si="35"/>
        <v>2024</v>
      </c>
      <c r="R330" s="18" t="s">
        <v>382</v>
      </c>
      <c r="S330" s="19">
        <v>45621</v>
      </c>
      <c r="T330" s="19" t="s">
        <v>479</v>
      </c>
      <c r="U330" s="19" t="s">
        <v>791</v>
      </c>
      <c r="V330" s="19" t="s">
        <v>50</v>
      </c>
      <c r="W330" s="19" t="s">
        <v>445</v>
      </c>
      <c r="X330" s="19" t="s">
        <v>434</v>
      </c>
      <c r="Y330" s="19" t="s">
        <v>385</v>
      </c>
      <c r="Z330" s="19">
        <v>45624</v>
      </c>
      <c r="AA330" s="14" t="s">
        <v>20</v>
      </c>
      <c r="AB330" s="14" t="s">
        <v>429</v>
      </c>
      <c r="AC330" s="14" t="s">
        <v>16</v>
      </c>
      <c r="AD330" s="14">
        <v>87901</v>
      </c>
    </row>
    <row r="331" spans="1:30" x14ac:dyDescent="0.2">
      <c r="A331" s="20">
        <v>330</v>
      </c>
      <c r="B331" s="20">
        <v>430</v>
      </c>
      <c r="C331" s="20" t="s">
        <v>23</v>
      </c>
      <c r="D331" s="20" t="s">
        <v>54</v>
      </c>
      <c r="E331" s="20" t="s">
        <v>17</v>
      </c>
      <c r="F331" s="21">
        <v>363.14</v>
      </c>
      <c r="G331" s="20">
        <v>5</v>
      </c>
      <c r="H331" s="21">
        <f t="shared" si="32"/>
        <v>1815.6999999999998</v>
      </c>
      <c r="I331" s="21">
        <f t="shared" si="30"/>
        <v>348.61399999999992</v>
      </c>
      <c r="J331" s="21">
        <f t="shared" si="31"/>
        <v>1743.0699999999997</v>
      </c>
      <c r="K331" s="21">
        <v>72.63</v>
      </c>
      <c r="L331" s="22">
        <v>1.0416678618758857</v>
      </c>
      <c r="M331" s="17">
        <v>4.000110150355235E-2</v>
      </c>
      <c r="N331" s="21" t="s">
        <v>50</v>
      </c>
      <c r="O331" s="20" t="str">
        <f t="shared" si="33"/>
        <v>Nov</v>
      </c>
      <c r="P331" s="20">
        <f t="shared" si="34"/>
        <v>11</v>
      </c>
      <c r="Q331" s="20">
        <f t="shared" si="35"/>
        <v>2024</v>
      </c>
      <c r="R331" s="23" t="s">
        <v>383</v>
      </c>
      <c r="S331" s="24">
        <v>45622</v>
      </c>
      <c r="T331" s="24" t="s">
        <v>481</v>
      </c>
      <c r="U331" s="24" t="s">
        <v>792</v>
      </c>
      <c r="V331" s="24" t="s">
        <v>50</v>
      </c>
      <c r="W331" s="24" t="s">
        <v>445</v>
      </c>
      <c r="X331" s="24" t="s">
        <v>434</v>
      </c>
      <c r="Y331" s="24" t="s">
        <v>386</v>
      </c>
      <c r="Z331" s="24">
        <v>45625</v>
      </c>
      <c r="AA331" s="20" t="s">
        <v>15</v>
      </c>
      <c r="AB331" s="20" t="s">
        <v>425</v>
      </c>
      <c r="AC331" s="20" t="s">
        <v>16</v>
      </c>
      <c r="AD331" s="20">
        <v>55235</v>
      </c>
    </row>
    <row r="332" spans="1:30" x14ac:dyDescent="0.2">
      <c r="A332" s="14">
        <v>331</v>
      </c>
      <c r="B332" s="14">
        <v>431</v>
      </c>
      <c r="C332" s="14" t="s">
        <v>23</v>
      </c>
      <c r="D332" s="14" t="s">
        <v>38</v>
      </c>
      <c r="E332" s="14" t="s">
        <v>14</v>
      </c>
      <c r="F332" s="15">
        <v>1016.9</v>
      </c>
      <c r="G332" s="14">
        <v>1</v>
      </c>
      <c r="H332" s="15">
        <f t="shared" si="32"/>
        <v>1016.9</v>
      </c>
      <c r="I332" s="15">
        <f t="shared" si="30"/>
        <v>813.52</v>
      </c>
      <c r="J332" s="15">
        <f t="shared" si="31"/>
        <v>813.52</v>
      </c>
      <c r="K332" s="15">
        <v>203.38</v>
      </c>
      <c r="L332" s="16">
        <v>1.25</v>
      </c>
      <c r="M332" s="17">
        <v>0.2</v>
      </c>
      <c r="N332" s="15" t="s">
        <v>50</v>
      </c>
      <c r="O332" s="14" t="str">
        <f t="shared" si="33"/>
        <v>Nov</v>
      </c>
      <c r="P332" s="14">
        <f t="shared" si="34"/>
        <v>11</v>
      </c>
      <c r="Q332" s="14">
        <f t="shared" si="35"/>
        <v>2024</v>
      </c>
      <c r="R332" s="18" t="s">
        <v>384</v>
      </c>
      <c r="S332" s="19">
        <v>45623</v>
      </c>
      <c r="T332" s="19" t="s">
        <v>483</v>
      </c>
      <c r="U332" s="19" t="s">
        <v>793</v>
      </c>
      <c r="V332" s="19" t="s">
        <v>50</v>
      </c>
      <c r="W332" s="19" t="s">
        <v>445</v>
      </c>
      <c r="X332" s="19" t="s">
        <v>434</v>
      </c>
      <c r="Y332" s="19" t="s">
        <v>387</v>
      </c>
      <c r="Z332" s="19">
        <v>45626</v>
      </c>
      <c r="AA332" s="14" t="s">
        <v>15</v>
      </c>
      <c r="AB332" s="14" t="s">
        <v>428</v>
      </c>
      <c r="AC332" s="14" t="s">
        <v>16</v>
      </c>
      <c r="AD332" s="14">
        <v>41371</v>
      </c>
    </row>
    <row r="333" spans="1:30" x14ac:dyDescent="0.2">
      <c r="A333" s="20">
        <v>332</v>
      </c>
      <c r="B333" s="20">
        <v>432</v>
      </c>
      <c r="C333" s="20" t="s">
        <v>18</v>
      </c>
      <c r="D333" s="20" t="s">
        <v>57</v>
      </c>
      <c r="E333" s="20" t="s">
        <v>19</v>
      </c>
      <c r="F333" s="21">
        <v>467.72</v>
      </c>
      <c r="G333" s="20">
        <v>3</v>
      </c>
      <c r="H333" s="21">
        <f t="shared" si="32"/>
        <v>1403.16</v>
      </c>
      <c r="I333" s="21">
        <f t="shared" si="30"/>
        <v>436.54</v>
      </c>
      <c r="J333" s="21">
        <f t="shared" si="31"/>
        <v>1309.6200000000001</v>
      </c>
      <c r="K333" s="21">
        <v>93.54</v>
      </c>
      <c r="L333" s="22">
        <v>1.0714252989416777</v>
      </c>
      <c r="M333" s="17">
        <v>6.6663815958265635E-2</v>
      </c>
      <c r="N333" s="21" t="s">
        <v>50</v>
      </c>
      <c r="O333" s="20" t="str">
        <f t="shared" si="33"/>
        <v>Nov</v>
      </c>
      <c r="P333" s="20">
        <f t="shared" si="34"/>
        <v>11</v>
      </c>
      <c r="Q333" s="20">
        <f t="shared" si="35"/>
        <v>2024</v>
      </c>
      <c r="R333" s="23" t="s">
        <v>385</v>
      </c>
      <c r="S333" s="24">
        <v>45624</v>
      </c>
      <c r="T333" s="24" t="s">
        <v>433</v>
      </c>
      <c r="U333" s="24" t="s">
        <v>794</v>
      </c>
      <c r="V333" s="24" t="s">
        <v>41</v>
      </c>
      <c r="W333" s="24" t="s">
        <v>447</v>
      </c>
      <c r="X333" s="24" t="s">
        <v>434</v>
      </c>
      <c r="Y333" s="24" t="s">
        <v>388</v>
      </c>
      <c r="Z333" s="24">
        <v>45627</v>
      </c>
      <c r="AA333" s="20" t="s">
        <v>15</v>
      </c>
      <c r="AB333" s="20" t="s">
        <v>426</v>
      </c>
      <c r="AC333" s="20" t="s">
        <v>16</v>
      </c>
      <c r="AD333" s="20">
        <v>63749</v>
      </c>
    </row>
    <row r="334" spans="1:30" x14ac:dyDescent="0.2">
      <c r="A334" s="14">
        <v>333</v>
      </c>
      <c r="B334" s="14">
        <v>433</v>
      </c>
      <c r="C334" s="14" t="s">
        <v>29</v>
      </c>
      <c r="D334" s="14" t="s">
        <v>57</v>
      </c>
      <c r="E334" s="14" t="s">
        <v>19</v>
      </c>
      <c r="F334" s="15">
        <v>509.12</v>
      </c>
      <c r="G334" s="14">
        <v>5</v>
      </c>
      <c r="H334" s="15">
        <f t="shared" si="32"/>
        <v>2545.6</v>
      </c>
      <c r="I334" s="15">
        <f t="shared" si="30"/>
        <v>488.75599999999997</v>
      </c>
      <c r="J334" s="15">
        <f t="shared" si="31"/>
        <v>2443.7799999999997</v>
      </c>
      <c r="K334" s="15">
        <v>101.82</v>
      </c>
      <c r="L334" s="16">
        <v>1.0416649616577598</v>
      </c>
      <c r="M334" s="17">
        <v>3.999842866121936E-2</v>
      </c>
      <c r="N334" s="15" t="s">
        <v>50</v>
      </c>
      <c r="O334" s="14" t="str">
        <f t="shared" si="33"/>
        <v>Nov</v>
      </c>
      <c r="P334" s="14">
        <f t="shared" si="34"/>
        <v>11</v>
      </c>
      <c r="Q334" s="14">
        <f t="shared" si="35"/>
        <v>2024</v>
      </c>
      <c r="R334" s="18" t="s">
        <v>386</v>
      </c>
      <c r="S334" s="19">
        <v>45625</v>
      </c>
      <c r="T334" s="19" t="s">
        <v>488</v>
      </c>
      <c r="U334" s="19" t="s">
        <v>795</v>
      </c>
      <c r="V334" s="19" t="s">
        <v>41</v>
      </c>
      <c r="W334" s="19" t="s">
        <v>447</v>
      </c>
      <c r="X334" s="19" t="s">
        <v>434</v>
      </c>
      <c r="Y334" s="19" t="s">
        <v>389</v>
      </c>
      <c r="Z334" s="19">
        <v>45628</v>
      </c>
      <c r="AA334" s="14" t="s">
        <v>22</v>
      </c>
      <c r="AB334" s="14" t="s">
        <v>426</v>
      </c>
      <c r="AC334" s="14" t="s">
        <v>16</v>
      </c>
      <c r="AD334" s="14">
        <v>99273</v>
      </c>
    </row>
    <row r="335" spans="1:30" x14ac:dyDescent="0.2">
      <c r="A335" s="20">
        <v>334</v>
      </c>
      <c r="B335" s="20">
        <v>434</v>
      </c>
      <c r="C335" s="20" t="s">
        <v>29</v>
      </c>
      <c r="D335" s="20" t="s">
        <v>38</v>
      </c>
      <c r="E335" s="20" t="s">
        <v>14</v>
      </c>
      <c r="F335" s="21">
        <v>1410.01</v>
      </c>
      <c r="G335" s="20">
        <v>2</v>
      </c>
      <c r="H335" s="21">
        <f t="shared" si="32"/>
        <v>2820.02</v>
      </c>
      <c r="I335" s="21">
        <f t="shared" si="30"/>
        <v>1269.01</v>
      </c>
      <c r="J335" s="21">
        <f t="shared" si="31"/>
        <v>2538.02</v>
      </c>
      <c r="K335" s="21">
        <v>282</v>
      </c>
      <c r="L335" s="22">
        <v>1.111110235537939</v>
      </c>
      <c r="M335" s="17">
        <v>9.9999290785171738E-2</v>
      </c>
      <c r="N335" s="21" t="s">
        <v>50</v>
      </c>
      <c r="O335" s="20" t="str">
        <f t="shared" si="33"/>
        <v>Nov</v>
      </c>
      <c r="P335" s="20">
        <f t="shared" si="34"/>
        <v>11</v>
      </c>
      <c r="Q335" s="20">
        <f t="shared" si="35"/>
        <v>2024</v>
      </c>
      <c r="R335" s="23" t="s">
        <v>387</v>
      </c>
      <c r="S335" s="24">
        <v>45626</v>
      </c>
      <c r="T335" s="24" t="s">
        <v>490</v>
      </c>
      <c r="U335" s="24" t="s">
        <v>796</v>
      </c>
      <c r="V335" s="24" t="s">
        <v>41</v>
      </c>
      <c r="W335" s="24" t="s">
        <v>447</v>
      </c>
      <c r="X335" s="24" t="s">
        <v>434</v>
      </c>
      <c r="Y335" s="24" t="s">
        <v>390</v>
      </c>
      <c r="Z335" s="24">
        <v>45629</v>
      </c>
      <c r="AA335" s="20" t="s">
        <v>22</v>
      </c>
      <c r="AB335" s="20" t="s">
        <v>427</v>
      </c>
      <c r="AC335" s="20" t="s">
        <v>16</v>
      </c>
      <c r="AD335" s="20">
        <v>91148</v>
      </c>
    </row>
    <row r="336" spans="1:30" x14ac:dyDescent="0.2">
      <c r="A336" s="14">
        <v>335</v>
      </c>
      <c r="B336" s="14">
        <v>435</v>
      </c>
      <c r="C336" s="14" t="s">
        <v>27</v>
      </c>
      <c r="D336" s="14" t="s">
        <v>38</v>
      </c>
      <c r="E336" s="14" t="s">
        <v>14</v>
      </c>
      <c r="F336" s="15">
        <v>597.49</v>
      </c>
      <c r="G336" s="14">
        <v>5</v>
      </c>
      <c r="H336" s="15">
        <f t="shared" si="32"/>
        <v>2987.45</v>
      </c>
      <c r="I336" s="15">
        <f t="shared" si="30"/>
        <v>573.58999999999992</v>
      </c>
      <c r="J336" s="15">
        <f t="shared" si="31"/>
        <v>2867.95</v>
      </c>
      <c r="K336" s="15">
        <v>119.5</v>
      </c>
      <c r="L336" s="16">
        <v>1.0416673930856535</v>
      </c>
      <c r="M336" s="17">
        <v>4.0000669467271419E-2</v>
      </c>
      <c r="N336" s="15" t="s">
        <v>41</v>
      </c>
      <c r="O336" s="14" t="str">
        <f t="shared" si="33"/>
        <v>Dec</v>
      </c>
      <c r="P336" s="14">
        <f t="shared" si="34"/>
        <v>12</v>
      </c>
      <c r="Q336" s="14">
        <f t="shared" si="35"/>
        <v>2024</v>
      </c>
      <c r="R336" s="18" t="s">
        <v>388</v>
      </c>
      <c r="S336" s="19">
        <v>45627</v>
      </c>
      <c r="T336" s="19" t="s">
        <v>492</v>
      </c>
      <c r="U336" s="19" t="s">
        <v>797</v>
      </c>
      <c r="V336" s="19" t="s">
        <v>41</v>
      </c>
      <c r="W336" s="19" t="s">
        <v>447</v>
      </c>
      <c r="X336" s="19" t="s">
        <v>434</v>
      </c>
      <c r="Y336" s="19" t="s">
        <v>391</v>
      </c>
      <c r="Z336" s="19">
        <v>45630</v>
      </c>
      <c r="AA336" s="14" t="s">
        <v>22</v>
      </c>
      <c r="AB336" s="14" t="s">
        <v>427</v>
      </c>
      <c r="AC336" s="14" t="s">
        <v>16</v>
      </c>
      <c r="AD336" s="14">
        <v>12849</v>
      </c>
    </row>
    <row r="337" spans="1:30" x14ac:dyDescent="0.2">
      <c r="A337" s="20">
        <v>336</v>
      </c>
      <c r="B337" s="20">
        <v>436</v>
      </c>
      <c r="C337" s="20" t="s">
        <v>24</v>
      </c>
      <c r="D337" s="20" t="s">
        <v>54</v>
      </c>
      <c r="E337" s="20" t="s">
        <v>17</v>
      </c>
      <c r="F337" s="21">
        <v>927.93</v>
      </c>
      <c r="G337" s="20">
        <v>1</v>
      </c>
      <c r="H337" s="21">
        <f t="shared" si="32"/>
        <v>927.93</v>
      </c>
      <c r="I337" s="21">
        <f t="shared" si="30"/>
        <v>742.33999999999992</v>
      </c>
      <c r="J337" s="21">
        <f t="shared" si="31"/>
        <v>742.33999999999992</v>
      </c>
      <c r="K337" s="21">
        <v>185.59</v>
      </c>
      <c r="L337" s="22">
        <v>1.2500067354581459</v>
      </c>
      <c r="M337" s="17">
        <v>0.20000431066998589</v>
      </c>
      <c r="N337" s="21" t="s">
        <v>41</v>
      </c>
      <c r="O337" s="20" t="str">
        <f t="shared" si="33"/>
        <v>Dec</v>
      </c>
      <c r="P337" s="20">
        <f t="shared" si="34"/>
        <v>12</v>
      </c>
      <c r="Q337" s="20">
        <f t="shared" si="35"/>
        <v>2024</v>
      </c>
      <c r="R337" s="23" t="s">
        <v>389</v>
      </c>
      <c r="S337" s="24">
        <v>45628</v>
      </c>
      <c r="T337" s="24" t="s">
        <v>431</v>
      </c>
      <c r="U337" s="24" t="s">
        <v>798</v>
      </c>
      <c r="V337" s="24" t="s">
        <v>41</v>
      </c>
      <c r="W337" s="24" t="s">
        <v>447</v>
      </c>
      <c r="X337" s="24" t="s">
        <v>434</v>
      </c>
      <c r="Y337" s="24" t="s">
        <v>392</v>
      </c>
      <c r="Z337" s="24">
        <v>45631</v>
      </c>
      <c r="AA337" s="20" t="s">
        <v>22</v>
      </c>
      <c r="AB337" s="20" t="s">
        <v>426</v>
      </c>
      <c r="AC337" s="20" t="s">
        <v>16</v>
      </c>
      <c r="AD337" s="20">
        <v>86817</v>
      </c>
    </row>
    <row r="338" spans="1:30" x14ac:dyDescent="0.2">
      <c r="A338" s="14">
        <v>337</v>
      </c>
      <c r="B338" s="14">
        <v>437</v>
      </c>
      <c r="C338" s="14" t="s">
        <v>25</v>
      </c>
      <c r="D338" s="14" t="s">
        <v>57</v>
      </c>
      <c r="E338" s="14" t="s">
        <v>19</v>
      </c>
      <c r="F338" s="15">
        <v>908.93</v>
      </c>
      <c r="G338" s="14">
        <v>5</v>
      </c>
      <c r="H338" s="15">
        <f t="shared" si="32"/>
        <v>4544.6499999999996</v>
      </c>
      <c r="I338" s="15">
        <f t="shared" si="30"/>
        <v>872.57199999999989</v>
      </c>
      <c r="J338" s="15">
        <f t="shared" si="31"/>
        <v>4362.8599999999997</v>
      </c>
      <c r="K338" s="15">
        <v>181.79</v>
      </c>
      <c r="L338" s="16">
        <v>1.0416676216976937</v>
      </c>
      <c r="M338" s="17">
        <v>4.0000880155787573E-2</v>
      </c>
      <c r="N338" s="15" t="s">
        <v>41</v>
      </c>
      <c r="O338" s="14" t="str">
        <f t="shared" si="33"/>
        <v>Dec</v>
      </c>
      <c r="P338" s="14">
        <f t="shared" si="34"/>
        <v>12</v>
      </c>
      <c r="Q338" s="14">
        <f t="shared" si="35"/>
        <v>2024</v>
      </c>
      <c r="R338" s="18" t="s">
        <v>390</v>
      </c>
      <c r="S338" s="19">
        <v>45629</v>
      </c>
      <c r="T338" s="19" t="s">
        <v>435</v>
      </c>
      <c r="U338" s="19" t="s">
        <v>799</v>
      </c>
      <c r="V338" s="19" t="s">
        <v>41</v>
      </c>
      <c r="W338" s="19" t="s">
        <v>447</v>
      </c>
      <c r="X338" s="19" t="s">
        <v>434</v>
      </c>
      <c r="Y338" s="19" t="s">
        <v>393</v>
      </c>
      <c r="Z338" s="19">
        <v>45632</v>
      </c>
      <c r="AA338" s="14" t="s">
        <v>22</v>
      </c>
      <c r="AB338" s="14" t="s">
        <v>429</v>
      </c>
      <c r="AC338" s="14" t="s">
        <v>16</v>
      </c>
      <c r="AD338" s="14">
        <v>30806</v>
      </c>
    </row>
    <row r="339" spans="1:30" x14ac:dyDescent="0.2">
      <c r="A339" s="20">
        <v>338</v>
      </c>
      <c r="B339" s="20">
        <v>438</v>
      </c>
      <c r="C339" s="20" t="s">
        <v>27</v>
      </c>
      <c r="D339" s="20" t="s">
        <v>54</v>
      </c>
      <c r="E339" s="20" t="s">
        <v>17</v>
      </c>
      <c r="F339" s="21">
        <v>230.96</v>
      </c>
      <c r="G339" s="20">
        <v>5</v>
      </c>
      <c r="H339" s="21">
        <f t="shared" si="32"/>
        <v>1154.8</v>
      </c>
      <c r="I339" s="21">
        <f t="shared" si="30"/>
        <v>221.72199999999998</v>
      </c>
      <c r="J339" s="21">
        <f t="shared" si="31"/>
        <v>1108.6099999999999</v>
      </c>
      <c r="K339" s="21">
        <v>46.19</v>
      </c>
      <c r="L339" s="22">
        <v>1.0416647874365197</v>
      </c>
      <c r="M339" s="17">
        <v>3.9998268098372015E-2</v>
      </c>
      <c r="N339" s="21" t="s">
        <v>41</v>
      </c>
      <c r="O339" s="20" t="str">
        <f t="shared" si="33"/>
        <v>Dec</v>
      </c>
      <c r="P339" s="20">
        <f t="shared" si="34"/>
        <v>12</v>
      </c>
      <c r="Q339" s="20">
        <f t="shared" si="35"/>
        <v>2024</v>
      </c>
      <c r="R339" s="23" t="s">
        <v>391</v>
      </c>
      <c r="S339" s="24">
        <v>45630</v>
      </c>
      <c r="T339" s="24" t="s">
        <v>437</v>
      </c>
      <c r="U339" s="24" t="s">
        <v>800</v>
      </c>
      <c r="V339" s="24" t="s">
        <v>41</v>
      </c>
      <c r="W339" s="24" t="s">
        <v>447</v>
      </c>
      <c r="X339" s="24" t="s">
        <v>434</v>
      </c>
      <c r="Y339" s="24" t="s">
        <v>394</v>
      </c>
      <c r="Z339" s="24">
        <v>45633</v>
      </c>
      <c r="AA339" s="20" t="s">
        <v>15</v>
      </c>
      <c r="AB339" s="20" t="s">
        <v>428</v>
      </c>
      <c r="AC339" s="20" t="s">
        <v>16</v>
      </c>
      <c r="AD339" s="20">
        <v>16651</v>
      </c>
    </row>
    <row r="340" spans="1:30" x14ac:dyDescent="0.2">
      <c r="A340" s="14">
        <v>339</v>
      </c>
      <c r="B340" s="14">
        <v>439</v>
      </c>
      <c r="C340" s="14" t="s">
        <v>25</v>
      </c>
      <c r="D340" s="14" t="s">
        <v>38</v>
      </c>
      <c r="E340" s="14" t="s">
        <v>14</v>
      </c>
      <c r="F340" s="15">
        <v>629.74</v>
      </c>
      <c r="G340" s="14">
        <v>2</v>
      </c>
      <c r="H340" s="15">
        <f t="shared" si="32"/>
        <v>1259.48</v>
      </c>
      <c r="I340" s="15">
        <f t="shared" si="30"/>
        <v>566.76499999999999</v>
      </c>
      <c r="J340" s="15">
        <f t="shared" si="31"/>
        <v>1133.53</v>
      </c>
      <c r="K340" s="15">
        <v>125.95</v>
      </c>
      <c r="L340" s="16">
        <v>1.1111130715552302</v>
      </c>
      <c r="M340" s="17">
        <v>0.1000015879569346</v>
      </c>
      <c r="N340" s="15" t="s">
        <v>41</v>
      </c>
      <c r="O340" s="14" t="str">
        <f t="shared" si="33"/>
        <v>Dec</v>
      </c>
      <c r="P340" s="14">
        <f t="shared" si="34"/>
        <v>12</v>
      </c>
      <c r="Q340" s="14">
        <f t="shared" si="35"/>
        <v>2024</v>
      </c>
      <c r="R340" s="18" t="s">
        <v>392</v>
      </c>
      <c r="S340" s="19">
        <v>45631</v>
      </c>
      <c r="T340" s="19" t="s">
        <v>439</v>
      </c>
      <c r="U340" s="19" t="s">
        <v>801</v>
      </c>
      <c r="V340" s="19" t="s">
        <v>41</v>
      </c>
      <c r="W340" s="19" t="s">
        <v>447</v>
      </c>
      <c r="X340" s="19" t="s">
        <v>434</v>
      </c>
      <c r="Y340" s="19" t="s">
        <v>395</v>
      </c>
      <c r="Z340" s="19">
        <v>45634</v>
      </c>
      <c r="AA340" s="14" t="s">
        <v>20</v>
      </c>
      <c r="AB340" s="14" t="s">
        <v>427</v>
      </c>
      <c r="AC340" s="14" t="s">
        <v>16</v>
      </c>
      <c r="AD340" s="14">
        <v>78074</v>
      </c>
    </row>
    <row r="341" spans="1:30" x14ac:dyDescent="0.2">
      <c r="A341" s="20">
        <v>340</v>
      </c>
      <c r="B341" s="20">
        <v>440</v>
      </c>
      <c r="C341" s="20" t="s">
        <v>23</v>
      </c>
      <c r="D341" s="20" t="s">
        <v>38</v>
      </c>
      <c r="E341" s="20" t="s">
        <v>14</v>
      </c>
      <c r="F341" s="21">
        <v>1318.01</v>
      </c>
      <c r="G341" s="20">
        <v>1</v>
      </c>
      <c r="H341" s="21">
        <f t="shared" si="32"/>
        <v>1318.01</v>
      </c>
      <c r="I341" s="21">
        <f t="shared" si="30"/>
        <v>1054.4099999999999</v>
      </c>
      <c r="J341" s="21">
        <f t="shared" si="31"/>
        <v>1054.4099999999999</v>
      </c>
      <c r="K341" s="21">
        <v>263.60000000000002</v>
      </c>
      <c r="L341" s="22">
        <v>1.2499976290057948</v>
      </c>
      <c r="M341" s="17">
        <v>0.19999848256083036</v>
      </c>
      <c r="N341" s="21" t="s">
        <v>41</v>
      </c>
      <c r="O341" s="20" t="str">
        <f t="shared" si="33"/>
        <v>Dec</v>
      </c>
      <c r="P341" s="20">
        <f t="shared" si="34"/>
        <v>12</v>
      </c>
      <c r="Q341" s="20">
        <f t="shared" si="35"/>
        <v>2024</v>
      </c>
      <c r="R341" s="23" t="s">
        <v>393</v>
      </c>
      <c r="S341" s="24">
        <v>45632</v>
      </c>
      <c r="T341" s="24" t="s">
        <v>441</v>
      </c>
      <c r="U341" s="24" t="s">
        <v>802</v>
      </c>
      <c r="V341" s="24" t="s">
        <v>41</v>
      </c>
      <c r="W341" s="24" t="s">
        <v>447</v>
      </c>
      <c r="X341" s="24" t="s">
        <v>434</v>
      </c>
      <c r="Y341" s="24" t="s">
        <v>396</v>
      </c>
      <c r="Z341" s="24">
        <v>45635</v>
      </c>
      <c r="AA341" s="20" t="s">
        <v>20</v>
      </c>
      <c r="AB341" s="20" t="s">
        <v>426</v>
      </c>
      <c r="AC341" s="20" t="s">
        <v>16</v>
      </c>
      <c r="AD341" s="20">
        <v>59446</v>
      </c>
    </row>
    <row r="342" spans="1:30" x14ac:dyDescent="0.2">
      <c r="A342" s="14">
        <v>341</v>
      </c>
      <c r="B342" s="14">
        <v>441</v>
      </c>
      <c r="C342" s="14" t="s">
        <v>25</v>
      </c>
      <c r="D342" s="14" t="s">
        <v>38</v>
      </c>
      <c r="E342" s="14" t="s">
        <v>14</v>
      </c>
      <c r="F342" s="15">
        <v>189.82</v>
      </c>
      <c r="G342" s="14">
        <v>5</v>
      </c>
      <c r="H342" s="15">
        <f t="shared" si="32"/>
        <v>949.09999999999991</v>
      </c>
      <c r="I342" s="15">
        <f t="shared" si="30"/>
        <v>182.22799999999998</v>
      </c>
      <c r="J342" s="15">
        <f t="shared" si="31"/>
        <v>911.13999999999987</v>
      </c>
      <c r="K342" s="15">
        <v>37.96</v>
      </c>
      <c r="L342" s="16">
        <v>1.0416620936409333</v>
      </c>
      <c r="M342" s="17">
        <v>3.9995785480981989E-2</v>
      </c>
      <c r="N342" s="15" t="s">
        <v>41</v>
      </c>
      <c r="O342" s="14" t="str">
        <f t="shared" si="33"/>
        <v>Dec</v>
      </c>
      <c r="P342" s="14">
        <f t="shared" si="34"/>
        <v>12</v>
      </c>
      <c r="Q342" s="14">
        <f t="shared" si="35"/>
        <v>2024</v>
      </c>
      <c r="R342" s="18" t="s">
        <v>394</v>
      </c>
      <c r="S342" s="19">
        <v>45633</v>
      </c>
      <c r="T342" s="19" t="s">
        <v>443</v>
      </c>
      <c r="U342" s="19" t="s">
        <v>803</v>
      </c>
      <c r="V342" s="19" t="s">
        <v>41</v>
      </c>
      <c r="W342" s="19" t="s">
        <v>447</v>
      </c>
      <c r="X342" s="19" t="s">
        <v>434</v>
      </c>
      <c r="Y342" s="19" t="s">
        <v>397</v>
      </c>
      <c r="Z342" s="19">
        <v>45636</v>
      </c>
      <c r="AA342" s="14" t="s">
        <v>15</v>
      </c>
      <c r="AB342" s="14" t="s">
        <v>429</v>
      </c>
      <c r="AC342" s="14" t="s">
        <v>16</v>
      </c>
      <c r="AD342" s="14">
        <v>97995</v>
      </c>
    </row>
    <row r="343" spans="1:30" x14ac:dyDescent="0.2">
      <c r="A343" s="20">
        <v>342</v>
      </c>
      <c r="B343" s="20">
        <v>442</v>
      </c>
      <c r="C343" s="20" t="s">
        <v>28</v>
      </c>
      <c r="D343" s="20" t="s">
        <v>38</v>
      </c>
      <c r="E343" s="20" t="s">
        <v>14</v>
      </c>
      <c r="F343" s="21">
        <v>1001.83</v>
      </c>
      <c r="G343" s="20">
        <v>2</v>
      </c>
      <c r="H343" s="21">
        <f t="shared" si="32"/>
        <v>2003.66</v>
      </c>
      <c r="I343" s="21">
        <f t="shared" si="30"/>
        <v>901.64499999999998</v>
      </c>
      <c r="J343" s="21">
        <f t="shared" si="31"/>
        <v>1803.29</v>
      </c>
      <c r="K343" s="21">
        <v>200.37</v>
      </c>
      <c r="L343" s="22">
        <v>1.1111135757421158</v>
      </c>
      <c r="M343" s="17">
        <v>0.10000199634668556</v>
      </c>
      <c r="N343" s="21" t="s">
        <v>41</v>
      </c>
      <c r="O343" s="20" t="str">
        <f t="shared" si="33"/>
        <v>Dec</v>
      </c>
      <c r="P343" s="20">
        <f t="shared" si="34"/>
        <v>12</v>
      </c>
      <c r="Q343" s="20">
        <f t="shared" si="35"/>
        <v>2024</v>
      </c>
      <c r="R343" s="23" t="s">
        <v>395</v>
      </c>
      <c r="S343" s="24">
        <v>45634</v>
      </c>
      <c r="T343" s="24" t="s">
        <v>445</v>
      </c>
      <c r="U343" s="24" t="s">
        <v>804</v>
      </c>
      <c r="V343" s="24" t="s">
        <v>41</v>
      </c>
      <c r="W343" s="24" t="s">
        <v>447</v>
      </c>
      <c r="X343" s="24" t="s">
        <v>434</v>
      </c>
      <c r="Y343" s="24" t="s">
        <v>398</v>
      </c>
      <c r="Z343" s="24">
        <v>45637</v>
      </c>
      <c r="AA343" s="20" t="s">
        <v>15</v>
      </c>
      <c r="AB343" s="20" t="s">
        <v>427</v>
      </c>
      <c r="AC343" s="20" t="s">
        <v>16</v>
      </c>
      <c r="AD343" s="20">
        <v>33446</v>
      </c>
    </row>
    <row r="344" spans="1:30" x14ac:dyDescent="0.2">
      <c r="A344" s="14">
        <v>343</v>
      </c>
      <c r="B344" s="14">
        <v>443</v>
      </c>
      <c r="C344" s="14" t="s">
        <v>25</v>
      </c>
      <c r="D344" s="14" t="s">
        <v>38</v>
      </c>
      <c r="E344" s="14" t="s">
        <v>14</v>
      </c>
      <c r="F344" s="15">
        <v>1169.3399999999999</v>
      </c>
      <c r="G344" s="14">
        <v>5</v>
      </c>
      <c r="H344" s="15">
        <f t="shared" si="32"/>
        <v>5846.7</v>
      </c>
      <c r="I344" s="15">
        <f t="shared" si="30"/>
        <v>1122.566</v>
      </c>
      <c r="J344" s="15">
        <f t="shared" si="31"/>
        <v>5612.83</v>
      </c>
      <c r="K344" s="15">
        <v>233.87</v>
      </c>
      <c r="L344" s="16">
        <v>1.0416670378400914</v>
      </c>
      <c r="M344" s="17">
        <v>4.0000342073306314E-2</v>
      </c>
      <c r="N344" s="15" t="s">
        <v>41</v>
      </c>
      <c r="O344" s="14" t="str">
        <f t="shared" si="33"/>
        <v>Dec</v>
      </c>
      <c r="P344" s="14">
        <f t="shared" si="34"/>
        <v>12</v>
      </c>
      <c r="Q344" s="14">
        <f t="shared" si="35"/>
        <v>2024</v>
      </c>
      <c r="R344" s="18" t="s">
        <v>396</v>
      </c>
      <c r="S344" s="19">
        <v>45635</v>
      </c>
      <c r="T344" s="19" t="s">
        <v>447</v>
      </c>
      <c r="U344" s="19" t="s">
        <v>805</v>
      </c>
      <c r="V344" s="19" t="s">
        <v>41</v>
      </c>
      <c r="W344" s="19" t="s">
        <v>447</v>
      </c>
      <c r="X344" s="19" t="s">
        <v>434</v>
      </c>
      <c r="Y344" s="19" t="s">
        <v>399</v>
      </c>
      <c r="Z344" s="19">
        <v>45638</v>
      </c>
      <c r="AA344" s="14" t="s">
        <v>15</v>
      </c>
      <c r="AB344" s="14" t="s">
        <v>429</v>
      </c>
      <c r="AC344" s="14" t="s">
        <v>16</v>
      </c>
      <c r="AD344" s="14">
        <v>51030</v>
      </c>
    </row>
    <row r="345" spans="1:30" x14ac:dyDescent="0.2">
      <c r="A345" s="20">
        <v>344</v>
      </c>
      <c r="B345" s="20">
        <v>444</v>
      </c>
      <c r="C345" s="20" t="s">
        <v>23</v>
      </c>
      <c r="D345" s="20" t="s">
        <v>38</v>
      </c>
      <c r="E345" s="20" t="s">
        <v>14</v>
      </c>
      <c r="F345" s="21">
        <v>1470.73</v>
      </c>
      <c r="G345" s="20">
        <v>2</v>
      </c>
      <c r="H345" s="21">
        <f t="shared" si="32"/>
        <v>2941.46</v>
      </c>
      <c r="I345" s="21">
        <f t="shared" si="30"/>
        <v>1323.655</v>
      </c>
      <c r="J345" s="21">
        <f t="shared" si="31"/>
        <v>2647.31</v>
      </c>
      <c r="K345" s="21">
        <v>294.14999999999998</v>
      </c>
      <c r="L345" s="22">
        <v>1.1111127899641524</v>
      </c>
      <c r="M345" s="17">
        <v>0.10000135986890862</v>
      </c>
      <c r="N345" s="21" t="s">
        <v>41</v>
      </c>
      <c r="O345" s="20" t="str">
        <f t="shared" si="33"/>
        <v>Dec</v>
      </c>
      <c r="P345" s="20">
        <f t="shared" si="34"/>
        <v>12</v>
      </c>
      <c r="Q345" s="20">
        <f t="shared" si="35"/>
        <v>2024</v>
      </c>
      <c r="R345" s="23" t="s">
        <v>397</v>
      </c>
      <c r="S345" s="24">
        <v>45636</v>
      </c>
      <c r="T345" s="24" t="s">
        <v>449</v>
      </c>
      <c r="U345" s="24" t="s">
        <v>806</v>
      </c>
      <c r="V345" s="24" t="s">
        <v>41</v>
      </c>
      <c r="W345" s="24" t="s">
        <v>447</v>
      </c>
      <c r="X345" s="24" t="s">
        <v>434</v>
      </c>
      <c r="Y345" s="24" t="s">
        <v>400</v>
      </c>
      <c r="Z345" s="24">
        <v>45639</v>
      </c>
      <c r="AA345" s="20" t="s">
        <v>15</v>
      </c>
      <c r="AB345" s="20" t="s">
        <v>425</v>
      </c>
      <c r="AC345" s="20" t="s">
        <v>16</v>
      </c>
      <c r="AD345" s="20">
        <v>98020</v>
      </c>
    </row>
    <row r="346" spans="1:30" x14ac:dyDescent="0.2">
      <c r="A346" s="14">
        <v>345</v>
      </c>
      <c r="B346" s="14">
        <v>445</v>
      </c>
      <c r="C346" s="14" t="s">
        <v>18</v>
      </c>
      <c r="D346" s="14" t="s">
        <v>57</v>
      </c>
      <c r="E346" s="14" t="s">
        <v>19</v>
      </c>
      <c r="F346" s="15">
        <v>1426.85</v>
      </c>
      <c r="G346" s="14">
        <v>5</v>
      </c>
      <c r="H346" s="15">
        <f t="shared" si="32"/>
        <v>7134.25</v>
      </c>
      <c r="I346" s="15">
        <f t="shared" si="30"/>
        <v>1369.7760000000001</v>
      </c>
      <c r="J346" s="15">
        <f t="shared" si="31"/>
        <v>6848.88</v>
      </c>
      <c r="K346" s="15">
        <v>285.37</v>
      </c>
      <c r="L346" s="16">
        <v>1.0416666666666667</v>
      </c>
      <c r="M346" s="17">
        <v>0.04</v>
      </c>
      <c r="N346" s="15" t="s">
        <v>41</v>
      </c>
      <c r="O346" s="14" t="str">
        <f t="shared" si="33"/>
        <v>Dec</v>
      </c>
      <c r="P346" s="14">
        <f t="shared" si="34"/>
        <v>12</v>
      </c>
      <c r="Q346" s="14">
        <f t="shared" si="35"/>
        <v>2024</v>
      </c>
      <c r="R346" s="18" t="s">
        <v>398</v>
      </c>
      <c r="S346" s="19">
        <v>45637</v>
      </c>
      <c r="T346" s="19" t="s">
        <v>451</v>
      </c>
      <c r="U346" s="19" t="s">
        <v>807</v>
      </c>
      <c r="V346" s="19" t="s">
        <v>41</v>
      </c>
      <c r="W346" s="19" t="s">
        <v>447</v>
      </c>
      <c r="X346" s="19" t="s">
        <v>434</v>
      </c>
      <c r="Y346" s="19" t="s">
        <v>401</v>
      </c>
      <c r="Z346" s="19">
        <v>45640</v>
      </c>
      <c r="AA346" s="14" t="s">
        <v>15</v>
      </c>
      <c r="AB346" s="14" t="s">
        <v>428</v>
      </c>
      <c r="AC346" s="14" t="s">
        <v>16</v>
      </c>
      <c r="AD346" s="14">
        <v>35896</v>
      </c>
    </row>
    <row r="347" spans="1:30" x14ac:dyDescent="0.2">
      <c r="A347" s="20">
        <v>346</v>
      </c>
      <c r="B347" s="20">
        <v>446</v>
      </c>
      <c r="C347" s="20" t="s">
        <v>26</v>
      </c>
      <c r="D347" s="20" t="s">
        <v>54</v>
      </c>
      <c r="E347" s="20" t="s">
        <v>17</v>
      </c>
      <c r="F347" s="21">
        <v>841.58</v>
      </c>
      <c r="G347" s="20">
        <v>2</v>
      </c>
      <c r="H347" s="21">
        <f t="shared" si="32"/>
        <v>1683.16</v>
      </c>
      <c r="I347" s="21">
        <f t="shared" si="30"/>
        <v>757.42000000000007</v>
      </c>
      <c r="J347" s="21">
        <f t="shared" si="31"/>
        <v>1514.8400000000001</v>
      </c>
      <c r="K347" s="21">
        <v>168.32</v>
      </c>
      <c r="L347" s="22">
        <v>1.1111140450476618</v>
      </c>
      <c r="M347" s="17">
        <v>0.10000237648233085</v>
      </c>
      <c r="N347" s="21" t="s">
        <v>41</v>
      </c>
      <c r="O347" s="20" t="str">
        <f t="shared" si="33"/>
        <v>Dec</v>
      </c>
      <c r="P347" s="20">
        <f t="shared" si="34"/>
        <v>12</v>
      </c>
      <c r="Q347" s="20">
        <f t="shared" si="35"/>
        <v>2024</v>
      </c>
      <c r="R347" s="23" t="s">
        <v>399</v>
      </c>
      <c r="S347" s="24">
        <v>45638</v>
      </c>
      <c r="T347" s="24" t="s">
        <v>453</v>
      </c>
      <c r="U347" s="24" t="s">
        <v>808</v>
      </c>
      <c r="V347" s="24" t="s">
        <v>41</v>
      </c>
      <c r="W347" s="24" t="s">
        <v>447</v>
      </c>
      <c r="X347" s="24" t="s">
        <v>434</v>
      </c>
      <c r="Y347" s="24" t="s">
        <v>402</v>
      </c>
      <c r="Z347" s="24">
        <v>45641</v>
      </c>
      <c r="AA347" s="20" t="s">
        <v>20</v>
      </c>
      <c r="AB347" s="20" t="s">
        <v>427</v>
      </c>
      <c r="AC347" s="20" t="s">
        <v>16</v>
      </c>
      <c r="AD347" s="20">
        <v>46434</v>
      </c>
    </row>
    <row r="348" spans="1:30" x14ac:dyDescent="0.2">
      <c r="A348" s="14">
        <v>347</v>
      </c>
      <c r="B348" s="14">
        <v>447</v>
      </c>
      <c r="C348" s="14" t="s">
        <v>24</v>
      </c>
      <c r="D348" s="14" t="s">
        <v>38</v>
      </c>
      <c r="E348" s="14" t="s">
        <v>14</v>
      </c>
      <c r="F348" s="15">
        <v>842.96</v>
      </c>
      <c r="G348" s="14">
        <v>5</v>
      </c>
      <c r="H348" s="15">
        <f t="shared" si="32"/>
        <v>4214.8</v>
      </c>
      <c r="I348" s="15">
        <f t="shared" si="30"/>
        <v>809.24199999999996</v>
      </c>
      <c r="J348" s="15">
        <f t="shared" si="31"/>
        <v>4046.21</v>
      </c>
      <c r="K348" s="15">
        <v>168.59</v>
      </c>
      <c r="L348" s="16">
        <v>1.0416661517815438</v>
      </c>
      <c r="M348" s="17">
        <v>3.9999525481636142E-2</v>
      </c>
      <c r="N348" s="15" t="s">
        <v>41</v>
      </c>
      <c r="O348" s="14" t="str">
        <f t="shared" si="33"/>
        <v>Dec</v>
      </c>
      <c r="P348" s="14">
        <f t="shared" si="34"/>
        <v>12</v>
      </c>
      <c r="Q348" s="14">
        <f t="shared" si="35"/>
        <v>2024</v>
      </c>
      <c r="R348" s="18" t="s">
        <v>400</v>
      </c>
      <c r="S348" s="19">
        <v>45639</v>
      </c>
      <c r="T348" s="19" t="s">
        <v>455</v>
      </c>
      <c r="U348" s="19" t="s">
        <v>809</v>
      </c>
      <c r="V348" s="19" t="s">
        <v>41</v>
      </c>
      <c r="W348" s="19" t="s">
        <v>447</v>
      </c>
      <c r="X348" s="19" t="s">
        <v>434</v>
      </c>
      <c r="Y348" s="19" t="s">
        <v>403</v>
      </c>
      <c r="Z348" s="19">
        <v>45642</v>
      </c>
      <c r="AA348" s="14" t="s">
        <v>22</v>
      </c>
      <c r="AB348" s="14" t="s">
        <v>427</v>
      </c>
      <c r="AC348" s="14" t="s">
        <v>16</v>
      </c>
      <c r="AD348" s="14">
        <v>51017</v>
      </c>
    </row>
    <row r="349" spans="1:30" x14ac:dyDescent="0.2">
      <c r="A349" s="20">
        <v>348</v>
      </c>
      <c r="B349" s="20">
        <v>448</v>
      </c>
      <c r="C349" s="20" t="s">
        <v>24</v>
      </c>
      <c r="D349" s="20" t="s">
        <v>38</v>
      </c>
      <c r="E349" s="20" t="s">
        <v>14</v>
      </c>
      <c r="F349" s="21">
        <v>434.83</v>
      </c>
      <c r="G349" s="20">
        <v>1</v>
      </c>
      <c r="H349" s="21">
        <f t="shared" si="32"/>
        <v>434.83</v>
      </c>
      <c r="I349" s="21">
        <f t="shared" si="30"/>
        <v>347.86</v>
      </c>
      <c r="J349" s="21">
        <f t="shared" si="31"/>
        <v>347.86</v>
      </c>
      <c r="K349" s="21">
        <v>86.97</v>
      </c>
      <c r="L349" s="22">
        <v>1.250014373598574</v>
      </c>
      <c r="M349" s="17">
        <v>0.20000919899730929</v>
      </c>
      <c r="N349" s="21" t="s">
        <v>41</v>
      </c>
      <c r="O349" s="20" t="str">
        <f t="shared" si="33"/>
        <v>Dec</v>
      </c>
      <c r="P349" s="20">
        <f t="shared" si="34"/>
        <v>12</v>
      </c>
      <c r="Q349" s="20">
        <f t="shared" si="35"/>
        <v>2024</v>
      </c>
      <c r="R349" s="23" t="s">
        <v>401</v>
      </c>
      <c r="S349" s="24">
        <v>45640</v>
      </c>
      <c r="T349" s="24" t="s">
        <v>457</v>
      </c>
      <c r="U349" s="24" t="s">
        <v>810</v>
      </c>
      <c r="V349" s="24" t="s">
        <v>41</v>
      </c>
      <c r="W349" s="24" t="s">
        <v>447</v>
      </c>
      <c r="X349" s="24" t="s">
        <v>434</v>
      </c>
      <c r="Y349" s="24" t="s">
        <v>404</v>
      </c>
      <c r="Z349" s="24">
        <v>45643</v>
      </c>
      <c r="AA349" s="20" t="s">
        <v>22</v>
      </c>
      <c r="AB349" s="20" t="s">
        <v>427</v>
      </c>
      <c r="AC349" s="20" t="s">
        <v>16</v>
      </c>
      <c r="AD349" s="20">
        <v>91638</v>
      </c>
    </row>
    <row r="350" spans="1:30" x14ac:dyDescent="0.2">
      <c r="A350" s="14">
        <v>349</v>
      </c>
      <c r="B350" s="14">
        <v>449</v>
      </c>
      <c r="C350" s="14" t="s">
        <v>27</v>
      </c>
      <c r="D350" s="14" t="s">
        <v>54</v>
      </c>
      <c r="E350" s="14" t="s">
        <v>17</v>
      </c>
      <c r="F350" s="15">
        <v>1253.07</v>
      </c>
      <c r="G350" s="14">
        <v>3</v>
      </c>
      <c r="H350" s="15">
        <f t="shared" si="32"/>
        <v>3759.21</v>
      </c>
      <c r="I350" s="15">
        <f t="shared" si="30"/>
        <v>1169.5333333333333</v>
      </c>
      <c r="J350" s="15">
        <f t="shared" si="31"/>
        <v>3508.6</v>
      </c>
      <c r="K350" s="15">
        <v>250.61</v>
      </c>
      <c r="L350" s="16">
        <v>1.0714273499401472</v>
      </c>
      <c r="M350" s="17">
        <v>6.6665602613315028E-2</v>
      </c>
      <c r="N350" s="15" t="s">
        <v>41</v>
      </c>
      <c r="O350" s="14" t="str">
        <f t="shared" si="33"/>
        <v>Dec</v>
      </c>
      <c r="P350" s="14">
        <f t="shared" si="34"/>
        <v>12</v>
      </c>
      <c r="Q350" s="14">
        <f t="shared" si="35"/>
        <v>2024</v>
      </c>
      <c r="R350" s="18" t="s">
        <v>402</v>
      </c>
      <c r="S350" s="19">
        <v>45641</v>
      </c>
      <c r="T350" s="19" t="s">
        <v>459</v>
      </c>
      <c r="U350" s="19" t="s">
        <v>811</v>
      </c>
      <c r="V350" s="19" t="s">
        <v>41</v>
      </c>
      <c r="W350" s="19" t="s">
        <v>447</v>
      </c>
      <c r="X350" s="19" t="s">
        <v>434</v>
      </c>
      <c r="Y350" s="19" t="s">
        <v>405</v>
      </c>
      <c r="Z350" s="19">
        <v>45644</v>
      </c>
      <c r="AA350" s="14" t="s">
        <v>20</v>
      </c>
      <c r="AB350" s="14" t="s">
        <v>426</v>
      </c>
      <c r="AC350" s="14" t="s">
        <v>16</v>
      </c>
      <c r="AD350" s="14">
        <v>42393</v>
      </c>
    </row>
    <row r="351" spans="1:30" x14ac:dyDescent="0.2">
      <c r="A351" s="20">
        <v>350</v>
      </c>
      <c r="B351" s="20">
        <v>450</v>
      </c>
      <c r="C351" s="20" t="s">
        <v>25</v>
      </c>
      <c r="D351" s="20" t="s">
        <v>57</v>
      </c>
      <c r="E351" s="20" t="s">
        <v>19</v>
      </c>
      <c r="F351" s="21">
        <v>685.94</v>
      </c>
      <c r="G351" s="20">
        <v>5</v>
      </c>
      <c r="H351" s="21">
        <f t="shared" si="32"/>
        <v>3429.7000000000003</v>
      </c>
      <c r="I351" s="21">
        <f t="shared" si="30"/>
        <v>658.50200000000007</v>
      </c>
      <c r="J351" s="21">
        <f t="shared" si="31"/>
        <v>3292.51</v>
      </c>
      <c r="K351" s="21">
        <v>137.19</v>
      </c>
      <c r="L351" s="22">
        <v>1.041667299415947</v>
      </c>
      <c r="M351" s="17">
        <v>4.0000583141382627E-2</v>
      </c>
      <c r="N351" s="21" t="s">
        <v>41</v>
      </c>
      <c r="O351" s="20" t="str">
        <f t="shared" si="33"/>
        <v>Dec</v>
      </c>
      <c r="P351" s="20">
        <f t="shared" si="34"/>
        <v>12</v>
      </c>
      <c r="Q351" s="20">
        <f t="shared" si="35"/>
        <v>2024</v>
      </c>
      <c r="R351" s="23" t="s">
        <v>403</v>
      </c>
      <c r="S351" s="24">
        <v>45642</v>
      </c>
      <c r="T351" s="24" t="s">
        <v>461</v>
      </c>
      <c r="U351" s="24" t="s">
        <v>812</v>
      </c>
      <c r="V351" s="24" t="s">
        <v>41</v>
      </c>
      <c r="W351" s="24" t="s">
        <v>447</v>
      </c>
      <c r="X351" s="24" t="s">
        <v>434</v>
      </c>
      <c r="Y351" s="24" t="s">
        <v>406</v>
      </c>
      <c r="Z351" s="24">
        <v>45645</v>
      </c>
      <c r="AA351" s="20" t="s">
        <v>20</v>
      </c>
      <c r="AB351" s="20" t="s">
        <v>429</v>
      </c>
      <c r="AC351" s="20" t="s">
        <v>16</v>
      </c>
      <c r="AD351" s="20">
        <v>70323</v>
      </c>
    </row>
    <row r="352" spans="1:30" x14ac:dyDescent="0.2">
      <c r="A352" s="14">
        <v>351</v>
      </c>
      <c r="B352" s="14">
        <v>451</v>
      </c>
      <c r="C352" s="14" t="s">
        <v>28</v>
      </c>
      <c r="D352" s="14" t="s">
        <v>54</v>
      </c>
      <c r="E352" s="14" t="s">
        <v>17</v>
      </c>
      <c r="F352" s="15">
        <v>1192.5899999999999</v>
      </c>
      <c r="G352" s="14">
        <v>3</v>
      </c>
      <c r="H352" s="15">
        <f t="shared" si="32"/>
        <v>3577.7699999999995</v>
      </c>
      <c r="I352" s="15">
        <f t="shared" si="30"/>
        <v>1113.0833333333333</v>
      </c>
      <c r="J352" s="15">
        <f t="shared" si="31"/>
        <v>3339.25</v>
      </c>
      <c r="K352" s="15">
        <v>238.52</v>
      </c>
      <c r="L352" s="16">
        <v>1.0714292131466645</v>
      </c>
      <c r="M352" s="17">
        <v>6.6667225674093097E-2</v>
      </c>
      <c r="N352" s="15" t="s">
        <v>41</v>
      </c>
      <c r="O352" s="14" t="str">
        <f t="shared" si="33"/>
        <v>Dec</v>
      </c>
      <c r="P352" s="14">
        <f t="shared" si="34"/>
        <v>12</v>
      </c>
      <c r="Q352" s="14">
        <f t="shared" si="35"/>
        <v>2024</v>
      </c>
      <c r="R352" s="18" t="s">
        <v>404</v>
      </c>
      <c r="S352" s="19">
        <v>45643</v>
      </c>
      <c r="T352" s="19" t="s">
        <v>463</v>
      </c>
      <c r="U352" s="19" t="s">
        <v>813</v>
      </c>
      <c r="V352" s="19" t="s">
        <v>41</v>
      </c>
      <c r="W352" s="19" t="s">
        <v>447</v>
      </c>
      <c r="X352" s="19" t="s">
        <v>434</v>
      </c>
      <c r="Y352" s="19" t="s">
        <v>407</v>
      </c>
      <c r="Z352" s="19">
        <v>45646</v>
      </c>
      <c r="AA352" s="14" t="s">
        <v>20</v>
      </c>
      <c r="AB352" s="14" t="s">
        <v>429</v>
      </c>
      <c r="AC352" s="14" t="s">
        <v>16</v>
      </c>
      <c r="AD352" s="14">
        <v>97980</v>
      </c>
    </row>
    <row r="353" spans="1:30" x14ac:dyDescent="0.2">
      <c r="A353" s="20">
        <v>352</v>
      </c>
      <c r="B353" s="20">
        <v>452</v>
      </c>
      <c r="C353" s="20" t="s">
        <v>23</v>
      </c>
      <c r="D353" s="20" t="s">
        <v>54</v>
      </c>
      <c r="E353" s="20" t="s">
        <v>17</v>
      </c>
      <c r="F353" s="21">
        <v>570.54999999999995</v>
      </c>
      <c r="G353" s="20">
        <v>5</v>
      </c>
      <c r="H353" s="21">
        <f t="shared" si="32"/>
        <v>2852.75</v>
      </c>
      <c r="I353" s="21">
        <f t="shared" si="30"/>
        <v>547.72799999999995</v>
      </c>
      <c r="J353" s="21">
        <f t="shared" si="31"/>
        <v>2738.64</v>
      </c>
      <c r="K353" s="21">
        <v>114.11</v>
      </c>
      <c r="L353" s="22">
        <v>1.0416666666666667</v>
      </c>
      <c r="M353" s="17">
        <v>0.04</v>
      </c>
      <c r="N353" s="21" t="s">
        <v>41</v>
      </c>
      <c r="O353" s="20" t="str">
        <f t="shared" si="33"/>
        <v>Dec</v>
      </c>
      <c r="P353" s="20">
        <f t="shared" si="34"/>
        <v>12</v>
      </c>
      <c r="Q353" s="20">
        <f t="shared" si="35"/>
        <v>2024</v>
      </c>
      <c r="R353" s="23" t="s">
        <v>405</v>
      </c>
      <c r="S353" s="24">
        <v>45644</v>
      </c>
      <c r="T353" s="24" t="s">
        <v>465</v>
      </c>
      <c r="U353" s="24" t="s">
        <v>814</v>
      </c>
      <c r="V353" s="24" t="s">
        <v>41</v>
      </c>
      <c r="W353" s="24" t="s">
        <v>447</v>
      </c>
      <c r="X353" s="24" t="s">
        <v>434</v>
      </c>
      <c r="Y353" s="24" t="s">
        <v>408</v>
      </c>
      <c r="Z353" s="24">
        <v>45647</v>
      </c>
      <c r="AA353" s="20" t="s">
        <v>20</v>
      </c>
      <c r="AB353" s="20" t="s">
        <v>425</v>
      </c>
      <c r="AC353" s="20" t="s">
        <v>16</v>
      </c>
      <c r="AD353" s="20">
        <v>40482</v>
      </c>
    </row>
    <row r="354" spans="1:30" x14ac:dyDescent="0.2">
      <c r="A354" s="14">
        <v>353</v>
      </c>
      <c r="B354" s="14">
        <v>453</v>
      </c>
      <c r="C354" s="14" t="s">
        <v>21</v>
      </c>
      <c r="D354" s="14" t="s">
        <v>54</v>
      </c>
      <c r="E354" s="14" t="s">
        <v>17</v>
      </c>
      <c r="F354" s="15">
        <v>154.46</v>
      </c>
      <c r="G354" s="14">
        <v>2</v>
      </c>
      <c r="H354" s="15">
        <f t="shared" si="32"/>
        <v>308.92</v>
      </c>
      <c r="I354" s="15">
        <f t="shared" si="30"/>
        <v>139.01500000000001</v>
      </c>
      <c r="J354" s="15">
        <f t="shared" si="31"/>
        <v>278.03000000000003</v>
      </c>
      <c r="K354" s="15">
        <v>30.89</v>
      </c>
      <c r="L354" s="16">
        <v>1.1111031183685214</v>
      </c>
      <c r="M354" s="17">
        <v>9.9993525831930594E-2</v>
      </c>
      <c r="N354" s="15" t="s">
        <v>41</v>
      </c>
      <c r="O354" s="14" t="str">
        <f t="shared" si="33"/>
        <v>Dec</v>
      </c>
      <c r="P354" s="14">
        <f t="shared" si="34"/>
        <v>12</v>
      </c>
      <c r="Q354" s="14">
        <f t="shared" si="35"/>
        <v>2024</v>
      </c>
      <c r="R354" s="18" t="s">
        <v>406</v>
      </c>
      <c r="S354" s="19">
        <v>45645</v>
      </c>
      <c r="T354" s="19" t="s">
        <v>467</v>
      </c>
      <c r="U354" s="19" t="s">
        <v>815</v>
      </c>
      <c r="V354" s="19" t="s">
        <v>41</v>
      </c>
      <c r="W354" s="19" t="s">
        <v>447</v>
      </c>
      <c r="X354" s="19" t="s">
        <v>434</v>
      </c>
      <c r="Y354" s="19" t="s">
        <v>409</v>
      </c>
      <c r="Z354" s="19">
        <v>45648</v>
      </c>
      <c r="AA354" s="14" t="s">
        <v>20</v>
      </c>
      <c r="AB354" s="14" t="s">
        <v>426</v>
      </c>
      <c r="AC354" s="14" t="s">
        <v>16</v>
      </c>
      <c r="AD354" s="14">
        <v>36937</v>
      </c>
    </row>
    <row r="355" spans="1:30" x14ac:dyDescent="0.2">
      <c r="A355" s="20">
        <v>354</v>
      </c>
      <c r="B355" s="20">
        <v>454</v>
      </c>
      <c r="C355" s="20" t="s">
        <v>29</v>
      </c>
      <c r="D355" s="20" t="s">
        <v>57</v>
      </c>
      <c r="E355" s="20" t="s">
        <v>19</v>
      </c>
      <c r="F355" s="21">
        <v>232.2</v>
      </c>
      <c r="G355" s="20">
        <v>4</v>
      </c>
      <c r="H355" s="21">
        <f t="shared" si="32"/>
        <v>928.8</v>
      </c>
      <c r="I355" s="21">
        <f t="shared" si="30"/>
        <v>220.58999999999997</v>
      </c>
      <c r="J355" s="21">
        <f t="shared" si="31"/>
        <v>882.3599999999999</v>
      </c>
      <c r="K355" s="21">
        <v>46.44</v>
      </c>
      <c r="L355" s="22">
        <v>1.0526315789473686</v>
      </c>
      <c r="M355" s="17">
        <v>0.05</v>
      </c>
      <c r="N355" s="21" t="s">
        <v>41</v>
      </c>
      <c r="O355" s="20" t="str">
        <f t="shared" si="33"/>
        <v>Dec</v>
      </c>
      <c r="P355" s="20">
        <f t="shared" si="34"/>
        <v>12</v>
      </c>
      <c r="Q355" s="20">
        <f t="shared" si="35"/>
        <v>2024</v>
      </c>
      <c r="R355" s="23" t="s">
        <v>407</v>
      </c>
      <c r="S355" s="24">
        <v>45646</v>
      </c>
      <c r="T355" s="24" t="s">
        <v>469</v>
      </c>
      <c r="U355" s="24" t="s">
        <v>816</v>
      </c>
      <c r="V355" s="24" t="s">
        <v>41</v>
      </c>
      <c r="W355" s="24" t="s">
        <v>447</v>
      </c>
      <c r="X355" s="24" t="s">
        <v>434</v>
      </c>
      <c r="Y355" s="24" t="s">
        <v>410</v>
      </c>
      <c r="Z355" s="24">
        <v>45649</v>
      </c>
      <c r="AA355" s="20" t="s">
        <v>20</v>
      </c>
      <c r="AB355" s="20" t="s">
        <v>427</v>
      </c>
      <c r="AC355" s="20" t="s">
        <v>16</v>
      </c>
      <c r="AD355" s="20">
        <v>87339</v>
      </c>
    </row>
    <row r="356" spans="1:30" x14ac:dyDescent="0.2">
      <c r="A356" s="14">
        <v>355</v>
      </c>
      <c r="B356" s="14">
        <v>455</v>
      </c>
      <c r="C356" s="14" t="s">
        <v>27</v>
      </c>
      <c r="D356" s="14" t="s">
        <v>54</v>
      </c>
      <c r="E356" s="14" t="s">
        <v>17</v>
      </c>
      <c r="F356" s="15">
        <v>1005.85</v>
      </c>
      <c r="G356" s="14">
        <v>5</v>
      </c>
      <c r="H356" s="15">
        <f t="shared" si="32"/>
        <v>5029.25</v>
      </c>
      <c r="I356" s="15">
        <f t="shared" si="30"/>
        <v>965.61599999999999</v>
      </c>
      <c r="J356" s="15">
        <f t="shared" si="31"/>
        <v>4828.08</v>
      </c>
      <c r="K356" s="15">
        <v>201.17</v>
      </c>
      <c r="L356" s="16">
        <v>1.0416666666666667</v>
      </c>
      <c r="M356" s="17">
        <v>0.04</v>
      </c>
      <c r="N356" s="15" t="s">
        <v>41</v>
      </c>
      <c r="O356" s="14" t="str">
        <f t="shared" si="33"/>
        <v>Dec</v>
      </c>
      <c r="P356" s="14">
        <f t="shared" si="34"/>
        <v>12</v>
      </c>
      <c r="Q356" s="14">
        <f t="shared" si="35"/>
        <v>2024</v>
      </c>
      <c r="R356" s="18" t="s">
        <v>408</v>
      </c>
      <c r="S356" s="19">
        <v>45647</v>
      </c>
      <c r="T356" s="19" t="s">
        <v>471</v>
      </c>
      <c r="U356" s="19" t="s">
        <v>817</v>
      </c>
      <c r="V356" s="19" t="s">
        <v>41</v>
      </c>
      <c r="W356" s="19" t="s">
        <v>447</v>
      </c>
      <c r="X356" s="19" t="s">
        <v>434</v>
      </c>
      <c r="Y356" s="19" t="s">
        <v>411</v>
      </c>
      <c r="Z356" s="19">
        <v>45650</v>
      </c>
      <c r="AA356" s="14" t="s">
        <v>22</v>
      </c>
      <c r="AB356" s="14" t="s">
        <v>425</v>
      </c>
      <c r="AC356" s="14" t="s">
        <v>16</v>
      </c>
      <c r="AD356" s="14">
        <v>41224</v>
      </c>
    </row>
    <row r="357" spans="1:30" x14ac:dyDescent="0.2">
      <c r="A357" s="20">
        <v>356</v>
      </c>
      <c r="B357" s="20">
        <v>456</v>
      </c>
      <c r="C357" s="20" t="s">
        <v>23</v>
      </c>
      <c r="D357" s="20" t="s">
        <v>54</v>
      </c>
      <c r="E357" s="20" t="s">
        <v>17</v>
      </c>
      <c r="F357" s="21">
        <v>624.01</v>
      </c>
      <c r="G357" s="20">
        <v>4</v>
      </c>
      <c r="H357" s="21">
        <f t="shared" si="32"/>
        <v>2496.04</v>
      </c>
      <c r="I357" s="21">
        <f t="shared" si="30"/>
        <v>592.80999999999995</v>
      </c>
      <c r="J357" s="21">
        <f t="shared" si="31"/>
        <v>2371.2399999999998</v>
      </c>
      <c r="K357" s="21">
        <v>124.8</v>
      </c>
      <c r="L357" s="22">
        <v>1.0526306911151972</v>
      </c>
      <c r="M357" s="17">
        <v>4.9999198730789569E-2</v>
      </c>
      <c r="N357" s="21" t="s">
        <v>41</v>
      </c>
      <c r="O357" s="20" t="str">
        <f t="shared" si="33"/>
        <v>Dec</v>
      </c>
      <c r="P357" s="20">
        <f t="shared" si="34"/>
        <v>12</v>
      </c>
      <c r="Q357" s="20">
        <f t="shared" si="35"/>
        <v>2024</v>
      </c>
      <c r="R357" s="23" t="s">
        <v>409</v>
      </c>
      <c r="S357" s="24">
        <v>45648</v>
      </c>
      <c r="T357" s="24" t="s">
        <v>473</v>
      </c>
      <c r="U357" s="24" t="s">
        <v>818</v>
      </c>
      <c r="V357" s="24" t="s">
        <v>41</v>
      </c>
      <c r="W357" s="24" t="s">
        <v>447</v>
      </c>
      <c r="X357" s="24" t="s">
        <v>434</v>
      </c>
      <c r="Y357" s="24" t="s">
        <v>412</v>
      </c>
      <c r="Z357" s="24">
        <v>45651</v>
      </c>
      <c r="AA357" s="20" t="s">
        <v>22</v>
      </c>
      <c r="AB357" s="20" t="s">
        <v>429</v>
      </c>
      <c r="AC357" s="20" t="s">
        <v>16</v>
      </c>
      <c r="AD357" s="20">
        <v>60866</v>
      </c>
    </row>
    <row r="358" spans="1:30" x14ac:dyDescent="0.2">
      <c r="A358" s="14">
        <v>357</v>
      </c>
      <c r="B358" s="14">
        <v>457</v>
      </c>
      <c r="C358" s="14" t="s">
        <v>26</v>
      </c>
      <c r="D358" s="14" t="s">
        <v>38</v>
      </c>
      <c r="E358" s="14" t="s">
        <v>14</v>
      </c>
      <c r="F358" s="15">
        <v>625.67999999999995</v>
      </c>
      <c r="G358" s="14">
        <v>3</v>
      </c>
      <c r="H358" s="15">
        <f t="shared" si="32"/>
        <v>1877.04</v>
      </c>
      <c r="I358" s="15">
        <f t="shared" si="30"/>
        <v>583.96666666666658</v>
      </c>
      <c r="J358" s="15">
        <f t="shared" si="31"/>
        <v>1751.8999999999996</v>
      </c>
      <c r="K358" s="15">
        <v>125.14</v>
      </c>
      <c r="L358" s="16">
        <v>1.0714310177521551</v>
      </c>
      <c r="M358" s="17">
        <v>6.6668797681455907E-2</v>
      </c>
      <c r="N358" s="15" t="s">
        <v>41</v>
      </c>
      <c r="O358" s="14" t="str">
        <f t="shared" si="33"/>
        <v>Dec</v>
      </c>
      <c r="P358" s="14">
        <f t="shared" si="34"/>
        <v>12</v>
      </c>
      <c r="Q358" s="14">
        <f t="shared" si="35"/>
        <v>2024</v>
      </c>
      <c r="R358" s="18" t="s">
        <v>410</v>
      </c>
      <c r="S358" s="19">
        <v>45649</v>
      </c>
      <c r="T358" s="19" t="s">
        <v>475</v>
      </c>
      <c r="U358" s="19" t="s">
        <v>819</v>
      </c>
      <c r="V358" s="19" t="s">
        <v>41</v>
      </c>
      <c r="W358" s="19" t="s">
        <v>447</v>
      </c>
      <c r="X358" s="19" t="s">
        <v>434</v>
      </c>
      <c r="Y358" s="19" t="s">
        <v>413</v>
      </c>
      <c r="Z358" s="19">
        <v>45652</v>
      </c>
      <c r="AA358" s="14" t="s">
        <v>20</v>
      </c>
      <c r="AB358" s="14" t="s">
        <v>427</v>
      </c>
      <c r="AC358" s="14" t="s">
        <v>16</v>
      </c>
      <c r="AD358" s="14">
        <v>36526</v>
      </c>
    </row>
    <row r="359" spans="1:30" x14ac:dyDescent="0.2">
      <c r="A359" s="20">
        <v>358</v>
      </c>
      <c r="B359" s="20">
        <v>458</v>
      </c>
      <c r="C359" s="20" t="s">
        <v>27</v>
      </c>
      <c r="D359" s="20" t="s">
        <v>57</v>
      </c>
      <c r="E359" s="20" t="s">
        <v>19</v>
      </c>
      <c r="F359" s="21">
        <v>62.27</v>
      </c>
      <c r="G359" s="20">
        <v>4</v>
      </c>
      <c r="H359" s="21">
        <f t="shared" si="32"/>
        <v>249.08</v>
      </c>
      <c r="I359" s="21">
        <f t="shared" si="30"/>
        <v>59.157500000000006</v>
      </c>
      <c r="J359" s="21">
        <f t="shared" si="31"/>
        <v>236.63000000000002</v>
      </c>
      <c r="K359" s="21">
        <v>12.45</v>
      </c>
      <c r="L359" s="22">
        <v>1.052613785234332</v>
      </c>
      <c r="M359" s="17">
        <v>4.9983940902521271E-2</v>
      </c>
      <c r="N359" s="21" t="s">
        <v>41</v>
      </c>
      <c r="O359" s="20" t="str">
        <f t="shared" si="33"/>
        <v>Dec</v>
      </c>
      <c r="P359" s="20">
        <f t="shared" si="34"/>
        <v>12</v>
      </c>
      <c r="Q359" s="20">
        <f t="shared" si="35"/>
        <v>2024</v>
      </c>
      <c r="R359" s="23" t="s">
        <v>411</v>
      </c>
      <c r="S359" s="24">
        <v>45650</v>
      </c>
      <c r="T359" s="24" t="s">
        <v>477</v>
      </c>
      <c r="U359" s="24" t="s">
        <v>820</v>
      </c>
      <c r="V359" s="24" t="s">
        <v>41</v>
      </c>
      <c r="W359" s="24" t="s">
        <v>447</v>
      </c>
      <c r="X359" s="24" t="s">
        <v>434</v>
      </c>
      <c r="Y359" s="24" t="s">
        <v>414</v>
      </c>
      <c r="Z359" s="24">
        <v>45653</v>
      </c>
      <c r="AA359" s="20" t="s">
        <v>22</v>
      </c>
      <c r="AB359" s="20" t="s">
        <v>429</v>
      </c>
      <c r="AC359" s="20" t="s">
        <v>16</v>
      </c>
      <c r="AD359" s="20">
        <v>72677</v>
      </c>
    </row>
    <row r="360" spans="1:30" x14ac:dyDescent="0.2">
      <c r="A360" s="14">
        <v>359</v>
      </c>
      <c r="B360" s="14">
        <v>459</v>
      </c>
      <c r="C360" s="14" t="s">
        <v>18</v>
      </c>
      <c r="D360" s="14" t="s">
        <v>38</v>
      </c>
      <c r="E360" s="14" t="s">
        <v>14</v>
      </c>
      <c r="F360" s="15">
        <v>1237.44</v>
      </c>
      <c r="G360" s="14">
        <v>4</v>
      </c>
      <c r="H360" s="15">
        <f t="shared" si="32"/>
        <v>4949.76</v>
      </c>
      <c r="I360" s="15">
        <f t="shared" si="30"/>
        <v>1175.5675000000001</v>
      </c>
      <c r="J360" s="15">
        <f t="shared" si="31"/>
        <v>4702.2700000000004</v>
      </c>
      <c r="K360" s="15">
        <v>247.49</v>
      </c>
      <c r="L360" s="16">
        <v>1.0526320266594644</v>
      </c>
      <c r="M360" s="17">
        <v>5.0000404059994827E-2</v>
      </c>
      <c r="N360" s="15" t="s">
        <v>41</v>
      </c>
      <c r="O360" s="14" t="str">
        <f t="shared" si="33"/>
        <v>Dec</v>
      </c>
      <c r="P360" s="14">
        <f t="shared" si="34"/>
        <v>12</v>
      </c>
      <c r="Q360" s="14">
        <f t="shared" si="35"/>
        <v>2024</v>
      </c>
      <c r="R360" s="18" t="s">
        <v>412</v>
      </c>
      <c r="S360" s="19">
        <v>45651</v>
      </c>
      <c r="T360" s="19" t="s">
        <v>479</v>
      </c>
      <c r="U360" s="19" t="s">
        <v>821</v>
      </c>
      <c r="V360" s="19" t="s">
        <v>41</v>
      </c>
      <c r="W360" s="19" t="s">
        <v>447</v>
      </c>
      <c r="X360" s="19" t="s">
        <v>434</v>
      </c>
      <c r="Y360" s="19" t="s">
        <v>415</v>
      </c>
      <c r="Z360" s="19">
        <v>45654</v>
      </c>
      <c r="AA360" s="14" t="s">
        <v>15</v>
      </c>
      <c r="AB360" s="14" t="s">
        <v>426</v>
      </c>
      <c r="AC360" s="14" t="s">
        <v>16</v>
      </c>
      <c r="AD360" s="14">
        <v>49802</v>
      </c>
    </row>
    <row r="361" spans="1:30" x14ac:dyDescent="0.2">
      <c r="A361" s="20">
        <v>360</v>
      </c>
      <c r="B361" s="20">
        <v>460</v>
      </c>
      <c r="C361" s="20" t="s">
        <v>13</v>
      </c>
      <c r="D361" s="20" t="s">
        <v>54</v>
      </c>
      <c r="E361" s="20" t="s">
        <v>17</v>
      </c>
      <c r="F361" s="21">
        <v>1361.31</v>
      </c>
      <c r="G361" s="20">
        <v>1</v>
      </c>
      <c r="H361" s="21">
        <f t="shared" si="32"/>
        <v>1361.31</v>
      </c>
      <c r="I361" s="21">
        <f t="shared" si="30"/>
        <v>1089.05</v>
      </c>
      <c r="J361" s="21">
        <f t="shared" si="31"/>
        <v>1089.05</v>
      </c>
      <c r="K361" s="21">
        <v>272.26</v>
      </c>
      <c r="L361" s="22">
        <v>1.2499977044212847</v>
      </c>
      <c r="M361" s="17">
        <v>0.19999853082692406</v>
      </c>
      <c r="N361" s="21" t="s">
        <v>41</v>
      </c>
      <c r="O361" s="20" t="str">
        <f t="shared" si="33"/>
        <v>Dec</v>
      </c>
      <c r="P361" s="20">
        <f t="shared" si="34"/>
        <v>12</v>
      </c>
      <c r="Q361" s="20">
        <f t="shared" si="35"/>
        <v>2024</v>
      </c>
      <c r="R361" s="23" t="s">
        <v>413</v>
      </c>
      <c r="S361" s="24">
        <v>45652</v>
      </c>
      <c r="T361" s="24" t="s">
        <v>481</v>
      </c>
      <c r="U361" s="24" t="s">
        <v>822</v>
      </c>
      <c r="V361" s="24" t="s">
        <v>41</v>
      </c>
      <c r="W361" s="24" t="s">
        <v>447</v>
      </c>
      <c r="X361" s="24" t="s">
        <v>434</v>
      </c>
      <c r="Y361" s="24" t="s">
        <v>416</v>
      </c>
      <c r="Z361" s="24">
        <v>45655</v>
      </c>
      <c r="AA361" s="20" t="s">
        <v>22</v>
      </c>
      <c r="AB361" s="20" t="s">
        <v>425</v>
      </c>
      <c r="AC361" s="20" t="s">
        <v>16</v>
      </c>
      <c r="AD361" s="20">
        <v>99018</v>
      </c>
    </row>
    <row r="362" spans="1:30" x14ac:dyDescent="0.2">
      <c r="A362" s="14">
        <v>361</v>
      </c>
      <c r="B362" s="14">
        <v>461</v>
      </c>
      <c r="C362" s="14" t="s">
        <v>23</v>
      </c>
      <c r="D362" s="14" t="s">
        <v>38</v>
      </c>
      <c r="E362" s="14" t="s">
        <v>14</v>
      </c>
      <c r="F362" s="15">
        <v>243.75</v>
      </c>
      <c r="G362" s="14">
        <v>2</v>
      </c>
      <c r="H362" s="15">
        <f t="shared" si="32"/>
        <v>487.5</v>
      </c>
      <c r="I362" s="15">
        <f t="shared" si="30"/>
        <v>219.375</v>
      </c>
      <c r="J362" s="15">
        <f t="shared" si="31"/>
        <v>438.75</v>
      </c>
      <c r="K362" s="15">
        <v>48.75</v>
      </c>
      <c r="L362" s="16">
        <v>1.1111111111111112</v>
      </c>
      <c r="M362" s="17">
        <v>0.1</v>
      </c>
      <c r="N362" s="15" t="s">
        <v>41</v>
      </c>
      <c r="O362" s="14" t="str">
        <f t="shared" si="33"/>
        <v>Dec</v>
      </c>
      <c r="P362" s="14">
        <f t="shared" si="34"/>
        <v>12</v>
      </c>
      <c r="Q362" s="14">
        <f t="shared" si="35"/>
        <v>2024</v>
      </c>
      <c r="R362" s="18" t="s">
        <v>414</v>
      </c>
      <c r="S362" s="19">
        <v>45653</v>
      </c>
      <c r="T362" s="19" t="s">
        <v>483</v>
      </c>
      <c r="U362" s="19" t="s">
        <v>823</v>
      </c>
      <c r="V362" s="19" t="s">
        <v>41</v>
      </c>
      <c r="W362" s="19" t="s">
        <v>447</v>
      </c>
      <c r="X362" s="19" t="s">
        <v>434</v>
      </c>
      <c r="Y362" s="19" t="s">
        <v>417</v>
      </c>
      <c r="Z362" s="19">
        <v>45656</v>
      </c>
      <c r="AA362" s="14" t="s">
        <v>22</v>
      </c>
      <c r="AB362" s="14" t="s">
        <v>427</v>
      </c>
      <c r="AC362" s="14" t="s">
        <v>16</v>
      </c>
      <c r="AD362" s="14">
        <v>39318</v>
      </c>
    </row>
    <row r="363" spans="1:30" x14ac:dyDescent="0.2">
      <c r="A363" s="20">
        <v>362</v>
      </c>
      <c r="B363" s="20">
        <v>462</v>
      </c>
      <c r="C363" s="20" t="s">
        <v>28</v>
      </c>
      <c r="D363" s="20" t="s">
        <v>57</v>
      </c>
      <c r="E363" s="20" t="s">
        <v>19</v>
      </c>
      <c r="F363" s="21">
        <v>1253.77</v>
      </c>
      <c r="G363" s="20">
        <v>5</v>
      </c>
      <c r="H363" s="21">
        <f t="shared" si="32"/>
        <v>6268.85</v>
      </c>
      <c r="I363" s="21">
        <f t="shared" si="30"/>
        <v>1203.6200000000001</v>
      </c>
      <c r="J363" s="21">
        <f t="shared" si="31"/>
        <v>6018.1</v>
      </c>
      <c r="K363" s="21">
        <v>250.75</v>
      </c>
      <c r="L363" s="22">
        <v>1.041665974310829</v>
      </c>
      <c r="M363" s="17">
        <v>3.99993619244359E-2</v>
      </c>
      <c r="N363" s="21" t="s">
        <v>41</v>
      </c>
      <c r="O363" s="20" t="str">
        <f t="shared" si="33"/>
        <v>Dec</v>
      </c>
      <c r="P363" s="20">
        <f t="shared" si="34"/>
        <v>12</v>
      </c>
      <c r="Q363" s="20">
        <f t="shared" si="35"/>
        <v>2024</v>
      </c>
      <c r="R363" s="23" t="s">
        <v>415</v>
      </c>
      <c r="S363" s="24">
        <v>45654</v>
      </c>
      <c r="T363" s="24" t="s">
        <v>485</v>
      </c>
      <c r="U363" s="24" t="s">
        <v>824</v>
      </c>
      <c r="V363" s="24" t="s">
        <v>41</v>
      </c>
      <c r="W363" s="24" t="s">
        <v>447</v>
      </c>
      <c r="X363" s="24" t="s">
        <v>434</v>
      </c>
      <c r="Y363" s="24" t="s">
        <v>825</v>
      </c>
      <c r="Z363" s="24">
        <v>45657</v>
      </c>
      <c r="AA363" s="20" t="s">
        <v>20</v>
      </c>
      <c r="AB363" s="20" t="s">
        <v>426</v>
      </c>
      <c r="AC363" s="20" t="s">
        <v>16</v>
      </c>
      <c r="AD363" s="20">
        <v>41321</v>
      </c>
    </row>
    <row r="364" spans="1:30" x14ac:dyDescent="0.2">
      <c r="A364" s="14">
        <v>363</v>
      </c>
      <c r="B364" s="14">
        <v>463</v>
      </c>
      <c r="C364" s="14" t="s">
        <v>28</v>
      </c>
      <c r="D364" s="14" t="s">
        <v>38</v>
      </c>
      <c r="E364" s="14" t="s">
        <v>14</v>
      </c>
      <c r="F364" s="15">
        <v>495.7</v>
      </c>
      <c r="G364" s="14">
        <v>5</v>
      </c>
      <c r="H364" s="15">
        <f t="shared" si="32"/>
        <v>2478.5</v>
      </c>
      <c r="I364" s="15">
        <f t="shared" si="30"/>
        <v>475.87200000000001</v>
      </c>
      <c r="J364" s="15">
        <f t="shared" si="31"/>
        <v>2379.36</v>
      </c>
      <c r="K364" s="15">
        <v>99.14</v>
      </c>
      <c r="L364" s="16">
        <v>1.0416666666666665</v>
      </c>
      <c r="M364" s="17">
        <v>0.04</v>
      </c>
      <c r="N364" s="15" t="s">
        <v>41</v>
      </c>
      <c r="O364" s="14" t="str">
        <f t="shared" si="33"/>
        <v>Dec</v>
      </c>
      <c r="P364" s="14">
        <f t="shared" si="34"/>
        <v>12</v>
      </c>
      <c r="Q364" s="14">
        <f t="shared" si="35"/>
        <v>2024</v>
      </c>
      <c r="R364" s="18" t="s">
        <v>416</v>
      </c>
      <c r="S364" s="19">
        <v>45655</v>
      </c>
      <c r="T364" s="19" t="s">
        <v>433</v>
      </c>
      <c r="U364" s="19" t="s">
        <v>826</v>
      </c>
      <c r="V364" s="19" t="s">
        <v>39</v>
      </c>
      <c r="W364" s="19" t="s">
        <v>433</v>
      </c>
      <c r="X364" s="19" t="s">
        <v>827</v>
      </c>
      <c r="Y364" s="19" t="s">
        <v>828</v>
      </c>
      <c r="Z364" s="19">
        <v>45658</v>
      </c>
      <c r="AA364" s="14" t="s">
        <v>22</v>
      </c>
      <c r="AB364" s="14" t="s">
        <v>429</v>
      </c>
      <c r="AC364" s="14" t="s">
        <v>16</v>
      </c>
      <c r="AD364" s="14">
        <v>67958</v>
      </c>
    </row>
    <row r="365" spans="1:30" x14ac:dyDescent="0.2">
      <c r="A365" s="20">
        <v>364</v>
      </c>
      <c r="B365" s="20">
        <v>464</v>
      </c>
      <c r="C365" s="20" t="s">
        <v>26</v>
      </c>
      <c r="D365" s="20" t="s">
        <v>38</v>
      </c>
      <c r="E365" s="20" t="s">
        <v>14</v>
      </c>
      <c r="F365" s="21">
        <v>137.94999999999999</v>
      </c>
      <c r="G365" s="20">
        <v>3</v>
      </c>
      <c r="H365" s="21">
        <f t="shared" si="32"/>
        <v>413.84999999999997</v>
      </c>
      <c r="I365" s="21">
        <f t="shared" si="30"/>
        <v>128.75333333333333</v>
      </c>
      <c r="J365" s="21">
        <f t="shared" si="31"/>
        <v>386.26</v>
      </c>
      <c r="K365" s="21">
        <v>27.59</v>
      </c>
      <c r="L365" s="22">
        <v>1.0714285714285714</v>
      </c>
      <c r="M365" s="17">
        <v>6.6666666666666666E-2</v>
      </c>
      <c r="N365" s="21" t="s">
        <v>41</v>
      </c>
      <c r="O365" s="20" t="str">
        <f t="shared" si="33"/>
        <v>Dec</v>
      </c>
      <c r="P365" s="20">
        <f t="shared" si="34"/>
        <v>12</v>
      </c>
      <c r="Q365" s="20">
        <f t="shared" si="35"/>
        <v>2024</v>
      </c>
      <c r="R365" s="23" t="s">
        <v>417</v>
      </c>
      <c r="S365" s="24">
        <v>45656</v>
      </c>
      <c r="T365" s="24" t="s">
        <v>488</v>
      </c>
      <c r="U365" s="24" t="s">
        <v>829</v>
      </c>
      <c r="V365" s="24" t="s">
        <v>39</v>
      </c>
      <c r="W365" s="24" t="s">
        <v>433</v>
      </c>
      <c r="X365" s="24" t="s">
        <v>827</v>
      </c>
      <c r="Y365" s="24" t="s">
        <v>830</v>
      </c>
      <c r="Z365" s="24">
        <v>45659</v>
      </c>
      <c r="AA365" s="20" t="s">
        <v>20</v>
      </c>
      <c r="AB365" s="20" t="s">
        <v>429</v>
      </c>
      <c r="AC365" s="20" t="s">
        <v>16</v>
      </c>
      <c r="AD365" s="20">
        <v>64815</v>
      </c>
    </row>
    <row r="366" spans="1:30" x14ac:dyDescent="0.2">
      <c r="A366" s="14">
        <v>365</v>
      </c>
      <c r="B366" s="14">
        <v>465</v>
      </c>
      <c r="C366" s="14" t="s">
        <v>25</v>
      </c>
      <c r="D366" s="14" t="s">
        <v>38</v>
      </c>
      <c r="E366" s="14" t="s">
        <v>14</v>
      </c>
      <c r="F366" s="15">
        <v>1451.36</v>
      </c>
      <c r="G366" s="14">
        <v>4</v>
      </c>
      <c r="H366" s="15">
        <f t="shared" si="32"/>
        <v>5805.44</v>
      </c>
      <c r="I366" s="15">
        <f t="shared" si="30"/>
        <v>1378.7925</v>
      </c>
      <c r="J366" s="15">
        <f t="shared" si="31"/>
        <v>5515.17</v>
      </c>
      <c r="K366" s="15">
        <v>290.27</v>
      </c>
      <c r="L366" s="16">
        <v>1.0526311972251081</v>
      </c>
      <c r="M366" s="17">
        <v>4.9999655495535221E-2</v>
      </c>
      <c r="N366" s="15" t="s">
        <v>39</v>
      </c>
      <c r="O366" s="14" t="str">
        <f t="shared" si="33"/>
        <v>Jan</v>
      </c>
      <c r="P366" s="14">
        <f t="shared" si="34"/>
        <v>1</v>
      </c>
      <c r="Q366" s="14">
        <f t="shared" si="35"/>
        <v>2024</v>
      </c>
      <c r="R366" s="18" t="s">
        <v>418</v>
      </c>
      <c r="S366" s="19">
        <v>45292</v>
      </c>
      <c r="T366" s="19" t="s">
        <v>492</v>
      </c>
      <c r="U366" s="19" t="s">
        <v>831</v>
      </c>
      <c r="V366" s="19" t="s">
        <v>39</v>
      </c>
      <c r="W366" s="19" t="s">
        <v>433</v>
      </c>
      <c r="X366" s="19" t="s">
        <v>434</v>
      </c>
      <c r="Y366" s="19" t="s">
        <v>58</v>
      </c>
      <c r="Z366" s="19">
        <v>45295</v>
      </c>
      <c r="AA366" s="14" t="s">
        <v>20</v>
      </c>
      <c r="AB366" s="14" t="s">
        <v>429</v>
      </c>
      <c r="AC366" s="14" t="s">
        <v>16</v>
      </c>
      <c r="AD366" s="14">
        <v>13779</v>
      </c>
    </row>
    <row r="367" spans="1:30" x14ac:dyDescent="0.2">
      <c r="A367" s="20">
        <v>366</v>
      </c>
      <c r="B367" s="20">
        <v>466</v>
      </c>
      <c r="C367" s="20" t="s">
        <v>29</v>
      </c>
      <c r="D367" s="20" t="s">
        <v>57</v>
      </c>
      <c r="E367" s="20" t="s">
        <v>19</v>
      </c>
      <c r="F367" s="21">
        <v>168.64</v>
      </c>
      <c r="G367" s="20">
        <v>3</v>
      </c>
      <c r="H367" s="21">
        <f t="shared" si="32"/>
        <v>505.91999999999996</v>
      </c>
      <c r="I367" s="21">
        <f t="shared" si="30"/>
        <v>157.39666666666665</v>
      </c>
      <c r="J367" s="21">
        <f t="shared" si="31"/>
        <v>472.18999999999994</v>
      </c>
      <c r="K367" s="21">
        <v>33.729999999999997</v>
      </c>
      <c r="L367" s="22">
        <v>1.0714331095533578</v>
      </c>
      <c r="M367" s="17">
        <v>6.667061986084756E-2</v>
      </c>
      <c r="N367" s="21" t="s">
        <v>39</v>
      </c>
      <c r="O367" s="20" t="str">
        <f t="shared" si="33"/>
        <v>Jan</v>
      </c>
      <c r="P367" s="20">
        <f t="shared" si="34"/>
        <v>1</v>
      </c>
      <c r="Q367" s="20">
        <f t="shared" si="35"/>
        <v>2024</v>
      </c>
      <c r="R367" s="23" t="s">
        <v>52</v>
      </c>
      <c r="S367" s="24">
        <v>45293</v>
      </c>
      <c r="T367" s="24" t="s">
        <v>431</v>
      </c>
      <c r="U367" s="24" t="s">
        <v>432</v>
      </c>
      <c r="V367" s="24" t="s">
        <v>39</v>
      </c>
      <c r="W367" s="24" t="s">
        <v>433</v>
      </c>
      <c r="X367" s="24" t="s">
        <v>434</v>
      </c>
      <c r="Y367" s="24" t="s">
        <v>53</v>
      </c>
      <c r="Z367" s="24">
        <v>45296</v>
      </c>
      <c r="AA367" s="20" t="s">
        <v>22</v>
      </c>
      <c r="AB367" s="20" t="s">
        <v>426</v>
      </c>
      <c r="AC367" s="20" t="s">
        <v>16</v>
      </c>
      <c r="AD367" s="20">
        <v>59077</v>
      </c>
    </row>
    <row r="368" spans="1:30" x14ac:dyDescent="0.2">
      <c r="A368" s="14">
        <v>367</v>
      </c>
      <c r="B368" s="14">
        <v>467</v>
      </c>
      <c r="C368" s="14" t="s">
        <v>29</v>
      </c>
      <c r="D368" s="14" t="s">
        <v>38</v>
      </c>
      <c r="E368" s="14" t="s">
        <v>14</v>
      </c>
      <c r="F368" s="15">
        <v>1297.5999999999999</v>
      </c>
      <c r="G368" s="14">
        <v>5</v>
      </c>
      <c r="H368" s="15">
        <f t="shared" si="32"/>
        <v>6488</v>
      </c>
      <c r="I368" s="15">
        <f t="shared" si="30"/>
        <v>1245.6959999999999</v>
      </c>
      <c r="J368" s="15">
        <f t="shared" si="31"/>
        <v>6228.48</v>
      </c>
      <c r="K368" s="15">
        <v>259.52</v>
      </c>
      <c r="L368" s="16">
        <v>1.0416666666666667</v>
      </c>
      <c r="M368" s="17">
        <v>3.9999999999999994E-2</v>
      </c>
      <c r="N368" s="15" t="s">
        <v>39</v>
      </c>
      <c r="O368" s="14" t="str">
        <f t="shared" si="33"/>
        <v>Jan</v>
      </c>
      <c r="P368" s="14">
        <f t="shared" si="34"/>
        <v>1</v>
      </c>
      <c r="Q368" s="14">
        <f t="shared" si="35"/>
        <v>2024</v>
      </c>
      <c r="R368" s="18" t="s">
        <v>55</v>
      </c>
      <c r="S368" s="19">
        <v>45294</v>
      </c>
      <c r="T368" s="19" t="s">
        <v>435</v>
      </c>
      <c r="U368" s="19" t="s">
        <v>436</v>
      </c>
      <c r="V368" s="19" t="s">
        <v>39</v>
      </c>
      <c r="W368" s="19" t="s">
        <v>433</v>
      </c>
      <c r="X368" s="19" t="s">
        <v>434</v>
      </c>
      <c r="Y368" s="19" t="s">
        <v>56</v>
      </c>
      <c r="Z368" s="19">
        <v>45297</v>
      </c>
      <c r="AA368" s="14" t="s">
        <v>15</v>
      </c>
      <c r="AB368" s="14" t="s">
        <v>425</v>
      </c>
      <c r="AC368" s="14" t="s">
        <v>16</v>
      </c>
      <c r="AD368" s="14">
        <v>10943</v>
      </c>
    </row>
    <row r="369" spans="1:30" x14ac:dyDescent="0.2">
      <c r="A369" s="20">
        <v>368</v>
      </c>
      <c r="B369" s="20">
        <v>468</v>
      </c>
      <c r="C369" s="20" t="s">
        <v>26</v>
      </c>
      <c r="D369" s="20" t="s">
        <v>57</v>
      </c>
      <c r="E369" s="20" t="s">
        <v>19</v>
      </c>
      <c r="F369" s="21">
        <v>1120.21</v>
      </c>
      <c r="G369" s="20">
        <v>1</v>
      </c>
      <c r="H369" s="21">
        <f t="shared" si="32"/>
        <v>1120.21</v>
      </c>
      <c r="I369" s="21">
        <f t="shared" si="30"/>
        <v>896.17000000000007</v>
      </c>
      <c r="J369" s="21">
        <f t="shared" si="31"/>
        <v>896.17000000000007</v>
      </c>
      <c r="K369" s="21">
        <v>224.04</v>
      </c>
      <c r="L369" s="22">
        <v>1.2499972103507146</v>
      </c>
      <c r="M369" s="17">
        <v>0.19999821462047293</v>
      </c>
      <c r="N369" s="21" t="s">
        <v>39</v>
      </c>
      <c r="O369" s="20" t="str">
        <f t="shared" si="33"/>
        <v>Jan</v>
      </c>
      <c r="P369" s="20">
        <f t="shared" si="34"/>
        <v>1</v>
      </c>
      <c r="Q369" s="20">
        <f t="shared" si="35"/>
        <v>2024</v>
      </c>
      <c r="R369" s="23" t="s">
        <v>58</v>
      </c>
      <c r="S369" s="24">
        <v>45295</v>
      </c>
      <c r="T369" s="24" t="s">
        <v>437</v>
      </c>
      <c r="U369" s="24" t="s">
        <v>438</v>
      </c>
      <c r="V369" s="24" t="s">
        <v>39</v>
      </c>
      <c r="W369" s="24" t="s">
        <v>433</v>
      </c>
      <c r="X369" s="24" t="s">
        <v>434</v>
      </c>
      <c r="Y369" s="24" t="s">
        <v>59</v>
      </c>
      <c r="Z369" s="24">
        <v>45298</v>
      </c>
      <c r="AA369" s="20" t="s">
        <v>22</v>
      </c>
      <c r="AB369" s="20" t="s">
        <v>425</v>
      </c>
      <c r="AC369" s="20" t="s">
        <v>16</v>
      </c>
      <c r="AD369" s="20">
        <v>68101</v>
      </c>
    </row>
    <row r="370" spans="1:30" x14ac:dyDescent="0.2">
      <c r="A370" s="14">
        <v>369</v>
      </c>
      <c r="B370" s="14">
        <v>469</v>
      </c>
      <c r="C370" s="14" t="s">
        <v>18</v>
      </c>
      <c r="D370" s="14" t="s">
        <v>54</v>
      </c>
      <c r="E370" s="14" t="s">
        <v>17</v>
      </c>
      <c r="F370" s="15">
        <v>1293.3599999999999</v>
      </c>
      <c r="G370" s="14">
        <v>1</v>
      </c>
      <c r="H370" s="15">
        <f t="shared" si="32"/>
        <v>1293.3599999999999</v>
      </c>
      <c r="I370" s="15">
        <f t="shared" si="30"/>
        <v>1034.6899999999998</v>
      </c>
      <c r="J370" s="15">
        <f t="shared" si="31"/>
        <v>1034.6899999999998</v>
      </c>
      <c r="K370" s="15">
        <v>258.67</v>
      </c>
      <c r="L370" s="16">
        <v>1.2499975838173754</v>
      </c>
      <c r="M370" s="17">
        <v>0.19999845364013116</v>
      </c>
      <c r="N370" s="15" t="s">
        <v>39</v>
      </c>
      <c r="O370" s="14" t="str">
        <f t="shared" si="33"/>
        <v>Jan</v>
      </c>
      <c r="P370" s="14">
        <f t="shared" si="34"/>
        <v>1</v>
      </c>
      <c r="Q370" s="14">
        <f t="shared" si="35"/>
        <v>2024</v>
      </c>
      <c r="R370" s="18" t="s">
        <v>53</v>
      </c>
      <c r="S370" s="19">
        <v>45296</v>
      </c>
      <c r="T370" s="19" t="s">
        <v>439</v>
      </c>
      <c r="U370" s="19" t="s">
        <v>440</v>
      </c>
      <c r="V370" s="19" t="s">
        <v>39</v>
      </c>
      <c r="W370" s="19" t="s">
        <v>433</v>
      </c>
      <c r="X370" s="19" t="s">
        <v>434</v>
      </c>
      <c r="Y370" s="19" t="s">
        <v>60</v>
      </c>
      <c r="Z370" s="19">
        <v>45299</v>
      </c>
      <c r="AA370" s="14" t="s">
        <v>20</v>
      </c>
      <c r="AB370" s="14" t="s">
        <v>428</v>
      </c>
      <c r="AC370" s="14" t="s">
        <v>16</v>
      </c>
      <c r="AD370" s="14">
        <v>85515</v>
      </c>
    </row>
    <row r="371" spans="1:30" x14ac:dyDescent="0.2">
      <c r="A371" s="20">
        <v>370</v>
      </c>
      <c r="B371" s="20">
        <v>470</v>
      </c>
      <c r="C371" s="20" t="s">
        <v>18</v>
      </c>
      <c r="D371" s="20" t="s">
        <v>54</v>
      </c>
      <c r="E371" s="20" t="s">
        <v>17</v>
      </c>
      <c r="F371" s="21">
        <v>96.66</v>
      </c>
      <c r="G371" s="20">
        <v>2</v>
      </c>
      <c r="H371" s="21">
        <f t="shared" si="32"/>
        <v>193.32</v>
      </c>
      <c r="I371" s="21">
        <f t="shared" si="30"/>
        <v>86.995000000000005</v>
      </c>
      <c r="J371" s="21">
        <f t="shared" si="31"/>
        <v>173.99</v>
      </c>
      <c r="K371" s="21">
        <v>19.329999999999998</v>
      </c>
      <c r="L371" s="22">
        <v>1.1110983389849991</v>
      </c>
      <c r="M371" s="17">
        <v>9.9989654458928198E-2</v>
      </c>
      <c r="N371" s="21" t="s">
        <v>39</v>
      </c>
      <c r="O371" s="20" t="str">
        <f t="shared" si="33"/>
        <v>Jan</v>
      </c>
      <c r="P371" s="20">
        <f t="shared" si="34"/>
        <v>1</v>
      </c>
      <c r="Q371" s="20">
        <f t="shared" si="35"/>
        <v>2024</v>
      </c>
      <c r="R371" s="23" t="s">
        <v>56</v>
      </c>
      <c r="S371" s="24">
        <v>45297</v>
      </c>
      <c r="T371" s="24" t="s">
        <v>441</v>
      </c>
      <c r="U371" s="24" t="s">
        <v>442</v>
      </c>
      <c r="V371" s="24" t="s">
        <v>39</v>
      </c>
      <c r="W371" s="24" t="s">
        <v>433</v>
      </c>
      <c r="X371" s="24" t="s">
        <v>434</v>
      </c>
      <c r="Y371" s="24" t="s">
        <v>61</v>
      </c>
      <c r="Z371" s="24">
        <v>45300</v>
      </c>
      <c r="AA371" s="20" t="s">
        <v>15</v>
      </c>
      <c r="AB371" s="20" t="s">
        <v>428</v>
      </c>
      <c r="AC371" s="20" t="s">
        <v>16</v>
      </c>
      <c r="AD371" s="20">
        <v>92683</v>
      </c>
    </row>
    <row r="372" spans="1:30" x14ac:dyDescent="0.2">
      <c r="A372" s="14">
        <v>371</v>
      </c>
      <c r="B372" s="14">
        <v>471</v>
      </c>
      <c r="C372" s="14" t="s">
        <v>27</v>
      </c>
      <c r="D372" s="14" t="s">
        <v>38</v>
      </c>
      <c r="E372" s="14" t="s">
        <v>14</v>
      </c>
      <c r="F372" s="15">
        <v>459.95</v>
      </c>
      <c r="G372" s="14">
        <v>3</v>
      </c>
      <c r="H372" s="15">
        <f t="shared" si="32"/>
        <v>1379.85</v>
      </c>
      <c r="I372" s="15">
        <f t="shared" si="30"/>
        <v>429.28666666666663</v>
      </c>
      <c r="J372" s="15">
        <f t="shared" si="31"/>
        <v>1287.8599999999999</v>
      </c>
      <c r="K372" s="15">
        <v>91.99</v>
      </c>
      <c r="L372" s="16">
        <v>1.0714285714285714</v>
      </c>
      <c r="M372" s="17">
        <v>6.6666666666666666E-2</v>
      </c>
      <c r="N372" s="15" t="s">
        <v>39</v>
      </c>
      <c r="O372" s="14" t="str">
        <f t="shared" si="33"/>
        <v>Jan</v>
      </c>
      <c r="P372" s="14">
        <f t="shared" si="34"/>
        <v>1</v>
      </c>
      <c r="Q372" s="14">
        <f t="shared" si="35"/>
        <v>2024</v>
      </c>
      <c r="R372" s="18" t="s">
        <v>59</v>
      </c>
      <c r="S372" s="19">
        <v>45298</v>
      </c>
      <c r="T372" s="19" t="s">
        <v>443</v>
      </c>
      <c r="U372" s="19" t="s">
        <v>444</v>
      </c>
      <c r="V372" s="19" t="s">
        <v>39</v>
      </c>
      <c r="W372" s="19" t="s">
        <v>433</v>
      </c>
      <c r="X372" s="19" t="s">
        <v>434</v>
      </c>
      <c r="Y372" s="19" t="s">
        <v>62</v>
      </c>
      <c r="Z372" s="19">
        <v>45301</v>
      </c>
      <c r="AA372" s="14" t="s">
        <v>15</v>
      </c>
      <c r="AB372" s="14" t="s">
        <v>427</v>
      </c>
      <c r="AC372" s="14" t="s">
        <v>16</v>
      </c>
      <c r="AD372" s="14">
        <v>86504</v>
      </c>
    </row>
    <row r="373" spans="1:30" x14ac:dyDescent="0.2">
      <c r="A373" s="20">
        <v>372</v>
      </c>
      <c r="B373" s="20">
        <v>472</v>
      </c>
      <c r="C373" s="20" t="s">
        <v>18</v>
      </c>
      <c r="D373" s="20" t="s">
        <v>57</v>
      </c>
      <c r="E373" s="20" t="s">
        <v>19</v>
      </c>
      <c r="F373" s="21">
        <v>402.13</v>
      </c>
      <c r="G373" s="20">
        <v>1</v>
      </c>
      <c r="H373" s="21">
        <f t="shared" si="32"/>
        <v>402.13</v>
      </c>
      <c r="I373" s="21">
        <f t="shared" si="30"/>
        <v>321.7</v>
      </c>
      <c r="J373" s="21">
        <f t="shared" si="31"/>
        <v>321.7</v>
      </c>
      <c r="K373" s="21">
        <v>80.430000000000007</v>
      </c>
      <c r="L373" s="22">
        <v>1.2500155424308361</v>
      </c>
      <c r="M373" s="17">
        <v>0.20000994703205432</v>
      </c>
      <c r="N373" s="21" t="s">
        <v>39</v>
      </c>
      <c r="O373" s="20" t="str">
        <f t="shared" si="33"/>
        <v>Jan</v>
      </c>
      <c r="P373" s="20">
        <f t="shared" si="34"/>
        <v>1</v>
      </c>
      <c r="Q373" s="20">
        <f t="shared" si="35"/>
        <v>2024</v>
      </c>
      <c r="R373" s="23" t="s">
        <v>60</v>
      </c>
      <c r="S373" s="24">
        <v>45299</v>
      </c>
      <c r="T373" s="24" t="s">
        <v>445</v>
      </c>
      <c r="U373" s="24" t="s">
        <v>446</v>
      </c>
      <c r="V373" s="24" t="s">
        <v>39</v>
      </c>
      <c r="W373" s="24" t="s">
        <v>433</v>
      </c>
      <c r="X373" s="24" t="s">
        <v>434</v>
      </c>
      <c r="Y373" s="24" t="s">
        <v>63</v>
      </c>
      <c r="Z373" s="24">
        <v>45302</v>
      </c>
      <c r="AA373" s="20" t="s">
        <v>20</v>
      </c>
      <c r="AB373" s="20" t="s">
        <v>429</v>
      </c>
      <c r="AC373" s="20" t="s">
        <v>16</v>
      </c>
      <c r="AD373" s="20">
        <v>25148</v>
      </c>
    </row>
    <row r="374" spans="1:30" x14ac:dyDescent="0.2">
      <c r="A374" s="14">
        <v>373</v>
      </c>
      <c r="B374" s="14">
        <v>473</v>
      </c>
      <c r="C374" s="14" t="s">
        <v>27</v>
      </c>
      <c r="D374" s="14" t="s">
        <v>57</v>
      </c>
      <c r="E374" s="14" t="s">
        <v>19</v>
      </c>
      <c r="F374" s="15">
        <v>403.19</v>
      </c>
      <c r="G374" s="14">
        <v>2</v>
      </c>
      <c r="H374" s="15">
        <f t="shared" si="32"/>
        <v>806.38</v>
      </c>
      <c r="I374" s="15">
        <f t="shared" si="30"/>
        <v>362.87</v>
      </c>
      <c r="J374" s="15">
        <f t="shared" si="31"/>
        <v>725.74</v>
      </c>
      <c r="K374" s="15">
        <v>80.64</v>
      </c>
      <c r="L374" s="16">
        <v>1.1111141731198502</v>
      </c>
      <c r="M374" s="17">
        <v>0.10000248022024356</v>
      </c>
      <c r="N374" s="15" t="s">
        <v>39</v>
      </c>
      <c r="O374" s="14" t="str">
        <f t="shared" si="33"/>
        <v>Jan</v>
      </c>
      <c r="P374" s="14">
        <f t="shared" si="34"/>
        <v>1</v>
      </c>
      <c r="Q374" s="14">
        <f t="shared" si="35"/>
        <v>2024</v>
      </c>
      <c r="R374" s="18" t="s">
        <v>61</v>
      </c>
      <c r="S374" s="19">
        <v>45300</v>
      </c>
      <c r="T374" s="19" t="s">
        <v>447</v>
      </c>
      <c r="U374" s="19" t="s">
        <v>448</v>
      </c>
      <c r="V374" s="19" t="s">
        <v>39</v>
      </c>
      <c r="W374" s="19" t="s">
        <v>433</v>
      </c>
      <c r="X374" s="19" t="s">
        <v>434</v>
      </c>
      <c r="Y374" s="19" t="s">
        <v>64</v>
      </c>
      <c r="Z374" s="19">
        <v>45303</v>
      </c>
      <c r="AA374" s="14" t="s">
        <v>20</v>
      </c>
      <c r="AB374" s="14" t="s">
        <v>425</v>
      </c>
      <c r="AC374" s="14" t="s">
        <v>16</v>
      </c>
      <c r="AD374" s="14">
        <v>16450</v>
      </c>
    </row>
    <row r="375" spans="1:30" x14ac:dyDescent="0.2">
      <c r="A375" s="20">
        <v>374</v>
      </c>
      <c r="B375" s="20">
        <v>474</v>
      </c>
      <c r="C375" s="20" t="s">
        <v>23</v>
      </c>
      <c r="D375" s="20" t="s">
        <v>54</v>
      </c>
      <c r="E375" s="20" t="s">
        <v>17</v>
      </c>
      <c r="F375" s="21">
        <v>824.36</v>
      </c>
      <c r="G375" s="20">
        <v>2</v>
      </c>
      <c r="H375" s="21">
        <f t="shared" si="32"/>
        <v>1648.72</v>
      </c>
      <c r="I375" s="21">
        <f t="shared" si="30"/>
        <v>741.92499999999995</v>
      </c>
      <c r="J375" s="21">
        <f t="shared" si="31"/>
        <v>1483.85</v>
      </c>
      <c r="K375" s="21">
        <v>164.87</v>
      </c>
      <c r="L375" s="22">
        <v>1.1111096135054084</v>
      </c>
      <c r="M375" s="17">
        <v>9.9998786937745651E-2</v>
      </c>
      <c r="N375" s="21" t="s">
        <v>39</v>
      </c>
      <c r="O375" s="20" t="str">
        <f t="shared" si="33"/>
        <v>Jan</v>
      </c>
      <c r="P375" s="20">
        <f t="shared" si="34"/>
        <v>1</v>
      </c>
      <c r="Q375" s="20">
        <f t="shared" si="35"/>
        <v>2024</v>
      </c>
      <c r="R375" s="23" t="s">
        <v>62</v>
      </c>
      <c r="S375" s="24">
        <v>45301</v>
      </c>
      <c r="T375" s="24" t="s">
        <v>449</v>
      </c>
      <c r="U375" s="24" t="s">
        <v>450</v>
      </c>
      <c r="V375" s="24" t="s">
        <v>39</v>
      </c>
      <c r="W375" s="24" t="s">
        <v>433</v>
      </c>
      <c r="X375" s="24" t="s">
        <v>434</v>
      </c>
      <c r="Y375" s="24" t="s">
        <v>65</v>
      </c>
      <c r="Z375" s="24">
        <v>45304</v>
      </c>
      <c r="AA375" s="20" t="s">
        <v>20</v>
      </c>
      <c r="AB375" s="20" t="s">
        <v>425</v>
      </c>
      <c r="AC375" s="20" t="s">
        <v>16</v>
      </c>
      <c r="AD375" s="20">
        <v>76281</v>
      </c>
    </row>
    <row r="376" spans="1:30" x14ac:dyDescent="0.2">
      <c r="A376" s="14">
        <v>375</v>
      </c>
      <c r="B376" s="14">
        <v>475</v>
      </c>
      <c r="C376" s="14" t="s">
        <v>26</v>
      </c>
      <c r="D376" s="14" t="s">
        <v>38</v>
      </c>
      <c r="E376" s="14" t="s">
        <v>14</v>
      </c>
      <c r="F376" s="15">
        <v>987.69</v>
      </c>
      <c r="G376" s="14">
        <v>1</v>
      </c>
      <c r="H376" s="15">
        <f t="shared" si="32"/>
        <v>987.69</v>
      </c>
      <c r="I376" s="15">
        <f t="shared" si="30"/>
        <v>790.15000000000009</v>
      </c>
      <c r="J376" s="15">
        <f t="shared" si="31"/>
        <v>790.15000000000009</v>
      </c>
      <c r="K376" s="15">
        <v>197.54</v>
      </c>
      <c r="L376" s="16">
        <v>1.2500031639562108</v>
      </c>
      <c r="M376" s="17">
        <v>0.20000202492684949</v>
      </c>
      <c r="N376" s="15" t="s">
        <v>39</v>
      </c>
      <c r="O376" s="14" t="str">
        <f t="shared" si="33"/>
        <v>Jan</v>
      </c>
      <c r="P376" s="14">
        <f t="shared" si="34"/>
        <v>1</v>
      </c>
      <c r="Q376" s="14">
        <f t="shared" si="35"/>
        <v>2024</v>
      </c>
      <c r="R376" s="18" t="s">
        <v>63</v>
      </c>
      <c r="S376" s="19">
        <v>45302</v>
      </c>
      <c r="T376" s="19" t="s">
        <v>451</v>
      </c>
      <c r="U376" s="19" t="s">
        <v>452</v>
      </c>
      <c r="V376" s="19" t="s">
        <v>39</v>
      </c>
      <c r="W376" s="19" t="s">
        <v>433</v>
      </c>
      <c r="X376" s="19" t="s">
        <v>434</v>
      </c>
      <c r="Y376" s="19" t="s">
        <v>66</v>
      </c>
      <c r="Z376" s="19">
        <v>45305</v>
      </c>
      <c r="AA376" s="14" t="s">
        <v>20</v>
      </c>
      <c r="AB376" s="14" t="s">
        <v>427</v>
      </c>
      <c r="AC376" s="14" t="s">
        <v>16</v>
      </c>
      <c r="AD376" s="14">
        <v>46661</v>
      </c>
    </row>
    <row r="377" spans="1:30" x14ac:dyDescent="0.2">
      <c r="A377" s="20">
        <v>376</v>
      </c>
      <c r="B377" s="20">
        <v>476</v>
      </c>
      <c r="C377" s="20" t="s">
        <v>18</v>
      </c>
      <c r="D377" s="20" t="s">
        <v>38</v>
      </c>
      <c r="E377" s="20" t="s">
        <v>14</v>
      </c>
      <c r="F377" s="21">
        <v>1138.1199999999999</v>
      </c>
      <c r="G377" s="20">
        <v>1</v>
      </c>
      <c r="H377" s="21">
        <f t="shared" si="32"/>
        <v>1138.1199999999999</v>
      </c>
      <c r="I377" s="21">
        <f t="shared" si="30"/>
        <v>910.49999999999989</v>
      </c>
      <c r="J377" s="21">
        <f t="shared" si="31"/>
        <v>910.49999999999989</v>
      </c>
      <c r="K377" s="21">
        <v>227.62</v>
      </c>
      <c r="L377" s="22">
        <v>1.2499945085118067</v>
      </c>
      <c r="M377" s="17">
        <v>0.19999648543211615</v>
      </c>
      <c r="N377" s="21" t="s">
        <v>39</v>
      </c>
      <c r="O377" s="20" t="str">
        <f t="shared" si="33"/>
        <v>Jan</v>
      </c>
      <c r="P377" s="20">
        <f t="shared" si="34"/>
        <v>1</v>
      </c>
      <c r="Q377" s="20">
        <f t="shared" si="35"/>
        <v>2024</v>
      </c>
      <c r="R377" s="23" t="s">
        <v>64</v>
      </c>
      <c r="S377" s="24">
        <v>45303</v>
      </c>
      <c r="T377" s="24" t="s">
        <v>453</v>
      </c>
      <c r="U377" s="24" t="s">
        <v>454</v>
      </c>
      <c r="V377" s="24" t="s">
        <v>39</v>
      </c>
      <c r="W377" s="24" t="s">
        <v>433</v>
      </c>
      <c r="X377" s="24" t="s">
        <v>434</v>
      </c>
      <c r="Y377" s="24" t="s">
        <v>67</v>
      </c>
      <c r="Z377" s="24">
        <v>45306</v>
      </c>
      <c r="AA377" s="20" t="s">
        <v>22</v>
      </c>
      <c r="AB377" s="20" t="s">
        <v>426</v>
      </c>
      <c r="AC377" s="20" t="s">
        <v>16</v>
      </c>
      <c r="AD377" s="20">
        <v>74382</v>
      </c>
    </row>
    <row r="378" spans="1:30" x14ac:dyDescent="0.2">
      <c r="A378" s="14">
        <v>377</v>
      </c>
      <c r="B378" s="14">
        <v>477</v>
      </c>
      <c r="C378" s="14" t="s">
        <v>18</v>
      </c>
      <c r="D378" s="14" t="s">
        <v>57</v>
      </c>
      <c r="E378" s="14" t="s">
        <v>19</v>
      </c>
      <c r="F378" s="15">
        <v>288.26</v>
      </c>
      <c r="G378" s="14">
        <v>1</v>
      </c>
      <c r="H378" s="15">
        <f t="shared" si="32"/>
        <v>288.26</v>
      </c>
      <c r="I378" s="15">
        <f t="shared" si="30"/>
        <v>230.60999999999999</v>
      </c>
      <c r="J378" s="15">
        <f t="shared" si="31"/>
        <v>230.60999999999999</v>
      </c>
      <c r="K378" s="15">
        <v>57.65</v>
      </c>
      <c r="L378" s="16">
        <v>1.2499891591865053</v>
      </c>
      <c r="M378" s="17">
        <v>0.19999306181919102</v>
      </c>
      <c r="N378" s="15" t="s">
        <v>39</v>
      </c>
      <c r="O378" s="14" t="str">
        <f t="shared" si="33"/>
        <v>Jan</v>
      </c>
      <c r="P378" s="14">
        <f t="shared" si="34"/>
        <v>1</v>
      </c>
      <c r="Q378" s="14">
        <f t="shared" si="35"/>
        <v>2024</v>
      </c>
      <c r="R378" s="18" t="s">
        <v>65</v>
      </c>
      <c r="S378" s="19">
        <v>45304</v>
      </c>
      <c r="T378" s="19" t="s">
        <v>455</v>
      </c>
      <c r="U378" s="19" t="s">
        <v>456</v>
      </c>
      <c r="V378" s="19" t="s">
        <v>39</v>
      </c>
      <c r="W378" s="19" t="s">
        <v>433</v>
      </c>
      <c r="X378" s="19" t="s">
        <v>434</v>
      </c>
      <c r="Y378" s="19" t="s">
        <v>68</v>
      </c>
      <c r="Z378" s="19">
        <v>45307</v>
      </c>
      <c r="AA378" s="14" t="s">
        <v>15</v>
      </c>
      <c r="AB378" s="14" t="s">
        <v>429</v>
      </c>
      <c r="AC378" s="14" t="s">
        <v>16</v>
      </c>
      <c r="AD378" s="14">
        <v>43922</v>
      </c>
    </row>
    <row r="379" spans="1:30" x14ac:dyDescent="0.2">
      <c r="A379" s="20">
        <v>378</v>
      </c>
      <c r="B379" s="20">
        <v>478</v>
      </c>
      <c r="C379" s="20" t="s">
        <v>28</v>
      </c>
      <c r="D379" s="20" t="s">
        <v>54</v>
      </c>
      <c r="E379" s="20" t="s">
        <v>17</v>
      </c>
      <c r="F379" s="21">
        <v>1413.47</v>
      </c>
      <c r="G379" s="20">
        <v>3</v>
      </c>
      <c r="H379" s="21">
        <f t="shared" si="32"/>
        <v>4240.41</v>
      </c>
      <c r="I379" s="21">
        <f t="shared" si="30"/>
        <v>1319.24</v>
      </c>
      <c r="J379" s="21">
        <f t="shared" si="31"/>
        <v>3957.7200000000003</v>
      </c>
      <c r="K379" s="21">
        <v>282.69</v>
      </c>
      <c r="L379" s="22">
        <v>1.0714274885540158</v>
      </c>
      <c r="M379" s="17">
        <v>6.6665723361656062E-2</v>
      </c>
      <c r="N379" s="21" t="s">
        <v>39</v>
      </c>
      <c r="O379" s="20" t="str">
        <f t="shared" si="33"/>
        <v>Jan</v>
      </c>
      <c r="P379" s="20">
        <f t="shared" si="34"/>
        <v>1</v>
      </c>
      <c r="Q379" s="20">
        <f t="shared" si="35"/>
        <v>2024</v>
      </c>
      <c r="R379" s="23" t="s">
        <v>66</v>
      </c>
      <c r="S379" s="24">
        <v>45305</v>
      </c>
      <c r="T379" s="24" t="s">
        <v>457</v>
      </c>
      <c r="U379" s="24" t="s">
        <v>458</v>
      </c>
      <c r="V379" s="24" t="s">
        <v>39</v>
      </c>
      <c r="W379" s="24" t="s">
        <v>433</v>
      </c>
      <c r="X379" s="24" t="s">
        <v>434</v>
      </c>
      <c r="Y379" s="24" t="s">
        <v>69</v>
      </c>
      <c r="Z379" s="24">
        <v>45308</v>
      </c>
      <c r="AA379" s="20" t="s">
        <v>20</v>
      </c>
      <c r="AB379" s="20" t="s">
        <v>427</v>
      </c>
      <c r="AC379" s="20" t="s">
        <v>16</v>
      </c>
      <c r="AD379" s="20">
        <v>76189</v>
      </c>
    </row>
    <row r="380" spans="1:30" x14ac:dyDescent="0.2">
      <c r="A380" s="14">
        <v>379</v>
      </c>
      <c r="B380" s="14">
        <v>479</v>
      </c>
      <c r="C380" s="14" t="s">
        <v>24</v>
      </c>
      <c r="D380" s="14" t="s">
        <v>38</v>
      </c>
      <c r="E380" s="14" t="s">
        <v>14</v>
      </c>
      <c r="F380" s="15">
        <v>1384.07</v>
      </c>
      <c r="G380" s="14">
        <v>3</v>
      </c>
      <c r="H380" s="15">
        <f t="shared" si="32"/>
        <v>4152.21</v>
      </c>
      <c r="I380" s="15">
        <f t="shared" si="30"/>
        <v>1291.8</v>
      </c>
      <c r="J380" s="15">
        <f t="shared" si="31"/>
        <v>3875.3999999999996</v>
      </c>
      <c r="K380" s="15">
        <v>276.81</v>
      </c>
      <c r="L380" s="16">
        <v>1.0714274655519431</v>
      </c>
      <c r="M380" s="17">
        <v>6.6665703324253825E-2</v>
      </c>
      <c r="N380" s="15" t="s">
        <v>39</v>
      </c>
      <c r="O380" s="14" t="str">
        <f t="shared" si="33"/>
        <v>Jan</v>
      </c>
      <c r="P380" s="14">
        <f t="shared" si="34"/>
        <v>1</v>
      </c>
      <c r="Q380" s="14">
        <f t="shared" si="35"/>
        <v>2024</v>
      </c>
      <c r="R380" s="18" t="s">
        <v>67</v>
      </c>
      <c r="S380" s="19">
        <v>45306</v>
      </c>
      <c r="T380" s="19" t="s">
        <v>459</v>
      </c>
      <c r="U380" s="19" t="s">
        <v>460</v>
      </c>
      <c r="V380" s="19" t="s">
        <v>39</v>
      </c>
      <c r="W380" s="19" t="s">
        <v>433</v>
      </c>
      <c r="X380" s="19" t="s">
        <v>434</v>
      </c>
      <c r="Y380" s="19" t="s">
        <v>70</v>
      </c>
      <c r="Z380" s="19">
        <v>45309</v>
      </c>
      <c r="AA380" s="14" t="s">
        <v>20</v>
      </c>
      <c r="AB380" s="14" t="s">
        <v>427</v>
      </c>
      <c r="AC380" s="14" t="s">
        <v>16</v>
      </c>
      <c r="AD380" s="14">
        <v>17509</v>
      </c>
    </row>
    <row r="381" spans="1:30" x14ac:dyDescent="0.2">
      <c r="A381" s="20">
        <v>380</v>
      </c>
      <c r="B381" s="20">
        <v>480</v>
      </c>
      <c r="C381" s="20" t="s">
        <v>24</v>
      </c>
      <c r="D381" s="20" t="s">
        <v>54</v>
      </c>
      <c r="E381" s="20" t="s">
        <v>17</v>
      </c>
      <c r="F381" s="21">
        <v>519.02</v>
      </c>
      <c r="G381" s="20">
        <v>2</v>
      </c>
      <c r="H381" s="21">
        <f t="shared" si="32"/>
        <v>1038.04</v>
      </c>
      <c r="I381" s="21">
        <f t="shared" si="30"/>
        <v>467.12</v>
      </c>
      <c r="J381" s="21">
        <f t="shared" si="31"/>
        <v>934.24</v>
      </c>
      <c r="K381" s="21">
        <v>103.8</v>
      </c>
      <c r="L381" s="22">
        <v>1.1111063538277102</v>
      </c>
      <c r="M381" s="17">
        <v>9.9996146583946663E-2</v>
      </c>
      <c r="N381" s="21" t="s">
        <v>39</v>
      </c>
      <c r="O381" s="20" t="str">
        <f t="shared" si="33"/>
        <v>Jan</v>
      </c>
      <c r="P381" s="20">
        <f t="shared" si="34"/>
        <v>1</v>
      </c>
      <c r="Q381" s="20">
        <f t="shared" si="35"/>
        <v>2024</v>
      </c>
      <c r="R381" s="23" t="s">
        <v>68</v>
      </c>
      <c r="S381" s="24">
        <v>45307</v>
      </c>
      <c r="T381" s="24" t="s">
        <v>461</v>
      </c>
      <c r="U381" s="24" t="s">
        <v>462</v>
      </c>
      <c r="V381" s="24" t="s">
        <v>39</v>
      </c>
      <c r="W381" s="24" t="s">
        <v>433</v>
      </c>
      <c r="X381" s="24" t="s">
        <v>434</v>
      </c>
      <c r="Y381" s="24" t="s">
        <v>71</v>
      </c>
      <c r="Z381" s="24">
        <v>45310</v>
      </c>
      <c r="AA381" s="20" t="s">
        <v>22</v>
      </c>
      <c r="AB381" s="20" t="s">
        <v>427</v>
      </c>
      <c r="AC381" s="20" t="s">
        <v>16</v>
      </c>
      <c r="AD381" s="20">
        <v>29494</v>
      </c>
    </row>
    <row r="382" spans="1:30" x14ac:dyDescent="0.2">
      <c r="A382" s="14">
        <v>381</v>
      </c>
      <c r="B382" s="14">
        <v>481</v>
      </c>
      <c r="C382" s="14" t="s">
        <v>21</v>
      </c>
      <c r="D382" s="14" t="s">
        <v>54</v>
      </c>
      <c r="E382" s="14" t="s">
        <v>17</v>
      </c>
      <c r="F382" s="15">
        <v>343.53</v>
      </c>
      <c r="G382" s="14">
        <v>1</v>
      </c>
      <c r="H382" s="15">
        <f t="shared" si="32"/>
        <v>343.53</v>
      </c>
      <c r="I382" s="15">
        <f t="shared" si="30"/>
        <v>274.82</v>
      </c>
      <c r="J382" s="15">
        <f t="shared" si="31"/>
        <v>274.82</v>
      </c>
      <c r="K382" s="15">
        <v>68.709999999999994</v>
      </c>
      <c r="L382" s="16">
        <v>1.2500181937268029</v>
      </c>
      <c r="M382" s="17">
        <v>0.2000116438156784</v>
      </c>
      <c r="N382" s="15" t="s">
        <v>39</v>
      </c>
      <c r="O382" s="14" t="str">
        <f t="shared" si="33"/>
        <v>Jan</v>
      </c>
      <c r="P382" s="14">
        <f t="shared" si="34"/>
        <v>1</v>
      </c>
      <c r="Q382" s="14">
        <f t="shared" si="35"/>
        <v>2024</v>
      </c>
      <c r="R382" s="18" t="s">
        <v>69</v>
      </c>
      <c r="S382" s="19">
        <v>45308</v>
      </c>
      <c r="T382" s="19" t="s">
        <v>463</v>
      </c>
      <c r="U382" s="19" t="s">
        <v>464</v>
      </c>
      <c r="V382" s="19" t="s">
        <v>39</v>
      </c>
      <c r="W382" s="19" t="s">
        <v>433</v>
      </c>
      <c r="X382" s="19" t="s">
        <v>434</v>
      </c>
      <c r="Y382" s="19" t="s">
        <v>72</v>
      </c>
      <c r="Z382" s="19">
        <v>45311</v>
      </c>
      <c r="AA382" s="14" t="s">
        <v>20</v>
      </c>
      <c r="AB382" s="14" t="s">
        <v>428</v>
      </c>
      <c r="AC382" s="14" t="s">
        <v>16</v>
      </c>
      <c r="AD382" s="14">
        <v>79870</v>
      </c>
    </row>
    <row r="383" spans="1:30" x14ac:dyDescent="0.2">
      <c r="A383" s="20">
        <v>382</v>
      </c>
      <c r="B383" s="20">
        <v>482</v>
      </c>
      <c r="C383" s="20" t="s">
        <v>23</v>
      </c>
      <c r="D383" s="20" t="s">
        <v>57</v>
      </c>
      <c r="E383" s="20" t="s">
        <v>19</v>
      </c>
      <c r="F383" s="21">
        <v>820.85</v>
      </c>
      <c r="G383" s="20">
        <v>3</v>
      </c>
      <c r="H383" s="21">
        <f t="shared" si="32"/>
        <v>2462.5500000000002</v>
      </c>
      <c r="I383" s="21">
        <f t="shared" si="30"/>
        <v>766.12666666666667</v>
      </c>
      <c r="J383" s="21">
        <f t="shared" si="31"/>
        <v>2298.38</v>
      </c>
      <c r="K383" s="21">
        <v>164.17</v>
      </c>
      <c r="L383" s="22">
        <v>1.0714285714285714</v>
      </c>
      <c r="M383" s="17">
        <v>6.6666666666666652E-2</v>
      </c>
      <c r="N383" s="21" t="s">
        <v>39</v>
      </c>
      <c r="O383" s="20" t="str">
        <f t="shared" si="33"/>
        <v>Jan</v>
      </c>
      <c r="P383" s="20">
        <f t="shared" si="34"/>
        <v>1</v>
      </c>
      <c r="Q383" s="20">
        <f t="shared" si="35"/>
        <v>2024</v>
      </c>
      <c r="R383" s="23" t="s">
        <v>70</v>
      </c>
      <c r="S383" s="24">
        <v>45309</v>
      </c>
      <c r="T383" s="24" t="s">
        <v>465</v>
      </c>
      <c r="U383" s="24" t="s">
        <v>466</v>
      </c>
      <c r="V383" s="24" t="s">
        <v>39</v>
      </c>
      <c r="W383" s="24" t="s">
        <v>433</v>
      </c>
      <c r="X383" s="24" t="s">
        <v>434</v>
      </c>
      <c r="Y383" s="24" t="s">
        <v>73</v>
      </c>
      <c r="Z383" s="24">
        <v>45312</v>
      </c>
      <c r="AA383" s="20" t="s">
        <v>20</v>
      </c>
      <c r="AB383" s="20" t="s">
        <v>425</v>
      </c>
      <c r="AC383" s="20" t="s">
        <v>16</v>
      </c>
      <c r="AD383" s="20">
        <v>42589</v>
      </c>
    </row>
    <row r="384" spans="1:30" x14ac:dyDescent="0.2">
      <c r="A384" s="14">
        <v>383</v>
      </c>
      <c r="B384" s="14">
        <v>483</v>
      </c>
      <c r="C384" s="14" t="s">
        <v>26</v>
      </c>
      <c r="D384" s="14" t="s">
        <v>54</v>
      </c>
      <c r="E384" s="14" t="s">
        <v>17</v>
      </c>
      <c r="F384" s="15">
        <v>247.84</v>
      </c>
      <c r="G384" s="14">
        <v>5</v>
      </c>
      <c r="H384" s="15">
        <f t="shared" si="32"/>
        <v>1239.2</v>
      </c>
      <c r="I384" s="15">
        <f t="shared" si="30"/>
        <v>237.92600000000002</v>
      </c>
      <c r="J384" s="15">
        <f t="shared" si="31"/>
        <v>1189.6300000000001</v>
      </c>
      <c r="K384" s="15">
        <v>49.57</v>
      </c>
      <c r="L384" s="16">
        <v>1.0416684179114515</v>
      </c>
      <c r="M384" s="17">
        <v>4.0001613944480312E-2</v>
      </c>
      <c r="N384" s="15" t="s">
        <v>39</v>
      </c>
      <c r="O384" s="14" t="str">
        <f t="shared" si="33"/>
        <v>Jan</v>
      </c>
      <c r="P384" s="14">
        <f t="shared" si="34"/>
        <v>1</v>
      </c>
      <c r="Q384" s="14">
        <f t="shared" si="35"/>
        <v>2024</v>
      </c>
      <c r="R384" s="18" t="s">
        <v>71</v>
      </c>
      <c r="S384" s="19">
        <v>45310</v>
      </c>
      <c r="T384" s="19" t="s">
        <v>467</v>
      </c>
      <c r="U384" s="19" t="s">
        <v>468</v>
      </c>
      <c r="V384" s="19" t="s">
        <v>39</v>
      </c>
      <c r="W384" s="19" t="s">
        <v>433</v>
      </c>
      <c r="X384" s="19" t="s">
        <v>434</v>
      </c>
      <c r="Y384" s="19" t="s">
        <v>74</v>
      </c>
      <c r="Z384" s="19">
        <v>45313</v>
      </c>
      <c r="AA384" s="14" t="s">
        <v>22</v>
      </c>
      <c r="AB384" s="14" t="s">
        <v>429</v>
      </c>
      <c r="AC384" s="14" t="s">
        <v>16</v>
      </c>
      <c r="AD384" s="14">
        <v>16684</v>
      </c>
    </row>
    <row r="385" spans="1:30" x14ac:dyDescent="0.2">
      <c r="A385" s="20">
        <v>384</v>
      </c>
      <c r="B385" s="20">
        <v>484</v>
      </c>
      <c r="C385" s="20" t="s">
        <v>25</v>
      </c>
      <c r="D385" s="20" t="s">
        <v>57</v>
      </c>
      <c r="E385" s="20" t="s">
        <v>19</v>
      </c>
      <c r="F385" s="21">
        <v>1386.89</v>
      </c>
      <c r="G385" s="20">
        <v>1</v>
      </c>
      <c r="H385" s="21">
        <f t="shared" si="32"/>
        <v>1386.89</v>
      </c>
      <c r="I385" s="21">
        <f t="shared" si="30"/>
        <v>1109.5100000000002</v>
      </c>
      <c r="J385" s="21">
        <f t="shared" si="31"/>
        <v>1109.5100000000002</v>
      </c>
      <c r="K385" s="21">
        <v>277.38</v>
      </c>
      <c r="L385" s="22">
        <v>1.2500022532469286</v>
      </c>
      <c r="M385" s="17">
        <v>0.20000144207543494</v>
      </c>
      <c r="N385" s="21" t="s">
        <v>39</v>
      </c>
      <c r="O385" s="20" t="str">
        <f t="shared" si="33"/>
        <v>Jan</v>
      </c>
      <c r="P385" s="20">
        <f t="shared" si="34"/>
        <v>1</v>
      </c>
      <c r="Q385" s="20">
        <f t="shared" si="35"/>
        <v>2024</v>
      </c>
      <c r="R385" s="23" t="s">
        <v>72</v>
      </c>
      <c r="S385" s="24">
        <v>45311</v>
      </c>
      <c r="T385" s="24" t="s">
        <v>469</v>
      </c>
      <c r="U385" s="24" t="s">
        <v>470</v>
      </c>
      <c r="V385" s="24" t="s">
        <v>39</v>
      </c>
      <c r="W385" s="24" t="s">
        <v>433</v>
      </c>
      <c r="X385" s="24" t="s">
        <v>434</v>
      </c>
      <c r="Y385" s="24" t="s">
        <v>75</v>
      </c>
      <c r="Z385" s="24">
        <v>45314</v>
      </c>
      <c r="AA385" s="20" t="s">
        <v>20</v>
      </c>
      <c r="AB385" s="20" t="s">
        <v>428</v>
      </c>
      <c r="AC385" s="20" t="s">
        <v>16</v>
      </c>
      <c r="AD385" s="20">
        <v>83442</v>
      </c>
    </row>
    <row r="386" spans="1:30" x14ac:dyDescent="0.2">
      <c r="A386" s="14">
        <v>385</v>
      </c>
      <c r="B386" s="14">
        <v>485</v>
      </c>
      <c r="C386" s="14" t="s">
        <v>27</v>
      </c>
      <c r="D386" s="14" t="s">
        <v>57</v>
      </c>
      <c r="E386" s="14" t="s">
        <v>19</v>
      </c>
      <c r="F386" s="15">
        <v>1338.2</v>
      </c>
      <c r="G386" s="14">
        <v>5</v>
      </c>
      <c r="H386" s="15">
        <f t="shared" si="32"/>
        <v>6691</v>
      </c>
      <c r="I386" s="15">
        <f t="shared" ref="I386:I449" si="36">(H386-K386)/G386</f>
        <v>1284.672</v>
      </c>
      <c r="J386" s="15">
        <f t="shared" ref="J386:J449" si="37">I386*G386</f>
        <v>6423.3600000000006</v>
      </c>
      <c r="K386" s="15">
        <v>267.64</v>
      </c>
      <c r="L386" s="16">
        <v>1.0416666666666665</v>
      </c>
      <c r="M386" s="17">
        <v>0.04</v>
      </c>
      <c r="N386" s="15" t="s">
        <v>39</v>
      </c>
      <c r="O386" s="14" t="str">
        <f t="shared" si="33"/>
        <v>Jan</v>
      </c>
      <c r="P386" s="14">
        <f t="shared" si="34"/>
        <v>1</v>
      </c>
      <c r="Q386" s="14">
        <f t="shared" si="35"/>
        <v>2024</v>
      </c>
      <c r="R386" s="18" t="s">
        <v>73</v>
      </c>
      <c r="S386" s="19">
        <v>45312</v>
      </c>
      <c r="T386" s="19" t="s">
        <v>471</v>
      </c>
      <c r="U386" s="19" t="s">
        <v>472</v>
      </c>
      <c r="V386" s="19" t="s">
        <v>39</v>
      </c>
      <c r="W386" s="19" t="s">
        <v>433</v>
      </c>
      <c r="X386" s="19" t="s">
        <v>434</v>
      </c>
      <c r="Y386" s="19" t="s">
        <v>76</v>
      </c>
      <c r="Z386" s="19">
        <v>45315</v>
      </c>
      <c r="AA386" s="14" t="s">
        <v>20</v>
      </c>
      <c r="AB386" s="14" t="s">
        <v>426</v>
      </c>
      <c r="AC386" s="14" t="s">
        <v>16</v>
      </c>
      <c r="AD386" s="14">
        <v>12627</v>
      </c>
    </row>
    <row r="387" spans="1:30" x14ac:dyDescent="0.2">
      <c r="A387" s="20">
        <v>386</v>
      </c>
      <c r="B387" s="20">
        <v>486</v>
      </c>
      <c r="C387" s="20" t="s">
        <v>26</v>
      </c>
      <c r="D387" s="20" t="s">
        <v>54</v>
      </c>
      <c r="E387" s="20" t="s">
        <v>17</v>
      </c>
      <c r="F387" s="21">
        <v>629.54</v>
      </c>
      <c r="G387" s="20">
        <v>1</v>
      </c>
      <c r="H387" s="21">
        <f t="shared" ref="H387:H450" si="38">F387*G387</f>
        <v>629.54</v>
      </c>
      <c r="I387" s="21">
        <f t="shared" si="36"/>
        <v>503.63</v>
      </c>
      <c r="J387" s="21">
        <f t="shared" si="37"/>
        <v>503.63</v>
      </c>
      <c r="K387" s="21">
        <v>125.91</v>
      </c>
      <c r="L387" s="22">
        <v>1.2500049639616384</v>
      </c>
      <c r="M387" s="17">
        <v>0.20000317692283254</v>
      </c>
      <c r="N387" s="21" t="s">
        <v>39</v>
      </c>
      <c r="O387" s="20" t="str">
        <f t="shared" ref="O387:O450" si="39">IF(P387=1,"Jan",IF(P387=2,"Feb",IF(P387=3,"Mar",IF(P387=4,"Apr",IF(P387=5,"May",IF(P387=6,"Jun",IF(P387=7,"Jul",IF(P387=8,"Aug",IF(P387=9,"Sep",IF(P387=10,"Oct",IF(P387=11,"Nov","Dec")))))))))))</f>
        <v>Jan</v>
      </c>
      <c r="P387" s="20">
        <f t="shared" ref="P387:P450" si="40">MONTH(S387)</f>
        <v>1</v>
      </c>
      <c r="Q387" s="20">
        <f t="shared" ref="Q387:Q450" si="41">YEAR(S387)</f>
        <v>2024</v>
      </c>
      <c r="R387" s="23" t="s">
        <v>74</v>
      </c>
      <c r="S387" s="24">
        <v>45313</v>
      </c>
      <c r="T387" s="24" t="s">
        <v>473</v>
      </c>
      <c r="U387" s="24" t="s">
        <v>474</v>
      </c>
      <c r="V387" s="24" t="s">
        <v>39</v>
      </c>
      <c r="W387" s="24" t="s">
        <v>433</v>
      </c>
      <c r="X387" s="24" t="s">
        <v>434</v>
      </c>
      <c r="Y387" s="24" t="s">
        <v>77</v>
      </c>
      <c r="Z387" s="24">
        <v>45316</v>
      </c>
      <c r="AA387" s="20" t="s">
        <v>20</v>
      </c>
      <c r="AB387" s="20" t="s">
        <v>426</v>
      </c>
      <c r="AC387" s="20" t="s">
        <v>16</v>
      </c>
      <c r="AD387" s="20">
        <v>12188</v>
      </c>
    </row>
    <row r="388" spans="1:30" x14ac:dyDescent="0.2">
      <c r="A388" s="14">
        <v>387</v>
      </c>
      <c r="B388" s="14">
        <v>487</v>
      </c>
      <c r="C388" s="14" t="s">
        <v>26</v>
      </c>
      <c r="D388" s="14" t="s">
        <v>54</v>
      </c>
      <c r="E388" s="14" t="s">
        <v>17</v>
      </c>
      <c r="F388" s="15">
        <v>364.51</v>
      </c>
      <c r="G388" s="14">
        <v>5</v>
      </c>
      <c r="H388" s="15">
        <f t="shared" si="38"/>
        <v>1822.55</v>
      </c>
      <c r="I388" s="15">
        <f t="shared" si="36"/>
        <v>349.92999999999995</v>
      </c>
      <c r="J388" s="15">
        <f t="shared" si="37"/>
        <v>1749.6499999999996</v>
      </c>
      <c r="K388" s="15">
        <v>72.900000000000006</v>
      </c>
      <c r="L388" s="16">
        <v>1.0416654759523336</v>
      </c>
      <c r="M388" s="17">
        <v>3.9998902636416013E-2</v>
      </c>
      <c r="N388" s="15" t="s">
        <v>39</v>
      </c>
      <c r="O388" s="14" t="str">
        <f t="shared" si="39"/>
        <v>Jan</v>
      </c>
      <c r="P388" s="14">
        <f t="shared" si="40"/>
        <v>1</v>
      </c>
      <c r="Q388" s="14">
        <f t="shared" si="41"/>
        <v>2024</v>
      </c>
      <c r="R388" s="18" t="s">
        <v>75</v>
      </c>
      <c r="S388" s="19">
        <v>45314</v>
      </c>
      <c r="T388" s="19" t="s">
        <v>475</v>
      </c>
      <c r="U388" s="19" t="s">
        <v>476</v>
      </c>
      <c r="V388" s="19" t="s">
        <v>39</v>
      </c>
      <c r="W388" s="19" t="s">
        <v>433</v>
      </c>
      <c r="X388" s="19" t="s">
        <v>434</v>
      </c>
      <c r="Y388" s="19" t="s">
        <v>78</v>
      </c>
      <c r="Z388" s="19">
        <v>45317</v>
      </c>
      <c r="AA388" s="14" t="s">
        <v>15</v>
      </c>
      <c r="AB388" s="14" t="s">
        <v>425</v>
      </c>
      <c r="AC388" s="14" t="s">
        <v>16</v>
      </c>
      <c r="AD388" s="14">
        <v>25505</v>
      </c>
    </row>
    <row r="389" spans="1:30" x14ac:dyDescent="0.2">
      <c r="A389" s="20">
        <v>388</v>
      </c>
      <c r="B389" s="20">
        <v>488</v>
      </c>
      <c r="C389" s="20" t="s">
        <v>27</v>
      </c>
      <c r="D389" s="20" t="s">
        <v>38</v>
      </c>
      <c r="E389" s="20" t="s">
        <v>14</v>
      </c>
      <c r="F389" s="21">
        <v>303.49</v>
      </c>
      <c r="G389" s="20">
        <v>1</v>
      </c>
      <c r="H389" s="21">
        <f t="shared" si="38"/>
        <v>303.49</v>
      </c>
      <c r="I389" s="21">
        <f t="shared" si="36"/>
        <v>242.79000000000002</v>
      </c>
      <c r="J389" s="21">
        <f t="shared" si="37"/>
        <v>242.79000000000002</v>
      </c>
      <c r="K389" s="21">
        <v>60.7</v>
      </c>
      <c r="L389" s="22">
        <v>1.2500102969644549</v>
      </c>
      <c r="M389" s="17">
        <v>0.2000065900029655</v>
      </c>
      <c r="N389" s="21" t="s">
        <v>39</v>
      </c>
      <c r="O389" s="20" t="str">
        <f t="shared" si="39"/>
        <v>Jan</v>
      </c>
      <c r="P389" s="20">
        <f t="shared" si="40"/>
        <v>1</v>
      </c>
      <c r="Q389" s="20">
        <f t="shared" si="41"/>
        <v>2024</v>
      </c>
      <c r="R389" s="23" t="s">
        <v>76</v>
      </c>
      <c r="S389" s="24">
        <v>45315</v>
      </c>
      <c r="T389" s="24" t="s">
        <v>477</v>
      </c>
      <c r="U389" s="24" t="s">
        <v>478</v>
      </c>
      <c r="V389" s="24" t="s">
        <v>39</v>
      </c>
      <c r="W389" s="24" t="s">
        <v>433</v>
      </c>
      <c r="X389" s="24" t="s">
        <v>434</v>
      </c>
      <c r="Y389" s="24" t="s">
        <v>79</v>
      </c>
      <c r="Z389" s="24">
        <v>45318</v>
      </c>
      <c r="AA389" s="20" t="s">
        <v>15</v>
      </c>
      <c r="AB389" s="20" t="s">
        <v>427</v>
      </c>
      <c r="AC389" s="20" t="s">
        <v>16</v>
      </c>
      <c r="AD389" s="20">
        <v>78584</v>
      </c>
    </row>
    <row r="390" spans="1:30" x14ac:dyDescent="0.2">
      <c r="A390" s="14">
        <v>389</v>
      </c>
      <c r="B390" s="14">
        <v>489</v>
      </c>
      <c r="C390" s="14" t="s">
        <v>18</v>
      </c>
      <c r="D390" s="14" t="s">
        <v>54</v>
      </c>
      <c r="E390" s="14" t="s">
        <v>17</v>
      </c>
      <c r="F390" s="15">
        <v>1424.46</v>
      </c>
      <c r="G390" s="14">
        <v>2</v>
      </c>
      <c r="H390" s="15">
        <f t="shared" si="38"/>
        <v>2848.92</v>
      </c>
      <c r="I390" s="15">
        <f t="shared" si="36"/>
        <v>1282.0150000000001</v>
      </c>
      <c r="J390" s="15">
        <f t="shared" si="37"/>
        <v>2564.0300000000002</v>
      </c>
      <c r="K390" s="15">
        <v>284.89</v>
      </c>
      <c r="L390" s="16">
        <v>1.111110244419917</v>
      </c>
      <c r="M390" s="17">
        <v>9.9999297979585233E-2</v>
      </c>
      <c r="N390" s="15" t="s">
        <v>39</v>
      </c>
      <c r="O390" s="14" t="str">
        <f t="shared" si="39"/>
        <v>Jan</v>
      </c>
      <c r="P390" s="14">
        <f t="shared" si="40"/>
        <v>1</v>
      </c>
      <c r="Q390" s="14">
        <f t="shared" si="41"/>
        <v>2024</v>
      </c>
      <c r="R390" s="18" t="s">
        <v>77</v>
      </c>
      <c r="S390" s="19">
        <v>45316</v>
      </c>
      <c r="T390" s="19" t="s">
        <v>479</v>
      </c>
      <c r="U390" s="19" t="s">
        <v>480</v>
      </c>
      <c r="V390" s="19" t="s">
        <v>39</v>
      </c>
      <c r="W390" s="19" t="s">
        <v>433</v>
      </c>
      <c r="X390" s="19" t="s">
        <v>434</v>
      </c>
      <c r="Y390" s="19" t="s">
        <v>80</v>
      </c>
      <c r="Z390" s="19">
        <v>45319</v>
      </c>
      <c r="AA390" s="14" t="s">
        <v>22</v>
      </c>
      <c r="AB390" s="14" t="s">
        <v>427</v>
      </c>
      <c r="AC390" s="14" t="s">
        <v>16</v>
      </c>
      <c r="AD390" s="14">
        <v>45012</v>
      </c>
    </row>
    <row r="391" spans="1:30" x14ac:dyDescent="0.2">
      <c r="A391" s="20">
        <v>390</v>
      </c>
      <c r="B391" s="20">
        <v>490</v>
      </c>
      <c r="C391" s="20" t="s">
        <v>29</v>
      </c>
      <c r="D391" s="20" t="s">
        <v>54</v>
      </c>
      <c r="E391" s="20" t="s">
        <v>17</v>
      </c>
      <c r="F391" s="21">
        <v>1011.83</v>
      </c>
      <c r="G391" s="20">
        <v>1</v>
      </c>
      <c r="H391" s="21">
        <f t="shared" si="38"/>
        <v>1011.83</v>
      </c>
      <c r="I391" s="21">
        <f t="shared" si="36"/>
        <v>809.46</v>
      </c>
      <c r="J391" s="21">
        <f t="shared" si="37"/>
        <v>809.46</v>
      </c>
      <c r="K391" s="21">
        <v>202.37</v>
      </c>
      <c r="L391" s="22">
        <v>1.2500061769574777</v>
      </c>
      <c r="M391" s="17">
        <v>0.20000395323325065</v>
      </c>
      <c r="N391" s="21" t="s">
        <v>39</v>
      </c>
      <c r="O391" s="20" t="str">
        <f t="shared" si="39"/>
        <v>Jan</v>
      </c>
      <c r="P391" s="20">
        <f t="shared" si="40"/>
        <v>1</v>
      </c>
      <c r="Q391" s="20">
        <f t="shared" si="41"/>
        <v>2024</v>
      </c>
      <c r="R391" s="23" t="s">
        <v>78</v>
      </c>
      <c r="S391" s="24">
        <v>45317</v>
      </c>
      <c r="T391" s="24" t="s">
        <v>481</v>
      </c>
      <c r="U391" s="24" t="s">
        <v>482</v>
      </c>
      <c r="V391" s="24" t="s">
        <v>39</v>
      </c>
      <c r="W391" s="24" t="s">
        <v>433</v>
      </c>
      <c r="X391" s="24" t="s">
        <v>434</v>
      </c>
      <c r="Y391" s="24" t="s">
        <v>81</v>
      </c>
      <c r="Z391" s="24">
        <v>45320</v>
      </c>
      <c r="AA391" s="20" t="s">
        <v>20</v>
      </c>
      <c r="AB391" s="20" t="s">
        <v>428</v>
      </c>
      <c r="AC391" s="20" t="s">
        <v>16</v>
      </c>
      <c r="AD391" s="20">
        <v>50900</v>
      </c>
    </row>
    <row r="392" spans="1:30" x14ac:dyDescent="0.2">
      <c r="A392" s="14">
        <v>391</v>
      </c>
      <c r="B392" s="14">
        <v>491</v>
      </c>
      <c r="C392" s="14" t="s">
        <v>18</v>
      </c>
      <c r="D392" s="14" t="s">
        <v>54</v>
      </c>
      <c r="E392" s="14" t="s">
        <v>17</v>
      </c>
      <c r="F392" s="15">
        <v>1414.03</v>
      </c>
      <c r="G392" s="14">
        <v>3</v>
      </c>
      <c r="H392" s="15">
        <f t="shared" si="38"/>
        <v>4242.09</v>
      </c>
      <c r="I392" s="15">
        <f t="shared" si="36"/>
        <v>1319.76</v>
      </c>
      <c r="J392" s="15">
        <f t="shared" si="37"/>
        <v>3959.2799999999997</v>
      </c>
      <c r="K392" s="15">
        <v>282.81</v>
      </c>
      <c r="L392" s="16">
        <v>1.0714296538764625</v>
      </c>
      <c r="M392" s="17">
        <v>6.6667609598099045E-2</v>
      </c>
      <c r="N392" s="15" t="s">
        <v>39</v>
      </c>
      <c r="O392" s="14" t="str">
        <f t="shared" si="39"/>
        <v>Jan</v>
      </c>
      <c r="P392" s="14">
        <f t="shared" si="40"/>
        <v>1</v>
      </c>
      <c r="Q392" s="14">
        <f t="shared" si="41"/>
        <v>2024</v>
      </c>
      <c r="R392" s="18" t="s">
        <v>79</v>
      </c>
      <c r="S392" s="19">
        <v>45318</v>
      </c>
      <c r="T392" s="19" t="s">
        <v>483</v>
      </c>
      <c r="U392" s="19" t="s">
        <v>484</v>
      </c>
      <c r="V392" s="19" t="s">
        <v>39</v>
      </c>
      <c r="W392" s="19" t="s">
        <v>433</v>
      </c>
      <c r="X392" s="19" t="s">
        <v>434</v>
      </c>
      <c r="Y392" s="19" t="s">
        <v>82</v>
      </c>
      <c r="Z392" s="19">
        <v>45321</v>
      </c>
      <c r="AA392" s="14" t="s">
        <v>15</v>
      </c>
      <c r="AB392" s="14" t="s">
        <v>428</v>
      </c>
      <c r="AC392" s="14" t="s">
        <v>16</v>
      </c>
      <c r="AD392" s="14">
        <v>88509</v>
      </c>
    </row>
    <row r="393" spans="1:30" x14ac:dyDescent="0.2">
      <c r="A393" s="20">
        <v>392</v>
      </c>
      <c r="B393" s="20">
        <v>492</v>
      </c>
      <c r="C393" s="20" t="s">
        <v>23</v>
      </c>
      <c r="D393" s="20" t="s">
        <v>54</v>
      </c>
      <c r="E393" s="20" t="s">
        <v>17</v>
      </c>
      <c r="F393" s="21">
        <v>224.65</v>
      </c>
      <c r="G393" s="20">
        <v>5</v>
      </c>
      <c r="H393" s="21">
        <f t="shared" si="38"/>
        <v>1123.25</v>
      </c>
      <c r="I393" s="21">
        <f t="shared" si="36"/>
        <v>215.66399999999999</v>
      </c>
      <c r="J393" s="21">
        <f t="shared" si="37"/>
        <v>1078.32</v>
      </c>
      <c r="K393" s="21">
        <v>44.93</v>
      </c>
      <c r="L393" s="22">
        <v>1.0416666666666667</v>
      </c>
      <c r="M393" s="17">
        <v>0.04</v>
      </c>
      <c r="N393" s="21" t="s">
        <v>39</v>
      </c>
      <c r="O393" s="20" t="str">
        <f t="shared" si="39"/>
        <v>Jan</v>
      </c>
      <c r="P393" s="20">
        <f t="shared" si="40"/>
        <v>1</v>
      </c>
      <c r="Q393" s="20">
        <f t="shared" si="41"/>
        <v>2024</v>
      </c>
      <c r="R393" s="23" t="s">
        <v>80</v>
      </c>
      <c r="S393" s="24">
        <v>45319</v>
      </c>
      <c r="T393" s="24" t="s">
        <v>485</v>
      </c>
      <c r="U393" s="24" t="s">
        <v>486</v>
      </c>
      <c r="V393" s="24" t="s">
        <v>39</v>
      </c>
      <c r="W393" s="24" t="s">
        <v>433</v>
      </c>
      <c r="X393" s="24" t="s">
        <v>434</v>
      </c>
      <c r="Y393" s="24" t="s">
        <v>83</v>
      </c>
      <c r="Z393" s="24">
        <v>45322</v>
      </c>
      <c r="AA393" s="20" t="s">
        <v>22</v>
      </c>
      <c r="AB393" s="20" t="s">
        <v>427</v>
      </c>
      <c r="AC393" s="20" t="s">
        <v>16</v>
      </c>
      <c r="AD393" s="20">
        <v>75734</v>
      </c>
    </row>
    <row r="394" spans="1:30" x14ac:dyDescent="0.2">
      <c r="A394" s="14">
        <v>393</v>
      </c>
      <c r="B394" s="14">
        <v>493</v>
      </c>
      <c r="C394" s="14" t="s">
        <v>28</v>
      </c>
      <c r="D394" s="14" t="s">
        <v>38</v>
      </c>
      <c r="E394" s="14" t="s">
        <v>14</v>
      </c>
      <c r="F394" s="15">
        <v>579.91999999999996</v>
      </c>
      <c r="G394" s="14">
        <v>2</v>
      </c>
      <c r="H394" s="15">
        <f t="shared" si="38"/>
        <v>1159.8399999999999</v>
      </c>
      <c r="I394" s="15">
        <f t="shared" si="36"/>
        <v>521.92999999999995</v>
      </c>
      <c r="J394" s="15">
        <f t="shared" si="37"/>
        <v>1043.8599999999999</v>
      </c>
      <c r="K394" s="15">
        <v>115.98</v>
      </c>
      <c r="L394" s="16">
        <v>1.111106853409461</v>
      </c>
      <c r="M394" s="17">
        <v>9.9996551248448071E-2</v>
      </c>
      <c r="N394" s="15" t="s">
        <v>39</v>
      </c>
      <c r="O394" s="14" t="str">
        <f t="shared" si="39"/>
        <v>Jan</v>
      </c>
      <c r="P394" s="14">
        <f t="shared" si="40"/>
        <v>1</v>
      </c>
      <c r="Q394" s="14">
        <f t="shared" si="41"/>
        <v>2024</v>
      </c>
      <c r="R394" s="18" t="s">
        <v>81</v>
      </c>
      <c r="S394" s="19">
        <v>45320</v>
      </c>
      <c r="T394" s="19" t="s">
        <v>433</v>
      </c>
      <c r="U394" s="19" t="s">
        <v>487</v>
      </c>
      <c r="V394" s="19" t="s">
        <v>40</v>
      </c>
      <c r="W394" s="19" t="s">
        <v>488</v>
      </c>
      <c r="X394" s="19" t="s">
        <v>434</v>
      </c>
      <c r="Y394" s="19" t="s">
        <v>84</v>
      </c>
      <c r="Z394" s="19">
        <v>45323</v>
      </c>
      <c r="AA394" s="14" t="s">
        <v>15</v>
      </c>
      <c r="AB394" s="14" t="s">
        <v>425</v>
      </c>
      <c r="AC394" s="14" t="s">
        <v>16</v>
      </c>
      <c r="AD394" s="14">
        <v>58588</v>
      </c>
    </row>
    <row r="395" spans="1:30" x14ac:dyDescent="0.2">
      <c r="A395" s="20">
        <v>394</v>
      </c>
      <c r="B395" s="20">
        <v>494</v>
      </c>
      <c r="C395" s="20" t="s">
        <v>21</v>
      </c>
      <c r="D395" s="20" t="s">
        <v>54</v>
      </c>
      <c r="E395" s="20" t="s">
        <v>17</v>
      </c>
      <c r="F395" s="21">
        <v>929.35</v>
      </c>
      <c r="G395" s="20">
        <v>3</v>
      </c>
      <c r="H395" s="21">
        <f t="shared" si="38"/>
        <v>2788.05</v>
      </c>
      <c r="I395" s="21">
        <f t="shared" si="36"/>
        <v>867.39333333333343</v>
      </c>
      <c r="J395" s="21">
        <f t="shared" si="37"/>
        <v>2602.1800000000003</v>
      </c>
      <c r="K395" s="21">
        <v>185.87</v>
      </c>
      <c r="L395" s="22">
        <v>1.0714285714285714</v>
      </c>
      <c r="M395" s="17">
        <v>6.6666666666666666E-2</v>
      </c>
      <c r="N395" s="21" t="s">
        <v>39</v>
      </c>
      <c r="O395" s="20" t="str">
        <f t="shared" si="39"/>
        <v>Jan</v>
      </c>
      <c r="P395" s="20">
        <f t="shared" si="40"/>
        <v>1</v>
      </c>
      <c r="Q395" s="20">
        <f t="shared" si="41"/>
        <v>2024</v>
      </c>
      <c r="R395" s="23" t="s">
        <v>82</v>
      </c>
      <c r="S395" s="24">
        <v>45321</v>
      </c>
      <c r="T395" s="24" t="s">
        <v>488</v>
      </c>
      <c r="U395" s="24" t="s">
        <v>489</v>
      </c>
      <c r="V395" s="24" t="s">
        <v>40</v>
      </c>
      <c r="W395" s="24" t="s">
        <v>488</v>
      </c>
      <c r="X395" s="24" t="s">
        <v>434</v>
      </c>
      <c r="Y395" s="24" t="s">
        <v>85</v>
      </c>
      <c r="Z395" s="24">
        <v>45324</v>
      </c>
      <c r="AA395" s="20" t="s">
        <v>20</v>
      </c>
      <c r="AB395" s="20" t="s">
        <v>428</v>
      </c>
      <c r="AC395" s="20" t="s">
        <v>16</v>
      </c>
      <c r="AD395" s="20">
        <v>86150</v>
      </c>
    </row>
    <row r="396" spans="1:30" x14ac:dyDescent="0.2">
      <c r="A396" s="14">
        <v>395</v>
      </c>
      <c r="B396" s="14">
        <v>495</v>
      </c>
      <c r="C396" s="14" t="s">
        <v>26</v>
      </c>
      <c r="D396" s="14" t="s">
        <v>57</v>
      </c>
      <c r="E396" s="14" t="s">
        <v>19</v>
      </c>
      <c r="F396" s="15">
        <v>195.41</v>
      </c>
      <c r="G396" s="14">
        <v>2</v>
      </c>
      <c r="H396" s="15">
        <f t="shared" si="38"/>
        <v>390.82</v>
      </c>
      <c r="I396" s="15">
        <f t="shared" si="36"/>
        <v>175.87</v>
      </c>
      <c r="J396" s="15">
        <f t="shared" si="37"/>
        <v>351.74</v>
      </c>
      <c r="K396" s="15">
        <v>39.08</v>
      </c>
      <c r="L396" s="16">
        <v>1.1111047933132427</v>
      </c>
      <c r="M396" s="17">
        <v>9.9994882554628725E-2</v>
      </c>
      <c r="N396" s="15" t="s">
        <v>39</v>
      </c>
      <c r="O396" s="14" t="str">
        <f t="shared" si="39"/>
        <v>Jan</v>
      </c>
      <c r="P396" s="14">
        <f t="shared" si="40"/>
        <v>1</v>
      </c>
      <c r="Q396" s="14">
        <f t="shared" si="41"/>
        <v>2024</v>
      </c>
      <c r="R396" s="18" t="s">
        <v>83</v>
      </c>
      <c r="S396" s="19">
        <v>45322</v>
      </c>
      <c r="T396" s="19" t="s">
        <v>490</v>
      </c>
      <c r="U396" s="19" t="s">
        <v>491</v>
      </c>
      <c r="V396" s="19" t="s">
        <v>40</v>
      </c>
      <c r="W396" s="19" t="s">
        <v>488</v>
      </c>
      <c r="X396" s="19" t="s">
        <v>434</v>
      </c>
      <c r="Y396" s="19" t="s">
        <v>86</v>
      </c>
      <c r="Z396" s="19">
        <v>45325</v>
      </c>
      <c r="AA396" s="14" t="s">
        <v>22</v>
      </c>
      <c r="AB396" s="14" t="s">
        <v>429</v>
      </c>
      <c r="AC396" s="14" t="s">
        <v>16</v>
      </c>
      <c r="AD396" s="14">
        <v>86786</v>
      </c>
    </row>
    <row r="397" spans="1:30" x14ac:dyDescent="0.2">
      <c r="A397" s="20">
        <v>396</v>
      </c>
      <c r="B397" s="20">
        <v>496</v>
      </c>
      <c r="C397" s="20" t="s">
        <v>25</v>
      </c>
      <c r="D397" s="20" t="s">
        <v>54</v>
      </c>
      <c r="E397" s="20" t="s">
        <v>17</v>
      </c>
      <c r="F397" s="21">
        <v>514.5</v>
      </c>
      <c r="G397" s="20">
        <v>4</v>
      </c>
      <c r="H397" s="21">
        <f t="shared" si="38"/>
        <v>2058</v>
      </c>
      <c r="I397" s="21">
        <f t="shared" si="36"/>
        <v>488.77499999999998</v>
      </c>
      <c r="J397" s="21">
        <f t="shared" si="37"/>
        <v>1955.1</v>
      </c>
      <c r="K397" s="21">
        <v>102.9</v>
      </c>
      <c r="L397" s="22">
        <v>1.0526315789473684</v>
      </c>
      <c r="M397" s="17">
        <v>0.05</v>
      </c>
      <c r="N397" s="21" t="s">
        <v>40</v>
      </c>
      <c r="O397" s="20" t="str">
        <f t="shared" si="39"/>
        <v>Feb</v>
      </c>
      <c r="P397" s="20">
        <f t="shared" si="40"/>
        <v>2</v>
      </c>
      <c r="Q397" s="20">
        <f t="shared" si="41"/>
        <v>2024</v>
      </c>
      <c r="R397" s="23" t="s">
        <v>84</v>
      </c>
      <c r="S397" s="24">
        <v>45323</v>
      </c>
      <c r="T397" s="24" t="s">
        <v>492</v>
      </c>
      <c r="U397" s="24" t="s">
        <v>493</v>
      </c>
      <c r="V397" s="24" t="s">
        <v>40</v>
      </c>
      <c r="W397" s="24" t="s">
        <v>488</v>
      </c>
      <c r="X397" s="24" t="s">
        <v>434</v>
      </c>
      <c r="Y397" s="24" t="s">
        <v>87</v>
      </c>
      <c r="Z397" s="24">
        <v>45326</v>
      </c>
      <c r="AA397" s="20" t="s">
        <v>15</v>
      </c>
      <c r="AB397" s="20" t="s">
        <v>427</v>
      </c>
      <c r="AC397" s="20" t="s">
        <v>16</v>
      </c>
      <c r="AD397" s="20">
        <v>74841</v>
      </c>
    </row>
    <row r="398" spans="1:30" x14ac:dyDescent="0.2">
      <c r="A398" s="14">
        <v>397</v>
      </c>
      <c r="B398" s="14">
        <v>497</v>
      </c>
      <c r="C398" s="14" t="s">
        <v>25</v>
      </c>
      <c r="D398" s="14" t="s">
        <v>54</v>
      </c>
      <c r="E398" s="14" t="s">
        <v>17</v>
      </c>
      <c r="F398" s="15">
        <v>822.45</v>
      </c>
      <c r="G398" s="14">
        <v>3</v>
      </c>
      <c r="H398" s="15">
        <f t="shared" si="38"/>
        <v>2467.3500000000004</v>
      </c>
      <c r="I398" s="15">
        <f t="shared" si="36"/>
        <v>767.62000000000023</v>
      </c>
      <c r="J398" s="15">
        <f t="shared" si="37"/>
        <v>2302.8600000000006</v>
      </c>
      <c r="K398" s="15">
        <v>164.49</v>
      </c>
      <c r="L398" s="16">
        <v>1.0714285714285714</v>
      </c>
      <c r="M398" s="17">
        <v>6.6666666666666666E-2</v>
      </c>
      <c r="N398" s="15" t="s">
        <v>40</v>
      </c>
      <c r="O398" s="14" t="str">
        <f t="shared" si="39"/>
        <v>Feb</v>
      </c>
      <c r="P398" s="14">
        <f t="shared" si="40"/>
        <v>2</v>
      </c>
      <c r="Q398" s="14">
        <f t="shared" si="41"/>
        <v>2024</v>
      </c>
      <c r="R398" s="18" t="s">
        <v>85</v>
      </c>
      <c r="S398" s="19">
        <v>45324</v>
      </c>
      <c r="T398" s="19" t="s">
        <v>431</v>
      </c>
      <c r="U398" s="19" t="s">
        <v>494</v>
      </c>
      <c r="V398" s="19" t="s">
        <v>40</v>
      </c>
      <c r="W398" s="19" t="s">
        <v>488</v>
      </c>
      <c r="X398" s="19" t="s">
        <v>434</v>
      </c>
      <c r="Y398" s="19" t="s">
        <v>88</v>
      </c>
      <c r="Z398" s="19">
        <v>45327</v>
      </c>
      <c r="AA398" s="14" t="s">
        <v>20</v>
      </c>
      <c r="AB398" s="14" t="s">
        <v>428</v>
      </c>
      <c r="AC398" s="14" t="s">
        <v>16</v>
      </c>
      <c r="AD398" s="14">
        <v>29365</v>
      </c>
    </row>
    <row r="399" spans="1:30" x14ac:dyDescent="0.2">
      <c r="A399" s="20">
        <v>398</v>
      </c>
      <c r="B399" s="20">
        <v>498</v>
      </c>
      <c r="C399" s="20" t="s">
        <v>28</v>
      </c>
      <c r="D399" s="20" t="s">
        <v>38</v>
      </c>
      <c r="E399" s="20" t="s">
        <v>14</v>
      </c>
      <c r="F399" s="21">
        <v>851.79</v>
      </c>
      <c r="G399" s="20">
        <v>4</v>
      </c>
      <c r="H399" s="21">
        <f t="shared" si="38"/>
        <v>3407.16</v>
      </c>
      <c r="I399" s="21">
        <f t="shared" si="36"/>
        <v>809.19999999999993</v>
      </c>
      <c r="J399" s="21">
        <f t="shared" si="37"/>
        <v>3236.7999999999997</v>
      </c>
      <c r="K399" s="21">
        <v>170.36</v>
      </c>
      <c r="L399" s="22">
        <v>1.0526322293623331</v>
      </c>
      <c r="M399" s="17">
        <v>5.000058699914299E-2</v>
      </c>
      <c r="N399" s="21" t="s">
        <v>40</v>
      </c>
      <c r="O399" s="20" t="str">
        <f t="shared" si="39"/>
        <v>Feb</v>
      </c>
      <c r="P399" s="20">
        <f t="shared" si="40"/>
        <v>2</v>
      </c>
      <c r="Q399" s="20">
        <f t="shared" si="41"/>
        <v>2024</v>
      </c>
      <c r="R399" s="23" t="s">
        <v>86</v>
      </c>
      <c r="S399" s="24">
        <v>45325</v>
      </c>
      <c r="T399" s="24" t="s">
        <v>435</v>
      </c>
      <c r="U399" s="24" t="s">
        <v>495</v>
      </c>
      <c r="V399" s="24" t="s">
        <v>40</v>
      </c>
      <c r="W399" s="24" t="s">
        <v>488</v>
      </c>
      <c r="X399" s="24" t="s">
        <v>434</v>
      </c>
      <c r="Y399" s="24" t="s">
        <v>89</v>
      </c>
      <c r="Z399" s="24">
        <v>45328</v>
      </c>
      <c r="AA399" s="20" t="s">
        <v>22</v>
      </c>
      <c r="AB399" s="20" t="s">
        <v>429</v>
      </c>
      <c r="AC399" s="20" t="s">
        <v>16</v>
      </c>
      <c r="AD399" s="20">
        <v>41634</v>
      </c>
    </row>
    <row r="400" spans="1:30" x14ac:dyDescent="0.2">
      <c r="A400" s="14">
        <v>399</v>
      </c>
      <c r="B400" s="14">
        <v>499</v>
      </c>
      <c r="C400" s="14" t="s">
        <v>26</v>
      </c>
      <c r="D400" s="14" t="s">
        <v>38</v>
      </c>
      <c r="E400" s="14" t="s">
        <v>14</v>
      </c>
      <c r="F400" s="15">
        <v>749.83</v>
      </c>
      <c r="G400" s="14">
        <v>2</v>
      </c>
      <c r="H400" s="15">
        <f t="shared" si="38"/>
        <v>1499.66</v>
      </c>
      <c r="I400" s="15">
        <f t="shared" si="36"/>
        <v>674.84500000000003</v>
      </c>
      <c r="J400" s="15">
        <f t="shared" si="37"/>
        <v>1349.69</v>
      </c>
      <c r="K400" s="15">
        <v>149.97</v>
      </c>
      <c r="L400" s="16">
        <v>1.1111144040483369</v>
      </c>
      <c r="M400" s="17">
        <v>0.10000266727124814</v>
      </c>
      <c r="N400" s="15" t="s">
        <v>40</v>
      </c>
      <c r="O400" s="14" t="str">
        <f t="shared" si="39"/>
        <v>Feb</v>
      </c>
      <c r="P400" s="14">
        <f t="shared" si="40"/>
        <v>2</v>
      </c>
      <c r="Q400" s="14">
        <f t="shared" si="41"/>
        <v>2024</v>
      </c>
      <c r="R400" s="18" t="s">
        <v>87</v>
      </c>
      <c r="S400" s="19">
        <v>45326</v>
      </c>
      <c r="T400" s="19" t="s">
        <v>437</v>
      </c>
      <c r="U400" s="19" t="s">
        <v>496</v>
      </c>
      <c r="V400" s="19" t="s">
        <v>40</v>
      </c>
      <c r="W400" s="19" t="s">
        <v>488</v>
      </c>
      <c r="X400" s="19" t="s">
        <v>434</v>
      </c>
      <c r="Y400" s="19" t="s">
        <v>90</v>
      </c>
      <c r="Z400" s="19">
        <v>45329</v>
      </c>
      <c r="AA400" s="14" t="s">
        <v>20</v>
      </c>
      <c r="AB400" s="14" t="s">
        <v>427</v>
      </c>
      <c r="AC400" s="14" t="s">
        <v>16</v>
      </c>
      <c r="AD400" s="14">
        <v>11788</v>
      </c>
    </row>
    <row r="401" spans="1:30" x14ac:dyDescent="0.2">
      <c r="A401" s="20">
        <v>400</v>
      </c>
      <c r="B401" s="20">
        <v>500</v>
      </c>
      <c r="C401" s="20" t="s">
        <v>25</v>
      </c>
      <c r="D401" s="20" t="s">
        <v>57</v>
      </c>
      <c r="E401" s="20" t="s">
        <v>19</v>
      </c>
      <c r="F401" s="21">
        <v>845.89</v>
      </c>
      <c r="G401" s="20">
        <v>4</v>
      </c>
      <c r="H401" s="21">
        <f t="shared" si="38"/>
        <v>3383.56</v>
      </c>
      <c r="I401" s="21">
        <f t="shared" si="36"/>
        <v>803.59500000000003</v>
      </c>
      <c r="J401" s="21">
        <f t="shared" si="37"/>
        <v>3214.38</v>
      </c>
      <c r="K401" s="21">
        <v>169.18</v>
      </c>
      <c r="L401" s="22">
        <v>1.0526322338989167</v>
      </c>
      <c r="M401" s="17">
        <v>5.000059109340458E-2</v>
      </c>
      <c r="N401" s="21" t="s">
        <v>40</v>
      </c>
      <c r="O401" s="20" t="str">
        <f t="shared" si="39"/>
        <v>Feb</v>
      </c>
      <c r="P401" s="20">
        <f t="shared" si="40"/>
        <v>2</v>
      </c>
      <c r="Q401" s="20">
        <f t="shared" si="41"/>
        <v>2024</v>
      </c>
      <c r="R401" s="23" t="s">
        <v>88</v>
      </c>
      <c r="S401" s="24">
        <v>45327</v>
      </c>
      <c r="T401" s="24" t="s">
        <v>439</v>
      </c>
      <c r="U401" s="24" t="s">
        <v>497</v>
      </c>
      <c r="V401" s="24" t="s">
        <v>40</v>
      </c>
      <c r="W401" s="24" t="s">
        <v>488</v>
      </c>
      <c r="X401" s="24" t="s">
        <v>434</v>
      </c>
      <c r="Y401" s="24" t="s">
        <v>91</v>
      </c>
      <c r="Z401" s="24">
        <v>45330</v>
      </c>
      <c r="AA401" s="20" t="s">
        <v>15</v>
      </c>
      <c r="AB401" s="20" t="s">
        <v>425</v>
      </c>
      <c r="AC401" s="20" t="s">
        <v>16</v>
      </c>
      <c r="AD401" s="20">
        <v>68262</v>
      </c>
    </row>
    <row r="402" spans="1:30" x14ac:dyDescent="0.2">
      <c r="A402" s="14">
        <v>401</v>
      </c>
      <c r="B402" s="14">
        <v>501</v>
      </c>
      <c r="C402" s="14" t="s">
        <v>13</v>
      </c>
      <c r="D402" s="14" t="s">
        <v>38</v>
      </c>
      <c r="E402" s="14" t="s">
        <v>14</v>
      </c>
      <c r="F402" s="15">
        <v>1280.9000000000001</v>
      </c>
      <c r="G402" s="14">
        <v>3</v>
      </c>
      <c r="H402" s="15">
        <f t="shared" si="38"/>
        <v>3842.7000000000003</v>
      </c>
      <c r="I402" s="15">
        <f t="shared" si="36"/>
        <v>1195.5066666666669</v>
      </c>
      <c r="J402" s="15">
        <f t="shared" si="37"/>
        <v>3586.5200000000004</v>
      </c>
      <c r="K402" s="15">
        <v>256.18</v>
      </c>
      <c r="L402" s="16">
        <v>1.0714285714285714</v>
      </c>
      <c r="M402" s="17">
        <v>6.6666666666666666E-2</v>
      </c>
      <c r="N402" s="15" t="s">
        <v>40</v>
      </c>
      <c r="O402" s="14" t="str">
        <f t="shared" si="39"/>
        <v>Feb</v>
      </c>
      <c r="P402" s="14">
        <f t="shared" si="40"/>
        <v>2</v>
      </c>
      <c r="Q402" s="14">
        <f t="shared" si="41"/>
        <v>2024</v>
      </c>
      <c r="R402" s="18" t="s">
        <v>89</v>
      </c>
      <c r="S402" s="19">
        <v>45328</v>
      </c>
      <c r="T402" s="19" t="s">
        <v>441</v>
      </c>
      <c r="U402" s="19" t="s">
        <v>498</v>
      </c>
      <c r="V402" s="19" t="s">
        <v>40</v>
      </c>
      <c r="W402" s="19" t="s">
        <v>488</v>
      </c>
      <c r="X402" s="19" t="s">
        <v>434</v>
      </c>
      <c r="Y402" s="19" t="s">
        <v>92</v>
      </c>
      <c r="Z402" s="19">
        <v>45331</v>
      </c>
      <c r="AA402" s="14" t="s">
        <v>15</v>
      </c>
      <c r="AB402" s="14" t="s">
        <v>426</v>
      </c>
      <c r="AC402" s="14" t="s">
        <v>16</v>
      </c>
      <c r="AD402" s="14">
        <v>29961</v>
      </c>
    </row>
    <row r="403" spans="1:30" x14ac:dyDescent="0.2">
      <c r="A403" s="20">
        <v>402</v>
      </c>
      <c r="B403" s="20">
        <v>502</v>
      </c>
      <c r="C403" s="20" t="s">
        <v>21</v>
      </c>
      <c r="D403" s="20" t="s">
        <v>54</v>
      </c>
      <c r="E403" s="20" t="s">
        <v>17</v>
      </c>
      <c r="F403" s="21">
        <v>1485.59</v>
      </c>
      <c r="G403" s="20">
        <v>4</v>
      </c>
      <c r="H403" s="21">
        <f t="shared" si="38"/>
        <v>5942.36</v>
      </c>
      <c r="I403" s="21">
        <f t="shared" si="36"/>
        <v>1411.31</v>
      </c>
      <c r="J403" s="21">
        <f t="shared" si="37"/>
        <v>5645.24</v>
      </c>
      <c r="K403" s="21">
        <v>297.12</v>
      </c>
      <c r="L403" s="22">
        <v>1.0526319518744995</v>
      </c>
      <c r="M403" s="17">
        <v>5.0000336566616635E-2</v>
      </c>
      <c r="N403" s="21" t="s">
        <v>40</v>
      </c>
      <c r="O403" s="20" t="str">
        <f t="shared" si="39"/>
        <v>Feb</v>
      </c>
      <c r="P403" s="20">
        <f t="shared" si="40"/>
        <v>2</v>
      </c>
      <c r="Q403" s="20">
        <f t="shared" si="41"/>
        <v>2024</v>
      </c>
      <c r="R403" s="23" t="s">
        <v>90</v>
      </c>
      <c r="S403" s="24">
        <v>45329</v>
      </c>
      <c r="T403" s="24" t="s">
        <v>443</v>
      </c>
      <c r="U403" s="24" t="s">
        <v>499</v>
      </c>
      <c r="V403" s="24" t="s">
        <v>40</v>
      </c>
      <c r="W403" s="24" t="s">
        <v>488</v>
      </c>
      <c r="X403" s="24" t="s">
        <v>434</v>
      </c>
      <c r="Y403" s="24" t="s">
        <v>93</v>
      </c>
      <c r="Z403" s="24">
        <v>45332</v>
      </c>
      <c r="AA403" s="20" t="s">
        <v>20</v>
      </c>
      <c r="AB403" s="20" t="s">
        <v>428</v>
      </c>
      <c r="AC403" s="20" t="s">
        <v>16</v>
      </c>
      <c r="AD403" s="20">
        <v>11321</v>
      </c>
    </row>
    <row r="404" spans="1:30" x14ac:dyDescent="0.2">
      <c r="A404" s="14">
        <v>403</v>
      </c>
      <c r="B404" s="14">
        <v>503</v>
      </c>
      <c r="C404" s="14" t="s">
        <v>24</v>
      </c>
      <c r="D404" s="14" t="s">
        <v>54</v>
      </c>
      <c r="E404" s="14" t="s">
        <v>17</v>
      </c>
      <c r="F404" s="15">
        <v>1321.54</v>
      </c>
      <c r="G404" s="14">
        <v>4</v>
      </c>
      <c r="H404" s="15">
        <f t="shared" si="38"/>
        <v>5286.16</v>
      </c>
      <c r="I404" s="15">
        <f t="shared" si="36"/>
        <v>1255.4624999999999</v>
      </c>
      <c r="J404" s="15">
        <f t="shared" si="37"/>
        <v>5021.8499999999995</v>
      </c>
      <c r="K404" s="15">
        <v>264.31</v>
      </c>
      <c r="L404" s="16">
        <v>1.0526319981680059</v>
      </c>
      <c r="M404" s="17">
        <v>5.0000378346474569E-2</v>
      </c>
      <c r="N404" s="15" t="s">
        <v>40</v>
      </c>
      <c r="O404" s="14" t="str">
        <f t="shared" si="39"/>
        <v>Feb</v>
      </c>
      <c r="P404" s="14">
        <f t="shared" si="40"/>
        <v>2</v>
      </c>
      <c r="Q404" s="14">
        <f t="shared" si="41"/>
        <v>2024</v>
      </c>
      <c r="R404" s="18" t="s">
        <v>91</v>
      </c>
      <c r="S404" s="19">
        <v>45330</v>
      </c>
      <c r="T404" s="19" t="s">
        <v>445</v>
      </c>
      <c r="U404" s="19" t="s">
        <v>500</v>
      </c>
      <c r="V404" s="19" t="s">
        <v>40</v>
      </c>
      <c r="W404" s="19" t="s">
        <v>488</v>
      </c>
      <c r="X404" s="19" t="s">
        <v>434</v>
      </c>
      <c r="Y404" s="19" t="s">
        <v>94</v>
      </c>
      <c r="Z404" s="19">
        <v>45333</v>
      </c>
      <c r="AA404" s="14" t="s">
        <v>15</v>
      </c>
      <c r="AB404" s="14" t="s">
        <v>428</v>
      </c>
      <c r="AC404" s="14" t="s">
        <v>16</v>
      </c>
      <c r="AD404" s="14">
        <v>87346</v>
      </c>
    </row>
    <row r="405" spans="1:30" x14ac:dyDescent="0.2">
      <c r="A405" s="20">
        <v>404</v>
      </c>
      <c r="B405" s="20">
        <v>504</v>
      </c>
      <c r="C405" s="20" t="s">
        <v>23</v>
      </c>
      <c r="D405" s="20" t="s">
        <v>57</v>
      </c>
      <c r="E405" s="20" t="s">
        <v>19</v>
      </c>
      <c r="F405" s="21">
        <v>308.74</v>
      </c>
      <c r="G405" s="20">
        <v>2</v>
      </c>
      <c r="H405" s="21">
        <f t="shared" si="38"/>
        <v>617.48</v>
      </c>
      <c r="I405" s="21">
        <f t="shared" si="36"/>
        <v>277.86500000000001</v>
      </c>
      <c r="J405" s="21">
        <f t="shared" si="37"/>
        <v>555.73</v>
      </c>
      <c r="K405" s="21">
        <v>61.75</v>
      </c>
      <c r="L405" s="22">
        <v>1.1111151098555054</v>
      </c>
      <c r="M405" s="17">
        <v>0.10000323897130271</v>
      </c>
      <c r="N405" s="21" t="s">
        <v>40</v>
      </c>
      <c r="O405" s="20" t="str">
        <f t="shared" si="39"/>
        <v>Feb</v>
      </c>
      <c r="P405" s="20">
        <f t="shared" si="40"/>
        <v>2</v>
      </c>
      <c r="Q405" s="20">
        <f t="shared" si="41"/>
        <v>2024</v>
      </c>
      <c r="R405" s="23" t="s">
        <v>92</v>
      </c>
      <c r="S405" s="24">
        <v>45331</v>
      </c>
      <c r="T405" s="24" t="s">
        <v>447</v>
      </c>
      <c r="U405" s="24" t="s">
        <v>501</v>
      </c>
      <c r="V405" s="24" t="s">
        <v>40</v>
      </c>
      <c r="W405" s="24" t="s">
        <v>488</v>
      </c>
      <c r="X405" s="24" t="s">
        <v>434</v>
      </c>
      <c r="Y405" s="24" t="s">
        <v>95</v>
      </c>
      <c r="Z405" s="24">
        <v>45334</v>
      </c>
      <c r="AA405" s="20" t="s">
        <v>15</v>
      </c>
      <c r="AB405" s="20" t="s">
        <v>426</v>
      </c>
      <c r="AC405" s="20" t="s">
        <v>16</v>
      </c>
      <c r="AD405" s="20">
        <v>37007</v>
      </c>
    </row>
    <row r="406" spans="1:30" x14ac:dyDescent="0.2">
      <c r="A406" s="14">
        <v>405</v>
      </c>
      <c r="B406" s="14">
        <v>505</v>
      </c>
      <c r="C406" s="14" t="s">
        <v>27</v>
      </c>
      <c r="D406" s="14" t="s">
        <v>54</v>
      </c>
      <c r="E406" s="14" t="s">
        <v>17</v>
      </c>
      <c r="F406" s="15">
        <v>817.56</v>
      </c>
      <c r="G406" s="14">
        <v>2</v>
      </c>
      <c r="H406" s="15">
        <f t="shared" si="38"/>
        <v>1635.12</v>
      </c>
      <c r="I406" s="15">
        <f t="shared" si="36"/>
        <v>735.80499999999995</v>
      </c>
      <c r="J406" s="15">
        <f t="shared" si="37"/>
        <v>1471.61</v>
      </c>
      <c r="K406" s="15">
        <v>163.51</v>
      </c>
      <c r="L406" s="16">
        <v>1.111109601049191</v>
      </c>
      <c r="M406" s="17">
        <v>9.9998776848182397E-2</v>
      </c>
      <c r="N406" s="15" t="s">
        <v>40</v>
      </c>
      <c r="O406" s="14" t="str">
        <f t="shared" si="39"/>
        <v>Feb</v>
      </c>
      <c r="P406" s="14">
        <f t="shared" si="40"/>
        <v>2</v>
      </c>
      <c r="Q406" s="14">
        <f t="shared" si="41"/>
        <v>2024</v>
      </c>
      <c r="R406" s="18" t="s">
        <v>93</v>
      </c>
      <c r="S406" s="19">
        <v>45332</v>
      </c>
      <c r="T406" s="19" t="s">
        <v>449</v>
      </c>
      <c r="U406" s="19" t="s">
        <v>502</v>
      </c>
      <c r="V406" s="19" t="s">
        <v>40</v>
      </c>
      <c r="W406" s="19" t="s">
        <v>488</v>
      </c>
      <c r="X406" s="19" t="s">
        <v>434</v>
      </c>
      <c r="Y406" s="19" t="s">
        <v>96</v>
      </c>
      <c r="Z406" s="19">
        <v>45335</v>
      </c>
      <c r="AA406" s="14" t="s">
        <v>20</v>
      </c>
      <c r="AB406" s="14" t="s">
        <v>425</v>
      </c>
      <c r="AC406" s="14" t="s">
        <v>16</v>
      </c>
      <c r="AD406" s="14">
        <v>32528</v>
      </c>
    </row>
    <row r="407" spans="1:30" x14ac:dyDescent="0.2">
      <c r="A407" s="20">
        <v>406</v>
      </c>
      <c r="B407" s="20">
        <v>506</v>
      </c>
      <c r="C407" s="20" t="s">
        <v>29</v>
      </c>
      <c r="D407" s="20" t="s">
        <v>57</v>
      </c>
      <c r="E407" s="20" t="s">
        <v>19</v>
      </c>
      <c r="F407" s="21">
        <v>906.7</v>
      </c>
      <c r="G407" s="20">
        <v>1</v>
      </c>
      <c r="H407" s="21">
        <f t="shared" si="38"/>
        <v>906.7</v>
      </c>
      <c r="I407" s="21">
        <f t="shared" si="36"/>
        <v>725.36</v>
      </c>
      <c r="J407" s="21">
        <f t="shared" si="37"/>
        <v>725.36</v>
      </c>
      <c r="K407" s="21">
        <v>181.34</v>
      </c>
      <c r="L407" s="22">
        <v>1.25</v>
      </c>
      <c r="M407" s="17">
        <v>0.19999999999999998</v>
      </c>
      <c r="N407" s="21" t="s">
        <v>40</v>
      </c>
      <c r="O407" s="20" t="str">
        <f t="shared" si="39"/>
        <v>Feb</v>
      </c>
      <c r="P407" s="20">
        <f t="shared" si="40"/>
        <v>2</v>
      </c>
      <c r="Q407" s="20">
        <f t="shared" si="41"/>
        <v>2024</v>
      </c>
      <c r="R407" s="23" t="s">
        <v>94</v>
      </c>
      <c r="S407" s="24">
        <v>45333</v>
      </c>
      <c r="T407" s="24" t="s">
        <v>451</v>
      </c>
      <c r="U407" s="24" t="s">
        <v>503</v>
      </c>
      <c r="V407" s="24" t="s">
        <v>40</v>
      </c>
      <c r="W407" s="24" t="s">
        <v>488</v>
      </c>
      <c r="X407" s="24" t="s">
        <v>434</v>
      </c>
      <c r="Y407" s="24" t="s">
        <v>97</v>
      </c>
      <c r="Z407" s="24">
        <v>45336</v>
      </c>
      <c r="AA407" s="20" t="s">
        <v>15</v>
      </c>
      <c r="AB407" s="20" t="s">
        <v>428</v>
      </c>
      <c r="AC407" s="20" t="s">
        <v>16</v>
      </c>
      <c r="AD407" s="20">
        <v>10699</v>
      </c>
    </row>
    <row r="408" spans="1:30" x14ac:dyDescent="0.2">
      <c r="A408" s="14">
        <v>407</v>
      </c>
      <c r="B408" s="14">
        <v>507</v>
      </c>
      <c r="C408" s="14" t="s">
        <v>18</v>
      </c>
      <c r="D408" s="14" t="s">
        <v>54</v>
      </c>
      <c r="E408" s="14" t="s">
        <v>17</v>
      </c>
      <c r="F408" s="15">
        <v>340.41</v>
      </c>
      <c r="G408" s="14">
        <v>3</v>
      </c>
      <c r="H408" s="15">
        <f t="shared" si="38"/>
        <v>1021.23</v>
      </c>
      <c r="I408" s="15">
        <f t="shared" si="36"/>
        <v>317.71666666666664</v>
      </c>
      <c r="J408" s="15">
        <f t="shared" si="37"/>
        <v>953.14999999999986</v>
      </c>
      <c r="K408" s="15">
        <v>68.08</v>
      </c>
      <c r="L408" s="16">
        <v>1.0714263232439807</v>
      </c>
      <c r="M408" s="17">
        <v>6.6664708243980297E-2</v>
      </c>
      <c r="N408" s="15" t="s">
        <v>40</v>
      </c>
      <c r="O408" s="14" t="str">
        <f t="shared" si="39"/>
        <v>Feb</v>
      </c>
      <c r="P408" s="14">
        <f t="shared" si="40"/>
        <v>2</v>
      </c>
      <c r="Q408" s="14">
        <f t="shared" si="41"/>
        <v>2024</v>
      </c>
      <c r="R408" s="18" t="s">
        <v>95</v>
      </c>
      <c r="S408" s="19">
        <v>45334</v>
      </c>
      <c r="T408" s="19" t="s">
        <v>453</v>
      </c>
      <c r="U408" s="19" t="s">
        <v>504</v>
      </c>
      <c r="V408" s="19" t="s">
        <v>40</v>
      </c>
      <c r="W408" s="19" t="s">
        <v>488</v>
      </c>
      <c r="X408" s="19" t="s">
        <v>434</v>
      </c>
      <c r="Y408" s="19" t="s">
        <v>98</v>
      </c>
      <c r="Z408" s="19">
        <v>45337</v>
      </c>
      <c r="AA408" s="14" t="s">
        <v>22</v>
      </c>
      <c r="AB408" s="14" t="s">
        <v>427</v>
      </c>
      <c r="AC408" s="14" t="s">
        <v>16</v>
      </c>
      <c r="AD408" s="14">
        <v>82298</v>
      </c>
    </row>
    <row r="409" spans="1:30" x14ac:dyDescent="0.2">
      <c r="A409" s="20">
        <v>408</v>
      </c>
      <c r="B409" s="20">
        <v>508</v>
      </c>
      <c r="C409" s="20" t="s">
        <v>21</v>
      </c>
      <c r="D409" s="20" t="s">
        <v>57</v>
      </c>
      <c r="E409" s="20" t="s">
        <v>19</v>
      </c>
      <c r="F409" s="21">
        <v>351.44</v>
      </c>
      <c r="G409" s="20">
        <v>1</v>
      </c>
      <c r="H409" s="21">
        <f t="shared" si="38"/>
        <v>351.44</v>
      </c>
      <c r="I409" s="21">
        <f t="shared" si="36"/>
        <v>281.14999999999998</v>
      </c>
      <c r="J409" s="21">
        <f t="shared" si="37"/>
        <v>281.14999999999998</v>
      </c>
      <c r="K409" s="21">
        <v>70.290000000000006</v>
      </c>
      <c r="L409" s="22">
        <v>1.250008892050507</v>
      </c>
      <c r="M409" s="17">
        <v>0.20000569087184158</v>
      </c>
      <c r="N409" s="21" t="s">
        <v>40</v>
      </c>
      <c r="O409" s="20" t="str">
        <f t="shared" si="39"/>
        <v>Feb</v>
      </c>
      <c r="P409" s="20">
        <f t="shared" si="40"/>
        <v>2</v>
      </c>
      <c r="Q409" s="20">
        <f t="shared" si="41"/>
        <v>2024</v>
      </c>
      <c r="R409" s="23" t="s">
        <v>96</v>
      </c>
      <c r="S409" s="24">
        <v>45335</v>
      </c>
      <c r="T409" s="24" t="s">
        <v>455</v>
      </c>
      <c r="U409" s="24" t="s">
        <v>505</v>
      </c>
      <c r="V409" s="24" t="s">
        <v>40</v>
      </c>
      <c r="W409" s="24" t="s">
        <v>488</v>
      </c>
      <c r="X409" s="24" t="s">
        <v>434</v>
      </c>
      <c r="Y409" s="24" t="s">
        <v>99</v>
      </c>
      <c r="Z409" s="24">
        <v>45338</v>
      </c>
      <c r="AA409" s="20" t="s">
        <v>20</v>
      </c>
      <c r="AB409" s="20" t="s">
        <v>426</v>
      </c>
      <c r="AC409" s="20" t="s">
        <v>16</v>
      </c>
      <c r="AD409" s="20">
        <v>56412</v>
      </c>
    </row>
    <row r="410" spans="1:30" x14ac:dyDescent="0.2">
      <c r="A410" s="14">
        <v>409</v>
      </c>
      <c r="B410" s="14">
        <v>509</v>
      </c>
      <c r="C410" s="14" t="s">
        <v>26</v>
      </c>
      <c r="D410" s="14" t="s">
        <v>38</v>
      </c>
      <c r="E410" s="14" t="s">
        <v>14</v>
      </c>
      <c r="F410" s="15">
        <v>626.13</v>
      </c>
      <c r="G410" s="14">
        <v>3</v>
      </c>
      <c r="H410" s="15">
        <f t="shared" si="38"/>
        <v>1878.3899999999999</v>
      </c>
      <c r="I410" s="15">
        <f t="shared" si="36"/>
        <v>584.38666666666666</v>
      </c>
      <c r="J410" s="15">
        <f t="shared" si="37"/>
        <v>1753.1599999999999</v>
      </c>
      <c r="K410" s="15">
        <v>125.23</v>
      </c>
      <c r="L410" s="16">
        <v>1.0714310159939766</v>
      </c>
      <c r="M410" s="17">
        <v>6.6668796149894335E-2</v>
      </c>
      <c r="N410" s="15" t="s">
        <v>40</v>
      </c>
      <c r="O410" s="14" t="str">
        <f t="shared" si="39"/>
        <v>Feb</v>
      </c>
      <c r="P410" s="14">
        <f t="shared" si="40"/>
        <v>2</v>
      </c>
      <c r="Q410" s="14">
        <f t="shared" si="41"/>
        <v>2024</v>
      </c>
      <c r="R410" s="18" t="s">
        <v>97</v>
      </c>
      <c r="S410" s="19">
        <v>45336</v>
      </c>
      <c r="T410" s="19" t="s">
        <v>457</v>
      </c>
      <c r="U410" s="19" t="s">
        <v>506</v>
      </c>
      <c r="V410" s="19" t="s">
        <v>40</v>
      </c>
      <c r="W410" s="19" t="s">
        <v>488</v>
      </c>
      <c r="X410" s="19" t="s">
        <v>434</v>
      </c>
      <c r="Y410" s="19" t="s">
        <v>100</v>
      </c>
      <c r="Z410" s="19">
        <v>45339</v>
      </c>
      <c r="AA410" s="14" t="s">
        <v>22</v>
      </c>
      <c r="AB410" s="14" t="s">
        <v>428</v>
      </c>
      <c r="AC410" s="14" t="s">
        <v>16</v>
      </c>
      <c r="AD410" s="14">
        <v>31346</v>
      </c>
    </row>
    <row r="411" spans="1:30" x14ac:dyDescent="0.2">
      <c r="A411" s="20">
        <v>410</v>
      </c>
      <c r="B411" s="20">
        <v>510</v>
      </c>
      <c r="C411" s="20" t="s">
        <v>27</v>
      </c>
      <c r="D411" s="20" t="s">
        <v>38</v>
      </c>
      <c r="E411" s="20" t="s">
        <v>14</v>
      </c>
      <c r="F411" s="21">
        <v>1284.54</v>
      </c>
      <c r="G411" s="20">
        <v>3</v>
      </c>
      <c r="H411" s="21">
        <f t="shared" si="38"/>
        <v>3853.62</v>
      </c>
      <c r="I411" s="21">
        <f t="shared" si="36"/>
        <v>1198.9033333333334</v>
      </c>
      <c r="J411" s="21">
        <f t="shared" si="37"/>
        <v>3596.71</v>
      </c>
      <c r="K411" s="21">
        <v>256.91000000000003</v>
      </c>
      <c r="L411" s="22">
        <v>1.0714291672111458</v>
      </c>
      <c r="M411" s="17">
        <v>6.6667185659198366E-2</v>
      </c>
      <c r="N411" s="21" t="s">
        <v>40</v>
      </c>
      <c r="O411" s="20" t="str">
        <f t="shared" si="39"/>
        <v>Feb</v>
      </c>
      <c r="P411" s="20">
        <f t="shared" si="40"/>
        <v>2</v>
      </c>
      <c r="Q411" s="20">
        <f t="shared" si="41"/>
        <v>2024</v>
      </c>
      <c r="R411" s="23" t="s">
        <v>98</v>
      </c>
      <c r="S411" s="24">
        <v>45337</v>
      </c>
      <c r="T411" s="24" t="s">
        <v>459</v>
      </c>
      <c r="U411" s="24" t="s">
        <v>507</v>
      </c>
      <c r="V411" s="24" t="s">
        <v>40</v>
      </c>
      <c r="W411" s="24" t="s">
        <v>488</v>
      </c>
      <c r="X411" s="24" t="s">
        <v>434</v>
      </c>
      <c r="Y411" s="24" t="s">
        <v>101</v>
      </c>
      <c r="Z411" s="24">
        <v>45340</v>
      </c>
      <c r="AA411" s="20" t="s">
        <v>15</v>
      </c>
      <c r="AB411" s="20" t="s">
        <v>425</v>
      </c>
      <c r="AC411" s="20" t="s">
        <v>16</v>
      </c>
      <c r="AD411" s="20">
        <v>55758</v>
      </c>
    </row>
    <row r="412" spans="1:30" x14ac:dyDescent="0.2">
      <c r="A412" s="14">
        <v>411</v>
      </c>
      <c r="B412" s="14">
        <v>511</v>
      </c>
      <c r="C412" s="14" t="s">
        <v>25</v>
      </c>
      <c r="D412" s="14" t="s">
        <v>38</v>
      </c>
      <c r="E412" s="14" t="s">
        <v>14</v>
      </c>
      <c r="F412" s="15">
        <v>1222.1199999999999</v>
      </c>
      <c r="G412" s="14">
        <v>2</v>
      </c>
      <c r="H412" s="15">
        <f t="shared" si="38"/>
        <v>2444.2399999999998</v>
      </c>
      <c r="I412" s="15">
        <f t="shared" si="36"/>
        <v>1099.9099999999999</v>
      </c>
      <c r="J412" s="15">
        <f t="shared" si="37"/>
        <v>2199.8199999999997</v>
      </c>
      <c r="K412" s="15">
        <v>244.42</v>
      </c>
      <c r="L412" s="16">
        <v>1.1111090907437882</v>
      </c>
      <c r="M412" s="17">
        <v>9.999836349949269E-2</v>
      </c>
      <c r="N412" s="15" t="s">
        <v>40</v>
      </c>
      <c r="O412" s="14" t="str">
        <f t="shared" si="39"/>
        <v>Feb</v>
      </c>
      <c r="P412" s="14">
        <f t="shared" si="40"/>
        <v>2</v>
      </c>
      <c r="Q412" s="14">
        <f t="shared" si="41"/>
        <v>2024</v>
      </c>
      <c r="R412" s="18" t="s">
        <v>99</v>
      </c>
      <c r="S412" s="19">
        <v>45338</v>
      </c>
      <c r="T412" s="19" t="s">
        <v>461</v>
      </c>
      <c r="U412" s="19" t="s">
        <v>508</v>
      </c>
      <c r="V412" s="19" t="s">
        <v>40</v>
      </c>
      <c r="W412" s="19" t="s">
        <v>488</v>
      </c>
      <c r="X412" s="19" t="s">
        <v>434</v>
      </c>
      <c r="Y412" s="19" t="s">
        <v>102</v>
      </c>
      <c r="Z412" s="19">
        <v>45341</v>
      </c>
      <c r="AA412" s="14" t="s">
        <v>22</v>
      </c>
      <c r="AB412" s="14" t="s">
        <v>426</v>
      </c>
      <c r="AC412" s="14" t="s">
        <v>16</v>
      </c>
      <c r="AD412" s="14">
        <v>96765</v>
      </c>
    </row>
    <row r="413" spans="1:30" x14ac:dyDescent="0.2">
      <c r="A413" s="20">
        <v>412</v>
      </c>
      <c r="B413" s="20">
        <v>512</v>
      </c>
      <c r="C413" s="20" t="s">
        <v>25</v>
      </c>
      <c r="D413" s="20" t="s">
        <v>54</v>
      </c>
      <c r="E413" s="20" t="s">
        <v>17</v>
      </c>
      <c r="F413" s="21">
        <v>886.52</v>
      </c>
      <c r="G413" s="20">
        <v>5</v>
      </c>
      <c r="H413" s="21">
        <f t="shared" si="38"/>
        <v>4432.6000000000004</v>
      </c>
      <c r="I413" s="21">
        <f t="shared" si="36"/>
        <v>851.06000000000006</v>
      </c>
      <c r="J413" s="21">
        <f t="shared" si="37"/>
        <v>4255.3</v>
      </c>
      <c r="K413" s="21">
        <v>177.3</v>
      </c>
      <c r="L413" s="22">
        <v>1.0416656874955939</v>
      </c>
      <c r="M413" s="17">
        <v>3.9999097595090918E-2</v>
      </c>
      <c r="N413" s="21" t="s">
        <v>40</v>
      </c>
      <c r="O413" s="20" t="str">
        <f t="shared" si="39"/>
        <v>Feb</v>
      </c>
      <c r="P413" s="20">
        <f t="shared" si="40"/>
        <v>2</v>
      </c>
      <c r="Q413" s="20">
        <f t="shared" si="41"/>
        <v>2024</v>
      </c>
      <c r="R413" s="23" t="s">
        <v>100</v>
      </c>
      <c r="S413" s="24">
        <v>45339</v>
      </c>
      <c r="T413" s="24" t="s">
        <v>463</v>
      </c>
      <c r="U413" s="24" t="s">
        <v>509</v>
      </c>
      <c r="V413" s="24" t="s">
        <v>40</v>
      </c>
      <c r="W413" s="24" t="s">
        <v>488</v>
      </c>
      <c r="X413" s="24" t="s">
        <v>434</v>
      </c>
      <c r="Y413" s="24" t="s">
        <v>103</v>
      </c>
      <c r="Z413" s="24">
        <v>45342</v>
      </c>
      <c r="AA413" s="20" t="s">
        <v>15</v>
      </c>
      <c r="AB413" s="20" t="s">
        <v>429</v>
      </c>
      <c r="AC413" s="20" t="s">
        <v>16</v>
      </c>
      <c r="AD413" s="20">
        <v>89492</v>
      </c>
    </row>
    <row r="414" spans="1:30" x14ac:dyDescent="0.2">
      <c r="A414" s="14">
        <v>413</v>
      </c>
      <c r="B414" s="14">
        <v>513</v>
      </c>
      <c r="C414" s="14" t="s">
        <v>28</v>
      </c>
      <c r="D414" s="14" t="s">
        <v>54</v>
      </c>
      <c r="E414" s="14" t="s">
        <v>17</v>
      </c>
      <c r="F414" s="15">
        <v>446.53</v>
      </c>
      <c r="G414" s="14">
        <v>2</v>
      </c>
      <c r="H414" s="15">
        <f t="shared" si="38"/>
        <v>893.06</v>
      </c>
      <c r="I414" s="15">
        <f t="shared" si="36"/>
        <v>401.875</v>
      </c>
      <c r="J414" s="15">
        <f t="shared" si="37"/>
        <v>803.75</v>
      </c>
      <c r="K414" s="15">
        <v>89.31</v>
      </c>
      <c r="L414" s="16">
        <v>1.1111166407465007</v>
      </c>
      <c r="M414" s="17">
        <v>0.10000447898237522</v>
      </c>
      <c r="N414" s="15" t="s">
        <v>40</v>
      </c>
      <c r="O414" s="14" t="str">
        <f t="shared" si="39"/>
        <v>Feb</v>
      </c>
      <c r="P414" s="14">
        <f t="shared" si="40"/>
        <v>2</v>
      </c>
      <c r="Q414" s="14">
        <f t="shared" si="41"/>
        <v>2024</v>
      </c>
      <c r="R414" s="18" t="s">
        <v>101</v>
      </c>
      <c r="S414" s="19">
        <v>45340</v>
      </c>
      <c r="T414" s="19" t="s">
        <v>465</v>
      </c>
      <c r="U414" s="19" t="s">
        <v>510</v>
      </c>
      <c r="V414" s="19" t="s">
        <v>40</v>
      </c>
      <c r="W414" s="19" t="s">
        <v>488</v>
      </c>
      <c r="X414" s="19" t="s">
        <v>434</v>
      </c>
      <c r="Y414" s="19" t="s">
        <v>104</v>
      </c>
      <c r="Z414" s="19">
        <v>45343</v>
      </c>
      <c r="AA414" s="14" t="s">
        <v>20</v>
      </c>
      <c r="AB414" s="14" t="s">
        <v>426</v>
      </c>
      <c r="AC414" s="14" t="s">
        <v>16</v>
      </c>
      <c r="AD414" s="14">
        <v>73133</v>
      </c>
    </row>
    <row r="415" spans="1:30" x14ac:dyDescent="0.2">
      <c r="A415" s="20">
        <v>414</v>
      </c>
      <c r="B415" s="20">
        <v>514</v>
      </c>
      <c r="C415" s="20" t="s">
        <v>23</v>
      </c>
      <c r="D415" s="20" t="s">
        <v>54</v>
      </c>
      <c r="E415" s="20" t="s">
        <v>17</v>
      </c>
      <c r="F415" s="21">
        <v>699.25</v>
      </c>
      <c r="G415" s="20">
        <v>5</v>
      </c>
      <c r="H415" s="21">
        <f t="shared" si="38"/>
        <v>3496.25</v>
      </c>
      <c r="I415" s="21">
        <f t="shared" si="36"/>
        <v>671.28</v>
      </c>
      <c r="J415" s="21">
        <f t="shared" si="37"/>
        <v>3356.3999999999996</v>
      </c>
      <c r="K415" s="21">
        <v>139.85</v>
      </c>
      <c r="L415" s="22">
        <v>1.0416666666666667</v>
      </c>
      <c r="M415" s="17">
        <v>0.04</v>
      </c>
      <c r="N415" s="21" t="s">
        <v>40</v>
      </c>
      <c r="O415" s="20" t="str">
        <f t="shared" si="39"/>
        <v>Feb</v>
      </c>
      <c r="P415" s="20">
        <f t="shared" si="40"/>
        <v>2</v>
      </c>
      <c r="Q415" s="20">
        <f t="shared" si="41"/>
        <v>2024</v>
      </c>
      <c r="R415" s="23" t="s">
        <v>102</v>
      </c>
      <c r="S415" s="24">
        <v>45341</v>
      </c>
      <c r="T415" s="24" t="s">
        <v>467</v>
      </c>
      <c r="U415" s="24" t="s">
        <v>511</v>
      </c>
      <c r="V415" s="24" t="s">
        <v>40</v>
      </c>
      <c r="W415" s="24" t="s">
        <v>488</v>
      </c>
      <c r="X415" s="24" t="s">
        <v>434</v>
      </c>
      <c r="Y415" s="24" t="s">
        <v>105</v>
      </c>
      <c r="Z415" s="24">
        <v>45344</v>
      </c>
      <c r="AA415" s="20" t="s">
        <v>15</v>
      </c>
      <c r="AB415" s="20" t="s">
        <v>425</v>
      </c>
      <c r="AC415" s="20" t="s">
        <v>16</v>
      </c>
      <c r="AD415" s="20">
        <v>77102</v>
      </c>
    </row>
    <row r="416" spans="1:30" x14ac:dyDescent="0.2">
      <c r="A416" s="14">
        <v>415</v>
      </c>
      <c r="B416" s="14">
        <v>515</v>
      </c>
      <c r="C416" s="14" t="s">
        <v>29</v>
      </c>
      <c r="D416" s="14" t="s">
        <v>54</v>
      </c>
      <c r="E416" s="14" t="s">
        <v>17</v>
      </c>
      <c r="F416" s="15">
        <v>540.33000000000004</v>
      </c>
      <c r="G416" s="14">
        <v>1</v>
      </c>
      <c r="H416" s="15">
        <f t="shared" si="38"/>
        <v>540.33000000000004</v>
      </c>
      <c r="I416" s="15">
        <f t="shared" si="36"/>
        <v>432.26000000000005</v>
      </c>
      <c r="J416" s="15">
        <f t="shared" si="37"/>
        <v>432.26000000000005</v>
      </c>
      <c r="K416" s="15">
        <v>108.07</v>
      </c>
      <c r="L416" s="16">
        <v>1.2500115671123859</v>
      </c>
      <c r="M416" s="17">
        <v>0.20000740288342306</v>
      </c>
      <c r="N416" s="15" t="s">
        <v>40</v>
      </c>
      <c r="O416" s="14" t="str">
        <f t="shared" si="39"/>
        <v>Feb</v>
      </c>
      <c r="P416" s="14">
        <f t="shared" si="40"/>
        <v>2</v>
      </c>
      <c r="Q416" s="14">
        <f t="shared" si="41"/>
        <v>2024</v>
      </c>
      <c r="R416" s="18" t="s">
        <v>103</v>
      </c>
      <c r="S416" s="19">
        <v>45342</v>
      </c>
      <c r="T416" s="19" t="s">
        <v>469</v>
      </c>
      <c r="U416" s="19" t="s">
        <v>512</v>
      </c>
      <c r="V416" s="19" t="s">
        <v>40</v>
      </c>
      <c r="W416" s="19" t="s">
        <v>488</v>
      </c>
      <c r="X416" s="19" t="s">
        <v>434</v>
      </c>
      <c r="Y416" s="19" t="s">
        <v>106</v>
      </c>
      <c r="Z416" s="19">
        <v>45345</v>
      </c>
      <c r="AA416" s="14" t="s">
        <v>15</v>
      </c>
      <c r="AB416" s="14" t="s">
        <v>425</v>
      </c>
      <c r="AC416" s="14" t="s">
        <v>16</v>
      </c>
      <c r="AD416" s="14">
        <v>68655</v>
      </c>
    </row>
    <row r="417" spans="1:30" x14ac:dyDescent="0.2">
      <c r="A417" s="20">
        <v>416</v>
      </c>
      <c r="B417" s="20">
        <v>516</v>
      </c>
      <c r="C417" s="20" t="s">
        <v>25</v>
      </c>
      <c r="D417" s="20" t="s">
        <v>38</v>
      </c>
      <c r="E417" s="20" t="s">
        <v>14</v>
      </c>
      <c r="F417" s="21">
        <v>1201.3599999999999</v>
      </c>
      <c r="G417" s="20">
        <v>4</v>
      </c>
      <c r="H417" s="21">
        <f t="shared" si="38"/>
        <v>4805.4399999999996</v>
      </c>
      <c r="I417" s="21">
        <f t="shared" si="36"/>
        <v>1141.2924999999998</v>
      </c>
      <c r="J417" s="21">
        <f t="shared" si="37"/>
        <v>4565.1699999999992</v>
      </c>
      <c r="K417" s="21">
        <v>240.27</v>
      </c>
      <c r="L417" s="22">
        <v>1.052631117789699</v>
      </c>
      <c r="M417" s="17">
        <v>4.9999583805020981E-2</v>
      </c>
      <c r="N417" s="21" t="s">
        <v>40</v>
      </c>
      <c r="O417" s="20" t="str">
        <f t="shared" si="39"/>
        <v>Feb</v>
      </c>
      <c r="P417" s="20">
        <f t="shared" si="40"/>
        <v>2</v>
      </c>
      <c r="Q417" s="20">
        <f t="shared" si="41"/>
        <v>2024</v>
      </c>
      <c r="R417" s="23" t="s">
        <v>104</v>
      </c>
      <c r="S417" s="24">
        <v>45343</v>
      </c>
      <c r="T417" s="24" t="s">
        <v>471</v>
      </c>
      <c r="U417" s="24" t="s">
        <v>513</v>
      </c>
      <c r="V417" s="24" t="s">
        <v>40</v>
      </c>
      <c r="W417" s="24" t="s">
        <v>488</v>
      </c>
      <c r="X417" s="24" t="s">
        <v>434</v>
      </c>
      <c r="Y417" s="24" t="s">
        <v>107</v>
      </c>
      <c r="Z417" s="24">
        <v>45346</v>
      </c>
      <c r="AA417" s="20" t="s">
        <v>20</v>
      </c>
      <c r="AB417" s="20" t="s">
        <v>428</v>
      </c>
      <c r="AC417" s="20" t="s">
        <v>16</v>
      </c>
      <c r="AD417" s="20">
        <v>70258</v>
      </c>
    </row>
    <row r="418" spans="1:30" x14ac:dyDescent="0.2">
      <c r="A418" s="14">
        <v>417</v>
      </c>
      <c r="B418" s="14">
        <v>517</v>
      </c>
      <c r="C418" s="14" t="s">
        <v>13</v>
      </c>
      <c r="D418" s="14" t="s">
        <v>54</v>
      </c>
      <c r="E418" s="14" t="s">
        <v>17</v>
      </c>
      <c r="F418" s="15">
        <v>1088.9100000000001</v>
      </c>
      <c r="G418" s="14">
        <v>3</v>
      </c>
      <c r="H418" s="15">
        <f t="shared" si="38"/>
        <v>3266.7300000000005</v>
      </c>
      <c r="I418" s="15">
        <f t="shared" si="36"/>
        <v>1016.3166666666667</v>
      </c>
      <c r="J418" s="15">
        <f t="shared" si="37"/>
        <v>3048.9500000000003</v>
      </c>
      <c r="K418" s="15">
        <v>217.78</v>
      </c>
      <c r="L418" s="16">
        <v>1.0714278686105052</v>
      </c>
      <c r="M418" s="17">
        <v>6.6666054433638516E-2</v>
      </c>
      <c r="N418" s="15" t="s">
        <v>40</v>
      </c>
      <c r="O418" s="14" t="str">
        <f t="shared" si="39"/>
        <v>Feb</v>
      </c>
      <c r="P418" s="14">
        <f t="shared" si="40"/>
        <v>2</v>
      </c>
      <c r="Q418" s="14">
        <f t="shared" si="41"/>
        <v>2024</v>
      </c>
      <c r="R418" s="18" t="s">
        <v>105</v>
      </c>
      <c r="S418" s="19">
        <v>45344</v>
      </c>
      <c r="T418" s="19" t="s">
        <v>473</v>
      </c>
      <c r="U418" s="19" t="s">
        <v>514</v>
      </c>
      <c r="V418" s="19" t="s">
        <v>40</v>
      </c>
      <c r="W418" s="19" t="s">
        <v>488</v>
      </c>
      <c r="X418" s="19" t="s">
        <v>434</v>
      </c>
      <c r="Y418" s="19" t="s">
        <v>108</v>
      </c>
      <c r="Z418" s="19">
        <v>45347</v>
      </c>
      <c r="AA418" s="14" t="s">
        <v>15</v>
      </c>
      <c r="AB418" s="14" t="s">
        <v>428</v>
      </c>
      <c r="AC418" s="14" t="s">
        <v>16</v>
      </c>
      <c r="AD418" s="14">
        <v>36449</v>
      </c>
    </row>
    <row r="419" spans="1:30" x14ac:dyDescent="0.2">
      <c r="A419" s="20">
        <v>418</v>
      </c>
      <c r="B419" s="20">
        <v>518</v>
      </c>
      <c r="C419" s="20" t="s">
        <v>27</v>
      </c>
      <c r="D419" s="20" t="s">
        <v>38</v>
      </c>
      <c r="E419" s="20" t="s">
        <v>14</v>
      </c>
      <c r="F419" s="21">
        <v>446.45</v>
      </c>
      <c r="G419" s="20">
        <v>4</v>
      </c>
      <c r="H419" s="21">
        <f t="shared" si="38"/>
        <v>1785.8</v>
      </c>
      <c r="I419" s="21">
        <f t="shared" si="36"/>
        <v>424.1275</v>
      </c>
      <c r="J419" s="21">
        <f t="shared" si="37"/>
        <v>1696.51</v>
      </c>
      <c r="K419" s="21">
        <v>89.29</v>
      </c>
      <c r="L419" s="22">
        <v>1.0526315789473684</v>
      </c>
      <c r="M419" s="17">
        <v>0.05</v>
      </c>
      <c r="N419" s="21" t="s">
        <v>40</v>
      </c>
      <c r="O419" s="20" t="str">
        <f t="shared" si="39"/>
        <v>Feb</v>
      </c>
      <c r="P419" s="20">
        <f t="shared" si="40"/>
        <v>2</v>
      </c>
      <c r="Q419" s="20">
        <f t="shared" si="41"/>
        <v>2024</v>
      </c>
      <c r="R419" s="23" t="s">
        <v>106</v>
      </c>
      <c r="S419" s="24">
        <v>45345</v>
      </c>
      <c r="T419" s="24" t="s">
        <v>475</v>
      </c>
      <c r="U419" s="24" t="s">
        <v>515</v>
      </c>
      <c r="V419" s="24" t="s">
        <v>40</v>
      </c>
      <c r="W419" s="24" t="s">
        <v>488</v>
      </c>
      <c r="X419" s="24" t="s">
        <v>434</v>
      </c>
      <c r="Y419" s="24" t="s">
        <v>109</v>
      </c>
      <c r="Z419" s="24">
        <v>45348</v>
      </c>
      <c r="AA419" s="20" t="s">
        <v>20</v>
      </c>
      <c r="AB419" s="20" t="s">
        <v>426</v>
      </c>
      <c r="AC419" s="20" t="s">
        <v>16</v>
      </c>
      <c r="AD419" s="20">
        <v>25555</v>
      </c>
    </row>
    <row r="420" spans="1:30" x14ac:dyDescent="0.2">
      <c r="A420" s="14">
        <v>419</v>
      </c>
      <c r="B420" s="14">
        <v>519</v>
      </c>
      <c r="C420" s="14" t="s">
        <v>13</v>
      </c>
      <c r="D420" s="14" t="s">
        <v>57</v>
      </c>
      <c r="E420" s="14" t="s">
        <v>19</v>
      </c>
      <c r="F420" s="15">
        <v>493.21</v>
      </c>
      <c r="G420" s="14">
        <v>1</v>
      </c>
      <c r="H420" s="15">
        <f t="shared" si="38"/>
        <v>493.21</v>
      </c>
      <c r="I420" s="15">
        <f t="shared" si="36"/>
        <v>394.57</v>
      </c>
      <c r="J420" s="15">
        <f t="shared" si="37"/>
        <v>394.57</v>
      </c>
      <c r="K420" s="15">
        <v>98.64</v>
      </c>
      <c r="L420" s="16">
        <v>1.2499936639886458</v>
      </c>
      <c r="M420" s="17">
        <v>0.19999594493217901</v>
      </c>
      <c r="N420" s="15" t="s">
        <v>40</v>
      </c>
      <c r="O420" s="14" t="str">
        <f t="shared" si="39"/>
        <v>Feb</v>
      </c>
      <c r="P420" s="14">
        <f t="shared" si="40"/>
        <v>2</v>
      </c>
      <c r="Q420" s="14">
        <f t="shared" si="41"/>
        <v>2024</v>
      </c>
      <c r="R420" s="18" t="s">
        <v>107</v>
      </c>
      <c r="S420" s="19">
        <v>45346</v>
      </c>
      <c r="T420" s="19" t="s">
        <v>477</v>
      </c>
      <c r="U420" s="19" t="s">
        <v>516</v>
      </c>
      <c r="V420" s="19" t="s">
        <v>40</v>
      </c>
      <c r="W420" s="19" t="s">
        <v>488</v>
      </c>
      <c r="X420" s="19" t="s">
        <v>434</v>
      </c>
      <c r="Y420" s="19" t="s">
        <v>110</v>
      </c>
      <c r="Z420" s="19">
        <v>45349</v>
      </c>
      <c r="AA420" s="14" t="s">
        <v>20</v>
      </c>
      <c r="AB420" s="14" t="s">
        <v>425</v>
      </c>
      <c r="AC420" s="14" t="s">
        <v>16</v>
      </c>
      <c r="AD420" s="14">
        <v>22340</v>
      </c>
    </row>
    <row r="421" spans="1:30" x14ac:dyDescent="0.2">
      <c r="A421" s="20">
        <v>420</v>
      </c>
      <c r="B421" s="20">
        <v>520</v>
      </c>
      <c r="C421" s="20" t="s">
        <v>29</v>
      </c>
      <c r="D421" s="20" t="s">
        <v>54</v>
      </c>
      <c r="E421" s="20" t="s">
        <v>17</v>
      </c>
      <c r="F421" s="21">
        <v>411.7</v>
      </c>
      <c r="G421" s="20">
        <v>4</v>
      </c>
      <c r="H421" s="21">
        <f t="shared" si="38"/>
        <v>1646.8</v>
      </c>
      <c r="I421" s="21">
        <f t="shared" si="36"/>
        <v>391.11500000000001</v>
      </c>
      <c r="J421" s="21">
        <f t="shared" si="37"/>
        <v>1564.46</v>
      </c>
      <c r="K421" s="21">
        <v>82.34</v>
      </c>
      <c r="L421" s="22">
        <v>1.0526315789473684</v>
      </c>
      <c r="M421" s="17">
        <v>0.05</v>
      </c>
      <c r="N421" s="21" t="s">
        <v>40</v>
      </c>
      <c r="O421" s="20" t="str">
        <f t="shared" si="39"/>
        <v>Feb</v>
      </c>
      <c r="P421" s="20">
        <f t="shared" si="40"/>
        <v>2</v>
      </c>
      <c r="Q421" s="20">
        <f t="shared" si="41"/>
        <v>2024</v>
      </c>
      <c r="R421" s="23" t="s">
        <v>108</v>
      </c>
      <c r="S421" s="24">
        <v>45347</v>
      </c>
      <c r="T421" s="24" t="s">
        <v>479</v>
      </c>
      <c r="U421" s="24" t="s">
        <v>517</v>
      </c>
      <c r="V421" s="24" t="s">
        <v>40</v>
      </c>
      <c r="W421" s="24" t="s">
        <v>488</v>
      </c>
      <c r="X421" s="24" t="s">
        <v>434</v>
      </c>
      <c r="Y421" s="24" t="s">
        <v>111</v>
      </c>
      <c r="Z421" s="24">
        <v>45350</v>
      </c>
      <c r="AA421" s="20" t="s">
        <v>15</v>
      </c>
      <c r="AB421" s="20" t="s">
        <v>429</v>
      </c>
      <c r="AC421" s="20" t="s">
        <v>16</v>
      </c>
      <c r="AD421" s="20">
        <v>70846</v>
      </c>
    </row>
    <row r="422" spans="1:30" x14ac:dyDescent="0.2">
      <c r="A422" s="14">
        <v>421</v>
      </c>
      <c r="B422" s="14">
        <v>521</v>
      </c>
      <c r="C422" s="14" t="s">
        <v>24</v>
      </c>
      <c r="D422" s="14" t="s">
        <v>57</v>
      </c>
      <c r="E422" s="14" t="s">
        <v>19</v>
      </c>
      <c r="F422" s="15">
        <v>90.01</v>
      </c>
      <c r="G422" s="14">
        <v>3</v>
      </c>
      <c r="H422" s="15">
        <f t="shared" si="38"/>
        <v>270.03000000000003</v>
      </c>
      <c r="I422" s="15">
        <f t="shared" si="36"/>
        <v>84.01</v>
      </c>
      <c r="J422" s="15">
        <f t="shared" si="37"/>
        <v>252.03000000000003</v>
      </c>
      <c r="K422" s="15">
        <v>18</v>
      </c>
      <c r="L422" s="16">
        <v>1.0714200690394</v>
      </c>
      <c r="M422" s="17">
        <v>6.6659260082213082E-2</v>
      </c>
      <c r="N422" s="15" t="s">
        <v>40</v>
      </c>
      <c r="O422" s="14" t="str">
        <f t="shared" si="39"/>
        <v>Feb</v>
      </c>
      <c r="P422" s="14">
        <f t="shared" si="40"/>
        <v>2</v>
      </c>
      <c r="Q422" s="14">
        <f t="shared" si="41"/>
        <v>2024</v>
      </c>
      <c r="R422" s="18" t="s">
        <v>109</v>
      </c>
      <c r="S422" s="19">
        <v>45348</v>
      </c>
      <c r="T422" s="19" t="s">
        <v>481</v>
      </c>
      <c r="U422" s="19" t="s">
        <v>518</v>
      </c>
      <c r="V422" s="19" t="s">
        <v>40</v>
      </c>
      <c r="W422" s="19" t="s">
        <v>488</v>
      </c>
      <c r="X422" s="19" t="s">
        <v>434</v>
      </c>
      <c r="Y422" s="19" t="s">
        <v>112</v>
      </c>
      <c r="Z422" s="19">
        <v>45351</v>
      </c>
      <c r="AA422" s="14" t="s">
        <v>15</v>
      </c>
      <c r="AB422" s="14" t="s">
        <v>429</v>
      </c>
      <c r="AC422" s="14" t="s">
        <v>16</v>
      </c>
      <c r="AD422" s="14">
        <v>77196</v>
      </c>
    </row>
    <row r="423" spans="1:30" x14ac:dyDescent="0.2">
      <c r="A423" s="20">
        <v>422</v>
      </c>
      <c r="B423" s="20">
        <v>522</v>
      </c>
      <c r="C423" s="20" t="s">
        <v>23</v>
      </c>
      <c r="D423" s="20" t="s">
        <v>54</v>
      </c>
      <c r="E423" s="20" t="s">
        <v>17</v>
      </c>
      <c r="F423" s="21">
        <v>145.91999999999999</v>
      </c>
      <c r="G423" s="20">
        <v>3</v>
      </c>
      <c r="H423" s="21">
        <f t="shared" si="38"/>
        <v>437.76</v>
      </c>
      <c r="I423" s="21">
        <f t="shared" si="36"/>
        <v>136.19333333333333</v>
      </c>
      <c r="J423" s="21">
        <f t="shared" si="37"/>
        <v>408.58</v>
      </c>
      <c r="K423" s="21">
        <v>29.18</v>
      </c>
      <c r="L423" s="22">
        <v>1.0714180821381369</v>
      </c>
      <c r="M423" s="17">
        <v>6.6657529239766089E-2</v>
      </c>
      <c r="N423" s="21" t="s">
        <v>40</v>
      </c>
      <c r="O423" s="20" t="str">
        <f t="shared" si="39"/>
        <v>Feb</v>
      </c>
      <c r="P423" s="20">
        <f t="shared" si="40"/>
        <v>2</v>
      </c>
      <c r="Q423" s="20">
        <f t="shared" si="41"/>
        <v>2024</v>
      </c>
      <c r="R423" s="23" t="s">
        <v>110</v>
      </c>
      <c r="S423" s="24">
        <v>45349</v>
      </c>
      <c r="T423" s="24" t="s">
        <v>433</v>
      </c>
      <c r="U423" s="24" t="s">
        <v>519</v>
      </c>
      <c r="V423" s="24" t="s">
        <v>42</v>
      </c>
      <c r="W423" s="24" t="s">
        <v>490</v>
      </c>
      <c r="X423" s="24" t="s">
        <v>434</v>
      </c>
      <c r="Y423" s="24" t="s">
        <v>113</v>
      </c>
      <c r="Z423" s="24">
        <v>45352</v>
      </c>
      <c r="AA423" s="20" t="s">
        <v>20</v>
      </c>
      <c r="AB423" s="20" t="s">
        <v>426</v>
      </c>
      <c r="AC423" s="20" t="s">
        <v>16</v>
      </c>
      <c r="AD423" s="20">
        <v>39512</v>
      </c>
    </row>
    <row r="424" spans="1:30" x14ac:dyDescent="0.2">
      <c r="A424" s="14">
        <v>423</v>
      </c>
      <c r="B424" s="14">
        <v>523</v>
      </c>
      <c r="C424" s="14" t="s">
        <v>27</v>
      </c>
      <c r="D424" s="14" t="s">
        <v>57</v>
      </c>
      <c r="E424" s="14" t="s">
        <v>19</v>
      </c>
      <c r="F424" s="15">
        <v>164.94</v>
      </c>
      <c r="G424" s="14">
        <v>3</v>
      </c>
      <c r="H424" s="15">
        <f t="shared" si="38"/>
        <v>494.82</v>
      </c>
      <c r="I424" s="15">
        <f t="shared" si="36"/>
        <v>153.94333333333333</v>
      </c>
      <c r="J424" s="15">
        <f t="shared" si="37"/>
        <v>461.83</v>
      </c>
      <c r="K424" s="15">
        <v>32.99</v>
      </c>
      <c r="L424" s="16">
        <v>1.0714332113548275</v>
      </c>
      <c r="M424" s="17">
        <v>6.6670708540479365E-2</v>
      </c>
      <c r="N424" s="15" t="s">
        <v>40</v>
      </c>
      <c r="O424" s="14" t="str">
        <f t="shared" si="39"/>
        <v>Feb</v>
      </c>
      <c r="P424" s="14">
        <f t="shared" si="40"/>
        <v>2</v>
      </c>
      <c r="Q424" s="14">
        <f t="shared" si="41"/>
        <v>2024</v>
      </c>
      <c r="R424" s="18" t="s">
        <v>111</v>
      </c>
      <c r="S424" s="19">
        <v>45350</v>
      </c>
      <c r="T424" s="19" t="s">
        <v>488</v>
      </c>
      <c r="U424" s="19" t="s">
        <v>520</v>
      </c>
      <c r="V424" s="19" t="s">
        <v>42</v>
      </c>
      <c r="W424" s="19" t="s">
        <v>490</v>
      </c>
      <c r="X424" s="19" t="s">
        <v>434</v>
      </c>
      <c r="Y424" s="19" t="s">
        <v>114</v>
      </c>
      <c r="Z424" s="19">
        <v>45353</v>
      </c>
      <c r="AA424" s="14" t="s">
        <v>15</v>
      </c>
      <c r="AB424" s="14" t="s">
        <v>425</v>
      </c>
      <c r="AC424" s="14" t="s">
        <v>16</v>
      </c>
      <c r="AD424" s="14">
        <v>12999</v>
      </c>
    </row>
    <row r="425" spans="1:30" x14ac:dyDescent="0.2">
      <c r="A425" s="20">
        <v>424</v>
      </c>
      <c r="B425" s="20">
        <v>524</v>
      </c>
      <c r="C425" s="20" t="s">
        <v>27</v>
      </c>
      <c r="D425" s="20" t="s">
        <v>57</v>
      </c>
      <c r="E425" s="20" t="s">
        <v>19</v>
      </c>
      <c r="F425" s="21">
        <v>352.16</v>
      </c>
      <c r="G425" s="20">
        <v>2</v>
      </c>
      <c r="H425" s="21">
        <f t="shared" si="38"/>
        <v>704.32</v>
      </c>
      <c r="I425" s="21">
        <f t="shared" si="36"/>
        <v>316.94500000000005</v>
      </c>
      <c r="J425" s="21">
        <f t="shared" si="37"/>
        <v>633.8900000000001</v>
      </c>
      <c r="K425" s="21">
        <v>70.430000000000007</v>
      </c>
      <c r="L425" s="22">
        <v>1.1111076054204987</v>
      </c>
      <c r="M425" s="17">
        <v>9.9997160381644704E-2</v>
      </c>
      <c r="N425" s="21" t="s">
        <v>40</v>
      </c>
      <c r="O425" s="20" t="str">
        <f t="shared" si="39"/>
        <v>Feb</v>
      </c>
      <c r="P425" s="20">
        <f t="shared" si="40"/>
        <v>2</v>
      </c>
      <c r="Q425" s="20">
        <f t="shared" si="41"/>
        <v>2024</v>
      </c>
      <c r="R425" s="23" t="s">
        <v>112</v>
      </c>
      <c r="S425" s="24">
        <v>45351</v>
      </c>
      <c r="T425" s="24" t="s">
        <v>490</v>
      </c>
      <c r="U425" s="24" t="s">
        <v>521</v>
      </c>
      <c r="V425" s="24" t="s">
        <v>42</v>
      </c>
      <c r="W425" s="24" t="s">
        <v>490</v>
      </c>
      <c r="X425" s="24" t="s">
        <v>434</v>
      </c>
      <c r="Y425" s="24" t="s">
        <v>115</v>
      </c>
      <c r="Z425" s="24">
        <v>45354</v>
      </c>
      <c r="AA425" s="20" t="s">
        <v>15</v>
      </c>
      <c r="AB425" s="20" t="s">
        <v>425</v>
      </c>
      <c r="AC425" s="20" t="s">
        <v>16</v>
      </c>
      <c r="AD425" s="20">
        <v>73280</v>
      </c>
    </row>
    <row r="426" spans="1:30" x14ac:dyDescent="0.2">
      <c r="A426" s="14">
        <v>425</v>
      </c>
      <c r="B426" s="14">
        <v>525</v>
      </c>
      <c r="C426" s="14" t="s">
        <v>28</v>
      </c>
      <c r="D426" s="14" t="s">
        <v>57</v>
      </c>
      <c r="E426" s="14" t="s">
        <v>19</v>
      </c>
      <c r="F426" s="15">
        <v>1419.09</v>
      </c>
      <c r="G426" s="14">
        <v>3</v>
      </c>
      <c r="H426" s="15">
        <f t="shared" si="38"/>
        <v>4257.2699999999995</v>
      </c>
      <c r="I426" s="15">
        <f t="shared" si="36"/>
        <v>1324.4833333333331</v>
      </c>
      <c r="J426" s="15">
        <f t="shared" si="37"/>
        <v>3973.4499999999994</v>
      </c>
      <c r="K426" s="15">
        <v>283.82</v>
      </c>
      <c r="L426" s="16">
        <v>1.0714291107224201</v>
      </c>
      <c r="M426" s="17">
        <v>6.6667136451293907E-2</v>
      </c>
      <c r="N426" s="15" t="s">
        <v>42</v>
      </c>
      <c r="O426" s="14" t="str">
        <f t="shared" si="39"/>
        <v>Mar</v>
      </c>
      <c r="P426" s="14">
        <f t="shared" si="40"/>
        <v>3</v>
      </c>
      <c r="Q426" s="14">
        <f t="shared" si="41"/>
        <v>2024</v>
      </c>
      <c r="R426" s="18" t="s">
        <v>113</v>
      </c>
      <c r="S426" s="19">
        <v>45352</v>
      </c>
      <c r="T426" s="19" t="s">
        <v>492</v>
      </c>
      <c r="U426" s="19" t="s">
        <v>522</v>
      </c>
      <c r="V426" s="19" t="s">
        <v>42</v>
      </c>
      <c r="W426" s="19" t="s">
        <v>490</v>
      </c>
      <c r="X426" s="19" t="s">
        <v>434</v>
      </c>
      <c r="Y426" s="19" t="s">
        <v>116</v>
      </c>
      <c r="Z426" s="19">
        <v>45355</v>
      </c>
      <c r="AA426" s="14" t="s">
        <v>20</v>
      </c>
      <c r="AB426" s="14" t="s">
        <v>426</v>
      </c>
      <c r="AC426" s="14" t="s">
        <v>16</v>
      </c>
      <c r="AD426" s="14">
        <v>65407</v>
      </c>
    </row>
    <row r="427" spans="1:30" x14ac:dyDescent="0.2">
      <c r="A427" s="20">
        <v>426</v>
      </c>
      <c r="B427" s="20">
        <v>526</v>
      </c>
      <c r="C427" s="20" t="s">
        <v>23</v>
      </c>
      <c r="D427" s="20" t="s">
        <v>38</v>
      </c>
      <c r="E427" s="20" t="s">
        <v>14</v>
      </c>
      <c r="F427" s="21">
        <v>989.42</v>
      </c>
      <c r="G427" s="20">
        <v>1</v>
      </c>
      <c r="H427" s="21">
        <f t="shared" si="38"/>
        <v>989.42</v>
      </c>
      <c r="I427" s="21">
        <f t="shared" si="36"/>
        <v>791.54</v>
      </c>
      <c r="J427" s="21">
        <f t="shared" si="37"/>
        <v>791.54</v>
      </c>
      <c r="K427" s="21">
        <v>197.88</v>
      </c>
      <c r="L427" s="22">
        <v>1.2499936831998384</v>
      </c>
      <c r="M427" s="17">
        <v>0.1999959572274666</v>
      </c>
      <c r="N427" s="21" t="s">
        <v>42</v>
      </c>
      <c r="O427" s="20" t="str">
        <f t="shared" si="39"/>
        <v>Mar</v>
      </c>
      <c r="P427" s="20">
        <f t="shared" si="40"/>
        <v>3</v>
      </c>
      <c r="Q427" s="20">
        <f t="shared" si="41"/>
        <v>2024</v>
      </c>
      <c r="R427" s="23" t="s">
        <v>114</v>
      </c>
      <c r="S427" s="24">
        <v>45353</v>
      </c>
      <c r="T427" s="24" t="s">
        <v>431</v>
      </c>
      <c r="U427" s="24" t="s">
        <v>523</v>
      </c>
      <c r="V427" s="24" t="s">
        <v>42</v>
      </c>
      <c r="W427" s="24" t="s">
        <v>490</v>
      </c>
      <c r="X427" s="24" t="s">
        <v>434</v>
      </c>
      <c r="Y427" s="24" t="s">
        <v>117</v>
      </c>
      <c r="Z427" s="24">
        <v>45356</v>
      </c>
      <c r="AA427" s="20" t="s">
        <v>22</v>
      </c>
      <c r="AB427" s="20" t="s">
        <v>425</v>
      </c>
      <c r="AC427" s="20" t="s">
        <v>16</v>
      </c>
      <c r="AD427" s="20">
        <v>46656</v>
      </c>
    </row>
    <row r="428" spans="1:30" x14ac:dyDescent="0.2">
      <c r="A428" s="14">
        <v>427</v>
      </c>
      <c r="B428" s="14">
        <v>527</v>
      </c>
      <c r="C428" s="14" t="s">
        <v>13</v>
      </c>
      <c r="D428" s="14" t="s">
        <v>57</v>
      </c>
      <c r="E428" s="14" t="s">
        <v>19</v>
      </c>
      <c r="F428" s="15">
        <v>1112.05</v>
      </c>
      <c r="G428" s="14">
        <v>3</v>
      </c>
      <c r="H428" s="15">
        <f t="shared" si="38"/>
        <v>3336.1499999999996</v>
      </c>
      <c r="I428" s="15">
        <f t="shared" si="36"/>
        <v>1037.9133333333332</v>
      </c>
      <c r="J428" s="15">
        <f t="shared" si="37"/>
        <v>3113.74</v>
      </c>
      <c r="K428" s="15">
        <v>222.41</v>
      </c>
      <c r="L428" s="16">
        <v>1.0714285714285714</v>
      </c>
      <c r="M428" s="17">
        <v>6.666666666666668E-2</v>
      </c>
      <c r="N428" s="15" t="s">
        <v>42</v>
      </c>
      <c r="O428" s="14" t="str">
        <f t="shared" si="39"/>
        <v>Mar</v>
      </c>
      <c r="P428" s="14">
        <f t="shared" si="40"/>
        <v>3</v>
      </c>
      <c r="Q428" s="14">
        <f t="shared" si="41"/>
        <v>2024</v>
      </c>
      <c r="R428" s="18" t="s">
        <v>115</v>
      </c>
      <c r="S428" s="19">
        <v>45354</v>
      </c>
      <c r="T428" s="19" t="s">
        <v>435</v>
      </c>
      <c r="U428" s="19" t="s">
        <v>524</v>
      </c>
      <c r="V428" s="19" t="s">
        <v>42</v>
      </c>
      <c r="W428" s="19" t="s">
        <v>490</v>
      </c>
      <c r="X428" s="19" t="s">
        <v>434</v>
      </c>
      <c r="Y428" s="19" t="s">
        <v>118</v>
      </c>
      <c r="Z428" s="19">
        <v>45357</v>
      </c>
      <c r="AA428" s="14" t="s">
        <v>15</v>
      </c>
      <c r="AB428" s="14" t="s">
        <v>429</v>
      </c>
      <c r="AC428" s="14" t="s">
        <v>16</v>
      </c>
      <c r="AD428" s="14">
        <v>10187</v>
      </c>
    </row>
    <row r="429" spans="1:30" x14ac:dyDescent="0.2">
      <c r="A429" s="20">
        <v>428</v>
      </c>
      <c r="B429" s="20">
        <v>528</v>
      </c>
      <c r="C429" s="20" t="s">
        <v>29</v>
      </c>
      <c r="D429" s="20" t="s">
        <v>57</v>
      </c>
      <c r="E429" s="20" t="s">
        <v>19</v>
      </c>
      <c r="F429" s="21">
        <v>308.17</v>
      </c>
      <c r="G429" s="20">
        <v>5</v>
      </c>
      <c r="H429" s="21">
        <f t="shared" si="38"/>
        <v>1540.8500000000001</v>
      </c>
      <c r="I429" s="21">
        <f t="shared" si="36"/>
        <v>295.84399999999999</v>
      </c>
      <c r="J429" s="21">
        <f t="shared" si="37"/>
        <v>1479.22</v>
      </c>
      <c r="K429" s="21">
        <v>61.63</v>
      </c>
      <c r="L429" s="22">
        <v>1.0416638498668218</v>
      </c>
      <c r="M429" s="17">
        <v>3.9997404030243044E-2</v>
      </c>
      <c r="N429" s="21" t="s">
        <v>42</v>
      </c>
      <c r="O429" s="20" t="str">
        <f t="shared" si="39"/>
        <v>Mar</v>
      </c>
      <c r="P429" s="20">
        <f t="shared" si="40"/>
        <v>3</v>
      </c>
      <c r="Q429" s="20">
        <f t="shared" si="41"/>
        <v>2024</v>
      </c>
      <c r="R429" s="23" t="s">
        <v>116</v>
      </c>
      <c r="S429" s="24">
        <v>45355</v>
      </c>
      <c r="T429" s="24" t="s">
        <v>437</v>
      </c>
      <c r="U429" s="24" t="s">
        <v>525</v>
      </c>
      <c r="V429" s="24" t="s">
        <v>42</v>
      </c>
      <c r="W429" s="24" t="s">
        <v>490</v>
      </c>
      <c r="X429" s="24" t="s">
        <v>434</v>
      </c>
      <c r="Y429" s="24" t="s">
        <v>119</v>
      </c>
      <c r="Z429" s="24">
        <v>45358</v>
      </c>
      <c r="AA429" s="20" t="s">
        <v>15</v>
      </c>
      <c r="AB429" s="20" t="s">
        <v>428</v>
      </c>
      <c r="AC429" s="20" t="s">
        <v>16</v>
      </c>
      <c r="AD429" s="20">
        <v>16555</v>
      </c>
    </row>
    <row r="430" spans="1:30" x14ac:dyDescent="0.2">
      <c r="A430" s="14">
        <v>429</v>
      </c>
      <c r="B430" s="14">
        <v>529</v>
      </c>
      <c r="C430" s="14" t="s">
        <v>24</v>
      </c>
      <c r="D430" s="14" t="s">
        <v>57</v>
      </c>
      <c r="E430" s="14" t="s">
        <v>19</v>
      </c>
      <c r="F430" s="15">
        <v>319.98</v>
      </c>
      <c r="G430" s="14">
        <v>5</v>
      </c>
      <c r="H430" s="15">
        <f t="shared" si="38"/>
        <v>1599.9</v>
      </c>
      <c r="I430" s="15">
        <f t="shared" si="36"/>
        <v>307.18</v>
      </c>
      <c r="J430" s="15">
        <f t="shared" si="37"/>
        <v>1535.9</v>
      </c>
      <c r="K430" s="15">
        <v>64</v>
      </c>
      <c r="L430" s="16">
        <v>1.0416693795168956</v>
      </c>
      <c r="M430" s="17">
        <v>4.0002500156259765E-2</v>
      </c>
      <c r="N430" s="15" t="s">
        <v>42</v>
      </c>
      <c r="O430" s="14" t="str">
        <f t="shared" si="39"/>
        <v>Mar</v>
      </c>
      <c r="P430" s="14">
        <f t="shared" si="40"/>
        <v>3</v>
      </c>
      <c r="Q430" s="14">
        <f t="shared" si="41"/>
        <v>2024</v>
      </c>
      <c r="R430" s="18" t="s">
        <v>117</v>
      </c>
      <c r="S430" s="19">
        <v>45356</v>
      </c>
      <c r="T430" s="19" t="s">
        <v>439</v>
      </c>
      <c r="U430" s="19" t="s">
        <v>526</v>
      </c>
      <c r="V430" s="19" t="s">
        <v>42</v>
      </c>
      <c r="W430" s="19" t="s">
        <v>490</v>
      </c>
      <c r="X430" s="19" t="s">
        <v>434</v>
      </c>
      <c r="Y430" s="19" t="s">
        <v>120</v>
      </c>
      <c r="Z430" s="19">
        <v>45359</v>
      </c>
      <c r="AA430" s="14" t="s">
        <v>22</v>
      </c>
      <c r="AB430" s="14" t="s">
        <v>425</v>
      </c>
      <c r="AC430" s="14" t="s">
        <v>16</v>
      </c>
      <c r="AD430" s="14">
        <v>54045</v>
      </c>
    </row>
    <row r="431" spans="1:30" x14ac:dyDescent="0.2">
      <c r="A431" s="20">
        <v>430</v>
      </c>
      <c r="B431" s="20">
        <v>530</v>
      </c>
      <c r="C431" s="20" t="s">
        <v>29</v>
      </c>
      <c r="D431" s="20" t="s">
        <v>54</v>
      </c>
      <c r="E431" s="20" t="s">
        <v>17</v>
      </c>
      <c r="F431" s="21">
        <v>360.11</v>
      </c>
      <c r="G431" s="20">
        <v>2</v>
      </c>
      <c r="H431" s="21">
        <f t="shared" si="38"/>
        <v>720.22</v>
      </c>
      <c r="I431" s="21">
        <f t="shared" si="36"/>
        <v>324.10000000000002</v>
      </c>
      <c r="J431" s="21">
        <f t="shared" si="37"/>
        <v>648.20000000000005</v>
      </c>
      <c r="K431" s="21">
        <v>72.02</v>
      </c>
      <c r="L431" s="22">
        <v>1.1111076828139463</v>
      </c>
      <c r="M431" s="17">
        <v>9.9997223070728378E-2</v>
      </c>
      <c r="N431" s="21" t="s">
        <v>42</v>
      </c>
      <c r="O431" s="20" t="str">
        <f t="shared" si="39"/>
        <v>Mar</v>
      </c>
      <c r="P431" s="20">
        <f t="shared" si="40"/>
        <v>3</v>
      </c>
      <c r="Q431" s="20">
        <f t="shared" si="41"/>
        <v>2024</v>
      </c>
      <c r="R431" s="23" t="s">
        <v>118</v>
      </c>
      <c r="S431" s="24">
        <v>45357</v>
      </c>
      <c r="T431" s="24" t="s">
        <v>441</v>
      </c>
      <c r="U431" s="24" t="s">
        <v>527</v>
      </c>
      <c r="V431" s="24" t="s">
        <v>42</v>
      </c>
      <c r="W431" s="24" t="s">
        <v>490</v>
      </c>
      <c r="X431" s="24" t="s">
        <v>434</v>
      </c>
      <c r="Y431" s="24" t="s">
        <v>121</v>
      </c>
      <c r="Z431" s="24">
        <v>45360</v>
      </c>
      <c r="AA431" s="20" t="s">
        <v>20</v>
      </c>
      <c r="AB431" s="20" t="s">
        <v>426</v>
      </c>
      <c r="AC431" s="20" t="s">
        <v>16</v>
      </c>
      <c r="AD431" s="20">
        <v>83518</v>
      </c>
    </row>
    <row r="432" spans="1:30" x14ac:dyDescent="0.2">
      <c r="A432" s="14">
        <v>431</v>
      </c>
      <c r="B432" s="14">
        <v>531</v>
      </c>
      <c r="C432" s="14" t="s">
        <v>24</v>
      </c>
      <c r="D432" s="14" t="s">
        <v>57</v>
      </c>
      <c r="E432" s="14" t="s">
        <v>19</v>
      </c>
      <c r="F432" s="15">
        <v>1008.52</v>
      </c>
      <c r="G432" s="14">
        <v>5</v>
      </c>
      <c r="H432" s="15">
        <f t="shared" si="38"/>
        <v>5042.6000000000004</v>
      </c>
      <c r="I432" s="15">
        <f t="shared" si="36"/>
        <v>968.18000000000006</v>
      </c>
      <c r="J432" s="15">
        <f t="shared" si="37"/>
        <v>4840.9000000000005</v>
      </c>
      <c r="K432" s="15">
        <v>201.7</v>
      </c>
      <c r="L432" s="16">
        <v>1.0416658059451755</v>
      </c>
      <c r="M432" s="17">
        <v>3.9999206758418268E-2</v>
      </c>
      <c r="N432" s="15" t="s">
        <v>42</v>
      </c>
      <c r="O432" s="14" t="str">
        <f t="shared" si="39"/>
        <v>Mar</v>
      </c>
      <c r="P432" s="14">
        <f t="shared" si="40"/>
        <v>3</v>
      </c>
      <c r="Q432" s="14">
        <f t="shared" si="41"/>
        <v>2024</v>
      </c>
      <c r="R432" s="18" t="s">
        <v>119</v>
      </c>
      <c r="S432" s="19">
        <v>45358</v>
      </c>
      <c r="T432" s="19" t="s">
        <v>443</v>
      </c>
      <c r="U432" s="19" t="s">
        <v>528</v>
      </c>
      <c r="V432" s="19" t="s">
        <v>42</v>
      </c>
      <c r="W432" s="19" t="s">
        <v>490</v>
      </c>
      <c r="X432" s="19" t="s">
        <v>434</v>
      </c>
      <c r="Y432" s="19" t="s">
        <v>122</v>
      </c>
      <c r="Z432" s="19">
        <v>45361</v>
      </c>
      <c r="AA432" s="14" t="s">
        <v>15</v>
      </c>
      <c r="AB432" s="14" t="s">
        <v>429</v>
      </c>
      <c r="AC432" s="14" t="s">
        <v>16</v>
      </c>
      <c r="AD432" s="14">
        <v>29166</v>
      </c>
    </row>
    <row r="433" spans="1:30" x14ac:dyDescent="0.2">
      <c r="A433" s="20">
        <v>432</v>
      </c>
      <c r="B433" s="20">
        <v>532</v>
      </c>
      <c r="C433" s="20" t="s">
        <v>26</v>
      </c>
      <c r="D433" s="20" t="s">
        <v>38</v>
      </c>
      <c r="E433" s="20" t="s">
        <v>14</v>
      </c>
      <c r="F433" s="21">
        <v>1013.82</v>
      </c>
      <c r="G433" s="20">
        <v>2</v>
      </c>
      <c r="H433" s="21">
        <f t="shared" si="38"/>
        <v>2027.64</v>
      </c>
      <c r="I433" s="21">
        <f t="shared" si="36"/>
        <v>912.44</v>
      </c>
      <c r="J433" s="21">
        <f t="shared" si="37"/>
        <v>1824.88</v>
      </c>
      <c r="K433" s="21">
        <v>202.76</v>
      </c>
      <c r="L433" s="22">
        <v>1.1111086756389461</v>
      </c>
      <c r="M433" s="17">
        <v>9.9998027263222253E-2</v>
      </c>
      <c r="N433" s="21" t="s">
        <v>42</v>
      </c>
      <c r="O433" s="20" t="str">
        <f t="shared" si="39"/>
        <v>Mar</v>
      </c>
      <c r="P433" s="20">
        <f t="shared" si="40"/>
        <v>3</v>
      </c>
      <c r="Q433" s="20">
        <f t="shared" si="41"/>
        <v>2024</v>
      </c>
      <c r="R433" s="23" t="s">
        <v>120</v>
      </c>
      <c r="S433" s="24">
        <v>45359</v>
      </c>
      <c r="T433" s="24" t="s">
        <v>445</v>
      </c>
      <c r="U433" s="24" t="s">
        <v>529</v>
      </c>
      <c r="V433" s="24" t="s">
        <v>42</v>
      </c>
      <c r="W433" s="24" t="s">
        <v>490</v>
      </c>
      <c r="X433" s="24" t="s">
        <v>434</v>
      </c>
      <c r="Y433" s="24" t="s">
        <v>123</v>
      </c>
      <c r="Z433" s="24">
        <v>45362</v>
      </c>
      <c r="AA433" s="20" t="s">
        <v>22</v>
      </c>
      <c r="AB433" s="20" t="s">
        <v>428</v>
      </c>
      <c r="AC433" s="20" t="s">
        <v>16</v>
      </c>
      <c r="AD433" s="20">
        <v>26290</v>
      </c>
    </row>
    <row r="434" spans="1:30" x14ac:dyDescent="0.2">
      <c r="A434" s="14">
        <v>433</v>
      </c>
      <c r="B434" s="14">
        <v>533</v>
      </c>
      <c r="C434" s="14" t="s">
        <v>21</v>
      </c>
      <c r="D434" s="14" t="s">
        <v>57</v>
      </c>
      <c r="E434" s="14" t="s">
        <v>19</v>
      </c>
      <c r="F434" s="15">
        <v>248.01</v>
      </c>
      <c r="G434" s="14">
        <v>3</v>
      </c>
      <c r="H434" s="15">
        <f t="shared" si="38"/>
        <v>744.03</v>
      </c>
      <c r="I434" s="15">
        <f t="shared" si="36"/>
        <v>231.47666666666666</v>
      </c>
      <c r="J434" s="15">
        <f t="shared" si="37"/>
        <v>694.43</v>
      </c>
      <c r="K434" s="15">
        <v>49.6</v>
      </c>
      <c r="L434" s="16">
        <v>1.0714254856501015</v>
      </c>
      <c r="M434" s="17">
        <v>6.6663978603013319E-2</v>
      </c>
      <c r="N434" s="15" t="s">
        <v>42</v>
      </c>
      <c r="O434" s="14" t="str">
        <f t="shared" si="39"/>
        <v>Mar</v>
      </c>
      <c r="P434" s="14">
        <f t="shared" si="40"/>
        <v>3</v>
      </c>
      <c r="Q434" s="14">
        <f t="shared" si="41"/>
        <v>2024</v>
      </c>
      <c r="R434" s="18" t="s">
        <v>121</v>
      </c>
      <c r="S434" s="19">
        <v>45360</v>
      </c>
      <c r="T434" s="19" t="s">
        <v>447</v>
      </c>
      <c r="U434" s="19" t="s">
        <v>530</v>
      </c>
      <c r="V434" s="19" t="s">
        <v>42</v>
      </c>
      <c r="W434" s="19" t="s">
        <v>490</v>
      </c>
      <c r="X434" s="19" t="s">
        <v>434</v>
      </c>
      <c r="Y434" s="19" t="s">
        <v>124</v>
      </c>
      <c r="Z434" s="19">
        <v>45363</v>
      </c>
      <c r="AA434" s="14" t="s">
        <v>20</v>
      </c>
      <c r="AB434" s="14" t="s">
        <v>426</v>
      </c>
      <c r="AC434" s="14" t="s">
        <v>16</v>
      </c>
      <c r="AD434" s="14">
        <v>46201</v>
      </c>
    </row>
    <row r="435" spans="1:30" x14ac:dyDescent="0.2">
      <c r="A435" s="20">
        <v>434</v>
      </c>
      <c r="B435" s="20">
        <v>534</v>
      </c>
      <c r="C435" s="20" t="s">
        <v>13</v>
      </c>
      <c r="D435" s="20" t="s">
        <v>54</v>
      </c>
      <c r="E435" s="20" t="s">
        <v>17</v>
      </c>
      <c r="F435" s="21">
        <v>1483.9</v>
      </c>
      <c r="G435" s="20">
        <v>1</v>
      </c>
      <c r="H435" s="21">
        <f t="shared" si="38"/>
        <v>1483.9</v>
      </c>
      <c r="I435" s="21">
        <f t="shared" si="36"/>
        <v>1187.1200000000001</v>
      </c>
      <c r="J435" s="21">
        <f t="shared" si="37"/>
        <v>1187.1200000000001</v>
      </c>
      <c r="K435" s="21">
        <v>296.77999999999997</v>
      </c>
      <c r="L435" s="22">
        <v>1.25</v>
      </c>
      <c r="M435" s="17">
        <v>0.19999999999999996</v>
      </c>
      <c r="N435" s="21" t="s">
        <v>42</v>
      </c>
      <c r="O435" s="20" t="str">
        <f t="shared" si="39"/>
        <v>Mar</v>
      </c>
      <c r="P435" s="20">
        <f t="shared" si="40"/>
        <v>3</v>
      </c>
      <c r="Q435" s="20">
        <f t="shared" si="41"/>
        <v>2024</v>
      </c>
      <c r="R435" s="23" t="s">
        <v>122</v>
      </c>
      <c r="S435" s="24">
        <v>45361</v>
      </c>
      <c r="T435" s="24" t="s">
        <v>449</v>
      </c>
      <c r="U435" s="24" t="s">
        <v>531</v>
      </c>
      <c r="V435" s="24" t="s">
        <v>42</v>
      </c>
      <c r="W435" s="24" t="s">
        <v>490</v>
      </c>
      <c r="X435" s="24" t="s">
        <v>434</v>
      </c>
      <c r="Y435" s="24" t="s">
        <v>125</v>
      </c>
      <c r="Z435" s="24">
        <v>45364</v>
      </c>
      <c r="AA435" s="20" t="s">
        <v>22</v>
      </c>
      <c r="AB435" s="20" t="s">
        <v>427</v>
      </c>
      <c r="AC435" s="20" t="s">
        <v>16</v>
      </c>
      <c r="AD435" s="20">
        <v>94454</v>
      </c>
    </row>
    <row r="436" spans="1:30" x14ac:dyDescent="0.2">
      <c r="A436" s="14">
        <v>435</v>
      </c>
      <c r="B436" s="14">
        <v>535</v>
      </c>
      <c r="C436" s="14" t="s">
        <v>25</v>
      </c>
      <c r="D436" s="14" t="s">
        <v>57</v>
      </c>
      <c r="E436" s="14" t="s">
        <v>19</v>
      </c>
      <c r="F436" s="15">
        <v>732.22</v>
      </c>
      <c r="G436" s="14">
        <v>4</v>
      </c>
      <c r="H436" s="15">
        <f t="shared" si="38"/>
        <v>2928.88</v>
      </c>
      <c r="I436" s="15">
        <f t="shared" si="36"/>
        <v>695.61</v>
      </c>
      <c r="J436" s="15">
        <f t="shared" si="37"/>
        <v>2782.44</v>
      </c>
      <c r="K436" s="15">
        <v>146.44</v>
      </c>
      <c r="L436" s="16">
        <v>1.052630065697733</v>
      </c>
      <c r="M436" s="17">
        <v>4.9998634290240637E-2</v>
      </c>
      <c r="N436" s="15" t="s">
        <v>42</v>
      </c>
      <c r="O436" s="14" t="str">
        <f t="shared" si="39"/>
        <v>Mar</v>
      </c>
      <c r="P436" s="14">
        <f t="shared" si="40"/>
        <v>3</v>
      </c>
      <c r="Q436" s="14">
        <f t="shared" si="41"/>
        <v>2024</v>
      </c>
      <c r="R436" s="18" t="s">
        <v>123</v>
      </c>
      <c r="S436" s="19">
        <v>45362</v>
      </c>
      <c r="T436" s="19" t="s">
        <v>451</v>
      </c>
      <c r="U436" s="19" t="s">
        <v>532</v>
      </c>
      <c r="V436" s="19" t="s">
        <v>42</v>
      </c>
      <c r="W436" s="19" t="s">
        <v>490</v>
      </c>
      <c r="X436" s="19" t="s">
        <v>434</v>
      </c>
      <c r="Y436" s="19" t="s">
        <v>126</v>
      </c>
      <c r="Z436" s="19">
        <v>45365</v>
      </c>
      <c r="AA436" s="14" t="s">
        <v>22</v>
      </c>
      <c r="AB436" s="14" t="s">
        <v>428</v>
      </c>
      <c r="AC436" s="14" t="s">
        <v>16</v>
      </c>
      <c r="AD436" s="14">
        <v>60074</v>
      </c>
    </row>
    <row r="437" spans="1:30" x14ac:dyDescent="0.2">
      <c r="A437" s="20">
        <v>436</v>
      </c>
      <c r="B437" s="20">
        <v>536</v>
      </c>
      <c r="C437" s="20" t="s">
        <v>27</v>
      </c>
      <c r="D437" s="20" t="s">
        <v>38</v>
      </c>
      <c r="E437" s="20" t="s">
        <v>14</v>
      </c>
      <c r="F437" s="21">
        <v>742.71</v>
      </c>
      <c r="G437" s="20">
        <v>3</v>
      </c>
      <c r="H437" s="21">
        <f t="shared" si="38"/>
        <v>2228.13</v>
      </c>
      <c r="I437" s="21">
        <f t="shared" si="36"/>
        <v>693.19666666666672</v>
      </c>
      <c r="J437" s="21">
        <f t="shared" si="37"/>
        <v>2079.59</v>
      </c>
      <c r="K437" s="21">
        <v>148.54</v>
      </c>
      <c r="L437" s="22">
        <v>1.0714275410056791</v>
      </c>
      <c r="M437" s="17">
        <v>6.6665769052972668E-2</v>
      </c>
      <c r="N437" s="21" t="s">
        <v>42</v>
      </c>
      <c r="O437" s="20" t="str">
        <f t="shared" si="39"/>
        <v>Mar</v>
      </c>
      <c r="P437" s="20">
        <f t="shared" si="40"/>
        <v>3</v>
      </c>
      <c r="Q437" s="20">
        <f t="shared" si="41"/>
        <v>2024</v>
      </c>
      <c r="R437" s="23" t="s">
        <v>124</v>
      </c>
      <c r="S437" s="24">
        <v>45363</v>
      </c>
      <c r="T437" s="24" t="s">
        <v>453</v>
      </c>
      <c r="U437" s="24" t="s">
        <v>533</v>
      </c>
      <c r="V437" s="24" t="s">
        <v>42</v>
      </c>
      <c r="W437" s="24" t="s">
        <v>490</v>
      </c>
      <c r="X437" s="24" t="s">
        <v>434</v>
      </c>
      <c r="Y437" s="24" t="s">
        <v>127</v>
      </c>
      <c r="Z437" s="24">
        <v>45366</v>
      </c>
      <c r="AA437" s="20" t="s">
        <v>22</v>
      </c>
      <c r="AB437" s="20" t="s">
        <v>428</v>
      </c>
      <c r="AC437" s="20" t="s">
        <v>16</v>
      </c>
      <c r="AD437" s="20">
        <v>96263</v>
      </c>
    </row>
    <row r="438" spans="1:30" x14ac:dyDescent="0.2">
      <c r="A438" s="14">
        <v>437</v>
      </c>
      <c r="B438" s="14">
        <v>537</v>
      </c>
      <c r="C438" s="14" t="s">
        <v>29</v>
      </c>
      <c r="D438" s="14" t="s">
        <v>57</v>
      </c>
      <c r="E438" s="14" t="s">
        <v>19</v>
      </c>
      <c r="F438" s="15">
        <v>399.07</v>
      </c>
      <c r="G438" s="14">
        <v>2</v>
      </c>
      <c r="H438" s="15">
        <f t="shared" si="38"/>
        <v>798.14</v>
      </c>
      <c r="I438" s="15">
        <f t="shared" si="36"/>
        <v>359.16499999999996</v>
      </c>
      <c r="J438" s="15">
        <f t="shared" si="37"/>
        <v>718.32999999999993</v>
      </c>
      <c r="K438" s="15">
        <v>79.81</v>
      </c>
      <c r="L438" s="16">
        <v>1.1111049239207607</v>
      </c>
      <c r="M438" s="17">
        <v>9.9994988347908889E-2</v>
      </c>
      <c r="N438" s="15" t="s">
        <v>42</v>
      </c>
      <c r="O438" s="14" t="str">
        <f t="shared" si="39"/>
        <v>Mar</v>
      </c>
      <c r="P438" s="14">
        <f t="shared" si="40"/>
        <v>3</v>
      </c>
      <c r="Q438" s="14">
        <f t="shared" si="41"/>
        <v>2024</v>
      </c>
      <c r="R438" s="18" t="s">
        <v>125</v>
      </c>
      <c r="S438" s="19">
        <v>45364</v>
      </c>
      <c r="T438" s="19" t="s">
        <v>455</v>
      </c>
      <c r="U438" s="19" t="s">
        <v>534</v>
      </c>
      <c r="V438" s="19" t="s">
        <v>42</v>
      </c>
      <c r="W438" s="19" t="s">
        <v>490</v>
      </c>
      <c r="X438" s="19" t="s">
        <v>434</v>
      </c>
      <c r="Y438" s="19" t="s">
        <v>128</v>
      </c>
      <c r="Z438" s="19">
        <v>45367</v>
      </c>
      <c r="AA438" s="14" t="s">
        <v>15</v>
      </c>
      <c r="AB438" s="14" t="s">
        <v>425</v>
      </c>
      <c r="AC438" s="14" t="s">
        <v>16</v>
      </c>
      <c r="AD438" s="14">
        <v>26322</v>
      </c>
    </row>
    <row r="439" spans="1:30" x14ac:dyDescent="0.2">
      <c r="A439" s="20">
        <v>438</v>
      </c>
      <c r="B439" s="20">
        <v>538</v>
      </c>
      <c r="C439" s="20" t="s">
        <v>27</v>
      </c>
      <c r="D439" s="20" t="s">
        <v>57</v>
      </c>
      <c r="E439" s="20" t="s">
        <v>19</v>
      </c>
      <c r="F439" s="21">
        <v>205.21</v>
      </c>
      <c r="G439" s="20">
        <v>1</v>
      </c>
      <c r="H439" s="21">
        <f t="shared" si="38"/>
        <v>205.21</v>
      </c>
      <c r="I439" s="21">
        <f t="shared" si="36"/>
        <v>164.17000000000002</v>
      </c>
      <c r="J439" s="21">
        <f t="shared" si="37"/>
        <v>164.17000000000002</v>
      </c>
      <c r="K439" s="21">
        <v>41.04</v>
      </c>
      <c r="L439" s="22">
        <v>1.2499847718828043</v>
      </c>
      <c r="M439" s="17">
        <v>0.19999025388626285</v>
      </c>
      <c r="N439" s="21" t="s">
        <v>42</v>
      </c>
      <c r="O439" s="20" t="str">
        <f t="shared" si="39"/>
        <v>Mar</v>
      </c>
      <c r="P439" s="20">
        <f t="shared" si="40"/>
        <v>3</v>
      </c>
      <c r="Q439" s="20">
        <f t="shared" si="41"/>
        <v>2024</v>
      </c>
      <c r="R439" s="23" t="s">
        <v>126</v>
      </c>
      <c r="S439" s="24">
        <v>45365</v>
      </c>
      <c r="T439" s="24" t="s">
        <v>457</v>
      </c>
      <c r="U439" s="24" t="s">
        <v>535</v>
      </c>
      <c r="V439" s="24" t="s">
        <v>42</v>
      </c>
      <c r="W439" s="24" t="s">
        <v>490</v>
      </c>
      <c r="X439" s="24" t="s">
        <v>434</v>
      </c>
      <c r="Y439" s="24" t="s">
        <v>129</v>
      </c>
      <c r="Z439" s="24">
        <v>45368</v>
      </c>
      <c r="AA439" s="20" t="s">
        <v>20</v>
      </c>
      <c r="AB439" s="20" t="s">
        <v>427</v>
      </c>
      <c r="AC439" s="20" t="s">
        <v>16</v>
      </c>
      <c r="AD439" s="20">
        <v>65524</v>
      </c>
    </row>
    <row r="440" spans="1:30" x14ac:dyDescent="0.2">
      <c r="A440" s="14">
        <v>439</v>
      </c>
      <c r="B440" s="14">
        <v>539</v>
      </c>
      <c r="C440" s="14" t="s">
        <v>28</v>
      </c>
      <c r="D440" s="14" t="s">
        <v>54</v>
      </c>
      <c r="E440" s="14" t="s">
        <v>17</v>
      </c>
      <c r="F440" s="15">
        <v>1078.6600000000001</v>
      </c>
      <c r="G440" s="14">
        <v>2</v>
      </c>
      <c r="H440" s="15">
        <f t="shared" si="38"/>
        <v>2157.3200000000002</v>
      </c>
      <c r="I440" s="15">
        <f t="shared" si="36"/>
        <v>970.79500000000007</v>
      </c>
      <c r="J440" s="15">
        <f t="shared" si="37"/>
        <v>1941.5900000000001</v>
      </c>
      <c r="K440" s="15">
        <v>215.73</v>
      </c>
      <c r="L440" s="16">
        <v>1.1111099665737874</v>
      </c>
      <c r="M440" s="17">
        <v>9.9999072923812868E-2</v>
      </c>
      <c r="N440" s="15" t="s">
        <v>42</v>
      </c>
      <c r="O440" s="14" t="str">
        <f t="shared" si="39"/>
        <v>Mar</v>
      </c>
      <c r="P440" s="14">
        <f t="shared" si="40"/>
        <v>3</v>
      </c>
      <c r="Q440" s="14">
        <f t="shared" si="41"/>
        <v>2024</v>
      </c>
      <c r="R440" s="18" t="s">
        <v>127</v>
      </c>
      <c r="S440" s="19">
        <v>45366</v>
      </c>
      <c r="T440" s="19" t="s">
        <v>459</v>
      </c>
      <c r="U440" s="19" t="s">
        <v>536</v>
      </c>
      <c r="V440" s="19" t="s">
        <v>42</v>
      </c>
      <c r="W440" s="19" t="s">
        <v>490</v>
      </c>
      <c r="X440" s="19" t="s">
        <v>434</v>
      </c>
      <c r="Y440" s="19" t="s">
        <v>130</v>
      </c>
      <c r="Z440" s="19">
        <v>45369</v>
      </c>
      <c r="AA440" s="14" t="s">
        <v>15</v>
      </c>
      <c r="AB440" s="14" t="s">
        <v>427</v>
      </c>
      <c r="AC440" s="14" t="s">
        <v>16</v>
      </c>
      <c r="AD440" s="14">
        <v>59597</v>
      </c>
    </row>
    <row r="441" spans="1:30" x14ac:dyDescent="0.2">
      <c r="A441" s="20">
        <v>440</v>
      </c>
      <c r="B441" s="20">
        <v>540</v>
      </c>
      <c r="C441" s="20" t="s">
        <v>25</v>
      </c>
      <c r="D441" s="20" t="s">
        <v>38</v>
      </c>
      <c r="E441" s="20" t="s">
        <v>14</v>
      </c>
      <c r="F441" s="21">
        <v>1226.74</v>
      </c>
      <c r="G441" s="20">
        <v>3</v>
      </c>
      <c r="H441" s="21">
        <f t="shared" si="38"/>
        <v>3680.2200000000003</v>
      </c>
      <c r="I441" s="21">
        <f t="shared" si="36"/>
        <v>1144.9566666666667</v>
      </c>
      <c r="J441" s="21">
        <f t="shared" si="37"/>
        <v>3434.87</v>
      </c>
      <c r="K441" s="21">
        <v>245.35</v>
      </c>
      <c r="L441" s="22">
        <v>1.0714291952824999</v>
      </c>
      <c r="M441" s="17">
        <v>6.6667210112438924E-2</v>
      </c>
      <c r="N441" s="21" t="s">
        <v>42</v>
      </c>
      <c r="O441" s="20" t="str">
        <f t="shared" si="39"/>
        <v>Mar</v>
      </c>
      <c r="P441" s="20">
        <f t="shared" si="40"/>
        <v>3</v>
      </c>
      <c r="Q441" s="20">
        <f t="shared" si="41"/>
        <v>2024</v>
      </c>
      <c r="R441" s="23" t="s">
        <v>128</v>
      </c>
      <c r="S441" s="24">
        <v>45367</v>
      </c>
      <c r="T441" s="24" t="s">
        <v>461</v>
      </c>
      <c r="U441" s="24" t="s">
        <v>537</v>
      </c>
      <c r="V441" s="24" t="s">
        <v>42</v>
      </c>
      <c r="W441" s="24" t="s">
        <v>490</v>
      </c>
      <c r="X441" s="24" t="s">
        <v>434</v>
      </c>
      <c r="Y441" s="24" t="s">
        <v>131</v>
      </c>
      <c r="Z441" s="24">
        <v>45370</v>
      </c>
      <c r="AA441" s="20" t="s">
        <v>20</v>
      </c>
      <c r="AB441" s="20" t="s">
        <v>429</v>
      </c>
      <c r="AC441" s="20" t="s">
        <v>16</v>
      </c>
      <c r="AD441" s="20">
        <v>99037</v>
      </c>
    </row>
    <row r="442" spans="1:30" x14ac:dyDescent="0.2">
      <c r="A442" s="14">
        <v>441</v>
      </c>
      <c r="B442" s="14">
        <v>541</v>
      </c>
      <c r="C442" s="14" t="s">
        <v>18</v>
      </c>
      <c r="D442" s="14" t="s">
        <v>57</v>
      </c>
      <c r="E442" s="14" t="s">
        <v>19</v>
      </c>
      <c r="F442" s="15">
        <v>705.69</v>
      </c>
      <c r="G442" s="14">
        <v>1</v>
      </c>
      <c r="H442" s="15">
        <f t="shared" si="38"/>
        <v>705.69</v>
      </c>
      <c r="I442" s="15">
        <f t="shared" si="36"/>
        <v>564.55000000000007</v>
      </c>
      <c r="J442" s="15">
        <f t="shared" si="37"/>
        <v>564.55000000000007</v>
      </c>
      <c r="K442" s="15">
        <v>141.13999999999999</v>
      </c>
      <c r="L442" s="16">
        <v>1.2500044283057301</v>
      </c>
      <c r="M442" s="17">
        <v>0.20000283410562708</v>
      </c>
      <c r="N442" s="15" t="s">
        <v>42</v>
      </c>
      <c r="O442" s="14" t="str">
        <f t="shared" si="39"/>
        <v>Mar</v>
      </c>
      <c r="P442" s="14">
        <f t="shared" si="40"/>
        <v>3</v>
      </c>
      <c r="Q442" s="14">
        <f t="shared" si="41"/>
        <v>2024</v>
      </c>
      <c r="R442" s="18" t="s">
        <v>129</v>
      </c>
      <c r="S442" s="19">
        <v>45368</v>
      </c>
      <c r="T442" s="19" t="s">
        <v>463</v>
      </c>
      <c r="U442" s="19" t="s">
        <v>538</v>
      </c>
      <c r="V442" s="19" t="s">
        <v>42</v>
      </c>
      <c r="W442" s="19" t="s">
        <v>490</v>
      </c>
      <c r="X442" s="19" t="s">
        <v>434</v>
      </c>
      <c r="Y442" s="19" t="s">
        <v>132</v>
      </c>
      <c r="Z442" s="19">
        <v>45371</v>
      </c>
      <c r="AA442" s="14" t="s">
        <v>15</v>
      </c>
      <c r="AB442" s="14" t="s">
        <v>429</v>
      </c>
      <c r="AC442" s="14" t="s">
        <v>16</v>
      </c>
      <c r="AD442" s="14">
        <v>93882</v>
      </c>
    </row>
    <row r="443" spans="1:30" x14ac:dyDescent="0.2">
      <c r="A443" s="20">
        <v>442</v>
      </c>
      <c r="B443" s="20">
        <v>542</v>
      </c>
      <c r="C443" s="20" t="s">
        <v>28</v>
      </c>
      <c r="D443" s="20" t="s">
        <v>57</v>
      </c>
      <c r="E443" s="20" t="s">
        <v>19</v>
      </c>
      <c r="F443" s="21">
        <v>380.05</v>
      </c>
      <c r="G443" s="20">
        <v>4</v>
      </c>
      <c r="H443" s="21">
        <f t="shared" si="38"/>
        <v>1520.2</v>
      </c>
      <c r="I443" s="21">
        <f t="shared" si="36"/>
        <v>361.04750000000001</v>
      </c>
      <c r="J443" s="21">
        <f t="shared" si="37"/>
        <v>1444.19</v>
      </c>
      <c r="K443" s="21">
        <v>76.010000000000005</v>
      </c>
      <c r="L443" s="22">
        <v>1.0526315789473684</v>
      </c>
      <c r="M443" s="17">
        <v>0.05</v>
      </c>
      <c r="N443" s="21" t="s">
        <v>42</v>
      </c>
      <c r="O443" s="20" t="str">
        <f t="shared" si="39"/>
        <v>Mar</v>
      </c>
      <c r="P443" s="20">
        <f t="shared" si="40"/>
        <v>3</v>
      </c>
      <c r="Q443" s="20">
        <f t="shared" si="41"/>
        <v>2024</v>
      </c>
      <c r="R443" s="23" t="s">
        <v>130</v>
      </c>
      <c r="S443" s="24">
        <v>45369</v>
      </c>
      <c r="T443" s="24" t="s">
        <v>465</v>
      </c>
      <c r="U443" s="24" t="s">
        <v>539</v>
      </c>
      <c r="V443" s="24" t="s">
        <v>42</v>
      </c>
      <c r="W443" s="24" t="s">
        <v>490</v>
      </c>
      <c r="X443" s="24" t="s">
        <v>434</v>
      </c>
      <c r="Y443" s="24" t="s">
        <v>133</v>
      </c>
      <c r="Z443" s="24">
        <v>45372</v>
      </c>
      <c r="AA443" s="20" t="s">
        <v>22</v>
      </c>
      <c r="AB443" s="20" t="s">
        <v>429</v>
      </c>
      <c r="AC443" s="20" t="s">
        <v>16</v>
      </c>
      <c r="AD443" s="20">
        <v>55469</v>
      </c>
    </row>
    <row r="444" spans="1:30" x14ac:dyDescent="0.2">
      <c r="A444" s="14">
        <v>443</v>
      </c>
      <c r="B444" s="14">
        <v>543</v>
      </c>
      <c r="C444" s="14" t="s">
        <v>18</v>
      </c>
      <c r="D444" s="14" t="s">
        <v>54</v>
      </c>
      <c r="E444" s="14" t="s">
        <v>17</v>
      </c>
      <c r="F444" s="15">
        <v>1345.33</v>
      </c>
      <c r="G444" s="14">
        <v>3</v>
      </c>
      <c r="H444" s="15">
        <f t="shared" si="38"/>
        <v>4035.99</v>
      </c>
      <c r="I444" s="15">
        <f t="shared" si="36"/>
        <v>1255.6399999999999</v>
      </c>
      <c r="J444" s="15">
        <f t="shared" si="37"/>
        <v>3766.9199999999996</v>
      </c>
      <c r="K444" s="15">
        <v>269.07</v>
      </c>
      <c r="L444" s="16">
        <v>1.0714297091523048</v>
      </c>
      <c r="M444" s="17">
        <v>6.6667657749399784E-2</v>
      </c>
      <c r="N444" s="15" t="s">
        <v>42</v>
      </c>
      <c r="O444" s="14" t="str">
        <f t="shared" si="39"/>
        <v>Mar</v>
      </c>
      <c r="P444" s="14">
        <f t="shared" si="40"/>
        <v>3</v>
      </c>
      <c r="Q444" s="14">
        <f t="shared" si="41"/>
        <v>2024</v>
      </c>
      <c r="R444" s="18" t="s">
        <v>131</v>
      </c>
      <c r="S444" s="19">
        <v>45370</v>
      </c>
      <c r="T444" s="19" t="s">
        <v>467</v>
      </c>
      <c r="U444" s="19" t="s">
        <v>540</v>
      </c>
      <c r="V444" s="19" t="s">
        <v>42</v>
      </c>
      <c r="W444" s="19" t="s">
        <v>490</v>
      </c>
      <c r="X444" s="19" t="s">
        <v>434</v>
      </c>
      <c r="Y444" s="19" t="s">
        <v>134</v>
      </c>
      <c r="Z444" s="19">
        <v>45373</v>
      </c>
      <c r="AA444" s="14" t="s">
        <v>15</v>
      </c>
      <c r="AB444" s="14" t="s">
        <v>428</v>
      </c>
      <c r="AC444" s="14" t="s">
        <v>16</v>
      </c>
      <c r="AD444" s="14">
        <v>73063</v>
      </c>
    </row>
    <row r="445" spans="1:30" x14ac:dyDescent="0.2">
      <c r="A445" s="20">
        <v>444</v>
      </c>
      <c r="B445" s="20">
        <v>544</v>
      </c>
      <c r="C445" s="20" t="s">
        <v>25</v>
      </c>
      <c r="D445" s="20" t="s">
        <v>57</v>
      </c>
      <c r="E445" s="20" t="s">
        <v>19</v>
      </c>
      <c r="F445" s="21">
        <v>1036.74</v>
      </c>
      <c r="G445" s="20">
        <v>1</v>
      </c>
      <c r="H445" s="21">
        <f t="shared" si="38"/>
        <v>1036.74</v>
      </c>
      <c r="I445" s="21">
        <f t="shared" si="36"/>
        <v>829.39</v>
      </c>
      <c r="J445" s="21">
        <f t="shared" si="37"/>
        <v>829.39</v>
      </c>
      <c r="K445" s="21">
        <v>207.35</v>
      </c>
      <c r="L445" s="22">
        <v>1.2500030142634948</v>
      </c>
      <c r="M445" s="17">
        <v>0.20000192912398479</v>
      </c>
      <c r="N445" s="21" t="s">
        <v>42</v>
      </c>
      <c r="O445" s="20" t="str">
        <f t="shared" si="39"/>
        <v>Mar</v>
      </c>
      <c r="P445" s="20">
        <f t="shared" si="40"/>
        <v>3</v>
      </c>
      <c r="Q445" s="20">
        <f t="shared" si="41"/>
        <v>2024</v>
      </c>
      <c r="R445" s="23" t="s">
        <v>132</v>
      </c>
      <c r="S445" s="24">
        <v>45371</v>
      </c>
      <c r="T445" s="24" t="s">
        <v>469</v>
      </c>
      <c r="U445" s="24" t="s">
        <v>541</v>
      </c>
      <c r="V445" s="24" t="s">
        <v>42</v>
      </c>
      <c r="W445" s="24" t="s">
        <v>490</v>
      </c>
      <c r="X445" s="24" t="s">
        <v>434</v>
      </c>
      <c r="Y445" s="24" t="s">
        <v>135</v>
      </c>
      <c r="Z445" s="24">
        <v>45374</v>
      </c>
      <c r="AA445" s="20" t="s">
        <v>20</v>
      </c>
      <c r="AB445" s="20" t="s">
        <v>427</v>
      </c>
      <c r="AC445" s="20" t="s">
        <v>16</v>
      </c>
      <c r="AD445" s="20">
        <v>13257</v>
      </c>
    </row>
    <row r="446" spans="1:30" x14ac:dyDescent="0.2">
      <c r="A446" s="14">
        <v>445</v>
      </c>
      <c r="B446" s="14">
        <v>545</v>
      </c>
      <c r="C446" s="14" t="s">
        <v>27</v>
      </c>
      <c r="D446" s="14" t="s">
        <v>38</v>
      </c>
      <c r="E446" s="14" t="s">
        <v>14</v>
      </c>
      <c r="F446" s="15">
        <v>1494.78</v>
      </c>
      <c r="G446" s="14">
        <v>2</v>
      </c>
      <c r="H446" s="15">
        <f t="shared" si="38"/>
        <v>2989.56</v>
      </c>
      <c r="I446" s="15">
        <f t="shared" si="36"/>
        <v>1345.3</v>
      </c>
      <c r="J446" s="15">
        <f t="shared" si="37"/>
        <v>2690.6</v>
      </c>
      <c r="K446" s="15">
        <v>298.95999999999998</v>
      </c>
      <c r="L446" s="16">
        <v>1.1111127629525013</v>
      </c>
      <c r="M446" s="17">
        <v>0.10000133798953692</v>
      </c>
      <c r="N446" s="15" t="s">
        <v>42</v>
      </c>
      <c r="O446" s="14" t="str">
        <f t="shared" si="39"/>
        <v>Mar</v>
      </c>
      <c r="P446" s="14">
        <f t="shared" si="40"/>
        <v>3</v>
      </c>
      <c r="Q446" s="14">
        <f t="shared" si="41"/>
        <v>2024</v>
      </c>
      <c r="R446" s="18" t="s">
        <v>133</v>
      </c>
      <c r="S446" s="19">
        <v>45372</v>
      </c>
      <c r="T446" s="19" t="s">
        <v>471</v>
      </c>
      <c r="U446" s="19" t="s">
        <v>542</v>
      </c>
      <c r="V446" s="19" t="s">
        <v>42</v>
      </c>
      <c r="W446" s="19" t="s">
        <v>490</v>
      </c>
      <c r="X446" s="19" t="s">
        <v>434</v>
      </c>
      <c r="Y446" s="19" t="s">
        <v>136</v>
      </c>
      <c r="Z446" s="19">
        <v>45375</v>
      </c>
      <c r="AA446" s="14" t="s">
        <v>15</v>
      </c>
      <c r="AB446" s="14" t="s">
        <v>428</v>
      </c>
      <c r="AC446" s="14" t="s">
        <v>16</v>
      </c>
      <c r="AD446" s="14">
        <v>88898</v>
      </c>
    </row>
    <row r="447" spans="1:30" x14ac:dyDescent="0.2">
      <c r="A447" s="20">
        <v>446</v>
      </c>
      <c r="B447" s="20">
        <v>546</v>
      </c>
      <c r="C447" s="20" t="s">
        <v>26</v>
      </c>
      <c r="D447" s="20" t="s">
        <v>38</v>
      </c>
      <c r="E447" s="20" t="s">
        <v>14</v>
      </c>
      <c r="F447" s="21">
        <v>770.05</v>
      </c>
      <c r="G447" s="20">
        <v>1</v>
      </c>
      <c r="H447" s="21">
        <f t="shared" si="38"/>
        <v>770.05</v>
      </c>
      <c r="I447" s="21">
        <f t="shared" si="36"/>
        <v>616.04</v>
      </c>
      <c r="J447" s="21">
        <f t="shared" si="37"/>
        <v>616.04</v>
      </c>
      <c r="K447" s="21">
        <v>154.01</v>
      </c>
      <c r="L447" s="22">
        <v>1.25</v>
      </c>
      <c r="M447" s="17">
        <v>0.2</v>
      </c>
      <c r="N447" s="21" t="s">
        <v>42</v>
      </c>
      <c r="O447" s="20" t="str">
        <f t="shared" si="39"/>
        <v>Mar</v>
      </c>
      <c r="P447" s="20">
        <f t="shared" si="40"/>
        <v>3</v>
      </c>
      <c r="Q447" s="20">
        <f t="shared" si="41"/>
        <v>2024</v>
      </c>
      <c r="R447" s="23" t="s">
        <v>134</v>
      </c>
      <c r="S447" s="24">
        <v>45373</v>
      </c>
      <c r="T447" s="24" t="s">
        <v>473</v>
      </c>
      <c r="U447" s="24" t="s">
        <v>543</v>
      </c>
      <c r="V447" s="24" t="s">
        <v>42</v>
      </c>
      <c r="W447" s="24" t="s">
        <v>490</v>
      </c>
      <c r="X447" s="24" t="s">
        <v>434</v>
      </c>
      <c r="Y447" s="24" t="s">
        <v>137</v>
      </c>
      <c r="Z447" s="24">
        <v>45376</v>
      </c>
      <c r="AA447" s="20" t="s">
        <v>15</v>
      </c>
      <c r="AB447" s="20" t="s">
        <v>426</v>
      </c>
      <c r="AC447" s="20" t="s">
        <v>16</v>
      </c>
      <c r="AD447" s="20">
        <v>31864</v>
      </c>
    </row>
    <row r="448" spans="1:30" x14ac:dyDescent="0.2">
      <c r="A448" s="14">
        <v>447</v>
      </c>
      <c r="B448" s="14">
        <v>547</v>
      </c>
      <c r="C448" s="14" t="s">
        <v>18</v>
      </c>
      <c r="D448" s="14" t="s">
        <v>57</v>
      </c>
      <c r="E448" s="14" t="s">
        <v>19</v>
      </c>
      <c r="F448" s="15">
        <v>299.05</v>
      </c>
      <c r="G448" s="14">
        <v>1</v>
      </c>
      <c r="H448" s="15">
        <f t="shared" si="38"/>
        <v>299.05</v>
      </c>
      <c r="I448" s="15">
        <f t="shared" si="36"/>
        <v>239.24</v>
      </c>
      <c r="J448" s="15">
        <f t="shared" si="37"/>
        <v>239.24</v>
      </c>
      <c r="K448" s="15">
        <v>59.81</v>
      </c>
      <c r="L448" s="16">
        <v>1.25</v>
      </c>
      <c r="M448" s="17">
        <v>0.2</v>
      </c>
      <c r="N448" s="15" t="s">
        <v>42</v>
      </c>
      <c r="O448" s="14" t="str">
        <f t="shared" si="39"/>
        <v>Mar</v>
      </c>
      <c r="P448" s="14">
        <f t="shared" si="40"/>
        <v>3</v>
      </c>
      <c r="Q448" s="14">
        <f t="shared" si="41"/>
        <v>2024</v>
      </c>
      <c r="R448" s="18" t="s">
        <v>135</v>
      </c>
      <c r="S448" s="19">
        <v>45374</v>
      </c>
      <c r="T448" s="19" t="s">
        <v>475</v>
      </c>
      <c r="U448" s="19" t="s">
        <v>544</v>
      </c>
      <c r="V448" s="19" t="s">
        <v>42</v>
      </c>
      <c r="W448" s="19" t="s">
        <v>490</v>
      </c>
      <c r="X448" s="19" t="s">
        <v>434</v>
      </c>
      <c r="Y448" s="19" t="s">
        <v>138</v>
      </c>
      <c r="Z448" s="19">
        <v>45377</v>
      </c>
      <c r="AA448" s="14" t="s">
        <v>15</v>
      </c>
      <c r="AB448" s="14" t="s">
        <v>428</v>
      </c>
      <c r="AC448" s="14" t="s">
        <v>16</v>
      </c>
      <c r="AD448" s="14">
        <v>14130</v>
      </c>
    </row>
    <row r="449" spans="1:30" x14ac:dyDescent="0.2">
      <c r="A449" s="20">
        <v>448</v>
      </c>
      <c r="B449" s="20">
        <v>548</v>
      </c>
      <c r="C449" s="20" t="s">
        <v>13</v>
      </c>
      <c r="D449" s="20" t="s">
        <v>57</v>
      </c>
      <c r="E449" s="20" t="s">
        <v>19</v>
      </c>
      <c r="F449" s="21">
        <v>636.26</v>
      </c>
      <c r="G449" s="20">
        <v>4</v>
      </c>
      <c r="H449" s="21">
        <f t="shared" si="38"/>
        <v>2545.04</v>
      </c>
      <c r="I449" s="21">
        <f t="shared" si="36"/>
        <v>604.44749999999999</v>
      </c>
      <c r="J449" s="21">
        <f t="shared" si="37"/>
        <v>2417.79</v>
      </c>
      <c r="K449" s="21">
        <v>127.25</v>
      </c>
      <c r="L449" s="22">
        <v>1.0526307082087361</v>
      </c>
      <c r="M449" s="17">
        <v>4.9999214157734263E-2</v>
      </c>
      <c r="N449" s="21" t="s">
        <v>42</v>
      </c>
      <c r="O449" s="20" t="str">
        <f t="shared" si="39"/>
        <v>Mar</v>
      </c>
      <c r="P449" s="20">
        <f t="shared" si="40"/>
        <v>3</v>
      </c>
      <c r="Q449" s="20">
        <f t="shared" si="41"/>
        <v>2024</v>
      </c>
      <c r="R449" s="23" t="s">
        <v>136</v>
      </c>
      <c r="S449" s="24">
        <v>45375</v>
      </c>
      <c r="T449" s="24" t="s">
        <v>477</v>
      </c>
      <c r="U449" s="24" t="s">
        <v>545</v>
      </c>
      <c r="V449" s="24" t="s">
        <v>42</v>
      </c>
      <c r="W449" s="24" t="s">
        <v>490</v>
      </c>
      <c r="X449" s="24" t="s">
        <v>434</v>
      </c>
      <c r="Y449" s="24" t="s">
        <v>139</v>
      </c>
      <c r="Z449" s="24">
        <v>45378</v>
      </c>
      <c r="AA449" s="20" t="s">
        <v>15</v>
      </c>
      <c r="AB449" s="20" t="s">
        <v>427</v>
      </c>
      <c r="AC449" s="20" t="s">
        <v>16</v>
      </c>
      <c r="AD449" s="20">
        <v>26684</v>
      </c>
    </row>
    <row r="450" spans="1:30" x14ac:dyDescent="0.2">
      <c r="A450" s="14">
        <v>449</v>
      </c>
      <c r="B450" s="14">
        <v>549</v>
      </c>
      <c r="C450" s="14" t="s">
        <v>24</v>
      </c>
      <c r="D450" s="14" t="s">
        <v>38</v>
      </c>
      <c r="E450" s="14" t="s">
        <v>14</v>
      </c>
      <c r="F450" s="15">
        <v>527.52</v>
      </c>
      <c r="G450" s="14">
        <v>2</v>
      </c>
      <c r="H450" s="15">
        <f t="shared" si="38"/>
        <v>1055.04</v>
      </c>
      <c r="I450" s="15">
        <f t="shared" ref="I450:I513" si="42">(H450-K450)/G450</f>
        <v>474.77</v>
      </c>
      <c r="J450" s="15">
        <f t="shared" ref="J450:J513" si="43">I450*G450</f>
        <v>949.54</v>
      </c>
      <c r="K450" s="15">
        <v>105.5</v>
      </c>
      <c r="L450" s="16">
        <v>1.1111064304821281</v>
      </c>
      <c r="M450" s="17">
        <v>9.9996208674552625E-2</v>
      </c>
      <c r="N450" s="15" t="s">
        <v>42</v>
      </c>
      <c r="O450" s="14" t="str">
        <f t="shared" si="39"/>
        <v>Mar</v>
      </c>
      <c r="P450" s="14">
        <f t="shared" si="40"/>
        <v>3</v>
      </c>
      <c r="Q450" s="14">
        <f t="shared" si="41"/>
        <v>2024</v>
      </c>
      <c r="R450" s="18" t="s">
        <v>137</v>
      </c>
      <c r="S450" s="19">
        <v>45376</v>
      </c>
      <c r="T450" s="19" t="s">
        <v>479</v>
      </c>
      <c r="U450" s="19" t="s">
        <v>546</v>
      </c>
      <c r="V450" s="19" t="s">
        <v>42</v>
      </c>
      <c r="W450" s="19" t="s">
        <v>490</v>
      </c>
      <c r="X450" s="19" t="s">
        <v>434</v>
      </c>
      <c r="Y450" s="19" t="s">
        <v>140</v>
      </c>
      <c r="Z450" s="19">
        <v>45379</v>
      </c>
      <c r="AA450" s="14" t="s">
        <v>22</v>
      </c>
      <c r="AB450" s="14" t="s">
        <v>427</v>
      </c>
      <c r="AC450" s="14" t="s">
        <v>16</v>
      </c>
      <c r="AD450" s="14">
        <v>77586</v>
      </c>
    </row>
    <row r="451" spans="1:30" x14ac:dyDescent="0.2">
      <c r="A451" s="20">
        <v>450</v>
      </c>
      <c r="B451" s="20">
        <v>550</v>
      </c>
      <c r="C451" s="20" t="s">
        <v>26</v>
      </c>
      <c r="D451" s="20" t="s">
        <v>38</v>
      </c>
      <c r="E451" s="20" t="s">
        <v>14</v>
      </c>
      <c r="F451" s="21">
        <v>1451.28</v>
      </c>
      <c r="G451" s="20">
        <v>1</v>
      </c>
      <c r="H451" s="21">
        <f t="shared" ref="H451:H514" si="44">F451*G451</f>
        <v>1451.28</v>
      </c>
      <c r="I451" s="21">
        <f t="shared" si="42"/>
        <v>1161.02</v>
      </c>
      <c r="J451" s="21">
        <f t="shared" si="43"/>
        <v>1161.02</v>
      </c>
      <c r="K451" s="21">
        <v>290.26</v>
      </c>
      <c r="L451" s="22">
        <v>1.2500043065580266</v>
      </c>
      <c r="M451" s="17">
        <v>0.20000275618764124</v>
      </c>
      <c r="N451" s="21" t="s">
        <v>42</v>
      </c>
      <c r="O451" s="20" t="str">
        <f t="shared" ref="O451:O514" si="45">IF(P451=1,"Jan",IF(P451=2,"Feb",IF(P451=3,"Mar",IF(P451=4,"Apr",IF(P451=5,"May",IF(P451=6,"Jun",IF(P451=7,"Jul",IF(P451=8,"Aug",IF(P451=9,"Sep",IF(P451=10,"Oct",IF(P451=11,"Nov","Dec")))))))))))</f>
        <v>Mar</v>
      </c>
      <c r="P451" s="20">
        <f t="shared" ref="P451:P514" si="46">MONTH(S451)</f>
        <v>3</v>
      </c>
      <c r="Q451" s="20">
        <f t="shared" ref="Q451:Q514" si="47">YEAR(S451)</f>
        <v>2024</v>
      </c>
      <c r="R451" s="23" t="s">
        <v>138</v>
      </c>
      <c r="S451" s="24">
        <v>45377</v>
      </c>
      <c r="T451" s="24" t="s">
        <v>481</v>
      </c>
      <c r="U451" s="24" t="s">
        <v>547</v>
      </c>
      <c r="V451" s="24" t="s">
        <v>42</v>
      </c>
      <c r="W451" s="24" t="s">
        <v>490</v>
      </c>
      <c r="X451" s="24" t="s">
        <v>434</v>
      </c>
      <c r="Y451" s="24" t="s">
        <v>141</v>
      </c>
      <c r="Z451" s="24">
        <v>45380</v>
      </c>
      <c r="AA451" s="20" t="s">
        <v>15</v>
      </c>
      <c r="AB451" s="20" t="s">
        <v>429</v>
      </c>
      <c r="AC451" s="20" t="s">
        <v>16</v>
      </c>
      <c r="AD451" s="20">
        <v>45697</v>
      </c>
    </row>
    <row r="452" spans="1:30" x14ac:dyDescent="0.2">
      <c r="A452" s="14">
        <v>451</v>
      </c>
      <c r="B452" s="14">
        <v>551</v>
      </c>
      <c r="C452" s="14" t="s">
        <v>18</v>
      </c>
      <c r="D452" s="14" t="s">
        <v>57</v>
      </c>
      <c r="E452" s="14" t="s">
        <v>19</v>
      </c>
      <c r="F452" s="15">
        <v>545.9</v>
      </c>
      <c r="G452" s="14">
        <v>4</v>
      </c>
      <c r="H452" s="15">
        <f t="shared" si="44"/>
        <v>2183.6</v>
      </c>
      <c r="I452" s="15">
        <f t="shared" si="42"/>
        <v>518.60500000000002</v>
      </c>
      <c r="J452" s="15">
        <f t="shared" si="43"/>
        <v>2074.42</v>
      </c>
      <c r="K452" s="15">
        <v>109.18</v>
      </c>
      <c r="L452" s="16">
        <v>1.0526315789473684</v>
      </c>
      <c r="M452" s="17">
        <v>0.05</v>
      </c>
      <c r="N452" s="15" t="s">
        <v>42</v>
      </c>
      <c r="O452" s="14" t="str">
        <f t="shared" si="45"/>
        <v>Mar</v>
      </c>
      <c r="P452" s="14">
        <f t="shared" si="46"/>
        <v>3</v>
      </c>
      <c r="Q452" s="14">
        <f t="shared" si="47"/>
        <v>2024</v>
      </c>
      <c r="R452" s="18" t="s">
        <v>139</v>
      </c>
      <c r="S452" s="19">
        <v>45378</v>
      </c>
      <c r="T452" s="19" t="s">
        <v>483</v>
      </c>
      <c r="U452" s="19" t="s">
        <v>548</v>
      </c>
      <c r="V452" s="19" t="s">
        <v>42</v>
      </c>
      <c r="W452" s="19" t="s">
        <v>490</v>
      </c>
      <c r="X452" s="19" t="s">
        <v>434</v>
      </c>
      <c r="Y452" s="19" t="s">
        <v>142</v>
      </c>
      <c r="Z452" s="19">
        <v>45381</v>
      </c>
      <c r="AA452" s="14" t="s">
        <v>20</v>
      </c>
      <c r="AB452" s="14" t="s">
        <v>429</v>
      </c>
      <c r="AC452" s="14" t="s">
        <v>16</v>
      </c>
      <c r="AD452" s="14">
        <v>43457</v>
      </c>
    </row>
    <row r="453" spans="1:30" x14ac:dyDescent="0.2">
      <c r="A453" s="20">
        <v>452</v>
      </c>
      <c r="B453" s="20">
        <v>552</v>
      </c>
      <c r="C453" s="20" t="s">
        <v>21</v>
      </c>
      <c r="D453" s="20" t="s">
        <v>57</v>
      </c>
      <c r="E453" s="20" t="s">
        <v>19</v>
      </c>
      <c r="F453" s="21">
        <v>672.93</v>
      </c>
      <c r="G453" s="20">
        <v>2</v>
      </c>
      <c r="H453" s="21">
        <f t="shared" si="44"/>
        <v>1345.86</v>
      </c>
      <c r="I453" s="21">
        <f t="shared" si="42"/>
        <v>605.63499999999999</v>
      </c>
      <c r="J453" s="21">
        <f t="shared" si="43"/>
        <v>1211.27</v>
      </c>
      <c r="K453" s="21">
        <v>134.59</v>
      </c>
      <c r="L453" s="22">
        <v>1.1111147803545038</v>
      </c>
      <c r="M453" s="17">
        <v>0.10000297207733347</v>
      </c>
      <c r="N453" s="21" t="s">
        <v>42</v>
      </c>
      <c r="O453" s="20" t="str">
        <f t="shared" si="45"/>
        <v>Mar</v>
      </c>
      <c r="P453" s="20">
        <f t="shared" si="46"/>
        <v>3</v>
      </c>
      <c r="Q453" s="20">
        <f t="shared" si="47"/>
        <v>2024</v>
      </c>
      <c r="R453" s="23" t="s">
        <v>140</v>
      </c>
      <c r="S453" s="24">
        <v>45379</v>
      </c>
      <c r="T453" s="24" t="s">
        <v>485</v>
      </c>
      <c r="U453" s="24" t="s">
        <v>549</v>
      </c>
      <c r="V453" s="24" t="s">
        <v>42</v>
      </c>
      <c r="W453" s="24" t="s">
        <v>490</v>
      </c>
      <c r="X453" s="24" t="s">
        <v>434</v>
      </c>
      <c r="Y453" s="24" t="s">
        <v>143</v>
      </c>
      <c r="Z453" s="24">
        <v>45382</v>
      </c>
      <c r="AA453" s="20" t="s">
        <v>22</v>
      </c>
      <c r="AB453" s="20" t="s">
        <v>428</v>
      </c>
      <c r="AC453" s="20" t="s">
        <v>16</v>
      </c>
      <c r="AD453" s="20">
        <v>24860</v>
      </c>
    </row>
    <row r="454" spans="1:30" x14ac:dyDescent="0.2">
      <c r="A454" s="14">
        <v>453</v>
      </c>
      <c r="B454" s="14">
        <v>553</v>
      </c>
      <c r="C454" s="14" t="s">
        <v>18</v>
      </c>
      <c r="D454" s="14" t="s">
        <v>54</v>
      </c>
      <c r="E454" s="14" t="s">
        <v>17</v>
      </c>
      <c r="F454" s="15">
        <v>1045.3499999999999</v>
      </c>
      <c r="G454" s="14">
        <v>4</v>
      </c>
      <c r="H454" s="15">
        <f t="shared" si="44"/>
        <v>4181.3999999999996</v>
      </c>
      <c r="I454" s="15">
        <f t="shared" si="42"/>
        <v>993.08249999999987</v>
      </c>
      <c r="J454" s="15">
        <f t="shared" si="43"/>
        <v>3972.3299999999995</v>
      </c>
      <c r="K454" s="15">
        <v>209.07</v>
      </c>
      <c r="L454" s="16">
        <v>1.0526315789473684</v>
      </c>
      <c r="M454" s="17">
        <v>0.05</v>
      </c>
      <c r="N454" s="15" t="s">
        <v>42</v>
      </c>
      <c r="O454" s="14" t="str">
        <f t="shared" si="45"/>
        <v>Mar</v>
      </c>
      <c r="P454" s="14">
        <f t="shared" si="46"/>
        <v>3</v>
      </c>
      <c r="Q454" s="14">
        <f t="shared" si="47"/>
        <v>2024</v>
      </c>
      <c r="R454" s="18" t="s">
        <v>141</v>
      </c>
      <c r="S454" s="19">
        <v>45380</v>
      </c>
      <c r="T454" s="19" t="s">
        <v>433</v>
      </c>
      <c r="U454" s="19" t="s">
        <v>550</v>
      </c>
      <c r="V454" s="19" t="s">
        <v>43</v>
      </c>
      <c r="W454" s="19" t="s">
        <v>492</v>
      </c>
      <c r="X454" s="19" t="s">
        <v>434</v>
      </c>
      <c r="Y454" s="19" t="s">
        <v>144</v>
      </c>
      <c r="Z454" s="19">
        <v>45383</v>
      </c>
      <c r="AA454" s="14" t="s">
        <v>15</v>
      </c>
      <c r="AB454" s="14" t="s">
        <v>426</v>
      </c>
      <c r="AC454" s="14" t="s">
        <v>16</v>
      </c>
      <c r="AD454" s="14">
        <v>63959</v>
      </c>
    </row>
    <row r="455" spans="1:30" x14ac:dyDescent="0.2">
      <c r="A455" s="20">
        <v>454</v>
      </c>
      <c r="B455" s="20">
        <v>554</v>
      </c>
      <c r="C455" s="20" t="s">
        <v>25</v>
      </c>
      <c r="D455" s="20" t="s">
        <v>57</v>
      </c>
      <c r="E455" s="20" t="s">
        <v>19</v>
      </c>
      <c r="F455" s="21">
        <v>627.85</v>
      </c>
      <c r="G455" s="20">
        <v>3</v>
      </c>
      <c r="H455" s="21">
        <f t="shared" si="44"/>
        <v>1883.5500000000002</v>
      </c>
      <c r="I455" s="21">
        <f t="shared" si="42"/>
        <v>585.99333333333345</v>
      </c>
      <c r="J455" s="21">
        <f t="shared" si="43"/>
        <v>1757.9800000000005</v>
      </c>
      <c r="K455" s="21">
        <v>125.57</v>
      </c>
      <c r="L455" s="22">
        <v>1.0714285714285712</v>
      </c>
      <c r="M455" s="17">
        <v>6.6666666666666652E-2</v>
      </c>
      <c r="N455" s="21" t="s">
        <v>42</v>
      </c>
      <c r="O455" s="20" t="str">
        <f t="shared" si="45"/>
        <v>Mar</v>
      </c>
      <c r="P455" s="20">
        <f t="shared" si="46"/>
        <v>3</v>
      </c>
      <c r="Q455" s="20">
        <f t="shared" si="47"/>
        <v>2024</v>
      </c>
      <c r="R455" s="23" t="s">
        <v>142</v>
      </c>
      <c r="S455" s="24">
        <v>45381</v>
      </c>
      <c r="T455" s="24" t="s">
        <v>488</v>
      </c>
      <c r="U455" s="24" t="s">
        <v>551</v>
      </c>
      <c r="V455" s="24" t="s">
        <v>43</v>
      </c>
      <c r="W455" s="24" t="s">
        <v>492</v>
      </c>
      <c r="X455" s="24" t="s">
        <v>434</v>
      </c>
      <c r="Y455" s="24" t="s">
        <v>145</v>
      </c>
      <c r="Z455" s="24">
        <v>45384</v>
      </c>
      <c r="AA455" s="20" t="s">
        <v>20</v>
      </c>
      <c r="AB455" s="20" t="s">
        <v>429</v>
      </c>
      <c r="AC455" s="20" t="s">
        <v>16</v>
      </c>
      <c r="AD455" s="20">
        <v>42942</v>
      </c>
    </row>
    <row r="456" spans="1:30" x14ac:dyDescent="0.2">
      <c r="A456" s="14">
        <v>455</v>
      </c>
      <c r="B456" s="14">
        <v>555</v>
      </c>
      <c r="C456" s="14" t="s">
        <v>25</v>
      </c>
      <c r="D456" s="14" t="s">
        <v>57</v>
      </c>
      <c r="E456" s="14" t="s">
        <v>19</v>
      </c>
      <c r="F456" s="15">
        <v>1374.57</v>
      </c>
      <c r="G456" s="14">
        <v>2</v>
      </c>
      <c r="H456" s="15">
        <f t="shared" si="44"/>
        <v>2749.14</v>
      </c>
      <c r="I456" s="15">
        <f t="shared" si="42"/>
        <v>1237.115</v>
      </c>
      <c r="J456" s="15">
        <f t="shared" si="43"/>
        <v>2474.23</v>
      </c>
      <c r="K456" s="15">
        <v>274.91000000000003</v>
      </c>
      <c r="L456" s="16">
        <v>1.1111093148171349</v>
      </c>
      <c r="M456" s="17">
        <v>9.9998544999527136E-2</v>
      </c>
      <c r="N456" s="15" t="s">
        <v>42</v>
      </c>
      <c r="O456" s="14" t="str">
        <f t="shared" si="45"/>
        <v>Mar</v>
      </c>
      <c r="P456" s="14">
        <f t="shared" si="46"/>
        <v>3</v>
      </c>
      <c r="Q456" s="14">
        <f t="shared" si="47"/>
        <v>2024</v>
      </c>
      <c r="R456" s="18" t="s">
        <v>143</v>
      </c>
      <c r="S456" s="19">
        <v>45382</v>
      </c>
      <c r="T456" s="19" t="s">
        <v>490</v>
      </c>
      <c r="U456" s="19" t="s">
        <v>552</v>
      </c>
      <c r="V456" s="19" t="s">
        <v>43</v>
      </c>
      <c r="W456" s="19" t="s">
        <v>492</v>
      </c>
      <c r="X456" s="19" t="s">
        <v>434</v>
      </c>
      <c r="Y456" s="19" t="s">
        <v>146</v>
      </c>
      <c r="Z456" s="19">
        <v>45385</v>
      </c>
      <c r="AA456" s="14" t="s">
        <v>20</v>
      </c>
      <c r="AB456" s="14" t="s">
        <v>425</v>
      </c>
      <c r="AC456" s="14" t="s">
        <v>16</v>
      </c>
      <c r="AD456" s="14">
        <v>66619</v>
      </c>
    </row>
    <row r="457" spans="1:30" x14ac:dyDescent="0.2">
      <c r="A457" s="20">
        <v>456</v>
      </c>
      <c r="B457" s="20">
        <v>556</v>
      </c>
      <c r="C457" s="20" t="s">
        <v>28</v>
      </c>
      <c r="D457" s="20" t="s">
        <v>54</v>
      </c>
      <c r="E457" s="20" t="s">
        <v>17</v>
      </c>
      <c r="F457" s="21">
        <v>1043.5899999999999</v>
      </c>
      <c r="G457" s="20">
        <v>1</v>
      </c>
      <c r="H457" s="21">
        <f t="shared" si="44"/>
        <v>1043.5899999999999</v>
      </c>
      <c r="I457" s="21">
        <f t="shared" si="42"/>
        <v>834.86999999999989</v>
      </c>
      <c r="J457" s="21">
        <f t="shared" si="43"/>
        <v>834.86999999999989</v>
      </c>
      <c r="K457" s="21">
        <v>208.72</v>
      </c>
      <c r="L457" s="22">
        <v>1.2500029944781823</v>
      </c>
      <c r="M457" s="17">
        <v>0.20000191646144561</v>
      </c>
      <c r="N457" s="21" t="s">
        <v>43</v>
      </c>
      <c r="O457" s="20" t="str">
        <f t="shared" si="45"/>
        <v>Apr</v>
      </c>
      <c r="P457" s="20">
        <f t="shared" si="46"/>
        <v>4</v>
      </c>
      <c r="Q457" s="20">
        <f t="shared" si="47"/>
        <v>2024</v>
      </c>
      <c r="R457" s="23" t="s">
        <v>144</v>
      </c>
      <c r="S457" s="24">
        <v>45383</v>
      </c>
      <c r="T457" s="24" t="s">
        <v>492</v>
      </c>
      <c r="U457" s="24" t="s">
        <v>553</v>
      </c>
      <c r="V457" s="24" t="s">
        <v>43</v>
      </c>
      <c r="W457" s="24" t="s">
        <v>492</v>
      </c>
      <c r="X457" s="24" t="s">
        <v>434</v>
      </c>
      <c r="Y457" s="24" t="s">
        <v>147</v>
      </c>
      <c r="Z457" s="24">
        <v>45386</v>
      </c>
      <c r="AA457" s="20" t="s">
        <v>15</v>
      </c>
      <c r="AB457" s="20" t="s">
        <v>426</v>
      </c>
      <c r="AC457" s="20" t="s">
        <v>16</v>
      </c>
      <c r="AD457" s="20">
        <v>85121</v>
      </c>
    </row>
    <row r="458" spans="1:30" x14ac:dyDescent="0.2">
      <c r="A458" s="14">
        <v>457</v>
      </c>
      <c r="B458" s="14">
        <v>557</v>
      </c>
      <c r="C458" s="14" t="s">
        <v>18</v>
      </c>
      <c r="D458" s="14" t="s">
        <v>38</v>
      </c>
      <c r="E458" s="14" t="s">
        <v>14</v>
      </c>
      <c r="F458" s="15">
        <v>775.76</v>
      </c>
      <c r="G458" s="14">
        <v>2</v>
      </c>
      <c r="H458" s="15">
        <f t="shared" si="44"/>
        <v>1551.52</v>
      </c>
      <c r="I458" s="15">
        <f t="shared" si="42"/>
        <v>698.18499999999995</v>
      </c>
      <c r="J458" s="15">
        <f t="shared" si="43"/>
        <v>1396.37</v>
      </c>
      <c r="K458" s="15">
        <v>155.15</v>
      </c>
      <c r="L458" s="16">
        <v>1.1111095196831786</v>
      </c>
      <c r="M458" s="17">
        <v>9.9998710941528318E-2</v>
      </c>
      <c r="N458" s="15" t="s">
        <v>43</v>
      </c>
      <c r="O458" s="14" t="str">
        <f t="shared" si="45"/>
        <v>Apr</v>
      </c>
      <c r="P458" s="14">
        <f t="shared" si="46"/>
        <v>4</v>
      </c>
      <c r="Q458" s="14">
        <f t="shared" si="47"/>
        <v>2024</v>
      </c>
      <c r="R458" s="18" t="s">
        <v>145</v>
      </c>
      <c r="S458" s="19">
        <v>45384</v>
      </c>
      <c r="T458" s="19" t="s">
        <v>431</v>
      </c>
      <c r="U458" s="19" t="s">
        <v>554</v>
      </c>
      <c r="V458" s="19" t="s">
        <v>43</v>
      </c>
      <c r="W458" s="19" t="s">
        <v>492</v>
      </c>
      <c r="X458" s="19" t="s">
        <v>434</v>
      </c>
      <c r="Y458" s="19" t="s">
        <v>148</v>
      </c>
      <c r="Z458" s="19">
        <v>45387</v>
      </c>
      <c r="AA458" s="14" t="s">
        <v>15</v>
      </c>
      <c r="AB458" s="14" t="s">
        <v>428</v>
      </c>
      <c r="AC458" s="14" t="s">
        <v>16</v>
      </c>
      <c r="AD458" s="14">
        <v>45484</v>
      </c>
    </row>
    <row r="459" spans="1:30" x14ac:dyDescent="0.2">
      <c r="A459" s="20">
        <v>458</v>
      </c>
      <c r="B459" s="20">
        <v>558</v>
      </c>
      <c r="C459" s="20" t="s">
        <v>26</v>
      </c>
      <c r="D459" s="20" t="s">
        <v>57</v>
      </c>
      <c r="E459" s="20" t="s">
        <v>19</v>
      </c>
      <c r="F459" s="21">
        <v>1123.1199999999999</v>
      </c>
      <c r="G459" s="20">
        <v>2</v>
      </c>
      <c r="H459" s="21">
        <f t="shared" si="44"/>
        <v>2246.2399999999998</v>
      </c>
      <c r="I459" s="21">
        <f t="shared" si="42"/>
        <v>1010.81</v>
      </c>
      <c r="J459" s="21">
        <f t="shared" si="43"/>
        <v>2021.62</v>
      </c>
      <c r="K459" s="21">
        <v>224.62</v>
      </c>
      <c r="L459" s="22">
        <v>1.111108912654208</v>
      </c>
      <c r="M459" s="17">
        <v>9.9998219246385078E-2</v>
      </c>
      <c r="N459" s="21" t="s">
        <v>43</v>
      </c>
      <c r="O459" s="20" t="str">
        <f t="shared" si="45"/>
        <v>Apr</v>
      </c>
      <c r="P459" s="20">
        <f t="shared" si="46"/>
        <v>4</v>
      </c>
      <c r="Q459" s="20">
        <f t="shared" si="47"/>
        <v>2024</v>
      </c>
      <c r="R459" s="23" t="s">
        <v>146</v>
      </c>
      <c r="S459" s="24">
        <v>45385</v>
      </c>
      <c r="T459" s="24" t="s">
        <v>435</v>
      </c>
      <c r="U459" s="24" t="s">
        <v>555</v>
      </c>
      <c r="V459" s="24" t="s">
        <v>43</v>
      </c>
      <c r="W459" s="24" t="s">
        <v>492</v>
      </c>
      <c r="X459" s="24" t="s">
        <v>434</v>
      </c>
      <c r="Y459" s="24" t="s">
        <v>149</v>
      </c>
      <c r="Z459" s="24">
        <v>45388</v>
      </c>
      <c r="AA459" s="20" t="s">
        <v>15</v>
      </c>
      <c r="AB459" s="20" t="s">
        <v>428</v>
      </c>
      <c r="AC459" s="20" t="s">
        <v>16</v>
      </c>
      <c r="AD459" s="20">
        <v>27963</v>
      </c>
    </row>
    <row r="460" spans="1:30" x14ac:dyDescent="0.2">
      <c r="A460" s="14">
        <v>459</v>
      </c>
      <c r="B460" s="14">
        <v>559</v>
      </c>
      <c r="C460" s="14" t="s">
        <v>29</v>
      </c>
      <c r="D460" s="14" t="s">
        <v>38</v>
      </c>
      <c r="E460" s="14" t="s">
        <v>14</v>
      </c>
      <c r="F460" s="15">
        <v>655.42</v>
      </c>
      <c r="G460" s="14">
        <v>3</v>
      </c>
      <c r="H460" s="15">
        <f t="shared" si="44"/>
        <v>1966.2599999999998</v>
      </c>
      <c r="I460" s="15">
        <f t="shared" si="42"/>
        <v>611.72666666666657</v>
      </c>
      <c r="J460" s="15">
        <f t="shared" si="43"/>
        <v>1835.1799999999998</v>
      </c>
      <c r="K460" s="15">
        <v>131.08000000000001</v>
      </c>
      <c r="L460" s="16">
        <v>1.0714262361185278</v>
      </c>
      <c r="M460" s="17">
        <v>6.666463234770581E-2</v>
      </c>
      <c r="N460" s="15" t="s">
        <v>43</v>
      </c>
      <c r="O460" s="14" t="str">
        <f t="shared" si="45"/>
        <v>Apr</v>
      </c>
      <c r="P460" s="14">
        <f t="shared" si="46"/>
        <v>4</v>
      </c>
      <c r="Q460" s="14">
        <f t="shared" si="47"/>
        <v>2024</v>
      </c>
      <c r="R460" s="18" t="s">
        <v>147</v>
      </c>
      <c r="S460" s="19">
        <v>45386</v>
      </c>
      <c r="T460" s="19" t="s">
        <v>437</v>
      </c>
      <c r="U460" s="19" t="s">
        <v>556</v>
      </c>
      <c r="V460" s="19" t="s">
        <v>43</v>
      </c>
      <c r="W460" s="19" t="s">
        <v>492</v>
      </c>
      <c r="X460" s="19" t="s">
        <v>434</v>
      </c>
      <c r="Y460" s="19" t="s">
        <v>150</v>
      </c>
      <c r="Z460" s="19">
        <v>45389</v>
      </c>
      <c r="AA460" s="14" t="s">
        <v>22</v>
      </c>
      <c r="AB460" s="14" t="s">
        <v>429</v>
      </c>
      <c r="AC460" s="14" t="s">
        <v>16</v>
      </c>
      <c r="AD460" s="14">
        <v>64133</v>
      </c>
    </row>
    <row r="461" spans="1:30" x14ac:dyDescent="0.2">
      <c r="A461" s="20">
        <v>460</v>
      </c>
      <c r="B461" s="20">
        <v>560</v>
      </c>
      <c r="C461" s="20" t="s">
        <v>25</v>
      </c>
      <c r="D461" s="20" t="s">
        <v>38</v>
      </c>
      <c r="E461" s="20" t="s">
        <v>14</v>
      </c>
      <c r="F461" s="21">
        <v>1492.7</v>
      </c>
      <c r="G461" s="20">
        <v>4</v>
      </c>
      <c r="H461" s="21">
        <f t="shared" si="44"/>
        <v>5970.8</v>
      </c>
      <c r="I461" s="21">
        <f t="shared" si="42"/>
        <v>1418.0650000000001</v>
      </c>
      <c r="J461" s="21">
        <f t="shared" si="43"/>
        <v>5672.26</v>
      </c>
      <c r="K461" s="21">
        <v>298.54000000000002</v>
      </c>
      <c r="L461" s="22">
        <v>1.0526315789473684</v>
      </c>
      <c r="M461" s="17">
        <v>0.05</v>
      </c>
      <c r="N461" s="21" t="s">
        <v>43</v>
      </c>
      <c r="O461" s="20" t="str">
        <f t="shared" si="45"/>
        <v>Apr</v>
      </c>
      <c r="P461" s="20">
        <f t="shared" si="46"/>
        <v>4</v>
      </c>
      <c r="Q461" s="20">
        <f t="shared" si="47"/>
        <v>2024</v>
      </c>
      <c r="R461" s="23" t="s">
        <v>148</v>
      </c>
      <c r="S461" s="24">
        <v>45387</v>
      </c>
      <c r="T461" s="24" t="s">
        <v>439</v>
      </c>
      <c r="U461" s="24" t="s">
        <v>557</v>
      </c>
      <c r="V461" s="24" t="s">
        <v>43</v>
      </c>
      <c r="W461" s="24" t="s">
        <v>492</v>
      </c>
      <c r="X461" s="24" t="s">
        <v>434</v>
      </c>
      <c r="Y461" s="24" t="s">
        <v>151</v>
      </c>
      <c r="Z461" s="24">
        <v>45390</v>
      </c>
      <c r="AA461" s="20" t="s">
        <v>20</v>
      </c>
      <c r="AB461" s="20" t="s">
        <v>426</v>
      </c>
      <c r="AC461" s="20" t="s">
        <v>16</v>
      </c>
      <c r="AD461" s="20">
        <v>44316</v>
      </c>
    </row>
    <row r="462" spans="1:30" x14ac:dyDescent="0.2">
      <c r="A462" s="14">
        <v>461</v>
      </c>
      <c r="B462" s="14">
        <v>561</v>
      </c>
      <c r="C462" s="14" t="s">
        <v>24</v>
      </c>
      <c r="D462" s="14" t="s">
        <v>57</v>
      </c>
      <c r="E462" s="14" t="s">
        <v>19</v>
      </c>
      <c r="F462" s="15">
        <v>816.18</v>
      </c>
      <c r="G462" s="14">
        <v>5</v>
      </c>
      <c r="H462" s="15">
        <f t="shared" si="44"/>
        <v>4080.8999999999996</v>
      </c>
      <c r="I462" s="15">
        <f t="shared" si="42"/>
        <v>783.53199999999993</v>
      </c>
      <c r="J462" s="15">
        <f t="shared" si="43"/>
        <v>3917.66</v>
      </c>
      <c r="K462" s="15">
        <v>163.24</v>
      </c>
      <c r="L462" s="16">
        <v>1.041667730226717</v>
      </c>
      <c r="M462" s="17">
        <v>4.0000980175941586E-2</v>
      </c>
      <c r="N462" s="15" t="s">
        <v>43</v>
      </c>
      <c r="O462" s="14" t="str">
        <f t="shared" si="45"/>
        <v>Apr</v>
      </c>
      <c r="P462" s="14">
        <f t="shared" si="46"/>
        <v>4</v>
      </c>
      <c r="Q462" s="14">
        <f t="shared" si="47"/>
        <v>2024</v>
      </c>
      <c r="R462" s="18" t="s">
        <v>149</v>
      </c>
      <c r="S462" s="19">
        <v>45388</v>
      </c>
      <c r="T462" s="19" t="s">
        <v>441</v>
      </c>
      <c r="U462" s="19" t="s">
        <v>558</v>
      </c>
      <c r="V462" s="19" t="s">
        <v>43</v>
      </c>
      <c r="W462" s="19" t="s">
        <v>492</v>
      </c>
      <c r="X462" s="19" t="s">
        <v>434</v>
      </c>
      <c r="Y462" s="19" t="s">
        <v>152</v>
      </c>
      <c r="Z462" s="19">
        <v>45391</v>
      </c>
      <c r="AA462" s="14" t="s">
        <v>15</v>
      </c>
      <c r="AB462" s="14" t="s">
        <v>429</v>
      </c>
      <c r="AC462" s="14" t="s">
        <v>16</v>
      </c>
      <c r="AD462" s="14">
        <v>89315</v>
      </c>
    </row>
    <row r="463" spans="1:30" x14ac:dyDescent="0.2">
      <c r="A463" s="20">
        <v>462</v>
      </c>
      <c r="B463" s="20">
        <v>562</v>
      </c>
      <c r="C463" s="20" t="s">
        <v>21</v>
      </c>
      <c r="D463" s="20" t="s">
        <v>38</v>
      </c>
      <c r="E463" s="20" t="s">
        <v>14</v>
      </c>
      <c r="F463" s="21">
        <v>755.61</v>
      </c>
      <c r="G463" s="20">
        <v>1</v>
      </c>
      <c r="H463" s="21">
        <f t="shared" si="44"/>
        <v>755.61</v>
      </c>
      <c r="I463" s="21">
        <f t="shared" si="42"/>
        <v>604.49</v>
      </c>
      <c r="J463" s="21">
        <f t="shared" si="43"/>
        <v>604.49</v>
      </c>
      <c r="K463" s="21">
        <v>151.12</v>
      </c>
      <c r="L463" s="22">
        <v>1.2499958642822875</v>
      </c>
      <c r="M463" s="17">
        <v>0.19999735313190667</v>
      </c>
      <c r="N463" s="21" t="s">
        <v>43</v>
      </c>
      <c r="O463" s="20" t="str">
        <f t="shared" si="45"/>
        <v>Apr</v>
      </c>
      <c r="P463" s="20">
        <f t="shared" si="46"/>
        <v>4</v>
      </c>
      <c r="Q463" s="20">
        <f t="shared" si="47"/>
        <v>2024</v>
      </c>
      <c r="R463" s="23" t="s">
        <v>150</v>
      </c>
      <c r="S463" s="24">
        <v>45389</v>
      </c>
      <c r="T463" s="24" t="s">
        <v>443</v>
      </c>
      <c r="U463" s="24" t="s">
        <v>559</v>
      </c>
      <c r="V463" s="24" t="s">
        <v>43</v>
      </c>
      <c r="W463" s="24" t="s">
        <v>492</v>
      </c>
      <c r="X463" s="24" t="s">
        <v>434</v>
      </c>
      <c r="Y463" s="24" t="s">
        <v>153</v>
      </c>
      <c r="Z463" s="24">
        <v>45392</v>
      </c>
      <c r="AA463" s="20" t="s">
        <v>22</v>
      </c>
      <c r="AB463" s="20" t="s">
        <v>426</v>
      </c>
      <c r="AC463" s="20" t="s">
        <v>16</v>
      </c>
      <c r="AD463" s="20">
        <v>20832</v>
      </c>
    </row>
    <row r="464" spans="1:30" x14ac:dyDescent="0.2">
      <c r="A464" s="14">
        <v>463</v>
      </c>
      <c r="B464" s="14">
        <v>563</v>
      </c>
      <c r="C464" s="14" t="s">
        <v>23</v>
      </c>
      <c r="D464" s="14" t="s">
        <v>54</v>
      </c>
      <c r="E464" s="14" t="s">
        <v>17</v>
      </c>
      <c r="F464" s="15">
        <v>1048.1199999999999</v>
      </c>
      <c r="G464" s="14">
        <v>2</v>
      </c>
      <c r="H464" s="15">
        <f t="shared" si="44"/>
        <v>2096.2399999999998</v>
      </c>
      <c r="I464" s="15">
        <f t="shared" si="42"/>
        <v>943.31</v>
      </c>
      <c r="J464" s="15">
        <f t="shared" si="43"/>
        <v>1886.62</v>
      </c>
      <c r="K464" s="15">
        <v>209.62</v>
      </c>
      <c r="L464" s="16">
        <v>1.1111087553402381</v>
      </c>
      <c r="M464" s="17">
        <v>9.9998091821547161E-2</v>
      </c>
      <c r="N464" s="15" t="s">
        <v>43</v>
      </c>
      <c r="O464" s="14" t="str">
        <f t="shared" si="45"/>
        <v>Apr</v>
      </c>
      <c r="P464" s="14">
        <f t="shared" si="46"/>
        <v>4</v>
      </c>
      <c r="Q464" s="14">
        <f t="shared" si="47"/>
        <v>2024</v>
      </c>
      <c r="R464" s="18" t="s">
        <v>151</v>
      </c>
      <c r="S464" s="19">
        <v>45390</v>
      </c>
      <c r="T464" s="19" t="s">
        <v>445</v>
      </c>
      <c r="U464" s="19" t="s">
        <v>560</v>
      </c>
      <c r="V464" s="19" t="s">
        <v>43</v>
      </c>
      <c r="W464" s="19" t="s">
        <v>492</v>
      </c>
      <c r="X464" s="19" t="s">
        <v>434</v>
      </c>
      <c r="Y464" s="19" t="s">
        <v>154</v>
      </c>
      <c r="Z464" s="19">
        <v>45393</v>
      </c>
      <c r="AA464" s="14" t="s">
        <v>15</v>
      </c>
      <c r="AB464" s="14" t="s">
        <v>425</v>
      </c>
      <c r="AC464" s="14" t="s">
        <v>16</v>
      </c>
      <c r="AD464" s="14">
        <v>46797</v>
      </c>
    </row>
    <row r="465" spans="1:30" x14ac:dyDescent="0.2">
      <c r="A465" s="20">
        <v>464</v>
      </c>
      <c r="B465" s="20">
        <v>564</v>
      </c>
      <c r="C465" s="20" t="s">
        <v>24</v>
      </c>
      <c r="D465" s="20" t="s">
        <v>38</v>
      </c>
      <c r="E465" s="20" t="s">
        <v>14</v>
      </c>
      <c r="F465" s="21">
        <v>581.76</v>
      </c>
      <c r="G465" s="20">
        <v>2</v>
      </c>
      <c r="H465" s="21">
        <f t="shared" si="44"/>
        <v>1163.52</v>
      </c>
      <c r="I465" s="21">
        <f t="shared" si="42"/>
        <v>523.58500000000004</v>
      </c>
      <c r="J465" s="21">
        <f t="shared" si="43"/>
        <v>1047.17</v>
      </c>
      <c r="K465" s="21">
        <v>116.35</v>
      </c>
      <c r="L465" s="22">
        <v>1.1111089889893713</v>
      </c>
      <c r="M465" s="17">
        <v>9.9998281078107806E-2</v>
      </c>
      <c r="N465" s="21" t="s">
        <v>43</v>
      </c>
      <c r="O465" s="20" t="str">
        <f t="shared" si="45"/>
        <v>Apr</v>
      </c>
      <c r="P465" s="20">
        <f t="shared" si="46"/>
        <v>4</v>
      </c>
      <c r="Q465" s="20">
        <f t="shared" si="47"/>
        <v>2024</v>
      </c>
      <c r="R465" s="23" t="s">
        <v>152</v>
      </c>
      <c r="S465" s="24">
        <v>45391</v>
      </c>
      <c r="T465" s="24" t="s">
        <v>447</v>
      </c>
      <c r="U465" s="24" t="s">
        <v>561</v>
      </c>
      <c r="V465" s="24" t="s">
        <v>43</v>
      </c>
      <c r="W465" s="24" t="s">
        <v>492</v>
      </c>
      <c r="X465" s="24" t="s">
        <v>434</v>
      </c>
      <c r="Y465" s="24" t="s">
        <v>155</v>
      </c>
      <c r="Z465" s="24">
        <v>45394</v>
      </c>
      <c r="AA465" s="20" t="s">
        <v>22</v>
      </c>
      <c r="AB465" s="20" t="s">
        <v>429</v>
      </c>
      <c r="AC465" s="20" t="s">
        <v>16</v>
      </c>
      <c r="AD465" s="20">
        <v>48545</v>
      </c>
    </row>
    <row r="466" spans="1:30" x14ac:dyDescent="0.2">
      <c r="A466" s="14">
        <v>465</v>
      </c>
      <c r="B466" s="14">
        <v>565</v>
      </c>
      <c r="C466" s="14" t="s">
        <v>28</v>
      </c>
      <c r="D466" s="14" t="s">
        <v>38</v>
      </c>
      <c r="E466" s="14" t="s">
        <v>14</v>
      </c>
      <c r="F466" s="15">
        <v>87.99</v>
      </c>
      <c r="G466" s="14">
        <v>4</v>
      </c>
      <c r="H466" s="15">
        <f t="shared" si="44"/>
        <v>351.96</v>
      </c>
      <c r="I466" s="15">
        <f t="shared" si="42"/>
        <v>83.589999999999989</v>
      </c>
      <c r="J466" s="15">
        <f t="shared" si="43"/>
        <v>334.35999999999996</v>
      </c>
      <c r="K466" s="15">
        <v>17.600000000000001</v>
      </c>
      <c r="L466" s="16">
        <v>1.0526378753439407</v>
      </c>
      <c r="M466" s="17">
        <v>5.0005682463916359E-2</v>
      </c>
      <c r="N466" s="15" t="s">
        <v>43</v>
      </c>
      <c r="O466" s="14" t="str">
        <f t="shared" si="45"/>
        <v>Apr</v>
      </c>
      <c r="P466" s="14">
        <f t="shared" si="46"/>
        <v>4</v>
      </c>
      <c r="Q466" s="14">
        <f t="shared" si="47"/>
        <v>2024</v>
      </c>
      <c r="R466" s="18" t="s">
        <v>153</v>
      </c>
      <c r="S466" s="19">
        <v>45392</v>
      </c>
      <c r="T466" s="19" t="s">
        <v>449</v>
      </c>
      <c r="U466" s="19" t="s">
        <v>562</v>
      </c>
      <c r="V466" s="19" t="s">
        <v>43</v>
      </c>
      <c r="W466" s="19" t="s">
        <v>492</v>
      </c>
      <c r="X466" s="19" t="s">
        <v>434</v>
      </c>
      <c r="Y466" s="19" t="s">
        <v>156</v>
      </c>
      <c r="Z466" s="19">
        <v>45395</v>
      </c>
      <c r="AA466" s="14" t="s">
        <v>20</v>
      </c>
      <c r="AB466" s="14" t="s">
        <v>427</v>
      </c>
      <c r="AC466" s="14" t="s">
        <v>16</v>
      </c>
      <c r="AD466" s="14">
        <v>56621</v>
      </c>
    </row>
    <row r="467" spans="1:30" x14ac:dyDescent="0.2">
      <c r="A467" s="20">
        <v>466</v>
      </c>
      <c r="B467" s="20">
        <v>566</v>
      </c>
      <c r="C467" s="20" t="s">
        <v>23</v>
      </c>
      <c r="D467" s="20" t="s">
        <v>57</v>
      </c>
      <c r="E467" s="20" t="s">
        <v>19</v>
      </c>
      <c r="F467" s="21">
        <v>1195.4100000000001</v>
      </c>
      <c r="G467" s="20">
        <v>1</v>
      </c>
      <c r="H467" s="21">
        <f t="shared" si="44"/>
        <v>1195.4100000000001</v>
      </c>
      <c r="I467" s="21">
        <f t="shared" si="42"/>
        <v>956.33</v>
      </c>
      <c r="J467" s="21">
        <f t="shared" si="43"/>
        <v>956.33</v>
      </c>
      <c r="K467" s="21">
        <v>239.08</v>
      </c>
      <c r="L467" s="22">
        <v>1.2499973858396161</v>
      </c>
      <c r="M467" s="17">
        <v>0.19999832693385533</v>
      </c>
      <c r="N467" s="21" t="s">
        <v>43</v>
      </c>
      <c r="O467" s="20" t="str">
        <f t="shared" si="45"/>
        <v>Apr</v>
      </c>
      <c r="P467" s="20">
        <f t="shared" si="46"/>
        <v>4</v>
      </c>
      <c r="Q467" s="20">
        <f t="shared" si="47"/>
        <v>2024</v>
      </c>
      <c r="R467" s="23" t="s">
        <v>154</v>
      </c>
      <c r="S467" s="24">
        <v>45393</v>
      </c>
      <c r="T467" s="24" t="s">
        <v>451</v>
      </c>
      <c r="U467" s="24" t="s">
        <v>563</v>
      </c>
      <c r="V467" s="24" t="s">
        <v>43</v>
      </c>
      <c r="W467" s="24" t="s">
        <v>492</v>
      </c>
      <c r="X467" s="24" t="s">
        <v>434</v>
      </c>
      <c r="Y467" s="24" t="s">
        <v>157</v>
      </c>
      <c r="Z467" s="24">
        <v>45396</v>
      </c>
      <c r="AA467" s="20" t="s">
        <v>15</v>
      </c>
      <c r="AB467" s="20" t="s">
        <v>429</v>
      </c>
      <c r="AC467" s="20" t="s">
        <v>16</v>
      </c>
      <c r="AD467" s="20">
        <v>47570</v>
      </c>
    </row>
    <row r="468" spans="1:30" x14ac:dyDescent="0.2">
      <c r="A468" s="14">
        <v>467</v>
      </c>
      <c r="B468" s="14">
        <v>567</v>
      </c>
      <c r="C468" s="14" t="s">
        <v>13</v>
      </c>
      <c r="D468" s="14" t="s">
        <v>54</v>
      </c>
      <c r="E468" s="14" t="s">
        <v>17</v>
      </c>
      <c r="F468" s="15">
        <v>971.97</v>
      </c>
      <c r="G468" s="14">
        <v>4</v>
      </c>
      <c r="H468" s="15">
        <f t="shared" si="44"/>
        <v>3887.88</v>
      </c>
      <c r="I468" s="15">
        <f t="shared" si="42"/>
        <v>923.37250000000006</v>
      </c>
      <c r="J468" s="15">
        <f t="shared" si="43"/>
        <v>3693.4900000000002</v>
      </c>
      <c r="K468" s="15">
        <v>194.39</v>
      </c>
      <c r="L468" s="16">
        <v>1.0526304389615242</v>
      </c>
      <c r="M468" s="17">
        <v>4.9998971161661361E-2</v>
      </c>
      <c r="N468" s="15" t="s">
        <v>43</v>
      </c>
      <c r="O468" s="14" t="str">
        <f t="shared" si="45"/>
        <v>Apr</v>
      </c>
      <c r="P468" s="14">
        <f t="shared" si="46"/>
        <v>4</v>
      </c>
      <c r="Q468" s="14">
        <f t="shared" si="47"/>
        <v>2024</v>
      </c>
      <c r="R468" s="18" t="s">
        <v>155</v>
      </c>
      <c r="S468" s="19">
        <v>45394</v>
      </c>
      <c r="T468" s="19" t="s">
        <v>453</v>
      </c>
      <c r="U468" s="19" t="s">
        <v>564</v>
      </c>
      <c r="V468" s="19" t="s">
        <v>43</v>
      </c>
      <c r="W468" s="19" t="s">
        <v>492</v>
      </c>
      <c r="X468" s="19" t="s">
        <v>434</v>
      </c>
      <c r="Y468" s="19" t="s">
        <v>158</v>
      </c>
      <c r="Z468" s="19">
        <v>45397</v>
      </c>
      <c r="AA468" s="14" t="s">
        <v>20</v>
      </c>
      <c r="AB468" s="14" t="s">
        <v>428</v>
      </c>
      <c r="AC468" s="14" t="s">
        <v>16</v>
      </c>
      <c r="AD468" s="14">
        <v>57050</v>
      </c>
    </row>
    <row r="469" spans="1:30" x14ac:dyDescent="0.2">
      <c r="A469" s="20">
        <v>468</v>
      </c>
      <c r="B469" s="20">
        <v>568</v>
      </c>
      <c r="C469" s="20" t="s">
        <v>21</v>
      </c>
      <c r="D469" s="20" t="s">
        <v>57</v>
      </c>
      <c r="E469" s="20" t="s">
        <v>19</v>
      </c>
      <c r="F469" s="21">
        <v>195.53</v>
      </c>
      <c r="G469" s="20">
        <v>2</v>
      </c>
      <c r="H469" s="21">
        <f t="shared" si="44"/>
        <v>391.06</v>
      </c>
      <c r="I469" s="21">
        <f t="shared" si="42"/>
        <v>175.97499999999999</v>
      </c>
      <c r="J469" s="21">
        <f t="shared" si="43"/>
        <v>351.95</v>
      </c>
      <c r="K469" s="21">
        <v>39.11</v>
      </c>
      <c r="L469" s="22">
        <v>1.1111237391674955</v>
      </c>
      <c r="M469" s="17">
        <v>0.10001022860942055</v>
      </c>
      <c r="N469" s="21" t="s">
        <v>43</v>
      </c>
      <c r="O469" s="20" t="str">
        <f t="shared" si="45"/>
        <v>Apr</v>
      </c>
      <c r="P469" s="20">
        <f t="shared" si="46"/>
        <v>4</v>
      </c>
      <c r="Q469" s="20">
        <f t="shared" si="47"/>
        <v>2024</v>
      </c>
      <c r="R469" s="23" t="s">
        <v>156</v>
      </c>
      <c r="S469" s="24">
        <v>45395</v>
      </c>
      <c r="T469" s="24" t="s">
        <v>455</v>
      </c>
      <c r="U469" s="24" t="s">
        <v>565</v>
      </c>
      <c r="V469" s="24" t="s">
        <v>43</v>
      </c>
      <c r="W469" s="24" t="s">
        <v>492</v>
      </c>
      <c r="X469" s="24" t="s">
        <v>434</v>
      </c>
      <c r="Y469" s="24" t="s">
        <v>159</v>
      </c>
      <c r="Z469" s="24">
        <v>45398</v>
      </c>
      <c r="AA469" s="20" t="s">
        <v>15</v>
      </c>
      <c r="AB469" s="20" t="s">
        <v>429</v>
      </c>
      <c r="AC469" s="20" t="s">
        <v>16</v>
      </c>
      <c r="AD469" s="20">
        <v>24234</v>
      </c>
    </row>
    <row r="470" spans="1:30" x14ac:dyDescent="0.2">
      <c r="A470" s="14">
        <v>469</v>
      </c>
      <c r="B470" s="14">
        <v>569</v>
      </c>
      <c r="C470" s="14" t="s">
        <v>13</v>
      </c>
      <c r="D470" s="14" t="s">
        <v>38</v>
      </c>
      <c r="E470" s="14" t="s">
        <v>14</v>
      </c>
      <c r="F470" s="15">
        <v>737.12</v>
      </c>
      <c r="G470" s="14">
        <v>3</v>
      </c>
      <c r="H470" s="15">
        <f t="shared" si="44"/>
        <v>2211.36</v>
      </c>
      <c r="I470" s="15">
        <f t="shared" si="42"/>
        <v>687.98</v>
      </c>
      <c r="J470" s="15">
        <f t="shared" si="43"/>
        <v>2063.94</v>
      </c>
      <c r="K470" s="15">
        <v>147.41999999999999</v>
      </c>
      <c r="L470" s="16">
        <v>1.0714264949562489</v>
      </c>
      <c r="M470" s="17">
        <v>6.6664857825048829E-2</v>
      </c>
      <c r="N470" s="15" t="s">
        <v>43</v>
      </c>
      <c r="O470" s="14" t="str">
        <f t="shared" si="45"/>
        <v>Apr</v>
      </c>
      <c r="P470" s="14">
        <f t="shared" si="46"/>
        <v>4</v>
      </c>
      <c r="Q470" s="14">
        <f t="shared" si="47"/>
        <v>2024</v>
      </c>
      <c r="R470" s="18" t="s">
        <v>157</v>
      </c>
      <c r="S470" s="19">
        <v>45396</v>
      </c>
      <c r="T470" s="19" t="s">
        <v>457</v>
      </c>
      <c r="U470" s="19" t="s">
        <v>566</v>
      </c>
      <c r="V470" s="19" t="s">
        <v>43</v>
      </c>
      <c r="W470" s="19" t="s">
        <v>492</v>
      </c>
      <c r="X470" s="19" t="s">
        <v>434</v>
      </c>
      <c r="Y470" s="19" t="s">
        <v>160</v>
      </c>
      <c r="Z470" s="19">
        <v>45399</v>
      </c>
      <c r="AA470" s="14" t="s">
        <v>20</v>
      </c>
      <c r="AB470" s="14" t="s">
        <v>426</v>
      </c>
      <c r="AC470" s="14" t="s">
        <v>16</v>
      </c>
      <c r="AD470" s="14">
        <v>45853</v>
      </c>
    </row>
    <row r="471" spans="1:30" x14ac:dyDescent="0.2">
      <c r="A471" s="20">
        <v>470</v>
      </c>
      <c r="B471" s="20">
        <v>570</v>
      </c>
      <c r="C471" s="20" t="s">
        <v>26</v>
      </c>
      <c r="D471" s="20" t="s">
        <v>54</v>
      </c>
      <c r="E471" s="20" t="s">
        <v>17</v>
      </c>
      <c r="F471" s="21">
        <v>190.18</v>
      </c>
      <c r="G471" s="20">
        <v>5</v>
      </c>
      <c r="H471" s="21">
        <f t="shared" si="44"/>
        <v>950.90000000000009</v>
      </c>
      <c r="I471" s="21">
        <f t="shared" si="42"/>
        <v>182.57200000000003</v>
      </c>
      <c r="J471" s="21">
        <f t="shared" si="43"/>
        <v>912.86000000000013</v>
      </c>
      <c r="K471" s="21">
        <v>38.04</v>
      </c>
      <c r="L471" s="22">
        <v>1.041671231075959</v>
      </c>
      <c r="M471" s="17">
        <v>4.0004206541171518E-2</v>
      </c>
      <c r="N471" s="21" t="s">
        <v>43</v>
      </c>
      <c r="O471" s="20" t="str">
        <f t="shared" si="45"/>
        <v>Apr</v>
      </c>
      <c r="P471" s="20">
        <f t="shared" si="46"/>
        <v>4</v>
      </c>
      <c r="Q471" s="20">
        <f t="shared" si="47"/>
        <v>2024</v>
      </c>
      <c r="R471" s="23" t="s">
        <v>158</v>
      </c>
      <c r="S471" s="24">
        <v>45397</v>
      </c>
      <c r="T471" s="24" t="s">
        <v>459</v>
      </c>
      <c r="U471" s="24" t="s">
        <v>567</v>
      </c>
      <c r="V471" s="24" t="s">
        <v>43</v>
      </c>
      <c r="W471" s="24" t="s">
        <v>492</v>
      </c>
      <c r="X471" s="24" t="s">
        <v>434</v>
      </c>
      <c r="Y471" s="24" t="s">
        <v>161</v>
      </c>
      <c r="Z471" s="24">
        <v>45400</v>
      </c>
      <c r="AA471" s="20" t="s">
        <v>22</v>
      </c>
      <c r="AB471" s="20" t="s">
        <v>427</v>
      </c>
      <c r="AC471" s="20" t="s">
        <v>16</v>
      </c>
      <c r="AD471" s="20">
        <v>15770</v>
      </c>
    </row>
    <row r="472" spans="1:30" x14ac:dyDescent="0.2">
      <c r="A472" s="14">
        <v>471</v>
      </c>
      <c r="B472" s="14">
        <v>571</v>
      </c>
      <c r="C472" s="14" t="s">
        <v>21</v>
      </c>
      <c r="D472" s="14" t="s">
        <v>54</v>
      </c>
      <c r="E472" s="14" t="s">
        <v>17</v>
      </c>
      <c r="F472" s="15">
        <v>985.34</v>
      </c>
      <c r="G472" s="14">
        <v>1</v>
      </c>
      <c r="H472" s="15">
        <f t="shared" si="44"/>
        <v>985.34</v>
      </c>
      <c r="I472" s="15">
        <f t="shared" si="42"/>
        <v>788.27</v>
      </c>
      <c r="J472" s="15">
        <f t="shared" si="43"/>
        <v>788.27</v>
      </c>
      <c r="K472" s="15">
        <v>197.07</v>
      </c>
      <c r="L472" s="16">
        <v>1.2500031715021505</v>
      </c>
      <c r="M472" s="17">
        <v>0.20000202975622627</v>
      </c>
      <c r="N472" s="15" t="s">
        <v>43</v>
      </c>
      <c r="O472" s="14" t="str">
        <f t="shared" si="45"/>
        <v>Apr</v>
      </c>
      <c r="P472" s="14">
        <f t="shared" si="46"/>
        <v>4</v>
      </c>
      <c r="Q472" s="14">
        <f t="shared" si="47"/>
        <v>2024</v>
      </c>
      <c r="R472" s="18" t="s">
        <v>159</v>
      </c>
      <c r="S472" s="19">
        <v>45398</v>
      </c>
      <c r="T472" s="19" t="s">
        <v>461</v>
      </c>
      <c r="U472" s="19" t="s">
        <v>568</v>
      </c>
      <c r="V472" s="19" t="s">
        <v>43</v>
      </c>
      <c r="W472" s="19" t="s">
        <v>492</v>
      </c>
      <c r="X472" s="19" t="s">
        <v>434</v>
      </c>
      <c r="Y472" s="19" t="s">
        <v>162</v>
      </c>
      <c r="Z472" s="19">
        <v>45401</v>
      </c>
      <c r="AA472" s="14" t="s">
        <v>15</v>
      </c>
      <c r="AB472" s="14" t="s">
        <v>426</v>
      </c>
      <c r="AC472" s="14" t="s">
        <v>16</v>
      </c>
      <c r="AD472" s="14">
        <v>73523</v>
      </c>
    </row>
    <row r="473" spans="1:30" x14ac:dyDescent="0.2">
      <c r="A473" s="20">
        <v>472</v>
      </c>
      <c r="B473" s="20">
        <v>572</v>
      </c>
      <c r="C473" s="20" t="s">
        <v>29</v>
      </c>
      <c r="D473" s="20" t="s">
        <v>54</v>
      </c>
      <c r="E473" s="20" t="s">
        <v>17</v>
      </c>
      <c r="F473" s="21">
        <v>1354.2</v>
      </c>
      <c r="G473" s="20">
        <v>5</v>
      </c>
      <c r="H473" s="21">
        <f t="shared" si="44"/>
        <v>6771</v>
      </c>
      <c r="I473" s="21">
        <f t="shared" si="42"/>
        <v>1300.0319999999999</v>
      </c>
      <c r="J473" s="21">
        <f t="shared" si="43"/>
        <v>6500.16</v>
      </c>
      <c r="K473" s="21">
        <v>270.83999999999997</v>
      </c>
      <c r="L473" s="22">
        <v>1.0416666666666667</v>
      </c>
      <c r="M473" s="17">
        <v>3.9999999999999994E-2</v>
      </c>
      <c r="N473" s="21" t="s">
        <v>43</v>
      </c>
      <c r="O473" s="20" t="str">
        <f t="shared" si="45"/>
        <v>Apr</v>
      </c>
      <c r="P473" s="20">
        <f t="shared" si="46"/>
        <v>4</v>
      </c>
      <c r="Q473" s="20">
        <f t="shared" si="47"/>
        <v>2024</v>
      </c>
      <c r="R473" s="23" t="s">
        <v>160</v>
      </c>
      <c r="S473" s="24">
        <v>45399</v>
      </c>
      <c r="T473" s="24" t="s">
        <v>463</v>
      </c>
      <c r="U473" s="24" t="s">
        <v>569</v>
      </c>
      <c r="V473" s="24" t="s">
        <v>43</v>
      </c>
      <c r="W473" s="24" t="s">
        <v>492</v>
      </c>
      <c r="X473" s="24" t="s">
        <v>434</v>
      </c>
      <c r="Y473" s="24" t="s">
        <v>163</v>
      </c>
      <c r="Z473" s="24">
        <v>45402</v>
      </c>
      <c r="AA473" s="20" t="s">
        <v>15</v>
      </c>
      <c r="AB473" s="20" t="s">
        <v>427</v>
      </c>
      <c r="AC473" s="20" t="s">
        <v>16</v>
      </c>
      <c r="AD473" s="20">
        <v>24100</v>
      </c>
    </row>
    <row r="474" spans="1:30" x14ac:dyDescent="0.2">
      <c r="A474" s="14">
        <v>473</v>
      </c>
      <c r="B474" s="14">
        <v>573</v>
      </c>
      <c r="C474" s="14" t="s">
        <v>13</v>
      </c>
      <c r="D474" s="14" t="s">
        <v>54</v>
      </c>
      <c r="E474" s="14" t="s">
        <v>17</v>
      </c>
      <c r="F474" s="15">
        <v>192.41</v>
      </c>
      <c r="G474" s="14">
        <v>5</v>
      </c>
      <c r="H474" s="15">
        <f t="shared" si="44"/>
        <v>962.05</v>
      </c>
      <c r="I474" s="15">
        <f t="shared" si="42"/>
        <v>184.714</v>
      </c>
      <c r="J474" s="15">
        <f t="shared" si="43"/>
        <v>923.56999999999994</v>
      </c>
      <c r="K474" s="15">
        <v>38.479999999999997</v>
      </c>
      <c r="L474" s="16">
        <v>1.0416644109271631</v>
      </c>
      <c r="M474" s="17">
        <v>3.9997921105971619E-2</v>
      </c>
      <c r="N474" s="15" t="s">
        <v>43</v>
      </c>
      <c r="O474" s="14" t="str">
        <f t="shared" si="45"/>
        <v>Apr</v>
      </c>
      <c r="P474" s="14">
        <f t="shared" si="46"/>
        <v>4</v>
      </c>
      <c r="Q474" s="14">
        <f t="shared" si="47"/>
        <v>2024</v>
      </c>
      <c r="R474" s="18" t="s">
        <v>161</v>
      </c>
      <c r="S474" s="19">
        <v>45400</v>
      </c>
      <c r="T474" s="19" t="s">
        <v>465</v>
      </c>
      <c r="U474" s="19" t="s">
        <v>570</v>
      </c>
      <c r="V474" s="19" t="s">
        <v>43</v>
      </c>
      <c r="W474" s="19" t="s">
        <v>492</v>
      </c>
      <c r="X474" s="19" t="s">
        <v>434</v>
      </c>
      <c r="Y474" s="19" t="s">
        <v>164</v>
      </c>
      <c r="Z474" s="19">
        <v>45403</v>
      </c>
      <c r="AA474" s="14" t="s">
        <v>15</v>
      </c>
      <c r="AB474" s="14" t="s">
        <v>426</v>
      </c>
      <c r="AC474" s="14" t="s">
        <v>16</v>
      </c>
      <c r="AD474" s="14">
        <v>16967</v>
      </c>
    </row>
    <row r="475" spans="1:30" x14ac:dyDescent="0.2">
      <c r="A475" s="20">
        <v>474</v>
      </c>
      <c r="B475" s="20">
        <v>574</v>
      </c>
      <c r="C475" s="20" t="s">
        <v>21</v>
      </c>
      <c r="D475" s="20" t="s">
        <v>54</v>
      </c>
      <c r="E475" s="20" t="s">
        <v>17</v>
      </c>
      <c r="F475" s="21">
        <v>729.11</v>
      </c>
      <c r="G475" s="20">
        <v>1</v>
      </c>
      <c r="H475" s="21">
        <f t="shared" si="44"/>
        <v>729.11</v>
      </c>
      <c r="I475" s="21">
        <f t="shared" si="42"/>
        <v>583.29</v>
      </c>
      <c r="J475" s="21">
        <f t="shared" si="43"/>
        <v>583.29</v>
      </c>
      <c r="K475" s="21">
        <v>145.82</v>
      </c>
      <c r="L475" s="22">
        <v>1.2499957139673235</v>
      </c>
      <c r="M475" s="17">
        <v>0.19999725692968137</v>
      </c>
      <c r="N475" s="21" t="s">
        <v>43</v>
      </c>
      <c r="O475" s="20" t="str">
        <f t="shared" si="45"/>
        <v>Apr</v>
      </c>
      <c r="P475" s="20">
        <f t="shared" si="46"/>
        <v>4</v>
      </c>
      <c r="Q475" s="20">
        <f t="shared" si="47"/>
        <v>2024</v>
      </c>
      <c r="R475" s="23" t="s">
        <v>162</v>
      </c>
      <c r="S475" s="24">
        <v>45401</v>
      </c>
      <c r="T475" s="24" t="s">
        <v>467</v>
      </c>
      <c r="U475" s="24" t="s">
        <v>571</v>
      </c>
      <c r="V475" s="24" t="s">
        <v>43</v>
      </c>
      <c r="W475" s="24" t="s">
        <v>492</v>
      </c>
      <c r="X475" s="24" t="s">
        <v>434</v>
      </c>
      <c r="Y475" s="24" t="s">
        <v>165</v>
      </c>
      <c r="Z475" s="24">
        <v>45404</v>
      </c>
      <c r="AA475" s="20" t="s">
        <v>15</v>
      </c>
      <c r="AB475" s="20" t="s">
        <v>427</v>
      </c>
      <c r="AC475" s="20" t="s">
        <v>16</v>
      </c>
      <c r="AD475" s="20">
        <v>81350</v>
      </c>
    </row>
    <row r="476" spans="1:30" x14ac:dyDescent="0.2">
      <c r="A476" s="14">
        <v>475</v>
      </c>
      <c r="B476" s="14">
        <v>575</v>
      </c>
      <c r="C476" s="14" t="s">
        <v>25</v>
      </c>
      <c r="D476" s="14" t="s">
        <v>57</v>
      </c>
      <c r="E476" s="14" t="s">
        <v>19</v>
      </c>
      <c r="F476" s="15">
        <v>1030.1099999999999</v>
      </c>
      <c r="G476" s="14">
        <v>1</v>
      </c>
      <c r="H476" s="15">
        <f t="shared" si="44"/>
        <v>1030.1099999999999</v>
      </c>
      <c r="I476" s="15">
        <f t="shared" si="42"/>
        <v>824.08999999999992</v>
      </c>
      <c r="J476" s="15">
        <f t="shared" si="43"/>
        <v>824.08999999999992</v>
      </c>
      <c r="K476" s="15">
        <v>206.02</v>
      </c>
      <c r="L476" s="16">
        <v>1.2499969663507626</v>
      </c>
      <c r="M476" s="17">
        <v>0.19999805845977617</v>
      </c>
      <c r="N476" s="15" t="s">
        <v>43</v>
      </c>
      <c r="O476" s="14" t="str">
        <f t="shared" si="45"/>
        <v>Apr</v>
      </c>
      <c r="P476" s="14">
        <f t="shared" si="46"/>
        <v>4</v>
      </c>
      <c r="Q476" s="14">
        <f t="shared" si="47"/>
        <v>2024</v>
      </c>
      <c r="R476" s="18" t="s">
        <v>163</v>
      </c>
      <c r="S476" s="19">
        <v>45402</v>
      </c>
      <c r="T476" s="19" t="s">
        <v>469</v>
      </c>
      <c r="U476" s="19" t="s">
        <v>572</v>
      </c>
      <c r="V476" s="19" t="s">
        <v>43</v>
      </c>
      <c r="W476" s="19" t="s">
        <v>492</v>
      </c>
      <c r="X476" s="19" t="s">
        <v>434</v>
      </c>
      <c r="Y476" s="19" t="s">
        <v>166</v>
      </c>
      <c r="Z476" s="19">
        <v>45405</v>
      </c>
      <c r="AA476" s="14" t="s">
        <v>20</v>
      </c>
      <c r="AB476" s="14" t="s">
        <v>427</v>
      </c>
      <c r="AC476" s="14" t="s">
        <v>16</v>
      </c>
      <c r="AD476" s="14">
        <v>35763</v>
      </c>
    </row>
    <row r="477" spans="1:30" x14ac:dyDescent="0.2">
      <c r="A477" s="20">
        <v>476</v>
      </c>
      <c r="B477" s="20">
        <v>576</v>
      </c>
      <c r="C477" s="20" t="s">
        <v>23</v>
      </c>
      <c r="D477" s="20" t="s">
        <v>54</v>
      </c>
      <c r="E477" s="20" t="s">
        <v>17</v>
      </c>
      <c r="F477" s="21">
        <v>1365.04</v>
      </c>
      <c r="G477" s="20">
        <v>1</v>
      </c>
      <c r="H477" s="21">
        <f t="shared" si="44"/>
        <v>1365.04</v>
      </c>
      <c r="I477" s="21">
        <f t="shared" si="42"/>
        <v>1092.03</v>
      </c>
      <c r="J477" s="21">
        <f t="shared" si="43"/>
        <v>1092.03</v>
      </c>
      <c r="K477" s="21">
        <v>273.01</v>
      </c>
      <c r="L477" s="22">
        <v>1.2500022893143961</v>
      </c>
      <c r="M477" s="17">
        <v>0.20000146515853015</v>
      </c>
      <c r="N477" s="21" t="s">
        <v>43</v>
      </c>
      <c r="O477" s="20" t="str">
        <f t="shared" si="45"/>
        <v>Apr</v>
      </c>
      <c r="P477" s="20">
        <f t="shared" si="46"/>
        <v>4</v>
      </c>
      <c r="Q477" s="20">
        <f t="shared" si="47"/>
        <v>2024</v>
      </c>
      <c r="R477" s="23" t="s">
        <v>164</v>
      </c>
      <c r="S477" s="24">
        <v>45403</v>
      </c>
      <c r="T477" s="24" t="s">
        <v>471</v>
      </c>
      <c r="U477" s="24" t="s">
        <v>573</v>
      </c>
      <c r="V477" s="24" t="s">
        <v>43</v>
      </c>
      <c r="W477" s="24" t="s">
        <v>492</v>
      </c>
      <c r="X477" s="24" t="s">
        <v>434</v>
      </c>
      <c r="Y477" s="24" t="s">
        <v>167</v>
      </c>
      <c r="Z477" s="24">
        <v>45406</v>
      </c>
      <c r="AA477" s="20" t="s">
        <v>20</v>
      </c>
      <c r="AB477" s="20" t="s">
        <v>426</v>
      </c>
      <c r="AC477" s="20" t="s">
        <v>16</v>
      </c>
      <c r="AD477" s="20">
        <v>83739</v>
      </c>
    </row>
    <row r="478" spans="1:30" x14ac:dyDescent="0.2">
      <c r="A478" s="14">
        <v>477</v>
      </c>
      <c r="B478" s="14">
        <v>577</v>
      </c>
      <c r="C478" s="14" t="s">
        <v>23</v>
      </c>
      <c r="D478" s="14" t="s">
        <v>38</v>
      </c>
      <c r="E478" s="14" t="s">
        <v>14</v>
      </c>
      <c r="F478" s="15">
        <v>757.11</v>
      </c>
      <c r="G478" s="14">
        <v>3</v>
      </c>
      <c r="H478" s="15">
        <f t="shared" si="44"/>
        <v>2271.33</v>
      </c>
      <c r="I478" s="15">
        <f t="shared" si="42"/>
        <v>706.63666666666666</v>
      </c>
      <c r="J478" s="15">
        <f t="shared" si="43"/>
        <v>2119.91</v>
      </c>
      <c r="K478" s="15">
        <v>151.41999999999999</v>
      </c>
      <c r="L478" s="16">
        <v>1.071427560603988</v>
      </c>
      <c r="M478" s="17">
        <v>6.6665786125309837E-2</v>
      </c>
      <c r="N478" s="15" t="s">
        <v>43</v>
      </c>
      <c r="O478" s="14" t="str">
        <f t="shared" si="45"/>
        <v>Apr</v>
      </c>
      <c r="P478" s="14">
        <f t="shared" si="46"/>
        <v>4</v>
      </c>
      <c r="Q478" s="14">
        <f t="shared" si="47"/>
        <v>2024</v>
      </c>
      <c r="R478" s="18" t="s">
        <v>165</v>
      </c>
      <c r="S478" s="19">
        <v>45404</v>
      </c>
      <c r="T478" s="19" t="s">
        <v>473</v>
      </c>
      <c r="U478" s="19" t="s">
        <v>574</v>
      </c>
      <c r="V478" s="19" t="s">
        <v>43</v>
      </c>
      <c r="W478" s="19" t="s">
        <v>492</v>
      </c>
      <c r="X478" s="19" t="s">
        <v>434</v>
      </c>
      <c r="Y478" s="19" t="s">
        <v>168</v>
      </c>
      <c r="Z478" s="19">
        <v>45407</v>
      </c>
      <c r="AA478" s="14" t="s">
        <v>20</v>
      </c>
      <c r="AB478" s="14" t="s">
        <v>428</v>
      </c>
      <c r="AC478" s="14" t="s">
        <v>16</v>
      </c>
      <c r="AD478" s="14">
        <v>36675</v>
      </c>
    </row>
    <row r="479" spans="1:30" x14ac:dyDescent="0.2">
      <c r="A479" s="20">
        <v>478</v>
      </c>
      <c r="B479" s="20">
        <v>578</v>
      </c>
      <c r="C479" s="20" t="s">
        <v>21</v>
      </c>
      <c r="D479" s="20" t="s">
        <v>54</v>
      </c>
      <c r="E479" s="20" t="s">
        <v>17</v>
      </c>
      <c r="F479" s="21">
        <v>910.02</v>
      </c>
      <c r="G479" s="20">
        <v>5</v>
      </c>
      <c r="H479" s="21">
        <f t="shared" si="44"/>
        <v>4550.1000000000004</v>
      </c>
      <c r="I479" s="21">
        <f t="shared" si="42"/>
        <v>873.62000000000012</v>
      </c>
      <c r="J479" s="21">
        <f t="shared" si="43"/>
        <v>4368.1000000000004</v>
      </c>
      <c r="K479" s="21">
        <v>182</v>
      </c>
      <c r="L479" s="22">
        <v>1.0416657127813007</v>
      </c>
      <c r="M479" s="17">
        <v>3.9999120898441792E-2</v>
      </c>
      <c r="N479" s="21" t="s">
        <v>43</v>
      </c>
      <c r="O479" s="20" t="str">
        <f t="shared" si="45"/>
        <v>Apr</v>
      </c>
      <c r="P479" s="20">
        <f t="shared" si="46"/>
        <v>4</v>
      </c>
      <c r="Q479" s="20">
        <f t="shared" si="47"/>
        <v>2024</v>
      </c>
      <c r="R479" s="23" t="s">
        <v>166</v>
      </c>
      <c r="S479" s="24">
        <v>45405</v>
      </c>
      <c r="T479" s="24" t="s">
        <v>475</v>
      </c>
      <c r="U479" s="24" t="s">
        <v>575</v>
      </c>
      <c r="V479" s="24" t="s">
        <v>43</v>
      </c>
      <c r="W479" s="24" t="s">
        <v>492</v>
      </c>
      <c r="X479" s="24" t="s">
        <v>434</v>
      </c>
      <c r="Y479" s="24" t="s">
        <v>169</v>
      </c>
      <c r="Z479" s="24">
        <v>45408</v>
      </c>
      <c r="AA479" s="20" t="s">
        <v>20</v>
      </c>
      <c r="AB479" s="20" t="s">
        <v>425</v>
      </c>
      <c r="AC479" s="20" t="s">
        <v>16</v>
      </c>
      <c r="AD479" s="20">
        <v>45519</v>
      </c>
    </row>
    <row r="480" spans="1:30" x14ac:dyDescent="0.2">
      <c r="A480" s="14">
        <v>479</v>
      </c>
      <c r="B480" s="14">
        <v>579</v>
      </c>
      <c r="C480" s="14" t="s">
        <v>18</v>
      </c>
      <c r="D480" s="14" t="s">
        <v>54</v>
      </c>
      <c r="E480" s="14" t="s">
        <v>17</v>
      </c>
      <c r="F480" s="15">
        <v>477.22</v>
      </c>
      <c r="G480" s="14">
        <v>3</v>
      </c>
      <c r="H480" s="15">
        <f t="shared" si="44"/>
        <v>1431.66</v>
      </c>
      <c r="I480" s="15">
        <f t="shared" si="42"/>
        <v>445.40666666666669</v>
      </c>
      <c r="J480" s="15">
        <f t="shared" si="43"/>
        <v>1336.22</v>
      </c>
      <c r="K480" s="15">
        <v>95.44</v>
      </c>
      <c r="L480" s="16">
        <v>1.0714253640867522</v>
      </c>
      <c r="M480" s="17">
        <v>6.6663872707207014E-2</v>
      </c>
      <c r="N480" s="15" t="s">
        <v>43</v>
      </c>
      <c r="O480" s="14" t="str">
        <f t="shared" si="45"/>
        <v>Apr</v>
      </c>
      <c r="P480" s="14">
        <f t="shared" si="46"/>
        <v>4</v>
      </c>
      <c r="Q480" s="14">
        <f t="shared" si="47"/>
        <v>2024</v>
      </c>
      <c r="R480" s="18" t="s">
        <v>167</v>
      </c>
      <c r="S480" s="19">
        <v>45406</v>
      </c>
      <c r="T480" s="19" t="s">
        <v>477</v>
      </c>
      <c r="U480" s="19" t="s">
        <v>576</v>
      </c>
      <c r="V480" s="19" t="s">
        <v>43</v>
      </c>
      <c r="W480" s="19" t="s">
        <v>492</v>
      </c>
      <c r="X480" s="19" t="s">
        <v>434</v>
      </c>
      <c r="Y480" s="19" t="s">
        <v>170</v>
      </c>
      <c r="Z480" s="19">
        <v>45409</v>
      </c>
      <c r="AA480" s="14" t="s">
        <v>20</v>
      </c>
      <c r="AB480" s="14" t="s">
        <v>427</v>
      </c>
      <c r="AC480" s="14" t="s">
        <v>16</v>
      </c>
      <c r="AD480" s="14">
        <v>95988</v>
      </c>
    </row>
    <row r="481" spans="1:30" x14ac:dyDescent="0.2">
      <c r="A481" s="20">
        <v>480</v>
      </c>
      <c r="B481" s="20">
        <v>580</v>
      </c>
      <c r="C481" s="20" t="s">
        <v>28</v>
      </c>
      <c r="D481" s="20" t="s">
        <v>38</v>
      </c>
      <c r="E481" s="20" t="s">
        <v>14</v>
      </c>
      <c r="F481" s="21">
        <v>151.93</v>
      </c>
      <c r="G481" s="20">
        <v>2</v>
      </c>
      <c r="H481" s="21">
        <f t="shared" si="44"/>
        <v>303.86</v>
      </c>
      <c r="I481" s="21">
        <f t="shared" si="42"/>
        <v>136.73500000000001</v>
      </c>
      <c r="J481" s="21">
        <f t="shared" si="43"/>
        <v>273.47000000000003</v>
      </c>
      <c r="K481" s="21">
        <v>30.39</v>
      </c>
      <c r="L481" s="22">
        <v>1.1111273631476943</v>
      </c>
      <c r="M481" s="17">
        <v>0.1000131639570855</v>
      </c>
      <c r="N481" s="21" t="s">
        <v>43</v>
      </c>
      <c r="O481" s="20" t="str">
        <f t="shared" si="45"/>
        <v>Apr</v>
      </c>
      <c r="P481" s="20">
        <f t="shared" si="46"/>
        <v>4</v>
      </c>
      <c r="Q481" s="20">
        <f t="shared" si="47"/>
        <v>2024</v>
      </c>
      <c r="R481" s="23" t="s">
        <v>168</v>
      </c>
      <c r="S481" s="24">
        <v>45407</v>
      </c>
      <c r="T481" s="24" t="s">
        <v>479</v>
      </c>
      <c r="U481" s="24" t="s">
        <v>577</v>
      </c>
      <c r="V481" s="24" t="s">
        <v>43</v>
      </c>
      <c r="W481" s="24" t="s">
        <v>492</v>
      </c>
      <c r="X481" s="24" t="s">
        <v>434</v>
      </c>
      <c r="Y481" s="24" t="s">
        <v>171</v>
      </c>
      <c r="Z481" s="24">
        <v>45410</v>
      </c>
      <c r="AA481" s="20" t="s">
        <v>20</v>
      </c>
      <c r="AB481" s="20" t="s">
        <v>429</v>
      </c>
      <c r="AC481" s="20" t="s">
        <v>16</v>
      </c>
      <c r="AD481" s="20">
        <v>17453</v>
      </c>
    </row>
    <row r="482" spans="1:30" x14ac:dyDescent="0.2">
      <c r="A482" s="14">
        <v>481</v>
      </c>
      <c r="B482" s="14">
        <v>581</v>
      </c>
      <c r="C482" s="14" t="s">
        <v>28</v>
      </c>
      <c r="D482" s="14" t="s">
        <v>54</v>
      </c>
      <c r="E482" s="14" t="s">
        <v>17</v>
      </c>
      <c r="F482" s="15">
        <v>606.26</v>
      </c>
      <c r="G482" s="14">
        <v>2</v>
      </c>
      <c r="H482" s="15">
        <f t="shared" si="44"/>
        <v>1212.52</v>
      </c>
      <c r="I482" s="15">
        <f t="shared" si="42"/>
        <v>545.63499999999999</v>
      </c>
      <c r="J482" s="15">
        <f t="shared" si="43"/>
        <v>1091.27</v>
      </c>
      <c r="K482" s="15">
        <v>121.25</v>
      </c>
      <c r="L482" s="16">
        <v>1.111109074747771</v>
      </c>
      <c r="M482" s="17">
        <v>9.9998350542671463E-2</v>
      </c>
      <c r="N482" s="15" t="s">
        <v>43</v>
      </c>
      <c r="O482" s="14" t="str">
        <f t="shared" si="45"/>
        <v>Apr</v>
      </c>
      <c r="P482" s="14">
        <f t="shared" si="46"/>
        <v>4</v>
      </c>
      <c r="Q482" s="14">
        <f t="shared" si="47"/>
        <v>2024</v>
      </c>
      <c r="R482" s="18" t="s">
        <v>169</v>
      </c>
      <c r="S482" s="19">
        <v>45408</v>
      </c>
      <c r="T482" s="19" t="s">
        <v>481</v>
      </c>
      <c r="U482" s="19" t="s">
        <v>578</v>
      </c>
      <c r="V482" s="19" t="s">
        <v>43</v>
      </c>
      <c r="W482" s="19" t="s">
        <v>492</v>
      </c>
      <c r="X482" s="19" t="s">
        <v>434</v>
      </c>
      <c r="Y482" s="19" t="s">
        <v>172</v>
      </c>
      <c r="Z482" s="19">
        <v>45411</v>
      </c>
      <c r="AA482" s="14" t="s">
        <v>22</v>
      </c>
      <c r="AB482" s="14" t="s">
        <v>428</v>
      </c>
      <c r="AC482" s="14" t="s">
        <v>16</v>
      </c>
      <c r="AD482" s="14">
        <v>22531</v>
      </c>
    </row>
    <row r="483" spans="1:30" x14ac:dyDescent="0.2">
      <c r="A483" s="20">
        <v>482</v>
      </c>
      <c r="B483" s="20">
        <v>582</v>
      </c>
      <c r="C483" s="20" t="s">
        <v>27</v>
      </c>
      <c r="D483" s="20" t="s">
        <v>54</v>
      </c>
      <c r="E483" s="20" t="s">
        <v>17</v>
      </c>
      <c r="F483" s="21">
        <v>1180.1199999999999</v>
      </c>
      <c r="G483" s="20">
        <v>2</v>
      </c>
      <c r="H483" s="21">
        <f t="shared" si="44"/>
        <v>2360.2399999999998</v>
      </c>
      <c r="I483" s="21">
        <f t="shared" si="42"/>
        <v>1062.1099999999999</v>
      </c>
      <c r="J483" s="21">
        <f t="shared" si="43"/>
        <v>2124.2199999999998</v>
      </c>
      <c r="K483" s="21">
        <v>236.02</v>
      </c>
      <c r="L483" s="22">
        <v>1.1111090188398565</v>
      </c>
      <c r="M483" s="17">
        <v>9.999830525709251E-2</v>
      </c>
      <c r="N483" s="21" t="s">
        <v>43</v>
      </c>
      <c r="O483" s="20" t="str">
        <f t="shared" si="45"/>
        <v>Apr</v>
      </c>
      <c r="P483" s="20">
        <f t="shared" si="46"/>
        <v>4</v>
      </c>
      <c r="Q483" s="20">
        <f t="shared" si="47"/>
        <v>2024</v>
      </c>
      <c r="R483" s="23" t="s">
        <v>170</v>
      </c>
      <c r="S483" s="24">
        <v>45409</v>
      </c>
      <c r="T483" s="24" t="s">
        <v>483</v>
      </c>
      <c r="U483" s="24" t="s">
        <v>579</v>
      </c>
      <c r="V483" s="24" t="s">
        <v>43</v>
      </c>
      <c r="W483" s="24" t="s">
        <v>492</v>
      </c>
      <c r="X483" s="24" t="s">
        <v>434</v>
      </c>
      <c r="Y483" s="24" t="s">
        <v>173</v>
      </c>
      <c r="Z483" s="24">
        <v>45412</v>
      </c>
      <c r="AA483" s="20" t="s">
        <v>15</v>
      </c>
      <c r="AB483" s="20" t="s">
        <v>428</v>
      </c>
      <c r="AC483" s="20" t="s">
        <v>16</v>
      </c>
      <c r="AD483" s="20">
        <v>39316</v>
      </c>
    </row>
    <row r="484" spans="1:30" x14ac:dyDescent="0.2">
      <c r="A484" s="14">
        <v>483</v>
      </c>
      <c r="B484" s="14">
        <v>583</v>
      </c>
      <c r="C484" s="14" t="s">
        <v>24</v>
      </c>
      <c r="D484" s="14" t="s">
        <v>57</v>
      </c>
      <c r="E484" s="14" t="s">
        <v>19</v>
      </c>
      <c r="F484" s="15">
        <v>1399.79</v>
      </c>
      <c r="G484" s="14">
        <v>3</v>
      </c>
      <c r="H484" s="15">
        <f t="shared" si="44"/>
        <v>4199.37</v>
      </c>
      <c r="I484" s="15">
        <f t="shared" si="42"/>
        <v>1306.47</v>
      </c>
      <c r="J484" s="15">
        <f t="shared" si="43"/>
        <v>3919.41</v>
      </c>
      <c r="K484" s="15">
        <v>279.95999999999998</v>
      </c>
      <c r="L484" s="16">
        <v>1.0714291181580902</v>
      </c>
      <c r="M484" s="17">
        <v>6.666714292858214E-2</v>
      </c>
      <c r="N484" s="15" t="s">
        <v>43</v>
      </c>
      <c r="O484" s="14" t="str">
        <f t="shared" si="45"/>
        <v>Apr</v>
      </c>
      <c r="P484" s="14">
        <f t="shared" si="46"/>
        <v>4</v>
      </c>
      <c r="Q484" s="14">
        <f t="shared" si="47"/>
        <v>2024</v>
      </c>
      <c r="R484" s="18" t="s">
        <v>171</v>
      </c>
      <c r="S484" s="19">
        <v>45410</v>
      </c>
      <c r="T484" s="19" t="s">
        <v>433</v>
      </c>
      <c r="U484" s="19" t="s">
        <v>580</v>
      </c>
      <c r="V484" s="19" t="s">
        <v>44</v>
      </c>
      <c r="W484" s="19" t="s">
        <v>431</v>
      </c>
      <c r="X484" s="19" t="s">
        <v>434</v>
      </c>
      <c r="Y484" s="19" t="s">
        <v>174</v>
      </c>
      <c r="Z484" s="19">
        <v>45413</v>
      </c>
      <c r="AA484" s="14" t="s">
        <v>20</v>
      </c>
      <c r="AB484" s="14" t="s">
        <v>426</v>
      </c>
      <c r="AC484" s="14" t="s">
        <v>16</v>
      </c>
      <c r="AD484" s="14">
        <v>25189</v>
      </c>
    </row>
    <row r="485" spans="1:30" x14ac:dyDescent="0.2">
      <c r="A485" s="20">
        <v>484</v>
      </c>
      <c r="B485" s="20">
        <v>584</v>
      </c>
      <c r="C485" s="20" t="s">
        <v>26</v>
      </c>
      <c r="D485" s="20" t="s">
        <v>54</v>
      </c>
      <c r="E485" s="20" t="s">
        <v>17</v>
      </c>
      <c r="F485" s="21">
        <v>510.28</v>
      </c>
      <c r="G485" s="20">
        <v>4</v>
      </c>
      <c r="H485" s="21">
        <f t="shared" si="44"/>
        <v>2041.12</v>
      </c>
      <c r="I485" s="21">
        <f t="shared" si="42"/>
        <v>484.76499999999999</v>
      </c>
      <c r="J485" s="21">
        <f t="shared" si="43"/>
        <v>1939.06</v>
      </c>
      <c r="K485" s="21">
        <v>102.06</v>
      </c>
      <c r="L485" s="22">
        <v>1.0526337503738925</v>
      </c>
      <c r="M485" s="17">
        <v>5.0001959708395396E-2</v>
      </c>
      <c r="N485" s="21" t="s">
        <v>43</v>
      </c>
      <c r="O485" s="20" t="str">
        <f t="shared" si="45"/>
        <v>Apr</v>
      </c>
      <c r="P485" s="20">
        <f t="shared" si="46"/>
        <v>4</v>
      </c>
      <c r="Q485" s="20">
        <f t="shared" si="47"/>
        <v>2024</v>
      </c>
      <c r="R485" s="23" t="s">
        <v>172</v>
      </c>
      <c r="S485" s="24">
        <v>45411</v>
      </c>
      <c r="T485" s="24" t="s">
        <v>471</v>
      </c>
      <c r="U485" s="24" t="s">
        <v>832</v>
      </c>
      <c r="V485" s="24" t="s">
        <v>41</v>
      </c>
      <c r="W485" s="24" t="s">
        <v>833</v>
      </c>
      <c r="X485" s="24" t="s">
        <v>834</v>
      </c>
      <c r="Y485" s="24" t="s">
        <v>30</v>
      </c>
      <c r="Z485" s="20" t="s">
        <v>30</v>
      </c>
      <c r="AA485" s="20" t="s">
        <v>20</v>
      </c>
      <c r="AB485" s="20" t="s">
        <v>426</v>
      </c>
      <c r="AC485" s="20" t="s">
        <v>16</v>
      </c>
      <c r="AD485" s="20">
        <v>14208</v>
      </c>
    </row>
    <row r="486" spans="1:30" x14ac:dyDescent="0.2">
      <c r="A486" s="14">
        <v>485</v>
      </c>
      <c r="B486" s="14">
        <v>585</v>
      </c>
      <c r="C486" s="14" t="s">
        <v>29</v>
      </c>
      <c r="D486" s="14" t="s">
        <v>54</v>
      </c>
      <c r="E486" s="14" t="s">
        <v>17</v>
      </c>
      <c r="F486" s="15">
        <v>1209.4100000000001</v>
      </c>
      <c r="G486" s="14">
        <v>3</v>
      </c>
      <c r="H486" s="15">
        <f t="shared" si="44"/>
        <v>3628.2300000000005</v>
      </c>
      <c r="I486" s="15">
        <f t="shared" si="42"/>
        <v>1128.7833333333335</v>
      </c>
      <c r="J486" s="15">
        <f t="shared" si="43"/>
        <v>3386.3500000000004</v>
      </c>
      <c r="K486" s="15">
        <v>241.88</v>
      </c>
      <c r="L486" s="16">
        <v>1.0714279386359946</v>
      </c>
      <c r="M486" s="17">
        <v>6.6666115433696313E-2</v>
      </c>
      <c r="N486" s="15" t="s">
        <v>43</v>
      </c>
      <c r="O486" s="14" t="str">
        <f t="shared" si="45"/>
        <v>Apr</v>
      </c>
      <c r="P486" s="14">
        <f t="shared" si="46"/>
        <v>4</v>
      </c>
      <c r="Q486" s="14">
        <f t="shared" si="47"/>
        <v>2024</v>
      </c>
      <c r="R486" s="18" t="s">
        <v>173</v>
      </c>
      <c r="S486" s="19">
        <v>45412</v>
      </c>
      <c r="T486" s="19" t="s">
        <v>490</v>
      </c>
      <c r="U486" s="19" t="s">
        <v>582</v>
      </c>
      <c r="V486" s="19" t="s">
        <v>44</v>
      </c>
      <c r="W486" s="19" t="s">
        <v>431</v>
      </c>
      <c r="X486" s="19" t="s">
        <v>434</v>
      </c>
      <c r="Y486" s="19" t="s">
        <v>176</v>
      </c>
      <c r="Z486" s="19">
        <v>45415</v>
      </c>
      <c r="AA486" s="14" t="s">
        <v>20</v>
      </c>
      <c r="AB486" s="14" t="s">
        <v>427</v>
      </c>
      <c r="AC486" s="14" t="s">
        <v>16</v>
      </c>
      <c r="AD486" s="14">
        <v>71666</v>
      </c>
    </row>
    <row r="487" spans="1:30" x14ac:dyDescent="0.2">
      <c r="A487" s="20">
        <v>486</v>
      </c>
      <c r="B487" s="20">
        <v>586</v>
      </c>
      <c r="C487" s="20" t="s">
        <v>27</v>
      </c>
      <c r="D487" s="20" t="s">
        <v>57</v>
      </c>
      <c r="E487" s="20" t="s">
        <v>19</v>
      </c>
      <c r="F487" s="21">
        <v>714.08</v>
      </c>
      <c r="G487" s="20">
        <v>5</v>
      </c>
      <c r="H487" s="21">
        <f t="shared" si="44"/>
        <v>3570.4</v>
      </c>
      <c r="I487" s="21">
        <f t="shared" si="42"/>
        <v>685.51599999999996</v>
      </c>
      <c r="J487" s="21">
        <f t="shared" si="43"/>
        <v>3427.58</v>
      </c>
      <c r="K487" s="21">
        <v>142.82</v>
      </c>
      <c r="L487" s="22">
        <v>1.041667882295964</v>
      </c>
      <c r="M487" s="17">
        <v>4.0001120322652919E-2</v>
      </c>
      <c r="N487" s="21" t="s">
        <v>44</v>
      </c>
      <c r="O487" s="20" t="str">
        <f t="shared" si="45"/>
        <v>May</v>
      </c>
      <c r="P487" s="20">
        <f t="shared" si="46"/>
        <v>5</v>
      </c>
      <c r="Q487" s="20">
        <f t="shared" si="47"/>
        <v>2024</v>
      </c>
      <c r="R487" s="23" t="s">
        <v>174</v>
      </c>
      <c r="S487" s="24">
        <v>45413</v>
      </c>
      <c r="T487" s="24" t="s">
        <v>492</v>
      </c>
      <c r="U487" s="24" t="s">
        <v>583</v>
      </c>
      <c r="V487" s="24" t="s">
        <v>44</v>
      </c>
      <c r="W487" s="24" t="s">
        <v>431</v>
      </c>
      <c r="X487" s="24" t="s">
        <v>434</v>
      </c>
      <c r="Y487" s="24" t="s">
        <v>177</v>
      </c>
      <c r="Z487" s="24">
        <v>45416</v>
      </c>
      <c r="AA487" s="20" t="s">
        <v>20</v>
      </c>
      <c r="AB487" s="20" t="s">
        <v>426</v>
      </c>
      <c r="AC487" s="20" t="s">
        <v>16</v>
      </c>
      <c r="AD487" s="20">
        <v>78051</v>
      </c>
    </row>
    <row r="488" spans="1:30" x14ac:dyDescent="0.2">
      <c r="A488" s="14">
        <v>487</v>
      </c>
      <c r="B488" s="14">
        <v>587</v>
      </c>
      <c r="C488" s="14" t="s">
        <v>25</v>
      </c>
      <c r="D488" s="14" t="s">
        <v>54</v>
      </c>
      <c r="E488" s="14" t="s">
        <v>17</v>
      </c>
      <c r="F488" s="15">
        <v>1140.8</v>
      </c>
      <c r="G488" s="14">
        <v>3</v>
      </c>
      <c r="H488" s="15">
        <f t="shared" si="44"/>
        <v>3422.3999999999996</v>
      </c>
      <c r="I488" s="15">
        <f t="shared" si="42"/>
        <v>1064.7466666666667</v>
      </c>
      <c r="J488" s="15">
        <f t="shared" si="43"/>
        <v>3194.24</v>
      </c>
      <c r="K488" s="15">
        <v>228.16</v>
      </c>
      <c r="L488" s="16">
        <v>1.0714285714285714</v>
      </c>
      <c r="M488" s="17">
        <v>6.666666666666668E-2</v>
      </c>
      <c r="N488" s="15" t="s">
        <v>44</v>
      </c>
      <c r="O488" s="14" t="str">
        <f t="shared" si="45"/>
        <v>May</v>
      </c>
      <c r="P488" s="14">
        <f t="shared" si="46"/>
        <v>5</v>
      </c>
      <c r="Q488" s="14">
        <f t="shared" si="47"/>
        <v>2024</v>
      </c>
      <c r="R488" s="18" t="s">
        <v>175</v>
      </c>
      <c r="S488" s="19">
        <v>45414</v>
      </c>
      <c r="T488" s="19" t="s">
        <v>431</v>
      </c>
      <c r="U488" s="19" t="s">
        <v>584</v>
      </c>
      <c r="V488" s="19" t="s">
        <v>44</v>
      </c>
      <c r="W488" s="19" t="s">
        <v>431</v>
      </c>
      <c r="X488" s="19" t="s">
        <v>434</v>
      </c>
      <c r="Y488" s="19" t="s">
        <v>178</v>
      </c>
      <c r="Z488" s="19">
        <v>45417</v>
      </c>
      <c r="AA488" s="14" t="s">
        <v>15</v>
      </c>
      <c r="AB488" s="14" t="s">
        <v>425</v>
      </c>
      <c r="AC488" s="14" t="s">
        <v>16</v>
      </c>
      <c r="AD488" s="14">
        <v>64166</v>
      </c>
    </row>
    <row r="489" spans="1:30" x14ac:dyDescent="0.2">
      <c r="A489" s="20">
        <v>488</v>
      </c>
      <c r="B489" s="20">
        <v>588</v>
      </c>
      <c r="C489" s="20" t="s">
        <v>25</v>
      </c>
      <c r="D489" s="20" t="s">
        <v>57</v>
      </c>
      <c r="E489" s="20" t="s">
        <v>19</v>
      </c>
      <c r="F489" s="21">
        <v>237.77</v>
      </c>
      <c r="G489" s="20">
        <v>2</v>
      </c>
      <c r="H489" s="21">
        <f t="shared" si="44"/>
        <v>475.54</v>
      </c>
      <c r="I489" s="21">
        <f t="shared" si="42"/>
        <v>213.995</v>
      </c>
      <c r="J489" s="21">
        <f t="shared" si="43"/>
        <v>427.99</v>
      </c>
      <c r="K489" s="21">
        <v>47.55</v>
      </c>
      <c r="L489" s="22">
        <v>1.1111007266524919</v>
      </c>
      <c r="M489" s="17">
        <v>9.9991588509904514E-2</v>
      </c>
      <c r="N489" s="21" t="s">
        <v>44</v>
      </c>
      <c r="O489" s="20" t="str">
        <f t="shared" si="45"/>
        <v>May</v>
      </c>
      <c r="P489" s="20">
        <f t="shared" si="46"/>
        <v>5</v>
      </c>
      <c r="Q489" s="20">
        <f t="shared" si="47"/>
        <v>2024</v>
      </c>
      <c r="R489" s="23" t="s">
        <v>176</v>
      </c>
      <c r="S489" s="24">
        <v>45415</v>
      </c>
      <c r="T489" s="24" t="s">
        <v>435</v>
      </c>
      <c r="U489" s="24" t="s">
        <v>585</v>
      </c>
      <c r="V489" s="24" t="s">
        <v>44</v>
      </c>
      <c r="W489" s="24" t="s">
        <v>431</v>
      </c>
      <c r="X489" s="24" t="s">
        <v>434</v>
      </c>
      <c r="Y489" s="24" t="s">
        <v>179</v>
      </c>
      <c r="Z489" s="24">
        <v>45418</v>
      </c>
      <c r="AA489" s="20" t="s">
        <v>20</v>
      </c>
      <c r="AB489" s="20" t="s">
        <v>427</v>
      </c>
      <c r="AC489" s="20" t="s">
        <v>16</v>
      </c>
      <c r="AD489" s="20">
        <v>72339</v>
      </c>
    </row>
    <row r="490" spans="1:30" x14ac:dyDescent="0.2">
      <c r="A490" s="14">
        <v>489</v>
      </c>
      <c r="B490" s="14">
        <v>589</v>
      </c>
      <c r="C490" s="14" t="s">
        <v>28</v>
      </c>
      <c r="D490" s="14" t="s">
        <v>57</v>
      </c>
      <c r="E490" s="14" t="s">
        <v>19</v>
      </c>
      <c r="F490" s="15">
        <v>1472.26</v>
      </c>
      <c r="G490" s="14">
        <v>5</v>
      </c>
      <c r="H490" s="15">
        <f t="shared" si="44"/>
        <v>7361.3</v>
      </c>
      <c r="I490" s="15">
        <f t="shared" si="42"/>
        <v>1413.3700000000001</v>
      </c>
      <c r="J490" s="15">
        <f t="shared" si="43"/>
        <v>7066.85</v>
      </c>
      <c r="K490" s="15">
        <v>294.45</v>
      </c>
      <c r="L490" s="16">
        <v>1.0416663718629942</v>
      </c>
      <c r="M490" s="17">
        <v>3.9999728308858486E-2</v>
      </c>
      <c r="N490" s="15" t="s">
        <v>44</v>
      </c>
      <c r="O490" s="14" t="str">
        <f t="shared" si="45"/>
        <v>May</v>
      </c>
      <c r="P490" s="14">
        <f t="shared" si="46"/>
        <v>5</v>
      </c>
      <c r="Q490" s="14">
        <f t="shared" si="47"/>
        <v>2024</v>
      </c>
      <c r="R490" s="18" t="s">
        <v>177</v>
      </c>
      <c r="S490" s="19">
        <v>45416</v>
      </c>
      <c r="T490" s="19" t="s">
        <v>437</v>
      </c>
      <c r="U490" s="19" t="s">
        <v>586</v>
      </c>
      <c r="V490" s="19" t="s">
        <v>44</v>
      </c>
      <c r="W490" s="19" t="s">
        <v>431</v>
      </c>
      <c r="X490" s="19" t="s">
        <v>434</v>
      </c>
      <c r="Y490" s="19" t="s">
        <v>180</v>
      </c>
      <c r="Z490" s="19">
        <v>45419</v>
      </c>
      <c r="AA490" s="14" t="s">
        <v>22</v>
      </c>
      <c r="AB490" s="14" t="s">
        <v>427</v>
      </c>
      <c r="AC490" s="14" t="s">
        <v>16</v>
      </c>
      <c r="AD490" s="14">
        <v>50753</v>
      </c>
    </row>
    <row r="491" spans="1:30" x14ac:dyDescent="0.2">
      <c r="A491" s="20">
        <v>490</v>
      </c>
      <c r="B491" s="20">
        <v>590</v>
      </c>
      <c r="C491" s="20" t="s">
        <v>29</v>
      </c>
      <c r="D491" s="20" t="s">
        <v>38</v>
      </c>
      <c r="E491" s="20" t="s">
        <v>14</v>
      </c>
      <c r="F491" s="21">
        <v>506.34</v>
      </c>
      <c r="G491" s="20">
        <v>2</v>
      </c>
      <c r="H491" s="21">
        <f t="shared" si="44"/>
        <v>1012.68</v>
      </c>
      <c r="I491" s="21">
        <f t="shared" si="42"/>
        <v>455.70499999999998</v>
      </c>
      <c r="J491" s="21">
        <f t="shared" si="43"/>
        <v>911.41</v>
      </c>
      <c r="K491" s="21">
        <v>101.27</v>
      </c>
      <c r="L491" s="22">
        <v>1.1111135493356448</v>
      </c>
      <c r="M491" s="17">
        <v>0.10000197495753842</v>
      </c>
      <c r="N491" s="21" t="s">
        <v>44</v>
      </c>
      <c r="O491" s="20" t="str">
        <f t="shared" si="45"/>
        <v>May</v>
      </c>
      <c r="P491" s="20">
        <f t="shared" si="46"/>
        <v>5</v>
      </c>
      <c r="Q491" s="20">
        <f t="shared" si="47"/>
        <v>2024</v>
      </c>
      <c r="R491" s="23" t="s">
        <v>178</v>
      </c>
      <c r="S491" s="24">
        <v>45417</v>
      </c>
      <c r="T491" s="24" t="s">
        <v>439</v>
      </c>
      <c r="U491" s="24" t="s">
        <v>587</v>
      </c>
      <c r="V491" s="24" t="s">
        <v>44</v>
      </c>
      <c r="W491" s="24" t="s">
        <v>431</v>
      </c>
      <c r="X491" s="24" t="s">
        <v>434</v>
      </c>
      <c r="Y491" s="24" t="s">
        <v>181</v>
      </c>
      <c r="Z491" s="24">
        <v>45420</v>
      </c>
      <c r="AA491" s="20" t="s">
        <v>22</v>
      </c>
      <c r="AB491" s="20" t="s">
        <v>425</v>
      </c>
      <c r="AC491" s="20" t="s">
        <v>16</v>
      </c>
      <c r="AD491" s="20">
        <v>32381</v>
      </c>
    </row>
    <row r="492" spans="1:30" x14ac:dyDescent="0.2">
      <c r="A492" s="14">
        <v>491</v>
      </c>
      <c r="B492" s="14">
        <v>591</v>
      </c>
      <c r="C492" s="14" t="s">
        <v>27</v>
      </c>
      <c r="D492" s="14" t="s">
        <v>57</v>
      </c>
      <c r="E492" s="14" t="s">
        <v>19</v>
      </c>
      <c r="F492" s="15">
        <v>442.04</v>
      </c>
      <c r="G492" s="14">
        <v>3</v>
      </c>
      <c r="H492" s="15">
        <f t="shared" si="44"/>
        <v>1326.1200000000001</v>
      </c>
      <c r="I492" s="15">
        <f t="shared" si="42"/>
        <v>412.57</v>
      </c>
      <c r="J492" s="15">
        <f t="shared" si="43"/>
        <v>1237.71</v>
      </c>
      <c r="K492" s="15">
        <v>88.41</v>
      </c>
      <c r="L492" s="16">
        <v>1.0714303027365053</v>
      </c>
      <c r="M492" s="17">
        <v>6.6668174825807613E-2</v>
      </c>
      <c r="N492" s="15" t="s">
        <v>44</v>
      </c>
      <c r="O492" s="14" t="str">
        <f t="shared" si="45"/>
        <v>May</v>
      </c>
      <c r="P492" s="14">
        <f t="shared" si="46"/>
        <v>5</v>
      </c>
      <c r="Q492" s="14">
        <f t="shared" si="47"/>
        <v>2024</v>
      </c>
      <c r="R492" s="18" t="s">
        <v>179</v>
      </c>
      <c r="S492" s="19">
        <v>45418</v>
      </c>
      <c r="T492" s="19" t="s">
        <v>441</v>
      </c>
      <c r="U492" s="19" t="s">
        <v>588</v>
      </c>
      <c r="V492" s="19" t="s">
        <v>44</v>
      </c>
      <c r="W492" s="19" t="s">
        <v>431</v>
      </c>
      <c r="X492" s="19" t="s">
        <v>434</v>
      </c>
      <c r="Y492" s="19" t="s">
        <v>182</v>
      </c>
      <c r="Z492" s="19">
        <v>45421</v>
      </c>
      <c r="AA492" s="14" t="s">
        <v>15</v>
      </c>
      <c r="AB492" s="14" t="s">
        <v>428</v>
      </c>
      <c r="AC492" s="14" t="s">
        <v>16</v>
      </c>
      <c r="AD492" s="14">
        <v>16207</v>
      </c>
    </row>
    <row r="493" spans="1:30" x14ac:dyDescent="0.2">
      <c r="A493" s="20">
        <v>492</v>
      </c>
      <c r="B493" s="20">
        <v>592</v>
      </c>
      <c r="C493" s="20" t="s">
        <v>21</v>
      </c>
      <c r="D493" s="20" t="s">
        <v>57</v>
      </c>
      <c r="E493" s="20" t="s">
        <v>19</v>
      </c>
      <c r="F493" s="21">
        <v>399.58</v>
      </c>
      <c r="G493" s="20">
        <v>5</v>
      </c>
      <c r="H493" s="21">
        <f t="shared" si="44"/>
        <v>1997.8999999999999</v>
      </c>
      <c r="I493" s="21">
        <f t="shared" si="42"/>
        <v>383.59599999999995</v>
      </c>
      <c r="J493" s="21">
        <f t="shared" si="43"/>
        <v>1917.9799999999998</v>
      </c>
      <c r="K493" s="21">
        <v>79.92</v>
      </c>
      <c r="L493" s="22">
        <v>1.0416688390911271</v>
      </c>
      <c r="M493" s="17">
        <v>4.0002002102207321E-2</v>
      </c>
      <c r="N493" s="21" t="s">
        <v>44</v>
      </c>
      <c r="O493" s="20" t="str">
        <f t="shared" si="45"/>
        <v>May</v>
      </c>
      <c r="P493" s="20">
        <f t="shared" si="46"/>
        <v>5</v>
      </c>
      <c r="Q493" s="20">
        <f t="shared" si="47"/>
        <v>2024</v>
      </c>
      <c r="R493" s="23" t="s">
        <v>180</v>
      </c>
      <c r="S493" s="24">
        <v>45419</v>
      </c>
      <c r="T493" s="24" t="s">
        <v>443</v>
      </c>
      <c r="U493" s="24" t="s">
        <v>589</v>
      </c>
      <c r="V493" s="24" t="s">
        <v>44</v>
      </c>
      <c r="W493" s="24" t="s">
        <v>431</v>
      </c>
      <c r="X493" s="24" t="s">
        <v>434</v>
      </c>
      <c r="Y493" s="24" t="s">
        <v>183</v>
      </c>
      <c r="Z493" s="24">
        <v>45422</v>
      </c>
      <c r="AA493" s="20" t="s">
        <v>20</v>
      </c>
      <c r="AB493" s="20" t="s">
        <v>429</v>
      </c>
      <c r="AC493" s="20" t="s">
        <v>16</v>
      </c>
      <c r="AD493" s="20">
        <v>14988</v>
      </c>
    </row>
    <row r="494" spans="1:30" x14ac:dyDescent="0.2">
      <c r="A494" s="14">
        <v>493</v>
      </c>
      <c r="B494" s="14">
        <v>593</v>
      </c>
      <c r="C494" s="14" t="s">
        <v>27</v>
      </c>
      <c r="D494" s="14" t="s">
        <v>38</v>
      </c>
      <c r="E494" s="14" t="s">
        <v>14</v>
      </c>
      <c r="F494" s="15">
        <v>69.06</v>
      </c>
      <c r="G494" s="14">
        <v>4</v>
      </c>
      <c r="H494" s="15">
        <f t="shared" si="44"/>
        <v>276.24</v>
      </c>
      <c r="I494" s="15">
        <f t="shared" si="42"/>
        <v>65.607500000000002</v>
      </c>
      <c r="J494" s="15">
        <f t="shared" si="43"/>
        <v>262.43</v>
      </c>
      <c r="K494" s="15">
        <v>13.81</v>
      </c>
      <c r="L494" s="16">
        <v>1.0526235567579927</v>
      </c>
      <c r="M494" s="17">
        <v>4.9992759918911091E-2</v>
      </c>
      <c r="N494" s="15" t="s">
        <v>44</v>
      </c>
      <c r="O494" s="14" t="str">
        <f t="shared" si="45"/>
        <v>May</v>
      </c>
      <c r="P494" s="14">
        <f t="shared" si="46"/>
        <v>5</v>
      </c>
      <c r="Q494" s="14">
        <f t="shared" si="47"/>
        <v>2024</v>
      </c>
      <c r="R494" s="18" t="s">
        <v>181</v>
      </c>
      <c r="S494" s="19">
        <v>45420</v>
      </c>
      <c r="T494" s="19" t="s">
        <v>445</v>
      </c>
      <c r="U494" s="19" t="s">
        <v>590</v>
      </c>
      <c r="V494" s="19" t="s">
        <v>44</v>
      </c>
      <c r="W494" s="19" t="s">
        <v>431</v>
      </c>
      <c r="X494" s="19" t="s">
        <v>434</v>
      </c>
      <c r="Y494" s="19" t="s">
        <v>184</v>
      </c>
      <c r="Z494" s="19">
        <v>45423</v>
      </c>
      <c r="AA494" s="14" t="s">
        <v>22</v>
      </c>
      <c r="AB494" s="14" t="s">
        <v>426</v>
      </c>
      <c r="AC494" s="14" t="s">
        <v>16</v>
      </c>
      <c r="AD494" s="14">
        <v>96048</v>
      </c>
    </row>
    <row r="495" spans="1:30" x14ac:dyDescent="0.2">
      <c r="A495" s="20">
        <v>494</v>
      </c>
      <c r="B495" s="20">
        <v>594</v>
      </c>
      <c r="C495" s="20" t="s">
        <v>13</v>
      </c>
      <c r="D495" s="20" t="s">
        <v>38</v>
      </c>
      <c r="E495" s="20" t="s">
        <v>14</v>
      </c>
      <c r="F495" s="21">
        <v>691.8</v>
      </c>
      <c r="G495" s="20">
        <v>2</v>
      </c>
      <c r="H495" s="21">
        <f t="shared" si="44"/>
        <v>1383.6</v>
      </c>
      <c r="I495" s="21">
        <f t="shared" si="42"/>
        <v>622.61999999999989</v>
      </c>
      <c r="J495" s="21">
        <f t="shared" si="43"/>
        <v>1245.2399999999998</v>
      </c>
      <c r="K495" s="21">
        <v>138.36000000000001</v>
      </c>
      <c r="L495" s="22">
        <v>1.1111111111111112</v>
      </c>
      <c r="M495" s="17">
        <v>0.10000000000000002</v>
      </c>
      <c r="N495" s="21" t="s">
        <v>44</v>
      </c>
      <c r="O495" s="20" t="str">
        <f t="shared" si="45"/>
        <v>May</v>
      </c>
      <c r="P495" s="20">
        <f t="shared" si="46"/>
        <v>5</v>
      </c>
      <c r="Q495" s="20">
        <f t="shared" si="47"/>
        <v>2024</v>
      </c>
      <c r="R495" s="23" t="s">
        <v>182</v>
      </c>
      <c r="S495" s="24">
        <v>45421</v>
      </c>
      <c r="T495" s="24" t="s">
        <v>447</v>
      </c>
      <c r="U495" s="24" t="s">
        <v>591</v>
      </c>
      <c r="V495" s="24" t="s">
        <v>44</v>
      </c>
      <c r="W495" s="24" t="s">
        <v>431</v>
      </c>
      <c r="X495" s="24" t="s">
        <v>434</v>
      </c>
      <c r="Y495" s="24" t="s">
        <v>185</v>
      </c>
      <c r="Z495" s="24">
        <v>45424</v>
      </c>
      <c r="AA495" s="20" t="s">
        <v>20</v>
      </c>
      <c r="AB495" s="20" t="s">
        <v>428</v>
      </c>
      <c r="AC495" s="20" t="s">
        <v>16</v>
      </c>
      <c r="AD495" s="20">
        <v>60748</v>
      </c>
    </row>
    <row r="496" spans="1:30" x14ac:dyDescent="0.2">
      <c r="A496" s="14">
        <v>495</v>
      </c>
      <c r="B496" s="14">
        <v>595</v>
      </c>
      <c r="C496" s="14" t="s">
        <v>18</v>
      </c>
      <c r="D496" s="14" t="s">
        <v>38</v>
      </c>
      <c r="E496" s="14" t="s">
        <v>14</v>
      </c>
      <c r="F496" s="15">
        <v>437.51</v>
      </c>
      <c r="G496" s="14">
        <v>2</v>
      </c>
      <c r="H496" s="15">
        <f t="shared" si="44"/>
        <v>875.02</v>
      </c>
      <c r="I496" s="15">
        <f t="shared" si="42"/>
        <v>393.76</v>
      </c>
      <c r="J496" s="15">
        <f t="shared" si="43"/>
        <v>787.52</v>
      </c>
      <c r="K496" s="15">
        <v>87.5</v>
      </c>
      <c r="L496" s="16">
        <v>1.1111082893132873</v>
      </c>
      <c r="M496" s="17">
        <v>9.9997714337957996E-2</v>
      </c>
      <c r="N496" s="15" t="s">
        <v>44</v>
      </c>
      <c r="O496" s="14" t="str">
        <f t="shared" si="45"/>
        <v>May</v>
      </c>
      <c r="P496" s="14">
        <f t="shared" si="46"/>
        <v>5</v>
      </c>
      <c r="Q496" s="14">
        <f t="shared" si="47"/>
        <v>2024</v>
      </c>
      <c r="R496" s="18" t="s">
        <v>183</v>
      </c>
      <c r="S496" s="19">
        <v>45422</v>
      </c>
      <c r="T496" s="19" t="s">
        <v>449</v>
      </c>
      <c r="U496" s="19" t="s">
        <v>592</v>
      </c>
      <c r="V496" s="19" t="s">
        <v>44</v>
      </c>
      <c r="W496" s="19" t="s">
        <v>431</v>
      </c>
      <c r="X496" s="19" t="s">
        <v>434</v>
      </c>
      <c r="Y496" s="19" t="s">
        <v>186</v>
      </c>
      <c r="Z496" s="19">
        <v>45425</v>
      </c>
      <c r="AA496" s="14" t="s">
        <v>20</v>
      </c>
      <c r="AB496" s="14" t="s">
        <v>425</v>
      </c>
      <c r="AC496" s="14" t="s">
        <v>16</v>
      </c>
      <c r="AD496" s="14">
        <v>41583</v>
      </c>
    </row>
    <row r="497" spans="1:30" x14ac:dyDescent="0.2">
      <c r="A497" s="20">
        <v>496</v>
      </c>
      <c r="B497" s="20">
        <v>596</v>
      </c>
      <c r="C497" s="20" t="s">
        <v>28</v>
      </c>
      <c r="D497" s="20" t="s">
        <v>54</v>
      </c>
      <c r="E497" s="20" t="s">
        <v>17</v>
      </c>
      <c r="F497" s="21">
        <v>1434.13</v>
      </c>
      <c r="G497" s="20">
        <v>2</v>
      </c>
      <c r="H497" s="21">
        <f t="shared" si="44"/>
        <v>2868.26</v>
      </c>
      <c r="I497" s="21">
        <f t="shared" si="42"/>
        <v>1290.7150000000001</v>
      </c>
      <c r="J497" s="21">
        <f t="shared" si="43"/>
        <v>2581.4300000000003</v>
      </c>
      <c r="K497" s="21">
        <v>286.83</v>
      </c>
      <c r="L497" s="22">
        <v>1.1111128328097217</v>
      </c>
      <c r="M497" s="17">
        <v>0.10000139457371367</v>
      </c>
      <c r="N497" s="21" t="s">
        <v>44</v>
      </c>
      <c r="O497" s="20" t="str">
        <f t="shared" si="45"/>
        <v>May</v>
      </c>
      <c r="P497" s="20">
        <f t="shared" si="46"/>
        <v>5</v>
      </c>
      <c r="Q497" s="20">
        <f t="shared" si="47"/>
        <v>2024</v>
      </c>
      <c r="R497" s="23" t="s">
        <v>184</v>
      </c>
      <c r="S497" s="24">
        <v>45423</v>
      </c>
      <c r="T497" s="24" t="s">
        <v>451</v>
      </c>
      <c r="U497" s="24" t="s">
        <v>593</v>
      </c>
      <c r="V497" s="24" t="s">
        <v>44</v>
      </c>
      <c r="W497" s="24" t="s">
        <v>431</v>
      </c>
      <c r="X497" s="24" t="s">
        <v>434</v>
      </c>
      <c r="Y497" s="24" t="s">
        <v>187</v>
      </c>
      <c r="Z497" s="24">
        <v>45426</v>
      </c>
      <c r="AA497" s="20" t="s">
        <v>15</v>
      </c>
      <c r="AB497" s="20" t="s">
        <v>428</v>
      </c>
      <c r="AC497" s="20" t="s">
        <v>16</v>
      </c>
      <c r="AD497" s="20">
        <v>18940</v>
      </c>
    </row>
    <row r="498" spans="1:30" x14ac:dyDescent="0.2">
      <c r="A498" s="14">
        <v>497</v>
      </c>
      <c r="B498" s="14">
        <v>597</v>
      </c>
      <c r="C498" s="14" t="s">
        <v>27</v>
      </c>
      <c r="D498" s="14" t="s">
        <v>38</v>
      </c>
      <c r="E498" s="14" t="s">
        <v>14</v>
      </c>
      <c r="F498" s="15">
        <v>290.27999999999997</v>
      </c>
      <c r="G498" s="14">
        <v>5</v>
      </c>
      <c r="H498" s="15">
        <f t="shared" si="44"/>
        <v>1451.3999999999999</v>
      </c>
      <c r="I498" s="15">
        <f t="shared" si="42"/>
        <v>278.66800000000001</v>
      </c>
      <c r="J498" s="15">
        <f t="shared" si="43"/>
        <v>1393.3400000000001</v>
      </c>
      <c r="K498" s="15">
        <v>58.06</v>
      </c>
      <c r="L498" s="16">
        <v>1.0416696570829802</v>
      </c>
      <c r="M498" s="17">
        <v>4.0002755959762992E-2</v>
      </c>
      <c r="N498" s="15" t="s">
        <v>44</v>
      </c>
      <c r="O498" s="14" t="str">
        <f t="shared" si="45"/>
        <v>May</v>
      </c>
      <c r="P498" s="14">
        <f t="shared" si="46"/>
        <v>5</v>
      </c>
      <c r="Q498" s="14">
        <f t="shared" si="47"/>
        <v>2024</v>
      </c>
      <c r="R498" s="18" t="s">
        <v>185</v>
      </c>
      <c r="S498" s="19">
        <v>45424</v>
      </c>
      <c r="T498" s="19" t="s">
        <v>453</v>
      </c>
      <c r="U498" s="19" t="s">
        <v>594</v>
      </c>
      <c r="V498" s="19" t="s">
        <v>44</v>
      </c>
      <c r="W498" s="19" t="s">
        <v>431</v>
      </c>
      <c r="X498" s="19" t="s">
        <v>434</v>
      </c>
      <c r="Y498" s="19" t="s">
        <v>188</v>
      </c>
      <c r="Z498" s="19">
        <v>45427</v>
      </c>
      <c r="AA498" s="14" t="s">
        <v>15</v>
      </c>
      <c r="AB498" s="14" t="s">
        <v>427</v>
      </c>
      <c r="AC498" s="14" t="s">
        <v>16</v>
      </c>
      <c r="AD498" s="14">
        <v>94335</v>
      </c>
    </row>
    <row r="499" spans="1:30" x14ac:dyDescent="0.2">
      <c r="A499" s="20">
        <v>498</v>
      </c>
      <c r="B499" s="20">
        <v>598</v>
      </c>
      <c r="C499" s="20" t="s">
        <v>23</v>
      </c>
      <c r="D499" s="20" t="s">
        <v>38</v>
      </c>
      <c r="E499" s="20" t="s">
        <v>14</v>
      </c>
      <c r="F499" s="21">
        <v>541.54</v>
      </c>
      <c r="G499" s="20">
        <v>3</v>
      </c>
      <c r="H499" s="21">
        <f t="shared" si="44"/>
        <v>1624.62</v>
      </c>
      <c r="I499" s="21">
        <f t="shared" si="42"/>
        <v>505.43666666666667</v>
      </c>
      <c r="J499" s="21">
        <f t="shared" si="43"/>
        <v>1516.31</v>
      </c>
      <c r="K499" s="21">
        <v>108.31</v>
      </c>
      <c r="L499" s="22">
        <v>1.0714299846337489</v>
      </c>
      <c r="M499" s="17">
        <v>6.6667897723775418E-2</v>
      </c>
      <c r="N499" s="21" t="s">
        <v>44</v>
      </c>
      <c r="O499" s="20" t="str">
        <f t="shared" si="45"/>
        <v>May</v>
      </c>
      <c r="P499" s="20">
        <f t="shared" si="46"/>
        <v>5</v>
      </c>
      <c r="Q499" s="20">
        <f t="shared" si="47"/>
        <v>2024</v>
      </c>
      <c r="R499" s="23" t="s">
        <v>186</v>
      </c>
      <c r="S499" s="24">
        <v>45425</v>
      </c>
      <c r="T499" s="24" t="s">
        <v>455</v>
      </c>
      <c r="U499" s="24" t="s">
        <v>595</v>
      </c>
      <c r="V499" s="24" t="s">
        <v>44</v>
      </c>
      <c r="W499" s="24" t="s">
        <v>431</v>
      </c>
      <c r="X499" s="24" t="s">
        <v>434</v>
      </c>
      <c r="Y499" s="24" t="s">
        <v>189</v>
      </c>
      <c r="Z499" s="24">
        <v>45428</v>
      </c>
      <c r="AA499" s="20" t="s">
        <v>20</v>
      </c>
      <c r="AB499" s="20" t="s">
        <v>429</v>
      </c>
      <c r="AC499" s="20" t="s">
        <v>16</v>
      </c>
      <c r="AD499" s="20">
        <v>40382</v>
      </c>
    </row>
    <row r="500" spans="1:30" x14ac:dyDescent="0.2">
      <c r="A500" s="14">
        <v>499</v>
      </c>
      <c r="B500" s="14">
        <v>599</v>
      </c>
      <c r="C500" s="14" t="s">
        <v>28</v>
      </c>
      <c r="D500" s="14" t="s">
        <v>54</v>
      </c>
      <c r="E500" s="14" t="s">
        <v>17</v>
      </c>
      <c r="F500" s="15">
        <v>422.38</v>
      </c>
      <c r="G500" s="14">
        <v>3</v>
      </c>
      <c r="H500" s="15">
        <f t="shared" si="44"/>
        <v>1267.1399999999999</v>
      </c>
      <c r="I500" s="15">
        <f t="shared" si="42"/>
        <v>394.21999999999997</v>
      </c>
      <c r="J500" s="15">
        <f t="shared" si="43"/>
        <v>1182.6599999999999</v>
      </c>
      <c r="K500" s="15">
        <v>84.48</v>
      </c>
      <c r="L500" s="16">
        <v>1.0714321952209427</v>
      </c>
      <c r="M500" s="17">
        <v>6.6669823381788923E-2</v>
      </c>
      <c r="N500" s="15" t="s">
        <v>44</v>
      </c>
      <c r="O500" s="14" t="str">
        <f t="shared" si="45"/>
        <v>May</v>
      </c>
      <c r="P500" s="14">
        <f t="shared" si="46"/>
        <v>5</v>
      </c>
      <c r="Q500" s="14">
        <f t="shared" si="47"/>
        <v>2024</v>
      </c>
      <c r="R500" s="18" t="s">
        <v>187</v>
      </c>
      <c r="S500" s="19">
        <v>45426</v>
      </c>
      <c r="T500" s="19" t="s">
        <v>457</v>
      </c>
      <c r="U500" s="19" t="s">
        <v>596</v>
      </c>
      <c r="V500" s="19" t="s">
        <v>44</v>
      </c>
      <c r="W500" s="19" t="s">
        <v>431</v>
      </c>
      <c r="X500" s="19" t="s">
        <v>434</v>
      </c>
      <c r="Y500" s="19" t="s">
        <v>190</v>
      </c>
      <c r="Z500" s="19">
        <v>45429</v>
      </c>
      <c r="AA500" s="14" t="s">
        <v>15</v>
      </c>
      <c r="AB500" s="14" t="s">
        <v>425</v>
      </c>
      <c r="AC500" s="14" t="s">
        <v>16</v>
      </c>
      <c r="AD500" s="14">
        <v>56863</v>
      </c>
    </row>
    <row r="501" spans="1:30" x14ac:dyDescent="0.2">
      <c r="A501" s="20">
        <v>500</v>
      </c>
      <c r="B501" s="20">
        <v>600</v>
      </c>
      <c r="C501" s="20" t="s">
        <v>18</v>
      </c>
      <c r="D501" s="20" t="s">
        <v>57</v>
      </c>
      <c r="E501" s="20" t="s">
        <v>19</v>
      </c>
      <c r="F501" s="21">
        <v>1280.57</v>
      </c>
      <c r="G501" s="20">
        <v>2</v>
      </c>
      <c r="H501" s="21">
        <f t="shared" si="44"/>
        <v>2561.14</v>
      </c>
      <c r="I501" s="21">
        <f t="shared" si="42"/>
        <v>1152.5149999999999</v>
      </c>
      <c r="J501" s="21">
        <f t="shared" si="43"/>
        <v>2305.0299999999997</v>
      </c>
      <c r="K501" s="21">
        <v>256.11</v>
      </c>
      <c r="L501" s="22">
        <v>1.1111091829607425</v>
      </c>
      <c r="M501" s="17">
        <v>9.9998438195491077E-2</v>
      </c>
      <c r="N501" s="21" t="s">
        <v>44</v>
      </c>
      <c r="O501" s="20" t="str">
        <f t="shared" si="45"/>
        <v>May</v>
      </c>
      <c r="P501" s="20">
        <f t="shared" si="46"/>
        <v>5</v>
      </c>
      <c r="Q501" s="20">
        <f t="shared" si="47"/>
        <v>2024</v>
      </c>
      <c r="R501" s="23" t="s">
        <v>188</v>
      </c>
      <c r="S501" s="24">
        <v>45427</v>
      </c>
      <c r="T501" s="24" t="s">
        <v>459</v>
      </c>
      <c r="U501" s="24" t="s">
        <v>597</v>
      </c>
      <c r="V501" s="24" t="s">
        <v>44</v>
      </c>
      <c r="W501" s="24" t="s">
        <v>431</v>
      </c>
      <c r="X501" s="24" t="s">
        <v>434</v>
      </c>
      <c r="Y501" s="24" t="s">
        <v>191</v>
      </c>
      <c r="Z501" s="24">
        <v>45430</v>
      </c>
      <c r="AA501" s="20" t="s">
        <v>22</v>
      </c>
      <c r="AB501" s="20" t="s">
        <v>425</v>
      </c>
      <c r="AC501" s="20" t="s">
        <v>16</v>
      </c>
      <c r="AD501" s="20">
        <v>44014</v>
      </c>
    </row>
    <row r="502" spans="1:30" x14ac:dyDescent="0.2">
      <c r="A502" s="14">
        <v>501</v>
      </c>
      <c r="B502" s="14">
        <v>601</v>
      </c>
      <c r="C502" s="14" t="s">
        <v>18</v>
      </c>
      <c r="D502" s="14" t="s">
        <v>38</v>
      </c>
      <c r="E502" s="14" t="s">
        <v>14</v>
      </c>
      <c r="F502" s="15">
        <v>718.4</v>
      </c>
      <c r="G502" s="14">
        <v>4</v>
      </c>
      <c r="H502" s="15">
        <f t="shared" si="44"/>
        <v>2873.6</v>
      </c>
      <c r="I502" s="15">
        <f t="shared" si="42"/>
        <v>682.48</v>
      </c>
      <c r="J502" s="15">
        <f t="shared" si="43"/>
        <v>2729.92</v>
      </c>
      <c r="K502" s="15">
        <v>143.68</v>
      </c>
      <c r="L502" s="16">
        <v>1.0526315789473684</v>
      </c>
      <c r="M502" s="17">
        <v>0.05</v>
      </c>
      <c r="N502" s="15" t="s">
        <v>44</v>
      </c>
      <c r="O502" s="14" t="str">
        <f t="shared" si="45"/>
        <v>May</v>
      </c>
      <c r="P502" s="14">
        <f t="shared" si="46"/>
        <v>5</v>
      </c>
      <c r="Q502" s="14">
        <f t="shared" si="47"/>
        <v>2024</v>
      </c>
      <c r="R502" s="18" t="s">
        <v>189</v>
      </c>
      <c r="S502" s="19">
        <v>45428</v>
      </c>
      <c r="T502" s="19" t="s">
        <v>461</v>
      </c>
      <c r="U502" s="19" t="s">
        <v>598</v>
      </c>
      <c r="V502" s="19" t="s">
        <v>44</v>
      </c>
      <c r="W502" s="19" t="s">
        <v>431</v>
      </c>
      <c r="X502" s="19" t="s">
        <v>434</v>
      </c>
      <c r="Y502" s="19" t="s">
        <v>192</v>
      </c>
      <c r="Z502" s="19">
        <v>45431</v>
      </c>
      <c r="AA502" s="14" t="s">
        <v>22</v>
      </c>
      <c r="AB502" s="14" t="s">
        <v>428</v>
      </c>
      <c r="AC502" s="14" t="s">
        <v>16</v>
      </c>
      <c r="AD502" s="14">
        <v>40572</v>
      </c>
    </row>
    <row r="503" spans="1:30" x14ac:dyDescent="0.2">
      <c r="A503" s="20">
        <v>502</v>
      </c>
      <c r="B503" s="20">
        <v>602</v>
      </c>
      <c r="C503" s="20" t="s">
        <v>27</v>
      </c>
      <c r="D503" s="20" t="s">
        <v>57</v>
      </c>
      <c r="E503" s="20" t="s">
        <v>19</v>
      </c>
      <c r="F503" s="21">
        <v>1115.8399999999999</v>
      </c>
      <c r="G503" s="20">
        <v>2</v>
      </c>
      <c r="H503" s="21">
        <f t="shared" si="44"/>
        <v>2231.6799999999998</v>
      </c>
      <c r="I503" s="21">
        <f t="shared" si="42"/>
        <v>1004.2549999999999</v>
      </c>
      <c r="J503" s="21">
        <f t="shared" si="43"/>
        <v>2008.5099999999998</v>
      </c>
      <c r="K503" s="21">
        <v>223.17</v>
      </c>
      <c r="L503" s="22">
        <v>1.1111122175144759</v>
      </c>
      <c r="M503" s="17">
        <v>0.10000089618583309</v>
      </c>
      <c r="N503" s="21" t="s">
        <v>44</v>
      </c>
      <c r="O503" s="20" t="str">
        <f t="shared" si="45"/>
        <v>May</v>
      </c>
      <c r="P503" s="20">
        <f t="shared" si="46"/>
        <v>5</v>
      </c>
      <c r="Q503" s="20">
        <f t="shared" si="47"/>
        <v>2024</v>
      </c>
      <c r="R503" s="23" t="s">
        <v>190</v>
      </c>
      <c r="S503" s="24">
        <v>45429</v>
      </c>
      <c r="T503" s="24" t="s">
        <v>463</v>
      </c>
      <c r="U503" s="24" t="s">
        <v>599</v>
      </c>
      <c r="V503" s="24" t="s">
        <v>44</v>
      </c>
      <c r="W503" s="24" t="s">
        <v>431</v>
      </c>
      <c r="X503" s="24" t="s">
        <v>434</v>
      </c>
      <c r="Y503" s="24" t="s">
        <v>193</v>
      </c>
      <c r="Z503" s="24">
        <v>45432</v>
      </c>
      <c r="AA503" s="20" t="s">
        <v>22</v>
      </c>
      <c r="AB503" s="20" t="s">
        <v>429</v>
      </c>
      <c r="AC503" s="20" t="s">
        <v>16</v>
      </c>
      <c r="AD503" s="20">
        <v>98347</v>
      </c>
    </row>
    <row r="504" spans="1:30" x14ac:dyDescent="0.2">
      <c r="A504" s="14">
        <v>503</v>
      </c>
      <c r="B504" s="14">
        <v>603</v>
      </c>
      <c r="C504" s="14" t="s">
        <v>24</v>
      </c>
      <c r="D504" s="14" t="s">
        <v>57</v>
      </c>
      <c r="E504" s="14" t="s">
        <v>19</v>
      </c>
      <c r="F504" s="15">
        <v>1061</v>
      </c>
      <c r="G504" s="14">
        <v>4</v>
      </c>
      <c r="H504" s="15">
        <f t="shared" si="44"/>
        <v>4244</v>
      </c>
      <c r="I504" s="15">
        <f t="shared" si="42"/>
        <v>1007.95</v>
      </c>
      <c r="J504" s="15">
        <f t="shared" si="43"/>
        <v>4031.8</v>
      </c>
      <c r="K504" s="15">
        <v>212.2</v>
      </c>
      <c r="L504" s="16">
        <v>1.0526315789473684</v>
      </c>
      <c r="M504" s="17">
        <v>4.9999999999999996E-2</v>
      </c>
      <c r="N504" s="15" t="s">
        <v>44</v>
      </c>
      <c r="O504" s="14" t="str">
        <f t="shared" si="45"/>
        <v>May</v>
      </c>
      <c r="P504" s="14">
        <f t="shared" si="46"/>
        <v>5</v>
      </c>
      <c r="Q504" s="14">
        <f t="shared" si="47"/>
        <v>2024</v>
      </c>
      <c r="R504" s="18" t="s">
        <v>191</v>
      </c>
      <c r="S504" s="19">
        <v>45430</v>
      </c>
      <c r="T504" s="19" t="s">
        <v>465</v>
      </c>
      <c r="U504" s="19" t="s">
        <v>600</v>
      </c>
      <c r="V504" s="19" t="s">
        <v>44</v>
      </c>
      <c r="W504" s="19" t="s">
        <v>431</v>
      </c>
      <c r="X504" s="19" t="s">
        <v>434</v>
      </c>
      <c r="Y504" s="19" t="s">
        <v>194</v>
      </c>
      <c r="Z504" s="19">
        <v>45433</v>
      </c>
      <c r="AA504" s="14" t="s">
        <v>20</v>
      </c>
      <c r="AB504" s="14" t="s">
        <v>429</v>
      </c>
      <c r="AC504" s="14" t="s">
        <v>16</v>
      </c>
      <c r="AD504" s="14">
        <v>99994</v>
      </c>
    </row>
    <row r="505" spans="1:30" x14ac:dyDescent="0.2">
      <c r="A505" s="20">
        <v>504</v>
      </c>
      <c r="B505" s="20">
        <v>604</v>
      </c>
      <c r="C505" s="20" t="s">
        <v>25</v>
      </c>
      <c r="D505" s="20" t="s">
        <v>57</v>
      </c>
      <c r="E505" s="20" t="s">
        <v>19</v>
      </c>
      <c r="F505" s="21">
        <v>893.02</v>
      </c>
      <c r="G505" s="20">
        <v>3</v>
      </c>
      <c r="H505" s="21">
        <f t="shared" si="44"/>
        <v>2679.06</v>
      </c>
      <c r="I505" s="21">
        <f t="shared" si="42"/>
        <v>833.48666666666668</v>
      </c>
      <c r="J505" s="21">
        <f t="shared" si="43"/>
        <v>2500.46</v>
      </c>
      <c r="K505" s="21">
        <v>178.6</v>
      </c>
      <c r="L505" s="22">
        <v>1.0714268574582277</v>
      </c>
      <c r="M505" s="17">
        <v>6.6665173605667663E-2</v>
      </c>
      <c r="N505" s="21" t="s">
        <v>44</v>
      </c>
      <c r="O505" s="20" t="str">
        <f t="shared" si="45"/>
        <v>May</v>
      </c>
      <c r="P505" s="20">
        <f t="shared" si="46"/>
        <v>5</v>
      </c>
      <c r="Q505" s="20">
        <f t="shared" si="47"/>
        <v>2024</v>
      </c>
      <c r="R505" s="23" t="s">
        <v>192</v>
      </c>
      <c r="S505" s="24">
        <v>45431</v>
      </c>
      <c r="T505" s="24" t="s">
        <v>467</v>
      </c>
      <c r="U505" s="24" t="s">
        <v>601</v>
      </c>
      <c r="V505" s="24" t="s">
        <v>44</v>
      </c>
      <c r="W505" s="24" t="s">
        <v>431</v>
      </c>
      <c r="X505" s="24" t="s">
        <v>434</v>
      </c>
      <c r="Y505" s="24" t="s">
        <v>195</v>
      </c>
      <c r="Z505" s="24">
        <v>45434</v>
      </c>
      <c r="AA505" s="20" t="s">
        <v>20</v>
      </c>
      <c r="AB505" s="20" t="s">
        <v>427</v>
      </c>
      <c r="AC505" s="20" t="s">
        <v>16</v>
      </c>
      <c r="AD505" s="20">
        <v>12531</v>
      </c>
    </row>
    <row r="506" spans="1:30" x14ac:dyDescent="0.2">
      <c r="A506" s="14">
        <v>505</v>
      </c>
      <c r="B506" s="14">
        <v>605</v>
      </c>
      <c r="C506" s="14" t="s">
        <v>18</v>
      </c>
      <c r="D506" s="14" t="s">
        <v>54</v>
      </c>
      <c r="E506" s="14" t="s">
        <v>17</v>
      </c>
      <c r="F506" s="15">
        <v>1156.4000000000001</v>
      </c>
      <c r="G506" s="14">
        <v>2</v>
      </c>
      <c r="H506" s="15">
        <f t="shared" si="44"/>
        <v>2312.8000000000002</v>
      </c>
      <c r="I506" s="15">
        <f t="shared" si="42"/>
        <v>1040.76</v>
      </c>
      <c r="J506" s="15">
        <f t="shared" si="43"/>
        <v>2081.52</v>
      </c>
      <c r="K506" s="15">
        <v>231.28</v>
      </c>
      <c r="L506" s="16">
        <v>1.1111111111111112</v>
      </c>
      <c r="M506" s="17">
        <v>9.9999999999999992E-2</v>
      </c>
      <c r="N506" s="15" t="s">
        <v>44</v>
      </c>
      <c r="O506" s="14" t="str">
        <f t="shared" si="45"/>
        <v>May</v>
      </c>
      <c r="P506" s="14">
        <f t="shared" si="46"/>
        <v>5</v>
      </c>
      <c r="Q506" s="14">
        <f t="shared" si="47"/>
        <v>2024</v>
      </c>
      <c r="R506" s="18" t="s">
        <v>193</v>
      </c>
      <c r="S506" s="19">
        <v>45432</v>
      </c>
      <c r="T506" s="19" t="s">
        <v>469</v>
      </c>
      <c r="U506" s="19" t="s">
        <v>602</v>
      </c>
      <c r="V506" s="19" t="s">
        <v>44</v>
      </c>
      <c r="W506" s="19" t="s">
        <v>431</v>
      </c>
      <c r="X506" s="19" t="s">
        <v>434</v>
      </c>
      <c r="Y506" s="19" t="s">
        <v>196</v>
      </c>
      <c r="Z506" s="19">
        <v>45435</v>
      </c>
      <c r="AA506" s="14" t="s">
        <v>15</v>
      </c>
      <c r="AB506" s="14" t="s">
        <v>427</v>
      </c>
      <c r="AC506" s="14" t="s">
        <v>16</v>
      </c>
      <c r="AD506" s="14">
        <v>70337</v>
      </c>
    </row>
    <row r="507" spans="1:30" x14ac:dyDescent="0.2">
      <c r="A507" s="20">
        <v>506</v>
      </c>
      <c r="B507" s="20">
        <v>606</v>
      </c>
      <c r="C507" s="20" t="s">
        <v>27</v>
      </c>
      <c r="D507" s="20" t="s">
        <v>57</v>
      </c>
      <c r="E507" s="20" t="s">
        <v>19</v>
      </c>
      <c r="F507" s="21">
        <v>828.3</v>
      </c>
      <c r="G507" s="20">
        <v>3</v>
      </c>
      <c r="H507" s="21">
        <f t="shared" si="44"/>
        <v>2484.8999999999996</v>
      </c>
      <c r="I507" s="21">
        <f t="shared" si="42"/>
        <v>773.07999999999993</v>
      </c>
      <c r="J507" s="21">
        <f t="shared" si="43"/>
        <v>2319.2399999999998</v>
      </c>
      <c r="K507" s="21">
        <v>165.66</v>
      </c>
      <c r="L507" s="22">
        <v>1.0714285714285714</v>
      </c>
      <c r="M507" s="17">
        <v>6.666666666666668E-2</v>
      </c>
      <c r="N507" s="21" t="s">
        <v>44</v>
      </c>
      <c r="O507" s="20" t="str">
        <f t="shared" si="45"/>
        <v>May</v>
      </c>
      <c r="P507" s="20">
        <f t="shared" si="46"/>
        <v>5</v>
      </c>
      <c r="Q507" s="20">
        <f t="shared" si="47"/>
        <v>2024</v>
      </c>
      <c r="R507" s="23" t="s">
        <v>194</v>
      </c>
      <c r="S507" s="24">
        <v>45433</v>
      </c>
      <c r="T507" s="24" t="s">
        <v>471</v>
      </c>
      <c r="U507" s="24" t="s">
        <v>603</v>
      </c>
      <c r="V507" s="24" t="s">
        <v>44</v>
      </c>
      <c r="W507" s="24" t="s">
        <v>431</v>
      </c>
      <c r="X507" s="24" t="s">
        <v>434</v>
      </c>
      <c r="Y507" s="24" t="s">
        <v>197</v>
      </c>
      <c r="Z507" s="24">
        <v>45436</v>
      </c>
      <c r="AA507" s="20" t="s">
        <v>20</v>
      </c>
      <c r="AB507" s="20" t="s">
        <v>425</v>
      </c>
      <c r="AC507" s="20" t="s">
        <v>16</v>
      </c>
      <c r="AD507" s="20">
        <v>70633</v>
      </c>
    </row>
    <row r="508" spans="1:30" x14ac:dyDescent="0.2">
      <c r="A508" s="14">
        <v>507</v>
      </c>
      <c r="B508" s="14">
        <v>607</v>
      </c>
      <c r="C508" s="14" t="s">
        <v>28</v>
      </c>
      <c r="D508" s="14" t="s">
        <v>57</v>
      </c>
      <c r="E508" s="14" t="s">
        <v>19</v>
      </c>
      <c r="F508" s="15">
        <v>605.19000000000005</v>
      </c>
      <c r="G508" s="14">
        <v>2</v>
      </c>
      <c r="H508" s="15">
        <f t="shared" si="44"/>
        <v>1210.3800000000001</v>
      </c>
      <c r="I508" s="15">
        <f t="shared" si="42"/>
        <v>544.67000000000007</v>
      </c>
      <c r="J508" s="15">
        <f t="shared" si="43"/>
        <v>1089.3400000000001</v>
      </c>
      <c r="K508" s="15">
        <v>121.04</v>
      </c>
      <c r="L508" s="16">
        <v>1.1111131510823067</v>
      </c>
      <c r="M508" s="17">
        <v>0.10000165237363472</v>
      </c>
      <c r="N508" s="15" t="s">
        <v>44</v>
      </c>
      <c r="O508" s="14" t="str">
        <f t="shared" si="45"/>
        <v>May</v>
      </c>
      <c r="P508" s="14">
        <f t="shared" si="46"/>
        <v>5</v>
      </c>
      <c r="Q508" s="14">
        <f t="shared" si="47"/>
        <v>2024</v>
      </c>
      <c r="R508" s="18" t="s">
        <v>195</v>
      </c>
      <c r="S508" s="19">
        <v>45434</v>
      </c>
      <c r="T508" s="19" t="s">
        <v>473</v>
      </c>
      <c r="U508" s="19" t="s">
        <v>604</v>
      </c>
      <c r="V508" s="19" t="s">
        <v>44</v>
      </c>
      <c r="W508" s="19" t="s">
        <v>431</v>
      </c>
      <c r="X508" s="19" t="s">
        <v>434</v>
      </c>
      <c r="Y508" s="19" t="s">
        <v>198</v>
      </c>
      <c r="Z508" s="19">
        <v>45437</v>
      </c>
      <c r="AA508" s="14" t="s">
        <v>22</v>
      </c>
      <c r="AB508" s="14" t="s">
        <v>428</v>
      </c>
      <c r="AC508" s="14" t="s">
        <v>16</v>
      </c>
      <c r="AD508" s="14">
        <v>64182</v>
      </c>
    </row>
    <row r="509" spans="1:30" x14ac:dyDescent="0.2">
      <c r="A509" s="20">
        <v>508</v>
      </c>
      <c r="B509" s="20">
        <v>608</v>
      </c>
      <c r="C509" s="20" t="s">
        <v>29</v>
      </c>
      <c r="D509" s="20" t="s">
        <v>38</v>
      </c>
      <c r="E509" s="20" t="s">
        <v>14</v>
      </c>
      <c r="F509" s="21">
        <v>587.36</v>
      </c>
      <c r="G509" s="20">
        <v>2</v>
      </c>
      <c r="H509" s="21">
        <f t="shared" si="44"/>
        <v>1174.72</v>
      </c>
      <c r="I509" s="21">
        <f t="shared" si="42"/>
        <v>528.625</v>
      </c>
      <c r="J509" s="21">
        <f t="shared" si="43"/>
        <v>1057.25</v>
      </c>
      <c r="K509" s="21">
        <v>117.47</v>
      </c>
      <c r="L509" s="22">
        <v>1.1111090092220384</v>
      </c>
      <c r="M509" s="17">
        <v>9.9998297466630345E-2</v>
      </c>
      <c r="N509" s="21" t="s">
        <v>44</v>
      </c>
      <c r="O509" s="20" t="str">
        <f t="shared" si="45"/>
        <v>May</v>
      </c>
      <c r="P509" s="20">
        <f t="shared" si="46"/>
        <v>5</v>
      </c>
      <c r="Q509" s="20">
        <f t="shared" si="47"/>
        <v>2024</v>
      </c>
      <c r="R509" s="23" t="s">
        <v>196</v>
      </c>
      <c r="S509" s="24">
        <v>45435</v>
      </c>
      <c r="T509" s="24" t="s">
        <v>475</v>
      </c>
      <c r="U509" s="24" t="s">
        <v>605</v>
      </c>
      <c r="V509" s="24" t="s">
        <v>44</v>
      </c>
      <c r="W509" s="24" t="s">
        <v>431</v>
      </c>
      <c r="X509" s="24" t="s">
        <v>434</v>
      </c>
      <c r="Y509" s="24" t="s">
        <v>199</v>
      </c>
      <c r="Z509" s="24">
        <v>45438</v>
      </c>
      <c r="AA509" s="20" t="s">
        <v>15</v>
      </c>
      <c r="AB509" s="20" t="s">
        <v>428</v>
      </c>
      <c r="AC509" s="20" t="s">
        <v>16</v>
      </c>
      <c r="AD509" s="20">
        <v>46297</v>
      </c>
    </row>
    <row r="510" spans="1:30" x14ac:dyDescent="0.2">
      <c r="A510" s="14">
        <v>509</v>
      </c>
      <c r="B510" s="14">
        <v>609</v>
      </c>
      <c r="C510" s="14" t="s">
        <v>29</v>
      </c>
      <c r="D510" s="14" t="s">
        <v>54</v>
      </c>
      <c r="E510" s="14" t="s">
        <v>17</v>
      </c>
      <c r="F510" s="15">
        <v>1447.42</v>
      </c>
      <c r="G510" s="14">
        <v>5</v>
      </c>
      <c r="H510" s="15">
        <f t="shared" si="44"/>
        <v>7237.1</v>
      </c>
      <c r="I510" s="15">
        <f t="shared" si="42"/>
        <v>1389.5240000000001</v>
      </c>
      <c r="J510" s="15">
        <f t="shared" si="43"/>
        <v>6947.6200000000008</v>
      </c>
      <c r="K510" s="15">
        <v>289.48</v>
      </c>
      <c r="L510" s="16">
        <v>1.0416660669409092</v>
      </c>
      <c r="M510" s="17">
        <v>3.9999447292423759E-2</v>
      </c>
      <c r="N510" s="15" t="s">
        <v>44</v>
      </c>
      <c r="O510" s="14" t="str">
        <f t="shared" si="45"/>
        <v>May</v>
      </c>
      <c r="P510" s="14">
        <f t="shared" si="46"/>
        <v>5</v>
      </c>
      <c r="Q510" s="14">
        <f t="shared" si="47"/>
        <v>2024</v>
      </c>
      <c r="R510" s="18" t="s">
        <v>197</v>
      </c>
      <c r="S510" s="19">
        <v>45436</v>
      </c>
      <c r="T510" s="19" t="s">
        <v>477</v>
      </c>
      <c r="U510" s="19" t="s">
        <v>606</v>
      </c>
      <c r="V510" s="19" t="s">
        <v>44</v>
      </c>
      <c r="W510" s="19" t="s">
        <v>431</v>
      </c>
      <c r="X510" s="19" t="s">
        <v>434</v>
      </c>
      <c r="Y510" s="19" t="s">
        <v>200</v>
      </c>
      <c r="Z510" s="19">
        <v>45439</v>
      </c>
      <c r="AA510" s="14" t="s">
        <v>15</v>
      </c>
      <c r="AB510" s="14" t="s">
        <v>429</v>
      </c>
      <c r="AC510" s="14" t="s">
        <v>16</v>
      </c>
      <c r="AD510" s="14">
        <v>52053</v>
      </c>
    </row>
    <row r="511" spans="1:30" x14ac:dyDescent="0.2">
      <c r="A511" s="20">
        <v>510</v>
      </c>
      <c r="B511" s="20">
        <v>610</v>
      </c>
      <c r="C511" s="20" t="s">
        <v>24</v>
      </c>
      <c r="D511" s="20" t="s">
        <v>57</v>
      </c>
      <c r="E511" s="20" t="s">
        <v>19</v>
      </c>
      <c r="F511" s="21">
        <v>333.61</v>
      </c>
      <c r="G511" s="20">
        <v>4</v>
      </c>
      <c r="H511" s="21">
        <f t="shared" si="44"/>
        <v>1334.44</v>
      </c>
      <c r="I511" s="21">
        <f t="shared" si="42"/>
        <v>316.93</v>
      </c>
      <c r="J511" s="21">
        <f t="shared" si="43"/>
        <v>1267.72</v>
      </c>
      <c r="K511" s="21">
        <v>66.72</v>
      </c>
      <c r="L511" s="22">
        <v>1.0526299182784842</v>
      </c>
      <c r="M511" s="17">
        <v>4.9998501243967507E-2</v>
      </c>
      <c r="N511" s="21" t="s">
        <v>44</v>
      </c>
      <c r="O511" s="20" t="str">
        <f t="shared" si="45"/>
        <v>May</v>
      </c>
      <c r="P511" s="20">
        <f t="shared" si="46"/>
        <v>5</v>
      </c>
      <c r="Q511" s="20">
        <f t="shared" si="47"/>
        <v>2024</v>
      </c>
      <c r="R511" s="23" t="s">
        <v>198</v>
      </c>
      <c r="S511" s="24">
        <v>45437</v>
      </c>
      <c r="T511" s="24" t="s">
        <v>479</v>
      </c>
      <c r="U511" s="24" t="s">
        <v>607</v>
      </c>
      <c r="V511" s="24" t="s">
        <v>44</v>
      </c>
      <c r="W511" s="24" t="s">
        <v>431</v>
      </c>
      <c r="X511" s="24" t="s">
        <v>434</v>
      </c>
      <c r="Y511" s="24" t="s">
        <v>201</v>
      </c>
      <c r="Z511" s="24">
        <v>45440</v>
      </c>
      <c r="AA511" s="20" t="s">
        <v>22</v>
      </c>
      <c r="AB511" s="20" t="s">
        <v>428</v>
      </c>
      <c r="AC511" s="20" t="s">
        <v>16</v>
      </c>
      <c r="AD511" s="20">
        <v>16660</v>
      </c>
    </row>
    <row r="512" spans="1:30" x14ac:dyDescent="0.2">
      <c r="A512" s="14">
        <v>511</v>
      </c>
      <c r="B512" s="14">
        <v>611</v>
      </c>
      <c r="C512" s="14" t="s">
        <v>28</v>
      </c>
      <c r="D512" s="14" t="s">
        <v>57</v>
      </c>
      <c r="E512" s="14" t="s">
        <v>19</v>
      </c>
      <c r="F512" s="15">
        <v>447.67</v>
      </c>
      <c r="G512" s="14">
        <v>2</v>
      </c>
      <c r="H512" s="15">
        <f t="shared" si="44"/>
        <v>895.34</v>
      </c>
      <c r="I512" s="15">
        <f t="shared" si="42"/>
        <v>402.90500000000003</v>
      </c>
      <c r="J512" s="15">
        <f t="shared" si="43"/>
        <v>805.81000000000006</v>
      </c>
      <c r="K512" s="15">
        <v>89.53</v>
      </c>
      <c r="L512" s="16">
        <v>1.1111055956118687</v>
      </c>
      <c r="M512" s="17">
        <v>9.9995532423436909E-2</v>
      </c>
      <c r="N512" s="15" t="s">
        <v>44</v>
      </c>
      <c r="O512" s="14" t="str">
        <f t="shared" si="45"/>
        <v>May</v>
      </c>
      <c r="P512" s="14">
        <f t="shared" si="46"/>
        <v>5</v>
      </c>
      <c r="Q512" s="14">
        <f t="shared" si="47"/>
        <v>2024</v>
      </c>
      <c r="R512" s="18" t="s">
        <v>199</v>
      </c>
      <c r="S512" s="19">
        <v>45438</v>
      </c>
      <c r="T512" s="19" t="s">
        <v>481</v>
      </c>
      <c r="U512" s="19" t="s">
        <v>608</v>
      </c>
      <c r="V512" s="19" t="s">
        <v>44</v>
      </c>
      <c r="W512" s="19" t="s">
        <v>431</v>
      </c>
      <c r="X512" s="19" t="s">
        <v>434</v>
      </c>
      <c r="Y512" s="19" t="s">
        <v>202</v>
      </c>
      <c r="Z512" s="19">
        <v>45441</v>
      </c>
      <c r="AA512" s="14" t="s">
        <v>20</v>
      </c>
      <c r="AB512" s="14" t="s">
        <v>425</v>
      </c>
      <c r="AC512" s="14" t="s">
        <v>16</v>
      </c>
      <c r="AD512" s="14">
        <v>58395</v>
      </c>
    </row>
    <row r="513" spans="1:30" x14ac:dyDescent="0.2">
      <c r="A513" s="20">
        <v>512</v>
      </c>
      <c r="B513" s="20">
        <v>612</v>
      </c>
      <c r="C513" s="20" t="s">
        <v>21</v>
      </c>
      <c r="D513" s="20" t="s">
        <v>54</v>
      </c>
      <c r="E513" s="20" t="s">
        <v>17</v>
      </c>
      <c r="F513" s="21">
        <v>1348.54</v>
      </c>
      <c r="G513" s="20">
        <v>4</v>
      </c>
      <c r="H513" s="21">
        <f t="shared" si="44"/>
        <v>5394.16</v>
      </c>
      <c r="I513" s="21">
        <f t="shared" si="42"/>
        <v>1281.1125</v>
      </c>
      <c r="J513" s="21">
        <f t="shared" si="43"/>
        <v>5124.45</v>
      </c>
      <c r="K513" s="21">
        <v>269.70999999999998</v>
      </c>
      <c r="L513" s="22">
        <v>1.0526319897745124</v>
      </c>
      <c r="M513" s="17">
        <v>5.000037077135272E-2</v>
      </c>
      <c r="N513" s="21" t="s">
        <v>44</v>
      </c>
      <c r="O513" s="20" t="str">
        <f t="shared" si="45"/>
        <v>May</v>
      </c>
      <c r="P513" s="20">
        <f t="shared" si="46"/>
        <v>5</v>
      </c>
      <c r="Q513" s="20">
        <f t="shared" si="47"/>
        <v>2024</v>
      </c>
      <c r="R513" s="23" t="s">
        <v>200</v>
      </c>
      <c r="S513" s="24">
        <v>45439</v>
      </c>
      <c r="T513" s="24" t="s">
        <v>483</v>
      </c>
      <c r="U513" s="24" t="s">
        <v>609</v>
      </c>
      <c r="V513" s="24" t="s">
        <v>44</v>
      </c>
      <c r="W513" s="24" t="s">
        <v>431</v>
      </c>
      <c r="X513" s="24" t="s">
        <v>434</v>
      </c>
      <c r="Y513" s="24" t="s">
        <v>203</v>
      </c>
      <c r="Z513" s="24">
        <v>45442</v>
      </c>
      <c r="AA513" s="20" t="s">
        <v>15</v>
      </c>
      <c r="AB513" s="20" t="s">
        <v>425</v>
      </c>
      <c r="AC513" s="20" t="s">
        <v>16</v>
      </c>
      <c r="AD513" s="20">
        <v>72528</v>
      </c>
    </row>
    <row r="514" spans="1:30" x14ac:dyDescent="0.2">
      <c r="A514" s="14">
        <v>513</v>
      </c>
      <c r="B514" s="14">
        <v>613</v>
      </c>
      <c r="C514" s="14" t="s">
        <v>24</v>
      </c>
      <c r="D514" s="14" t="s">
        <v>38</v>
      </c>
      <c r="E514" s="14" t="s">
        <v>14</v>
      </c>
      <c r="F514" s="15">
        <v>1127.19</v>
      </c>
      <c r="G514" s="14">
        <v>2</v>
      </c>
      <c r="H514" s="15">
        <f t="shared" si="44"/>
        <v>2254.38</v>
      </c>
      <c r="I514" s="15">
        <f t="shared" ref="I514:I577" si="48">(H514-K514)/G514</f>
        <v>1014.47</v>
      </c>
      <c r="J514" s="15">
        <f t="shared" ref="J514:J577" si="49">I514*G514</f>
        <v>2028.94</v>
      </c>
      <c r="K514" s="15">
        <v>225.44</v>
      </c>
      <c r="L514" s="16">
        <v>1.1111122063737715</v>
      </c>
      <c r="M514" s="17">
        <v>0.10000088716188042</v>
      </c>
      <c r="N514" s="15" t="s">
        <v>44</v>
      </c>
      <c r="O514" s="14" t="str">
        <f t="shared" si="45"/>
        <v>May</v>
      </c>
      <c r="P514" s="14">
        <f t="shared" si="46"/>
        <v>5</v>
      </c>
      <c r="Q514" s="14">
        <f t="shared" si="47"/>
        <v>2024</v>
      </c>
      <c r="R514" s="18" t="s">
        <v>201</v>
      </c>
      <c r="S514" s="19">
        <v>45440</v>
      </c>
      <c r="T514" s="19" t="s">
        <v>485</v>
      </c>
      <c r="U514" s="19" t="s">
        <v>610</v>
      </c>
      <c r="V514" s="19" t="s">
        <v>44</v>
      </c>
      <c r="W514" s="19" t="s">
        <v>431</v>
      </c>
      <c r="X514" s="19" t="s">
        <v>434</v>
      </c>
      <c r="Y514" s="19" t="s">
        <v>204</v>
      </c>
      <c r="Z514" s="19">
        <v>45443</v>
      </c>
      <c r="AA514" s="14" t="s">
        <v>15</v>
      </c>
      <c r="AB514" s="14" t="s">
        <v>426</v>
      </c>
      <c r="AC514" s="14" t="s">
        <v>16</v>
      </c>
      <c r="AD514" s="14">
        <v>55946</v>
      </c>
    </row>
    <row r="515" spans="1:30" x14ac:dyDescent="0.2">
      <c r="A515" s="20">
        <v>514</v>
      </c>
      <c r="B515" s="20">
        <v>614</v>
      </c>
      <c r="C515" s="20" t="s">
        <v>21</v>
      </c>
      <c r="D515" s="20" t="s">
        <v>54</v>
      </c>
      <c r="E515" s="20" t="s">
        <v>17</v>
      </c>
      <c r="F515" s="21">
        <v>59.89</v>
      </c>
      <c r="G515" s="20">
        <v>4</v>
      </c>
      <c r="H515" s="21">
        <f t="shared" ref="H515:H578" si="50">F515*G515</f>
        <v>239.56</v>
      </c>
      <c r="I515" s="21">
        <f t="shared" si="48"/>
        <v>56.895000000000003</v>
      </c>
      <c r="J515" s="21">
        <f t="shared" si="49"/>
        <v>227.58</v>
      </c>
      <c r="K515" s="21">
        <v>11.98</v>
      </c>
      <c r="L515" s="22">
        <v>1.0526408295983829</v>
      </c>
      <c r="M515" s="17">
        <v>5.0008348639171814E-2</v>
      </c>
      <c r="N515" s="21" t="s">
        <v>44</v>
      </c>
      <c r="O515" s="20" t="str">
        <f t="shared" ref="O515:O578" si="51">IF(P515=1,"Jan",IF(P515=2,"Feb",IF(P515=3,"Mar",IF(P515=4,"Apr",IF(P515=5,"May",IF(P515=6,"Jun",IF(P515=7,"Jul",IF(P515=8,"Aug",IF(P515=9,"Sep",IF(P515=10,"Oct",IF(P515=11,"Nov","Dec")))))))))))</f>
        <v>May</v>
      </c>
      <c r="P515" s="20">
        <f t="shared" ref="P515:P578" si="52">MONTH(S515)</f>
        <v>5</v>
      </c>
      <c r="Q515" s="20">
        <f t="shared" ref="Q515:Q578" si="53">YEAR(S515)</f>
        <v>2024</v>
      </c>
      <c r="R515" s="23" t="s">
        <v>202</v>
      </c>
      <c r="S515" s="24">
        <v>45441</v>
      </c>
      <c r="T515" s="24" t="s">
        <v>433</v>
      </c>
      <c r="U515" s="24" t="s">
        <v>611</v>
      </c>
      <c r="V515" s="24" t="s">
        <v>45</v>
      </c>
      <c r="W515" s="24" t="s">
        <v>435</v>
      </c>
      <c r="X515" s="24" t="s">
        <v>434</v>
      </c>
      <c r="Y515" s="24" t="s">
        <v>205</v>
      </c>
      <c r="Z515" s="24">
        <v>45444</v>
      </c>
      <c r="AA515" s="20" t="s">
        <v>15</v>
      </c>
      <c r="AB515" s="20" t="s">
        <v>428</v>
      </c>
      <c r="AC515" s="20" t="s">
        <v>16</v>
      </c>
      <c r="AD515" s="20">
        <v>40591</v>
      </c>
    </row>
    <row r="516" spans="1:30" x14ac:dyDescent="0.2">
      <c r="A516" s="14">
        <v>515</v>
      </c>
      <c r="B516" s="14">
        <v>615</v>
      </c>
      <c r="C516" s="14" t="s">
        <v>13</v>
      </c>
      <c r="D516" s="14" t="s">
        <v>38</v>
      </c>
      <c r="E516" s="14" t="s">
        <v>14</v>
      </c>
      <c r="F516" s="15">
        <v>767.86</v>
      </c>
      <c r="G516" s="14">
        <v>4</v>
      </c>
      <c r="H516" s="15">
        <f t="shared" si="50"/>
        <v>3071.44</v>
      </c>
      <c r="I516" s="15">
        <f t="shared" si="48"/>
        <v>729.46749999999997</v>
      </c>
      <c r="J516" s="15">
        <f t="shared" si="49"/>
        <v>2917.87</v>
      </c>
      <c r="K516" s="15">
        <v>153.57</v>
      </c>
      <c r="L516" s="16">
        <v>1.0526308574405303</v>
      </c>
      <c r="M516" s="17">
        <v>4.9999348839632224E-2</v>
      </c>
      <c r="N516" s="15" t="s">
        <v>44</v>
      </c>
      <c r="O516" s="14" t="str">
        <f t="shared" si="51"/>
        <v>May</v>
      </c>
      <c r="P516" s="14">
        <f t="shared" si="52"/>
        <v>5</v>
      </c>
      <c r="Q516" s="14">
        <f t="shared" si="53"/>
        <v>2024</v>
      </c>
      <c r="R516" s="18" t="s">
        <v>203</v>
      </c>
      <c r="S516" s="19">
        <v>45442</v>
      </c>
      <c r="T516" s="19" t="s">
        <v>488</v>
      </c>
      <c r="U516" s="19" t="s">
        <v>612</v>
      </c>
      <c r="V516" s="19" t="s">
        <v>45</v>
      </c>
      <c r="W516" s="19" t="s">
        <v>435</v>
      </c>
      <c r="X516" s="19" t="s">
        <v>434</v>
      </c>
      <c r="Y516" s="19" t="s">
        <v>206</v>
      </c>
      <c r="Z516" s="19">
        <v>45445</v>
      </c>
      <c r="AA516" s="14" t="s">
        <v>22</v>
      </c>
      <c r="AB516" s="14" t="s">
        <v>426</v>
      </c>
      <c r="AC516" s="14" t="s">
        <v>16</v>
      </c>
      <c r="AD516" s="14">
        <v>41380</v>
      </c>
    </row>
    <row r="517" spans="1:30" x14ac:dyDescent="0.2">
      <c r="A517" s="20">
        <v>516</v>
      </c>
      <c r="B517" s="20">
        <v>616</v>
      </c>
      <c r="C517" s="20" t="s">
        <v>25</v>
      </c>
      <c r="D517" s="20" t="s">
        <v>54</v>
      </c>
      <c r="E517" s="20" t="s">
        <v>17</v>
      </c>
      <c r="F517" s="21">
        <v>1357.39</v>
      </c>
      <c r="G517" s="20">
        <v>4</v>
      </c>
      <c r="H517" s="21">
        <f t="shared" si="50"/>
        <v>5429.56</v>
      </c>
      <c r="I517" s="21">
        <f t="shared" si="48"/>
        <v>1289.52</v>
      </c>
      <c r="J517" s="21">
        <f t="shared" si="49"/>
        <v>5158.08</v>
      </c>
      <c r="K517" s="21">
        <v>271.48</v>
      </c>
      <c r="L517" s="22">
        <v>1.0526319870959737</v>
      </c>
      <c r="M517" s="17">
        <v>5.0000368353973437E-2</v>
      </c>
      <c r="N517" s="21" t="s">
        <v>44</v>
      </c>
      <c r="O517" s="20" t="str">
        <f t="shared" si="51"/>
        <v>May</v>
      </c>
      <c r="P517" s="20">
        <f t="shared" si="52"/>
        <v>5</v>
      </c>
      <c r="Q517" s="20">
        <f t="shared" si="53"/>
        <v>2024</v>
      </c>
      <c r="R517" s="23" t="s">
        <v>204</v>
      </c>
      <c r="S517" s="24">
        <v>45443</v>
      </c>
      <c r="T517" s="24" t="s">
        <v>490</v>
      </c>
      <c r="U517" s="24" t="s">
        <v>613</v>
      </c>
      <c r="V517" s="24" t="s">
        <v>45</v>
      </c>
      <c r="W517" s="24" t="s">
        <v>435</v>
      </c>
      <c r="X517" s="24" t="s">
        <v>434</v>
      </c>
      <c r="Y517" s="24" t="s">
        <v>207</v>
      </c>
      <c r="Z517" s="24">
        <v>45446</v>
      </c>
      <c r="AA517" s="20" t="s">
        <v>20</v>
      </c>
      <c r="AB517" s="20" t="s">
        <v>429</v>
      </c>
      <c r="AC517" s="20" t="s">
        <v>16</v>
      </c>
      <c r="AD517" s="20">
        <v>49706</v>
      </c>
    </row>
    <row r="518" spans="1:30" x14ac:dyDescent="0.2">
      <c r="A518" s="14">
        <v>517</v>
      </c>
      <c r="B518" s="14">
        <v>617</v>
      </c>
      <c r="C518" s="14" t="s">
        <v>24</v>
      </c>
      <c r="D518" s="14" t="s">
        <v>54</v>
      </c>
      <c r="E518" s="14" t="s">
        <v>17</v>
      </c>
      <c r="F518" s="15">
        <v>996.65</v>
      </c>
      <c r="G518" s="14">
        <v>2</v>
      </c>
      <c r="H518" s="15">
        <f t="shared" si="50"/>
        <v>1993.3</v>
      </c>
      <c r="I518" s="15">
        <f t="shared" si="48"/>
        <v>896.98500000000001</v>
      </c>
      <c r="J518" s="15">
        <f t="shared" si="49"/>
        <v>1793.97</v>
      </c>
      <c r="K518" s="15">
        <v>199.33</v>
      </c>
      <c r="L518" s="16">
        <v>1.1111111111111112</v>
      </c>
      <c r="M518" s="17">
        <v>0.1</v>
      </c>
      <c r="N518" s="15" t="s">
        <v>45</v>
      </c>
      <c r="O518" s="14" t="str">
        <f t="shared" si="51"/>
        <v>Jun</v>
      </c>
      <c r="P518" s="14">
        <f t="shared" si="52"/>
        <v>6</v>
      </c>
      <c r="Q518" s="14">
        <f t="shared" si="53"/>
        <v>2024</v>
      </c>
      <c r="R518" s="18" t="s">
        <v>205</v>
      </c>
      <c r="S518" s="19">
        <v>45444</v>
      </c>
      <c r="T518" s="19" t="s">
        <v>492</v>
      </c>
      <c r="U518" s="19" t="s">
        <v>614</v>
      </c>
      <c r="V518" s="19" t="s">
        <v>45</v>
      </c>
      <c r="W518" s="19" t="s">
        <v>435</v>
      </c>
      <c r="X518" s="19" t="s">
        <v>434</v>
      </c>
      <c r="Y518" s="19" t="s">
        <v>208</v>
      </c>
      <c r="Z518" s="19">
        <v>45447</v>
      </c>
      <c r="AA518" s="14" t="s">
        <v>20</v>
      </c>
      <c r="AB518" s="14" t="s">
        <v>426</v>
      </c>
      <c r="AC518" s="14" t="s">
        <v>16</v>
      </c>
      <c r="AD518" s="14">
        <v>95923</v>
      </c>
    </row>
    <row r="519" spans="1:30" x14ac:dyDescent="0.2">
      <c r="A519" s="20">
        <v>518</v>
      </c>
      <c r="B519" s="20">
        <v>618</v>
      </c>
      <c r="C519" s="20" t="s">
        <v>28</v>
      </c>
      <c r="D519" s="20" t="s">
        <v>57</v>
      </c>
      <c r="E519" s="20" t="s">
        <v>19</v>
      </c>
      <c r="F519" s="21">
        <v>451.76</v>
      </c>
      <c r="G519" s="20">
        <v>3</v>
      </c>
      <c r="H519" s="21">
        <f t="shared" si="50"/>
        <v>1355.28</v>
      </c>
      <c r="I519" s="21">
        <f t="shared" si="48"/>
        <v>421.64333333333337</v>
      </c>
      <c r="J519" s="21">
        <f t="shared" si="49"/>
        <v>1264.93</v>
      </c>
      <c r="K519" s="21">
        <v>90.35</v>
      </c>
      <c r="L519" s="22">
        <v>1.0714268773766136</v>
      </c>
      <c r="M519" s="17">
        <v>6.6665190956850237E-2</v>
      </c>
      <c r="N519" s="21" t="s">
        <v>45</v>
      </c>
      <c r="O519" s="20" t="str">
        <f t="shared" si="51"/>
        <v>Jun</v>
      </c>
      <c r="P519" s="20">
        <f t="shared" si="52"/>
        <v>6</v>
      </c>
      <c r="Q519" s="20">
        <f t="shared" si="53"/>
        <v>2024</v>
      </c>
      <c r="R519" s="23" t="s">
        <v>206</v>
      </c>
      <c r="S519" s="24">
        <v>45445</v>
      </c>
      <c r="T519" s="24" t="s">
        <v>431</v>
      </c>
      <c r="U519" s="24" t="s">
        <v>615</v>
      </c>
      <c r="V519" s="24" t="s">
        <v>45</v>
      </c>
      <c r="W519" s="24" t="s">
        <v>435</v>
      </c>
      <c r="X519" s="24" t="s">
        <v>434</v>
      </c>
      <c r="Y519" s="24" t="s">
        <v>209</v>
      </c>
      <c r="Z519" s="24">
        <v>45448</v>
      </c>
      <c r="AA519" s="20" t="s">
        <v>20</v>
      </c>
      <c r="AB519" s="20" t="s">
        <v>426</v>
      </c>
      <c r="AC519" s="20" t="s">
        <v>16</v>
      </c>
      <c r="AD519" s="20">
        <v>82506</v>
      </c>
    </row>
    <row r="520" spans="1:30" x14ac:dyDescent="0.2">
      <c r="A520" s="14">
        <v>519</v>
      </c>
      <c r="B520" s="14">
        <v>619</v>
      </c>
      <c r="C520" s="14" t="s">
        <v>18</v>
      </c>
      <c r="D520" s="14" t="s">
        <v>57</v>
      </c>
      <c r="E520" s="14" t="s">
        <v>19</v>
      </c>
      <c r="F520" s="15">
        <v>1064.71</v>
      </c>
      <c r="G520" s="14">
        <v>4</v>
      </c>
      <c r="H520" s="15">
        <f t="shared" si="50"/>
        <v>4258.84</v>
      </c>
      <c r="I520" s="15">
        <f t="shared" si="48"/>
        <v>1011.475</v>
      </c>
      <c r="J520" s="15">
        <f t="shared" si="49"/>
        <v>4045.9</v>
      </c>
      <c r="K520" s="15">
        <v>212.94</v>
      </c>
      <c r="L520" s="16">
        <v>1.0526310586025358</v>
      </c>
      <c r="M520" s="17">
        <v>4.9999530388556507E-2</v>
      </c>
      <c r="N520" s="15" t="s">
        <v>45</v>
      </c>
      <c r="O520" s="14" t="str">
        <f t="shared" si="51"/>
        <v>Jun</v>
      </c>
      <c r="P520" s="14">
        <f t="shared" si="52"/>
        <v>6</v>
      </c>
      <c r="Q520" s="14">
        <f t="shared" si="53"/>
        <v>2024</v>
      </c>
      <c r="R520" s="18" t="s">
        <v>207</v>
      </c>
      <c r="S520" s="19">
        <v>45446</v>
      </c>
      <c r="T520" s="19" t="s">
        <v>435</v>
      </c>
      <c r="U520" s="19" t="s">
        <v>616</v>
      </c>
      <c r="V520" s="19" t="s">
        <v>45</v>
      </c>
      <c r="W520" s="19" t="s">
        <v>435</v>
      </c>
      <c r="X520" s="19" t="s">
        <v>434</v>
      </c>
      <c r="Y520" s="19" t="s">
        <v>210</v>
      </c>
      <c r="Z520" s="19">
        <v>45449</v>
      </c>
      <c r="AA520" s="14" t="s">
        <v>15</v>
      </c>
      <c r="AB520" s="14" t="s">
        <v>429</v>
      </c>
      <c r="AC520" s="14" t="s">
        <v>16</v>
      </c>
      <c r="AD520" s="14">
        <v>90223</v>
      </c>
    </row>
    <row r="521" spans="1:30" x14ac:dyDescent="0.2">
      <c r="A521" s="20">
        <v>520</v>
      </c>
      <c r="B521" s="20">
        <v>620</v>
      </c>
      <c r="C521" s="20" t="s">
        <v>21</v>
      </c>
      <c r="D521" s="20" t="s">
        <v>57</v>
      </c>
      <c r="E521" s="20" t="s">
        <v>19</v>
      </c>
      <c r="F521" s="21">
        <v>507.6</v>
      </c>
      <c r="G521" s="20">
        <v>1</v>
      </c>
      <c r="H521" s="21">
        <f t="shared" si="50"/>
        <v>507.6</v>
      </c>
      <c r="I521" s="21">
        <f t="shared" si="48"/>
        <v>406.08000000000004</v>
      </c>
      <c r="J521" s="21">
        <f t="shared" si="49"/>
        <v>406.08000000000004</v>
      </c>
      <c r="K521" s="21">
        <v>101.52</v>
      </c>
      <c r="L521" s="22">
        <v>1.25</v>
      </c>
      <c r="M521" s="17">
        <v>0.19999999999999998</v>
      </c>
      <c r="N521" s="21" t="s">
        <v>45</v>
      </c>
      <c r="O521" s="20" t="str">
        <f t="shared" si="51"/>
        <v>Jun</v>
      </c>
      <c r="P521" s="20">
        <f t="shared" si="52"/>
        <v>6</v>
      </c>
      <c r="Q521" s="20">
        <f t="shared" si="53"/>
        <v>2024</v>
      </c>
      <c r="R521" s="23" t="s">
        <v>208</v>
      </c>
      <c r="S521" s="24">
        <v>45447</v>
      </c>
      <c r="T521" s="24" t="s">
        <v>437</v>
      </c>
      <c r="U521" s="24" t="s">
        <v>617</v>
      </c>
      <c r="V521" s="24" t="s">
        <v>45</v>
      </c>
      <c r="W521" s="24" t="s">
        <v>435</v>
      </c>
      <c r="X521" s="24" t="s">
        <v>434</v>
      </c>
      <c r="Y521" s="24" t="s">
        <v>211</v>
      </c>
      <c r="Z521" s="24">
        <v>45450</v>
      </c>
      <c r="AA521" s="20" t="s">
        <v>20</v>
      </c>
      <c r="AB521" s="20" t="s">
        <v>425</v>
      </c>
      <c r="AC521" s="20" t="s">
        <v>16</v>
      </c>
      <c r="AD521" s="20">
        <v>98416</v>
      </c>
    </row>
    <row r="522" spans="1:30" x14ac:dyDescent="0.2">
      <c r="A522" s="14">
        <v>521</v>
      </c>
      <c r="B522" s="14">
        <v>621</v>
      </c>
      <c r="C522" s="14" t="s">
        <v>23</v>
      </c>
      <c r="D522" s="14" t="s">
        <v>57</v>
      </c>
      <c r="E522" s="14" t="s">
        <v>19</v>
      </c>
      <c r="F522" s="15">
        <v>1254.8699999999999</v>
      </c>
      <c r="G522" s="14">
        <v>3</v>
      </c>
      <c r="H522" s="15">
        <f t="shared" si="50"/>
        <v>3764.6099999999997</v>
      </c>
      <c r="I522" s="15">
        <f t="shared" si="48"/>
        <v>1171.2133333333334</v>
      </c>
      <c r="J522" s="15">
        <f t="shared" si="49"/>
        <v>3513.6400000000003</v>
      </c>
      <c r="K522" s="15">
        <v>250.97</v>
      </c>
      <c r="L522" s="16">
        <v>1.0714273516922619</v>
      </c>
      <c r="M522" s="17">
        <v>6.6665604139605442E-2</v>
      </c>
      <c r="N522" s="15" t="s">
        <v>45</v>
      </c>
      <c r="O522" s="14" t="str">
        <f t="shared" si="51"/>
        <v>Jun</v>
      </c>
      <c r="P522" s="14">
        <f t="shared" si="52"/>
        <v>6</v>
      </c>
      <c r="Q522" s="14">
        <f t="shared" si="53"/>
        <v>2024</v>
      </c>
      <c r="R522" s="18" t="s">
        <v>209</v>
      </c>
      <c r="S522" s="19">
        <v>45448</v>
      </c>
      <c r="T522" s="19" t="s">
        <v>439</v>
      </c>
      <c r="U522" s="19" t="s">
        <v>618</v>
      </c>
      <c r="V522" s="19" t="s">
        <v>45</v>
      </c>
      <c r="W522" s="19" t="s">
        <v>435</v>
      </c>
      <c r="X522" s="19" t="s">
        <v>434</v>
      </c>
      <c r="Y522" s="19" t="s">
        <v>212</v>
      </c>
      <c r="Z522" s="19">
        <v>45451</v>
      </c>
      <c r="AA522" s="14" t="s">
        <v>22</v>
      </c>
      <c r="AB522" s="14" t="s">
        <v>428</v>
      </c>
      <c r="AC522" s="14" t="s">
        <v>16</v>
      </c>
      <c r="AD522" s="14">
        <v>73189</v>
      </c>
    </row>
    <row r="523" spans="1:30" x14ac:dyDescent="0.2">
      <c r="A523" s="20">
        <v>522</v>
      </c>
      <c r="B523" s="20">
        <v>622</v>
      </c>
      <c r="C523" s="20" t="s">
        <v>23</v>
      </c>
      <c r="D523" s="20" t="s">
        <v>54</v>
      </c>
      <c r="E523" s="20" t="s">
        <v>17</v>
      </c>
      <c r="F523" s="21">
        <v>1288.74</v>
      </c>
      <c r="G523" s="20">
        <v>4</v>
      </c>
      <c r="H523" s="21">
        <f t="shared" si="50"/>
        <v>5154.96</v>
      </c>
      <c r="I523" s="21">
        <f t="shared" si="48"/>
        <v>1224.3025</v>
      </c>
      <c r="J523" s="21">
        <f t="shared" si="49"/>
        <v>4897.21</v>
      </c>
      <c r="K523" s="21">
        <v>257.75</v>
      </c>
      <c r="L523" s="22">
        <v>1.052632008837685</v>
      </c>
      <c r="M523" s="17">
        <v>5.0000387975852385E-2</v>
      </c>
      <c r="N523" s="21" t="s">
        <v>45</v>
      </c>
      <c r="O523" s="20" t="str">
        <f t="shared" si="51"/>
        <v>Jun</v>
      </c>
      <c r="P523" s="20">
        <f t="shared" si="52"/>
        <v>6</v>
      </c>
      <c r="Q523" s="20">
        <f t="shared" si="53"/>
        <v>2024</v>
      </c>
      <c r="R523" s="23" t="s">
        <v>210</v>
      </c>
      <c r="S523" s="24">
        <v>45449</v>
      </c>
      <c r="T523" s="24" t="s">
        <v>441</v>
      </c>
      <c r="U523" s="24" t="s">
        <v>619</v>
      </c>
      <c r="V523" s="24" t="s">
        <v>45</v>
      </c>
      <c r="W523" s="24" t="s">
        <v>435</v>
      </c>
      <c r="X523" s="24" t="s">
        <v>434</v>
      </c>
      <c r="Y523" s="24" t="s">
        <v>213</v>
      </c>
      <c r="Z523" s="24">
        <v>45452</v>
      </c>
      <c r="AA523" s="20" t="s">
        <v>20</v>
      </c>
      <c r="AB523" s="20" t="s">
        <v>425</v>
      </c>
      <c r="AC523" s="20" t="s">
        <v>16</v>
      </c>
      <c r="AD523" s="20">
        <v>58933</v>
      </c>
    </row>
    <row r="524" spans="1:30" x14ac:dyDescent="0.2">
      <c r="A524" s="14">
        <v>523</v>
      </c>
      <c r="B524" s="14">
        <v>623</v>
      </c>
      <c r="C524" s="14" t="s">
        <v>26</v>
      </c>
      <c r="D524" s="14" t="s">
        <v>57</v>
      </c>
      <c r="E524" s="14" t="s">
        <v>19</v>
      </c>
      <c r="F524" s="15">
        <v>538.13</v>
      </c>
      <c r="G524" s="14">
        <v>1</v>
      </c>
      <c r="H524" s="15">
        <f t="shared" si="50"/>
        <v>538.13</v>
      </c>
      <c r="I524" s="15">
        <f t="shared" si="48"/>
        <v>430.5</v>
      </c>
      <c r="J524" s="15">
        <f t="shared" si="49"/>
        <v>430.5</v>
      </c>
      <c r="K524" s="15">
        <v>107.63</v>
      </c>
      <c r="L524" s="16">
        <v>1.2500116144018583</v>
      </c>
      <c r="M524" s="17">
        <v>0.20000743314812405</v>
      </c>
      <c r="N524" s="15" t="s">
        <v>45</v>
      </c>
      <c r="O524" s="14" t="str">
        <f t="shared" si="51"/>
        <v>Jun</v>
      </c>
      <c r="P524" s="14">
        <f t="shared" si="52"/>
        <v>6</v>
      </c>
      <c r="Q524" s="14">
        <f t="shared" si="53"/>
        <v>2024</v>
      </c>
      <c r="R524" s="18" t="s">
        <v>211</v>
      </c>
      <c r="S524" s="19">
        <v>45450</v>
      </c>
      <c r="T524" s="19" t="s">
        <v>443</v>
      </c>
      <c r="U524" s="19" t="s">
        <v>620</v>
      </c>
      <c r="V524" s="19" t="s">
        <v>45</v>
      </c>
      <c r="W524" s="19" t="s">
        <v>435</v>
      </c>
      <c r="X524" s="19" t="s">
        <v>434</v>
      </c>
      <c r="Y524" s="19" t="s">
        <v>214</v>
      </c>
      <c r="Z524" s="19">
        <v>45453</v>
      </c>
      <c r="AA524" s="14" t="s">
        <v>22</v>
      </c>
      <c r="AB524" s="14" t="s">
        <v>426</v>
      </c>
      <c r="AC524" s="14" t="s">
        <v>16</v>
      </c>
      <c r="AD524" s="14">
        <v>14992</v>
      </c>
    </row>
    <row r="525" spans="1:30" x14ac:dyDescent="0.2">
      <c r="A525" s="20">
        <v>524</v>
      </c>
      <c r="B525" s="20">
        <v>624</v>
      </c>
      <c r="C525" s="20" t="s">
        <v>18</v>
      </c>
      <c r="D525" s="20" t="s">
        <v>57</v>
      </c>
      <c r="E525" s="20" t="s">
        <v>19</v>
      </c>
      <c r="F525" s="21">
        <v>648.67999999999995</v>
      </c>
      <c r="G525" s="20">
        <v>5</v>
      </c>
      <c r="H525" s="21">
        <f t="shared" si="50"/>
        <v>3243.3999999999996</v>
      </c>
      <c r="I525" s="21">
        <f t="shared" si="48"/>
        <v>622.73199999999997</v>
      </c>
      <c r="J525" s="21">
        <f t="shared" si="49"/>
        <v>3113.66</v>
      </c>
      <c r="K525" s="21">
        <v>129.74</v>
      </c>
      <c r="L525" s="22">
        <v>1.0416680048560214</v>
      </c>
      <c r="M525" s="17">
        <v>4.0001233273725109E-2</v>
      </c>
      <c r="N525" s="21" t="s">
        <v>45</v>
      </c>
      <c r="O525" s="20" t="str">
        <f t="shared" si="51"/>
        <v>Jun</v>
      </c>
      <c r="P525" s="20">
        <f t="shared" si="52"/>
        <v>6</v>
      </c>
      <c r="Q525" s="20">
        <f t="shared" si="53"/>
        <v>2024</v>
      </c>
      <c r="R525" s="23" t="s">
        <v>212</v>
      </c>
      <c r="S525" s="24">
        <v>45451</v>
      </c>
      <c r="T525" s="24" t="s">
        <v>445</v>
      </c>
      <c r="U525" s="24" t="s">
        <v>621</v>
      </c>
      <c r="V525" s="24" t="s">
        <v>45</v>
      </c>
      <c r="W525" s="24" t="s">
        <v>435</v>
      </c>
      <c r="X525" s="24" t="s">
        <v>434</v>
      </c>
      <c r="Y525" s="24" t="s">
        <v>215</v>
      </c>
      <c r="Z525" s="24">
        <v>45454</v>
      </c>
      <c r="AA525" s="20" t="s">
        <v>22</v>
      </c>
      <c r="AB525" s="20" t="s">
        <v>429</v>
      </c>
      <c r="AC525" s="20" t="s">
        <v>16</v>
      </c>
      <c r="AD525" s="20">
        <v>17727</v>
      </c>
    </row>
    <row r="526" spans="1:30" x14ac:dyDescent="0.2">
      <c r="A526" s="14">
        <v>525</v>
      </c>
      <c r="B526" s="14">
        <v>625</v>
      </c>
      <c r="C526" s="14" t="s">
        <v>13</v>
      </c>
      <c r="D526" s="14" t="s">
        <v>54</v>
      </c>
      <c r="E526" s="14" t="s">
        <v>17</v>
      </c>
      <c r="F526" s="15">
        <v>95.81</v>
      </c>
      <c r="G526" s="14">
        <v>5</v>
      </c>
      <c r="H526" s="15">
        <f t="shared" si="50"/>
        <v>479.05</v>
      </c>
      <c r="I526" s="15">
        <f t="shared" si="48"/>
        <v>91.977999999999994</v>
      </c>
      <c r="J526" s="15">
        <f t="shared" si="49"/>
        <v>459.89</v>
      </c>
      <c r="K526" s="15">
        <v>19.16</v>
      </c>
      <c r="L526" s="16">
        <v>1.0416621365978822</v>
      </c>
      <c r="M526" s="17">
        <v>3.9995825070451935E-2</v>
      </c>
      <c r="N526" s="15" t="s">
        <v>45</v>
      </c>
      <c r="O526" s="14" t="str">
        <f t="shared" si="51"/>
        <v>Jun</v>
      </c>
      <c r="P526" s="14">
        <f t="shared" si="52"/>
        <v>6</v>
      </c>
      <c r="Q526" s="14">
        <f t="shared" si="53"/>
        <v>2024</v>
      </c>
      <c r="R526" s="18" t="s">
        <v>213</v>
      </c>
      <c r="S526" s="19">
        <v>45452</v>
      </c>
      <c r="T526" s="19" t="s">
        <v>447</v>
      </c>
      <c r="U526" s="19" t="s">
        <v>622</v>
      </c>
      <c r="V526" s="19" t="s">
        <v>45</v>
      </c>
      <c r="W526" s="19" t="s">
        <v>435</v>
      </c>
      <c r="X526" s="19" t="s">
        <v>434</v>
      </c>
      <c r="Y526" s="19" t="s">
        <v>216</v>
      </c>
      <c r="Z526" s="19">
        <v>45455</v>
      </c>
      <c r="AA526" s="14" t="s">
        <v>15</v>
      </c>
      <c r="AB526" s="14" t="s">
        <v>427</v>
      </c>
      <c r="AC526" s="14" t="s">
        <v>16</v>
      </c>
      <c r="AD526" s="14">
        <v>79600</v>
      </c>
    </row>
    <row r="527" spans="1:30" x14ac:dyDescent="0.2">
      <c r="A527" s="20">
        <v>526</v>
      </c>
      <c r="B527" s="20">
        <v>626</v>
      </c>
      <c r="C527" s="20" t="s">
        <v>18</v>
      </c>
      <c r="D527" s="20" t="s">
        <v>38</v>
      </c>
      <c r="E527" s="20" t="s">
        <v>14</v>
      </c>
      <c r="F527" s="21">
        <v>1452.31</v>
      </c>
      <c r="G527" s="20">
        <v>2</v>
      </c>
      <c r="H527" s="21">
        <f t="shared" si="50"/>
        <v>2904.62</v>
      </c>
      <c r="I527" s="21">
        <f t="shared" si="48"/>
        <v>1307.08</v>
      </c>
      <c r="J527" s="21">
        <f t="shared" si="49"/>
        <v>2614.16</v>
      </c>
      <c r="K527" s="21">
        <v>290.45999999999998</v>
      </c>
      <c r="L527" s="22">
        <v>1.1111102610398751</v>
      </c>
      <c r="M527" s="17">
        <v>9.9999311441772071E-2</v>
      </c>
      <c r="N527" s="21" t="s">
        <v>45</v>
      </c>
      <c r="O527" s="20" t="str">
        <f t="shared" si="51"/>
        <v>Jun</v>
      </c>
      <c r="P527" s="20">
        <f t="shared" si="52"/>
        <v>6</v>
      </c>
      <c r="Q527" s="20">
        <f t="shared" si="53"/>
        <v>2024</v>
      </c>
      <c r="R527" s="23" t="s">
        <v>214</v>
      </c>
      <c r="S527" s="24">
        <v>45453</v>
      </c>
      <c r="T527" s="24" t="s">
        <v>449</v>
      </c>
      <c r="U527" s="24" t="s">
        <v>623</v>
      </c>
      <c r="V527" s="24" t="s">
        <v>45</v>
      </c>
      <c r="W527" s="24" t="s">
        <v>435</v>
      </c>
      <c r="X527" s="24" t="s">
        <v>434</v>
      </c>
      <c r="Y527" s="24" t="s">
        <v>217</v>
      </c>
      <c r="Z527" s="24">
        <v>45456</v>
      </c>
      <c r="AA527" s="20" t="s">
        <v>20</v>
      </c>
      <c r="AB527" s="20" t="s">
        <v>427</v>
      </c>
      <c r="AC527" s="20" t="s">
        <v>16</v>
      </c>
      <c r="AD527" s="20">
        <v>80562</v>
      </c>
    </row>
    <row r="528" spans="1:30" x14ac:dyDescent="0.2">
      <c r="A528" s="14">
        <v>527</v>
      </c>
      <c r="B528" s="14">
        <v>627</v>
      </c>
      <c r="C528" s="14" t="s">
        <v>29</v>
      </c>
      <c r="D528" s="14" t="s">
        <v>57</v>
      </c>
      <c r="E528" s="14" t="s">
        <v>19</v>
      </c>
      <c r="F528" s="15">
        <v>1446.2</v>
      </c>
      <c r="G528" s="14">
        <v>4</v>
      </c>
      <c r="H528" s="15">
        <f t="shared" si="50"/>
        <v>5784.8</v>
      </c>
      <c r="I528" s="15">
        <f t="shared" si="48"/>
        <v>1373.89</v>
      </c>
      <c r="J528" s="15">
        <f t="shared" si="49"/>
        <v>5495.56</v>
      </c>
      <c r="K528" s="15">
        <v>289.24</v>
      </c>
      <c r="L528" s="16">
        <v>1.0526315789473684</v>
      </c>
      <c r="M528" s="17">
        <v>0.05</v>
      </c>
      <c r="N528" s="15" t="s">
        <v>45</v>
      </c>
      <c r="O528" s="14" t="str">
        <f t="shared" si="51"/>
        <v>Jun</v>
      </c>
      <c r="P528" s="14">
        <f t="shared" si="52"/>
        <v>6</v>
      </c>
      <c r="Q528" s="14">
        <f t="shared" si="53"/>
        <v>2024</v>
      </c>
      <c r="R528" s="18" t="s">
        <v>215</v>
      </c>
      <c r="S528" s="19">
        <v>45454</v>
      </c>
      <c r="T528" s="19" t="s">
        <v>451</v>
      </c>
      <c r="U528" s="19" t="s">
        <v>624</v>
      </c>
      <c r="V528" s="19" t="s">
        <v>45</v>
      </c>
      <c r="W528" s="19" t="s">
        <v>435</v>
      </c>
      <c r="X528" s="19" t="s">
        <v>434</v>
      </c>
      <c r="Y528" s="19" t="s">
        <v>218</v>
      </c>
      <c r="Z528" s="19">
        <v>45457</v>
      </c>
      <c r="AA528" s="14" t="s">
        <v>22</v>
      </c>
      <c r="AB528" s="14" t="s">
        <v>429</v>
      </c>
      <c r="AC528" s="14" t="s">
        <v>16</v>
      </c>
      <c r="AD528" s="14">
        <v>45379</v>
      </c>
    </row>
    <row r="529" spans="1:30" x14ac:dyDescent="0.2">
      <c r="A529" s="20">
        <v>528</v>
      </c>
      <c r="B529" s="20">
        <v>628</v>
      </c>
      <c r="C529" s="20" t="s">
        <v>13</v>
      </c>
      <c r="D529" s="20" t="s">
        <v>54</v>
      </c>
      <c r="E529" s="20" t="s">
        <v>17</v>
      </c>
      <c r="F529" s="21">
        <v>535.46</v>
      </c>
      <c r="G529" s="20">
        <v>5</v>
      </c>
      <c r="H529" s="21">
        <f t="shared" si="50"/>
        <v>2677.3</v>
      </c>
      <c r="I529" s="21">
        <f t="shared" si="48"/>
        <v>514.04200000000003</v>
      </c>
      <c r="J529" s="21">
        <f t="shared" si="49"/>
        <v>2570.21</v>
      </c>
      <c r="K529" s="21">
        <v>107.09</v>
      </c>
      <c r="L529" s="22">
        <v>1.0416658560973617</v>
      </c>
      <c r="M529" s="17">
        <v>3.9999252978747242E-2</v>
      </c>
      <c r="N529" s="21" t="s">
        <v>45</v>
      </c>
      <c r="O529" s="20" t="str">
        <f t="shared" si="51"/>
        <v>Jun</v>
      </c>
      <c r="P529" s="20">
        <f t="shared" si="52"/>
        <v>6</v>
      </c>
      <c r="Q529" s="20">
        <f t="shared" si="53"/>
        <v>2024</v>
      </c>
      <c r="R529" s="23" t="s">
        <v>216</v>
      </c>
      <c r="S529" s="24">
        <v>45455</v>
      </c>
      <c r="T529" s="24" t="s">
        <v>453</v>
      </c>
      <c r="U529" s="24" t="s">
        <v>625</v>
      </c>
      <c r="V529" s="24" t="s">
        <v>45</v>
      </c>
      <c r="W529" s="24" t="s">
        <v>435</v>
      </c>
      <c r="X529" s="24" t="s">
        <v>434</v>
      </c>
      <c r="Y529" s="24" t="s">
        <v>219</v>
      </c>
      <c r="Z529" s="24">
        <v>45458</v>
      </c>
      <c r="AA529" s="20" t="s">
        <v>20</v>
      </c>
      <c r="AB529" s="20" t="s">
        <v>426</v>
      </c>
      <c r="AC529" s="20" t="s">
        <v>16</v>
      </c>
      <c r="AD529" s="20">
        <v>38446</v>
      </c>
    </row>
    <row r="530" spans="1:30" x14ac:dyDescent="0.2">
      <c r="A530" s="14">
        <v>529</v>
      </c>
      <c r="B530" s="14">
        <v>629</v>
      </c>
      <c r="C530" s="14" t="s">
        <v>18</v>
      </c>
      <c r="D530" s="14" t="s">
        <v>54</v>
      </c>
      <c r="E530" s="14" t="s">
        <v>17</v>
      </c>
      <c r="F530" s="15">
        <v>382.9</v>
      </c>
      <c r="G530" s="14">
        <v>5</v>
      </c>
      <c r="H530" s="15">
        <f t="shared" si="50"/>
        <v>1914.5</v>
      </c>
      <c r="I530" s="15">
        <f t="shared" si="48"/>
        <v>367.584</v>
      </c>
      <c r="J530" s="15">
        <f t="shared" si="49"/>
        <v>1837.92</v>
      </c>
      <c r="K530" s="15">
        <v>76.58</v>
      </c>
      <c r="L530" s="16">
        <v>1.0416666666666665</v>
      </c>
      <c r="M530" s="17">
        <v>0.04</v>
      </c>
      <c r="N530" s="15" t="s">
        <v>45</v>
      </c>
      <c r="O530" s="14" t="str">
        <f t="shared" si="51"/>
        <v>Jun</v>
      </c>
      <c r="P530" s="14">
        <f t="shared" si="52"/>
        <v>6</v>
      </c>
      <c r="Q530" s="14">
        <f t="shared" si="53"/>
        <v>2024</v>
      </c>
      <c r="R530" s="18" t="s">
        <v>217</v>
      </c>
      <c r="S530" s="19">
        <v>45456</v>
      </c>
      <c r="T530" s="19" t="s">
        <v>455</v>
      </c>
      <c r="U530" s="19" t="s">
        <v>626</v>
      </c>
      <c r="V530" s="19" t="s">
        <v>45</v>
      </c>
      <c r="W530" s="19" t="s">
        <v>435</v>
      </c>
      <c r="X530" s="19" t="s">
        <v>434</v>
      </c>
      <c r="Y530" s="19" t="s">
        <v>220</v>
      </c>
      <c r="Z530" s="19">
        <v>45459</v>
      </c>
      <c r="AA530" s="14" t="s">
        <v>22</v>
      </c>
      <c r="AB530" s="14" t="s">
        <v>428</v>
      </c>
      <c r="AC530" s="14" t="s">
        <v>16</v>
      </c>
      <c r="AD530" s="14">
        <v>78365</v>
      </c>
    </row>
    <row r="531" spans="1:30" x14ac:dyDescent="0.2">
      <c r="A531" s="20">
        <v>530</v>
      </c>
      <c r="B531" s="20">
        <v>630</v>
      </c>
      <c r="C531" s="20" t="s">
        <v>13</v>
      </c>
      <c r="D531" s="20" t="s">
        <v>54</v>
      </c>
      <c r="E531" s="20" t="s">
        <v>17</v>
      </c>
      <c r="F531" s="21">
        <v>232.78</v>
      </c>
      <c r="G531" s="20">
        <v>5</v>
      </c>
      <c r="H531" s="21">
        <f t="shared" si="50"/>
        <v>1163.9000000000001</v>
      </c>
      <c r="I531" s="21">
        <f t="shared" si="48"/>
        <v>223.46800000000002</v>
      </c>
      <c r="J531" s="21">
        <f t="shared" si="49"/>
        <v>1117.3400000000001</v>
      </c>
      <c r="K531" s="21">
        <v>46.56</v>
      </c>
      <c r="L531" s="22">
        <v>1.0416703957613618</v>
      </c>
      <c r="M531" s="17">
        <v>4.0003436721367816E-2</v>
      </c>
      <c r="N531" s="21" t="s">
        <v>45</v>
      </c>
      <c r="O531" s="20" t="str">
        <f t="shared" si="51"/>
        <v>Jun</v>
      </c>
      <c r="P531" s="20">
        <f t="shared" si="52"/>
        <v>6</v>
      </c>
      <c r="Q531" s="20">
        <f t="shared" si="53"/>
        <v>2024</v>
      </c>
      <c r="R531" s="23" t="s">
        <v>218</v>
      </c>
      <c r="S531" s="24">
        <v>45457</v>
      </c>
      <c r="T531" s="24" t="s">
        <v>457</v>
      </c>
      <c r="U531" s="24" t="s">
        <v>627</v>
      </c>
      <c r="V531" s="24" t="s">
        <v>45</v>
      </c>
      <c r="W531" s="24" t="s">
        <v>435</v>
      </c>
      <c r="X531" s="24" t="s">
        <v>434</v>
      </c>
      <c r="Y531" s="24" t="s">
        <v>221</v>
      </c>
      <c r="Z531" s="24">
        <v>45460</v>
      </c>
      <c r="AA531" s="20" t="s">
        <v>15</v>
      </c>
      <c r="AB531" s="20" t="s">
        <v>429</v>
      </c>
      <c r="AC531" s="20" t="s">
        <v>16</v>
      </c>
      <c r="AD531" s="20">
        <v>22675</v>
      </c>
    </row>
    <row r="532" spans="1:30" x14ac:dyDescent="0.2">
      <c r="A532" s="14">
        <v>531</v>
      </c>
      <c r="B532" s="14">
        <v>631</v>
      </c>
      <c r="C532" s="14" t="s">
        <v>27</v>
      </c>
      <c r="D532" s="14" t="s">
        <v>54</v>
      </c>
      <c r="E532" s="14" t="s">
        <v>17</v>
      </c>
      <c r="F532" s="15">
        <v>86.5</v>
      </c>
      <c r="G532" s="14">
        <v>1</v>
      </c>
      <c r="H532" s="15">
        <f t="shared" si="50"/>
        <v>86.5</v>
      </c>
      <c r="I532" s="15">
        <f t="shared" si="48"/>
        <v>69.2</v>
      </c>
      <c r="J532" s="15">
        <f t="shared" si="49"/>
        <v>69.2</v>
      </c>
      <c r="K532" s="15">
        <v>17.3</v>
      </c>
      <c r="L532" s="16">
        <v>1.25</v>
      </c>
      <c r="M532" s="17">
        <v>0.2</v>
      </c>
      <c r="N532" s="15" t="s">
        <v>45</v>
      </c>
      <c r="O532" s="14" t="str">
        <f t="shared" si="51"/>
        <v>Jun</v>
      </c>
      <c r="P532" s="14">
        <f t="shared" si="52"/>
        <v>6</v>
      </c>
      <c r="Q532" s="14">
        <f t="shared" si="53"/>
        <v>2024</v>
      </c>
      <c r="R532" s="18" t="s">
        <v>219</v>
      </c>
      <c r="S532" s="19">
        <v>45458</v>
      </c>
      <c r="T532" s="19" t="s">
        <v>459</v>
      </c>
      <c r="U532" s="19" t="s">
        <v>628</v>
      </c>
      <c r="V532" s="19" t="s">
        <v>45</v>
      </c>
      <c r="W532" s="19" t="s">
        <v>435</v>
      </c>
      <c r="X532" s="19" t="s">
        <v>434</v>
      </c>
      <c r="Y532" s="19" t="s">
        <v>222</v>
      </c>
      <c r="Z532" s="19">
        <v>45461</v>
      </c>
      <c r="AA532" s="14" t="s">
        <v>20</v>
      </c>
      <c r="AB532" s="14" t="s">
        <v>429</v>
      </c>
      <c r="AC532" s="14" t="s">
        <v>16</v>
      </c>
      <c r="AD532" s="14">
        <v>29430</v>
      </c>
    </row>
    <row r="533" spans="1:30" x14ac:dyDescent="0.2">
      <c r="A533" s="20">
        <v>532</v>
      </c>
      <c r="B533" s="20">
        <v>632</v>
      </c>
      <c r="C533" s="20" t="s">
        <v>29</v>
      </c>
      <c r="D533" s="20" t="s">
        <v>54</v>
      </c>
      <c r="E533" s="20" t="s">
        <v>17</v>
      </c>
      <c r="F533" s="21">
        <v>400.56</v>
      </c>
      <c r="G533" s="20">
        <v>2</v>
      </c>
      <c r="H533" s="21">
        <f t="shared" si="50"/>
        <v>801.12</v>
      </c>
      <c r="I533" s="21">
        <f t="shared" si="48"/>
        <v>360.505</v>
      </c>
      <c r="J533" s="21">
        <f t="shared" si="49"/>
        <v>721.01</v>
      </c>
      <c r="K533" s="21">
        <v>80.11</v>
      </c>
      <c r="L533" s="22">
        <v>1.1111080290148543</v>
      </c>
      <c r="M533" s="17">
        <v>9.9997503495106846E-2</v>
      </c>
      <c r="N533" s="21" t="s">
        <v>45</v>
      </c>
      <c r="O533" s="20" t="str">
        <f t="shared" si="51"/>
        <v>Jun</v>
      </c>
      <c r="P533" s="20">
        <f t="shared" si="52"/>
        <v>6</v>
      </c>
      <c r="Q533" s="20">
        <f t="shared" si="53"/>
        <v>2024</v>
      </c>
      <c r="R533" s="23" t="s">
        <v>220</v>
      </c>
      <c r="S533" s="24">
        <v>45459</v>
      </c>
      <c r="T533" s="24" t="s">
        <v>461</v>
      </c>
      <c r="U533" s="24" t="s">
        <v>629</v>
      </c>
      <c r="V533" s="24" t="s">
        <v>45</v>
      </c>
      <c r="W533" s="24" t="s">
        <v>435</v>
      </c>
      <c r="X533" s="24" t="s">
        <v>434</v>
      </c>
      <c r="Y533" s="24" t="s">
        <v>223</v>
      </c>
      <c r="Z533" s="24">
        <v>45462</v>
      </c>
      <c r="AA533" s="20" t="s">
        <v>22</v>
      </c>
      <c r="AB533" s="20" t="s">
        <v>426</v>
      </c>
      <c r="AC533" s="20" t="s">
        <v>16</v>
      </c>
      <c r="AD533" s="20">
        <v>91677</v>
      </c>
    </row>
    <row r="534" spans="1:30" x14ac:dyDescent="0.2">
      <c r="A534" s="14">
        <v>533</v>
      </c>
      <c r="B534" s="14">
        <v>633</v>
      </c>
      <c r="C534" s="14" t="s">
        <v>23</v>
      </c>
      <c r="D534" s="14" t="s">
        <v>57</v>
      </c>
      <c r="E534" s="14" t="s">
        <v>19</v>
      </c>
      <c r="F534" s="15">
        <v>431.94</v>
      </c>
      <c r="G534" s="14">
        <v>4</v>
      </c>
      <c r="H534" s="15">
        <f t="shared" si="50"/>
        <v>1727.76</v>
      </c>
      <c r="I534" s="15">
        <f t="shared" si="48"/>
        <v>410.34249999999997</v>
      </c>
      <c r="J534" s="15">
        <f t="shared" si="49"/>
        <v>1641.37</v>
      </c>
      <c r="K534" s="15">
        <v>86.39</v>
      </c>
      <c r="L534" s="16">
        <v>1.0526328615729543</v>
      </c>
      <c r="M534" s="17">
        <v>5.0001157568180764E-2</v>
      </c>
      <c r="N534" s="15" t="s">
        <v>45</v>
      </c>
      <c r="O534" s="14" t="str">
        <f t="shared" si="51"/>
        <v>Jun</v>
      </c>
      <c r="P534" s="14">
        <f t="shared" si="52"/>
        <v>6</v>
      </c>
      <c r="Q534" s="14">
        <f t="shared" si="53"/>
        <v>2024</v>
      </c>
      <c r="R534" s="18" t="s">
        <v>221</v>
      </c>
      <c r="S534" s="19">
        <v>45460</v>
      </c>
      <c r="T534" s="19" t="s">
        <v>463</v>
      </c>
      <c r="U534" s="19" t="s">
        <v>630</v>
      </c>
      <c r="V534" s="19" t="s">
        <v>45</v>
      </c>
      <c r="W534" s="19" t="s">
        <v>435</v>
      </c>
      <c r="X534" s="19" t="s">
        <v>434</v>
      </c>
      <c r="Y534" s="19" t="s">
        <v>224</v>
      </c>
      <c r="Z534" s="19">
        <v>45463</v>
      </c>
      <c r="AA534" s="14" t="s">
        <v>22</v>
      </c>
      <c r="AB534" s="14" t="s">
        <v>426</v>
      </c>
      <c r="AC534" s="14" t="s">
        <v>16</v>
      </c>
      <c r="AD534" s="14">
        <v>14842</v>
      </c>
    </row>
    <row r="535" spans="1:30" x14ac:dyDescent="0.2">
      <c r="A535" s="20">
        <v>534</v>
      </c>
      <c r="B535" s="20">
        <v>634</v>
      </c>
      <c r="C535" s="20" t="s">
        <v>18</v>
      </c>
      <c r="D535" s="20" t="s">
        <v>57</v>
      </c>
      <c r="E535" s="20" t="s">
        <v>19</v>
      </c>
      <c r="F535" s="21">
        <v>712.6</v>
      </c>
      <c r="G535" s="20">
        <v>2</v>
      </c>
      <c r="H535" s="21">
        <f t="shared" si="50"/>
        <v>1425.2</v>
      </c>
      <c r="I535" s="21">
        <f t="shared" si="48"/>
        <v>641.34</v>
      </c>
      <c r="J535" s="21">
        <f t="shared" si="49"/>
        <v>1282.68</v>
      </c>
      <c r="K535" s="21">
        <v>142.52000000000001</v>
      </c>
      <c r="L535" s="22">
        <v>1.1111111111111112</v>
      </c>
      <c r="M535" s="17">
        <v>0.1</v>
      </c>
      <c r="N535" s="21" t="s">
        <v>45</v>
      </c>
      <c r="O535" s="20" t="str">
        <f t="shared" si="51"/>
        <v>Jun</v>
      </c>
      <c r="P535" s="20">
        <f t="shared" si="52"/>
        <v>6</v>
      </c>
      <c r="Q535" s="20">
        <f t="shared" si="53"/>
        <v>2024</v>
      </c>
      <c r="R535" s="23" t="s">
        <v>222</v>
      </c>
      <c r="S535" s="24">
        <v>45461</v>
      </c>
      <c r="T535" s="24" t="s">
        <v>465</v>
      </c>
      <c r="U535" s="24" t="s">
        <v>631</v>
      </c>
      <c r="V535" s="24" t="s">
        <v>45</v>
      </c>
      <c r="W535" s="24" t="s">
        <v>435</v>
      </c>
      <c r="X535" s="24" t="s">
        <v>434</v>
      </c>
      <c r="Y535" s="24" t="s">
        <v>225</v>
      </c>
      <c r="Z535" s="24">
        <v>45464</v>
      </c>
      <c r="AA535" s="20" t="s">
        <v>15</v>
      </c>
      <c r="AB535" s="20" t="s">
        <v>428</v>
      </c>
      <c r="AC535" s="20" t="s">
        <v>16</v>
      </c>
      <c r="AD535" s="20">
        <v>43546</v>
      </c>
    </row>
    <row r="536" spans="1:30" x14ac:dyDescent="0.2">
      <c r="A536" s="14">
        <v>535</v>
      </c>
      <c r="B536" s="14">
        <v>635</v>
      </c>
      <c r="C536" s="14" t="s">
        <v>26</v>
      </c>
      <c r="D536" s="14" t="s">
        <v>57</v>
      </c>
      <c r="E536" s="14" t="s">
        <v>19</v>
      </c>
      <c r="F536" s="15">
        <v>1304.18</v>
      </c>
      <c r="G536" s="14">
        <v>1</v>
      </c>
      <c r="H536" s="15">
        <f t="shared" si="50"/>
        <v>1304.18</v>
      </c>
      <c r="I536" s="15">
        <f t="shared" si="48"/>
        <v>1043.3400000000001</v>
      </c>
      <c r="J536" s="15">
        <f t="shared" si="49"/>
        <v>1043.3400000000001</v>
      </c>
      <c r="K536" s="15">
        <v>260.83999999999997</v>
      </c>
      <c r="L536" s="16">
        <v>1.2500047923016466</v>
      </c>
      <c r="M536" s="17">
        <v>0.2000030670612952</v>
      </c>
      <c r="N536" s="15" t="s">
        <v>45</v>
      </c>
      <c r="O536" s="14" t="str">
        <f t="shared" si="51"/>
        <v>Jun</v>
      </c>
      <c r="P536" s="14">
        <f t="shared" si="52"/>
        <v>6</v>
      </c>
      <c r="Q536" s="14">
        <f t="shared" si="53"/>
        <v>2024</v>
      </c>
      <c r="R536" s="18" t="s">
        <v>223</v>
      </c>
      <c r="S536" s="19">
        <v>45462</v>
      </c>
      <c r="T536" s="19" t="s">
        <v>467</v>
      </c>
      <c r="U536" s="19" t="s">
        <v>632</v>
      </c>
      <c r="V536" s="19" t="s">
        <v>45</v>
      </c>
      <c r="W536" s="19" t="s">
        <v>435</v>
      </c>
      <c r="X536" s="19" t="s">
        <v>434</v>
      </c>
      <c r="Y536" s="19" t="s">
        <v>226</v>
      </c>
      <c r="Z536" s="19">
        <v>45465</v>
      </c>
      <c r="AA536" s="14" t="s">
        <v>15</v>
      </c>
      <c r="AB536" s="14" t="s">
        <v>428</v>
      </c>
      <c r="AC536" s="14" t="s">
        <v>16</v>
      </c>
      <c r="AD536" s="14">
        <v>97560</v>
      </c>
    </row>
    <row r="537" spans="1:30" x14ac:dyDescent="0.2">
      <c r="A537" s="20">
        <v>536</v>
      </c>
      <c r="B537" s="20">
        <v>636</v>
      </c>
      <c r="C537" s="20" t="s">
        <v>29</v>
      </c>
      <c r="D537" s="20" t="s">
        <v>54</v>
      </c>
      <c r="E537" s="20" t="s">
        <v>17</v>
      </c>
      <c r="F537" s="21">
        <v>633.28</v>
      </c>
      <c r="G537" s="20">
        <v>4</v>
      </c>
      <c r="H537" s="21">
        <f t="shared" si="50"/>
        <v>2533.12</v>
      </c>
      <c r="I537" s="21">
        <f t="shared" si="48"/>
        <v>601.61500000000001</v>
      </c>
      <c r="J537" s="21">
        <f t="shared" si="49"/>
        <v>2406.46</v>
      </c>
      <c r="K537" s="21">
        <v>126.66</v>
      </c>
      <c r="L537" s="22">
        <v>1.0526333286237877</v>
      </c>
      <c r="M537" s="17">
        <v>5.0001579080343611E-2</v>
      </c>
      <c r="N537" s="21" t="s">
        <v>45</v>
      </c>
      <c r="O537" s="20" t="str">
        <f t="shared" si="51"/>
        <v>Jun</v>
      </c>
      <c r="P537" s="20">
        <f t="shared" si="52"/>
        <v>6</v>
      </c>
      <c r="Q537" s="20">
        <f t="shared" si="53"/>
        <v>2024</v>
      </c>
      <c r="R537" s="23" t="s">
        <v>224</v>
      </c>
      <c r="S537" s="24">
        <v>45463</v>
      </c>
      <c r="T537" s="24" t="s">
        <v>469</v>
      </c>
      <c r="U537" s="24" t="s">
        <v>633</v>
      </c>
      <c r="V537" s="24" t="s">
        <v>45</v>
      </c>
      <c r="W537" s="24" t="s">
        <v>435</v>
      </c>
      <c r="X537" s="24" t="s">
        <v>434</v>
      </c>
      <c r="Y537" s="24" t="s">
        <v>227</v>
      </c>
      <c r="Z537" s="24">
        <v>45466</v>
      </c>
      <c r="AA537" s="20" t="s">
        <v>15</v>
      </c>
      <c r="AB537" s="20" t="s">
        <v>428</v>
      </c>
      <c r="AC537" s="20" t="s">
        <v>16</v>
      </c>
      <c r="AD537" s="20">
        <v>61232</v>
      </c>
    </row>
    <row r="538" spans="1:30" x14ac:dyDescent="0.2">
      <c r="A538" s="14">
        <v>537</v>
      </c>
      <c r="B538" s="14">
        <v>637</v>
      </c>
      <c r="C538" s="14" t="s">
        <v>26</v>
      </c>
      <c r="D538" s="14" t="s">
        <v>38</v>
      </c>
      <c r="E538" s="14" t="s">
        <v>14</v>
      </c>
      <c r="F538" s="15">
        <v>1447.76</v>
      </c>
      <c r="G538" s="14">
        <v>3</v>
      </c>
      <c r="H538" s="15">
        <f t="shared" si="50"/>
        <v>4343.28</v>
      </c>
      <c r="I538" s="15">
        <f t="shared" si="48"/>
        <v>1351.2433333333331</v>
      </c>
      <c r="J538" s="15">
        <f t="shared" si="49"/>
        <v>4053.7299999999996</v>
      </c>
      <c r="K538" s="15">
        <v>289.55</v>
      </c>
      <c r="L538" s="16">
        <v>1.071428042814889</v>
      </c>
      <c r="M538" s="17">
        <v>6.6666206185187232E-2</v>
      </c>
      <c r="N538" s="15" t="s">
        <v>45</v>
      </c>
      <c r="O538" s="14" t="str">
        <f t="shared" si="51"/>
        <v>Jun</v>
      </c>
      <c r="P538" s="14">
        <f t="shared" si="52"/>
        <v>6</v>
      </c>
      <c r="Q538" s="14">
        <f t="shared" si="53"/>
        <v>2024</v>
      </c>
      <c r="R538" s="18" t="s">
        <v>225</v>
      </c>
      <c r="S538" s="19">
        <v>45464</v>
      </c>
      <c r="T538" s="19" t="s">
        <v>471</v>
      </c>
      <c r="U538" s="19" t="s">
        <v>634</v>
      </c>
      <c r="V538" s="19" t="s">
        <v>45</v>
      </c>
      <c r="W538" s="19" t="s">
        <v>435</v>
      </c>
      <c r="X538" s="19" t="s">
        <v>434</v>
      </c>
      <c r="Y538" s="19" t="s">
        <v>228</v>
      </c>
      <c r="Z538" s="19">
        <v>45467</v>
      </c>
      <c r="AA538" s="14" t="s">
        <v>22</v>
      </c>
      <c r="AB538" s="14" t="s">
        <v>425</v>
      </c>
      <c r="AC538" s="14" t="s">
        <v>16</v>
      </c>
      <c r="AD538" s="14">
        <v>59857</v>
      </c>
    </row>
    <row r="539" spans="1:30" x14ac:dyDescent="0.2">
      <c r="A539" s="20">
        <v>538</v>
      </c>
      <c r="B539" s="20">
        <v>638</v>
      </c>
      <c r="C539" s="20" t="s">
        <v>29</v>
      </c>
      <c r="D539" s="20" t="s">
        <v>57</v>
      </c>
      <c r="E539" s="20" t="s">
        <v>19</v>
      </c>
      <c r="F539" s="21">
        <v>1404.94</v>
      </c>
      <c r="G539" s="20">
        <v>1</v>
      </c>
      <c r="H539" s="21">
        <f t="shared" si="50"/>
        <v>1404.94</v>
      </c>
      <c r="I539" s="21">
        <f t="shared" si="48"/>
        <v>1123.95</v>
      </c>
      <c r="J539" s="21">
        <f t="shared" si="49"/>
        <v>1123.95</v>
      </c>
      <c r="K539" s="21">
        <v>280.99</v>
      </c>
      <c r="L539" s="22">
        <v>1.2500022242982338</v>
      </c>
      <c r="M539" s="17">
        <v>0.20000142354833658</v>
      </c>
      <c r="N539" s="21" t="s">
        <v>45</v>
      </c>
      <c r="O539" s="20" t="str">
        <f t="shared" si="51"/>
        <v>Jun</v>
      </c>
      <c r="P539" s="20">
        <f t="shared" si="52"/>
        <v>6</v>
      </c>
      <c r="Q539" s="20">
        <f t="shared" si="53"/>
        <v>2024</v>
      </c>
      <c r="R539" s="23" t="s">
        <v>226</v>
      </c>
      <c r="S539" s="24">
        <v>45465</v>
      </c>
      <c r="T539" s="24" t="s">
        <v>473</v>
      </c>
      <c r="U539" s="24" t="s">
        <v>635</v>
      </c>
      <c r="V539" s="24" t="s">
        <v>45</v>
      </c>
      <c r="W539" s="24" t="s">
        <v>435</v>
      </c>
      <c r="X539" s="24" t="s">
        <v>434</v>
      </c>
      <c r="Y539" s="24" t="s">
        <v>229</v>
      </c>
      <c r="Z539" s="24">
        <v>45468</v>
      </c>
      <c r="AA539" s="20" t="s">
        <v>15</v>
      </c>
      <c r="AB539" s="20" t="s">
        <v>425</v>
      </c>
      <c r="AC539" s="20" t="s">
        <v>16</v>
      </c>
      <c r="AD539" s="20">
        <v>28608</v>
      </c>
    </row>
    <row r="540" spans="1:30" x14ac:dyDescent="0.2">
      <c r="A540" s="14">
        <v>539</v>
      </c>
      <c r="B540" s="14">
        <v>639</v>
      </c>
      <c r="C540" s="14" t="s">
        <v>24</v>
      </c>
      <c r="D540" s="14" t="s">
        <v>38</v>
      </c>
      <c r="E540" s="14" t="s">
        <v>14</v>
      </c>
      <c r="F540" s="15">
        <v>348.58</v>
      </c>
      <c r="G540" s="14">
        <v>1</v>
      </c>
      <c r="H540" s="15">
        <f t="shared" si="50"/>
        <v>348.58</v>
      </c>
      <c r="I540" s="15">
        <f t="shared" si="48"/>
        <v>278.86</v>
      </c>
      <c r="J540" s="15">
        <f t="shared" si="49"/>
        <v>278.86</v>
      </c>
      <c r="K540" s="15">
        <v>69.72</v>
      </c>
      <c r="L540" s="16">
        <v>1.2500179301441583</v>
      </c>
      <c r="M540" s="17">
        <v>0.20001147512766079</v>
      </c>
      <c r="N540" s="15" t="s">
        <v>45</v>
      </c>
      <c r="O540" s="14" t="str">
        <f t="shared" si="51"/>
        <v>Jun</v>
      </c>
      <c r="P540" s="14">
        <f t="shared" si="52"/>
        <v>6</v>
      </c>
      <c r="Q540" s="14">
        <f t="shared" si="53"/>
        <v>2024</v>
      </c>
      <c r="R540" s="18" t="s">
        <v>227</v>
      </c>
      <c r="S540" s="19">
        <v>45466</v>
      </c>
      <c r="T540" s="19" t="s">
        <v>475</v>
      </c>
      <c r="U540" s="19" t="s">
        <v>636</v>
      </c>
      <c r="V540" s="19" t="s">
        <v>45</v>
      </c>
      <c r="W540" s="19" t="s">
        <v>435</v>
      </c>
      <c r="X540" s="19" t="s">
        <v>434</v>
      </c>
      <c r="Y540" s="19" t="s">
        <v>230</v>
      </c>
      <c r="Z540" s="19">
        <v>45469</v>
      </c>
      <c r="AA540" s="14" t="s">
        <v>22</v>
      </c>
      <c r="AB540" s="14" t="s">
        <v>427</v>
      </c>
      <c r="AC540" s="14" t="s">
        <v>16</v>
      </c>
      <c r="AD540" s="14">
        <v>97183</v>
      </c>
    </row>
    <row r="541" spans="1:30" x14ac:dyDescent="0.2">
      <c r="A541" s="20">
        <v>540</v>
      </c>
      <c r="B541" s="20">
        <v>640</v>
      </c>
      <c r="C541" s="20" t="s">
        <v>21</v>
      </c>
      <c r="D541" s="20" t="s">
        <v>38</v>
      </c>
      <c r="E541" s="20" t="s">
        <v>14</v>
      </c>
      <c r="F541" s="21">
        <v>1156.8</v>
      </c>
      <c r="G541" s="20">
        <v>2</v>
      </c>
      <c r="H541" s="21">
        <f t="shared" si="50"/>
        <v>2313.6</v>
      </c>
      <c r="I541" s="21">
        <f t="shared" si="48"/>
        <v>1041.1199999999999</v>
      </c>
      <c r="J541" s="21">
        <f t="shared" si="49"/>
        <v>2082.2399999999998</v>
      </c>
      <c r="K541" s="21">
        <v>231.36</v>
      </c>
      <c r="L541" s="22">
        <v>1.1111111111111112</v>
      </c>
      <c r="M541" s="17">
        <v>0.1</v>
      </c>
      <c r="N541" s="21" t="s">
        <v>45</v>
      </c>
      <c r="O541" s="20" t="str">
        <f t="shared" si="51"/>
        <v>Jun</v>
      </c>
      <c r="P541" s="20">
        <f t="shared" si="52"/>
        <v>6</v>
      </c>
      <c r="Q541" s="20">
        <f t="shared" si="53"/>
        <v>2024</v>
      </c>
      <c r="R541" s="23" t="s">
        <v>228</v>
      </c>
      <c r="S541" s="24">
        <v>45467</v>
      </c>
      <c r="T541" s="24" t="s">
        <v>477</v>
      </c>
      <c r="U541" s="24" t="s">
        <v>637</v>
      </c>
      <c r="V541" s="24" t="s">
        <v>45</v>
      </c>
      <c r="W541" s="24" t="s">
        <v>435</v>
      </c>
      <c r="X541" s="24" t="s">
        <v>434</v>
      </c>
      <c r="Y541" s="24" t="s">
        <v>231</v>
      </c>
      <c r="Z541" s="24">
        <v>45470</v>
      </c>
      <c r="AA541" s="20" t="s">
        <v>15</v>
      </c>
      <c r="AB541" s="20" t="s">
        <v>428</v>
      </c>
      <c r="AC541" s="20" t="s">
        <v>16</v>
      </c>
      <c r="AD541" s="20">
        <v>54275</v>
      </c>
    </row>
    <row r="542" spans="1:30" x14ac:dyDescent="0.2">
      <c r="A542" s="14">
        <v>541</v>
      </c>
      <c r="B542" s="14">
        <v>641</v>
      </c>
      <c r="C542" s="14" t="s">
        <v>25</v>
      </c>
      <c r="D542" s="14" t="s">
        <v>38</v>
      </c>
      <c r="E542" s="14" t="s">
        <v>14</v>
      </c>
      <c r="F542" s="15">
        <v>852.24</v>
      </c>
      <c r="G542" s="14">
        <v>5</v>
      </c>
      <c r="H542" s="15">
        <f t="shared" si="50"/>
        <v>4261.2</v>
      </c>
      <c r="I542" s="15">
        <f t="shared" si="48"/>
        <v>818.15</v>
      </c>
      <c r="J542" s="15">
        <f t="shared" si="49"/>
        <v>4090.75</v>
      </c>
      <c r="K542" s="15">
        <v>170.45</v>
      </c>
      <c r="L542" s="16">
        <v>1.0416671759457312</v>
      </c>
      <c r="M542" s="17">
        <v>4.0000469351356427E-2</v>
      </c>
      <c r="N542" s="15" t="s">
        <v>45</v>
      </c>
      <c r="O542" s="14" t="str">
        <f t="shared" si="51"/>
        <v>Jun</v>
      </c>
      <c r="P542" s="14">
        <f t="shared" si="52"/>
        <v>6</v>
      </c>
      <c r="Q542" s="14">
        <f t="shared" si="53"/>
        <v>2024</v>
      </c>
      <c r="R542" s="18" t="s">
        <v>229</v>
      </c>
      <c r="S542" s="19">
        <v>45468</v>
      </c>
      <c r="T542" s="19" t="s">
        <v>479</v>
      </c>
      <c r="U542" s="19" t="s">
        <v>638</v>
      </c>
      <c r="V542" s="19" t="s">
        <v>45</v>
      </c>
      <c r="W542" s="19" t="s">
        <v>435</v>
      </c>
      <c r="X542" s="19" t="s">
        <v>434</v>
      </c>
      <c r="Y542" s="19" t="s">
        <v>232</v>
      </c>
      <c r="Z542" s="19">
        <v>45471</v>
      </c>
      <c r="AA542" s="14" t="s">
        <v>20</v>
      </c>
      <c r="AB542" s="14" t="s">
        <v>427</v>
      </c>
      <c r="AC542" s="14" t="s">
        <v>16</v>
      </c>
      <c r="AD542" s="14">
        <v>20026</v>
      </c>
    </row>
    <row r="543" spans="1:30" x14ac:dyDescent="0.2">
      <c r="A543" s="20">
        <v>542</v>
      </c>
      <c r="B543" s="20">
        <v>642</v>
      </c>
      <c r="C543" s="20" t="s">
        <v>24</v>
      </c>
      <c r="D543" s="20" t="s">
        <v>57</v>
      </c>
      <c r="E543" s="20" t="s">
        <v>19</v>
      </c>
      <c r="F543" s="21">
        <v>315.19</v>
      </c>
      <c r="G543" s="20">
        <v>4</v>
      </c>
      <c r="H543" s="21">
        <f t="shared" si="50"/>
        <v>1260.76</v>
      </c>
      <c r="I543" s="21">
        <f t="shared" si="48"/>
        <v>299.43</v>
      </c>
      <c r="J543" s="21">
        <f t="shared" si="49"/>
        <v>1197.72</v>
      </c>
      <c r="K543" s="21">
        <v>63.04</v>
      </c>
      <c r="L543" s="22">
        <v>1.0526333366730121</v>
      </c>
      <c r="M543" s="17">
        <v>5.0001586344744442E-2</v>
      </c>
      <c r="N543" s="21" t="s">
        <v>45</v>
      </c>
      <c r="O543" s="20" t="str">
        <f t="shared" si="51"/>
        <v>Jun</v>
      </c>
      <c r="P543" s="20">
        <f t="shared" si="52"/>
        <v>6</v>
      </c>
      <c r="Q543" s="20">
        <f t="shared" si="53"/>
        <v>2024</v>
      </c>
      <c r="R543" s="23" t="s">
        <v>230</v>
      </c>
      <c r="S543" s="24">
        <v>45469</v>
      </c>
      <c r="T543" s="24" t="s">
        <v>481</v>
      </c>
      <c r="U543" s="24" t="s">
        <v>639</v>
      </c>
      <c r="V543" s="24" t="s">
        <v>45</v>
      </c>
      <c r="W543" s="24" t="s">
        <v>435</v>
      </c>
      <c r="X543" s="24" t="s">
        <v>434</v>
      </c>
      <c r="Y543" s="24" t="s">
        <v>233</v>
      </c>
      <c r="Z543" s="24">
        <v>45472</v>
      </c>
      <c r="AA543" s="20" t="s">
        <v>20</v>
      </c>
      <c r="AB543" s="20" t="s">
        <v>426</v>
      </c>
      <c r="AC543" s="20" t="s">
        <v>16</v>
      </c>
      <c r="AD543" s="20">
        <v>19509</v>
      </c>
    </row>
    <row r="544" spans="1:30" x14ac:dyDescent="0.2">
      <c r="A544" s="14">
        <v>543</v>
      </c>
      <c r="B544" s="14">
        <v>643</v>
      </c>
      <c r="C544" s="14" t="s">
        <v>13</v>
      </c>
      <c r="D544" s="14" t="s">
        <v>54</v>
      </c>
      <c r="E544" s="14" t="s">
        <v>17</v>
      </c>
      <c r="F544" s="15">
        <v>546.61</v>
      </c>
      <c r="G544" s="14">
        <v>1</v>
      </c>
      <c r="H544" s="15">
        <f t="shared" si="50"/>
        <v>546.61</v>
      </c>
      <c r="I544" s="15">
        <f t="shared" si="48"/>
        <v>437.29</v>
      </c>
      <c r="J544" s="15">
        <f t="shared" si="49"/>
        <v>437.29</v>
      </c>
      <c r="K544" s="15">
        <v>109.32</v>
      </c>
      <c r="L544" s="16">
        <v>1.2499942829701114</v>
      </c>
      <c r="M544" s="17">
        <v>0.19999634108413675</v>
      </c>
      <c r="N544" s="15" t="s">
        <v>45</v>
      </c>
      <c r="O544" s="14" t="str">
        <f t="shared" si="51"/>
        <v>Jun</v>
      </c>
      <c r="P544" s="14">
        <f t="shared" si="52"/>
        <v>6</v>
      </c>
      <c r="Q544" s="14">
        <f t="shared" si="53"/>
        <v>2024</v>
      </c>
      <c r="R544" s="18" t="s">
        <v>231</v>
      </c>
      <c r="S544" s="19">
        <v>45470</v>
      </c>
      <c r="T544" s="19" t="s">
        <v>483</v>
      </c>
      <c r="U544" s="19" t="s">
        <v>640</v>
      </c>
      <c r="V544" s="19" t="s">
        <v>45</v>
      </c>
      <c r="W544" s="19" t="s">
        <v>435</v>
      </c>
      <c r="X544" s="19" t="s">
        <v>434</v>
      </c>
      <c r="Y544" s="19" t="s">
        <v>234</v>
      </c>
      <c r="Z544" s="19">
        <v>45473</v>
      </c>
      <c r="AA544" s="14" t="s">
        <v>15</v>
      </c>
      <c r="AB544" s="14" t="s">
        <v>426</v>
      </c>
      <c r="AC544" s="14" t="s">
        <v>16</v>
      </c>
      <c r="AD544" s="14">
        <v>62851</v>
      </c>
    </row>
    <row r="545" spans="1:30" x14ac:dyDescent="0.2">
      <c r="A545" s="20">
        <v>544</v>
      </c>
      <c r="B545" s="20">
        <v>644</v>
      </c>
      <c r="C545" s="20" t="s">
        <v>13</v>
      </c>
      <c r="D545" s="20" t="s">
        <v>38</v>
      </c>
      <c r="E545" s="20" t="s">
        <v>14</v>
      </c>
      <c r="F545" s="21">
        <v>1490.89</v>
      </c>
      <c r="G545" s="20">
        <v>4</v>
      </c>
      <c r="H545" s="21">
        <f t="shared" si="50"/>
        <v>5963.56</v>
      </c>
      <c r="I545" s="21">
        <f t="shared" si="48"/>
        <v>1416.345</v>
      </c>
      <c r="J545" s="21">
        <f t="shared" si="49"/>
        <v>5665.38</v>
      </c>
      <c r="K545" s="21">
        <v>298.18</v>
      </c>
      <c r="L545" s="22">
        <v>1.0526319505487718</v>
      </c>
      <c r="M545" s="17">
        <v>5.000033537014803E-2</v>
      </c>
      <c r="N545" s="21" t="s">
        <v>45</v>
      </c>
      <c r="O545" s="20" t="str">
        <f t="shared" si="51"/>
        <v>Jun</v>
      </c>
      <c r="P545" s="20">
        <f t="shared" si="52"/>
        <v>6</v>
      </c>
      <c r="Q545" s="20">
        <f t="shared" si="53"/>
        <v>2024</v>
      </c>
      <c r="R545" s="23" t="s">
        <v>232</v>
      </c>
      <c r="S545" s="24">
        <v>45471</v>
      </c>
      <c r="T545" s="24" t="s">
        <v>433</v>
      </c>
      <c r="U545" s="24" t="s">
        <v>641</v>
      </c>
      <c r="V545" s="24" t="s">
        <v>46</v>
      </c>
      <c r="W545" s="24" t="s">
        <v>437</v>
      </c>
      <c r="X545" s="24" t="s">
        <v>434</v>
      </c>
      <c r="Y545" s="24" t="s">
        <v>235</v>
      </c>
      <c r="Z545" s="24">
        <v>45474</v>
      </c>
      <c r="AA545" s="20" t="s">
        <v>15</v>
      </c>
      <c r="AB545" s="20" t="s">
        <v>428</v>
      </c>
      <c r="AC545" s="20" t="s">
        <v>16</v>
      </c>
      <c r="AD545" s="20">
        <v>74437</v>
      </c>
    </row>
    <row r="546" spans="1:30" x14ac:dyDescent="0.2">
      <c r="A546" s="14">
        <v>545</v>
      </c>
      <c r="B546" s="14">
        <v>645</v>
      </c>
      <c r="C546" s="14" t="s">
        <v>25</v>
      </c>
      <c r="D546" s="14" t="s">
        <v>38</v>
      </c>
      <c r="E546" s="14" t="s">
        <v>14</v>
      </c>
      <c r="F546" s="15">
        <v>1205</v>
      </c>
      <c r="G546" s="14">
        <v>1</v>
      </c>
      <c r="H546" s="15">
        <f t="shared" si="50"/>
        <v>1205</v>
      </c>
      <c r="I546" s="15">
        <f t="shared" si="48"/>
        <v>964</v>
      </c>
      <c r="J546" s="15">
        <f t="shared" si="49"/>
        <v>964</v>
      </c>
      <c r="K546" s="15">
        <v>241</v>
      </c>
      <c r="L546" s="16">
        <v>1.25</v>
      </c>
      <c r="M546" s="17">
        <v>0.2</v>
      </c>
      <c r="N546" s="15" t="s">
        <v>45</v>
      </c>
      <c r="O546" s="14" t="str">
        <f t="shared" si="51"/>
        <v>Jun</v>
      </c>
      <c r="P546" s="14">
        <f t="shared" si="52"/>
        <v>6</v>
      </c>
      <c r="Q546" s="14">
        <f t="shared" si="53"/>
        <v>2024</v>
      </c>
      <c r="R546" s="18" t="s">
        <v>233</v>
      </c>
      <c r="S546" s="19">
        <v>45472</v>
      </c>
      <c r="T546" s="19" t="s">
        <v>488</v>
      </c>
      <c r="U546" s="19" t="s">
        <v>642</v>
      </c>
      <c r="V546" s="19" t="s">
        <v>46</v>
      </c>
      <c r="W546" s="19" t="s">
        <v>437</v>
      </c>
      <c r="X546" s="19" t="s">
        <v>434</v>
      </c>
      <c r="Y546" s="19" t="s">
        <v>236</v>
      </c>
      <c r="Z546" s="19">
        <v>45475</v>
      </c>
      <c r="AA546" s="14" t="s">
        <v>22</v>
      </c>
      <c r="AB546" s="14" t="s">
        <v>429</v>
      </c>
      <c r="AC546" s="14" t="s">
        <v>16</v>
      </c>
      <c r="AD546" s="14">
        <v>21054</v>
      </c>
    </row>
    <row r="547" spans="1:30" x14ac:dyDescent="0.2">
      <c r="A547" s="20">
        <v>546</v>
      </c>
      <c r="B547" s="20">
        <v>646</v>
      </c>
      <c r="C547" s="20" t="s">
        <v>18</v>
      </c>
      <c r="D547" s="20" t="s">
        <v>54</v>
      </c>
      <c r="E547" s="20" t="s">
        <v>17</v>
      </c>
      <c r="F547" s="21">
        <v>311.95</v>
      </c>
      <c r="G547" s="20">
        <v>3</v>
      </c>
      <c r="H547" s="21">
        <f t="shared" si="50"/>
        <v>935.84999999999991</v>
      </c>
      <c r="I547" s="21">
        <f t="shared" si="48"/>
        <v>291.15333333333331</v>
      </c>
      <c r="J547" s="21">
        <f t="shared" si="49"/>
        <v>873.45999999999992</v>
      </c>
      <c r="K547" s="21">
        <v>62.39</v>
      </c>
      <c r="L547" s="22">
        <v>1.0714285714285714</v>
      </c>
      <c r="M547" s="17">
        <v>6.666666666666668E-2</v>
      </c>
      <c r="N547" s="21" t="s">
        <v>45</v>
      </c>
      <c r="O547" s="20" t="str">
        <f t="shared" si="51"/>
        <v>Jun</v>
      </c>
      <c r="P547" s="20">
        <f t="shared" si="52"/>
        <v>6</v>
      </c>
      <c r="Q547" s="20">
        <f t="shared" si="53"/>
        <v>2024</v>
      </c>
      <c r="R547" s="23" t="s">
        <v>234</v>
      </c>
      <c r="S547" s="24">
        <v>45473</v>
      </c>
      <c r="T547" s="24" t="s">
        <v>490</v>
      </c>
      <c r="U547" s="24" t="s">
        <v>643</v>
      </c>
      <c r="V547" s="24" t="s">
        <v>46</v>
      </c>
      <c r="W547" s="24" t="s">
        <v>437</v>
      </c>
      <c r="X547" s="24" t="s">
        <v>434</v>
      </c>
      <c r="Y547" s="24" t="s">
        <v>237</v>
      </c>
      <c r="Z547" s="24">
        <v>45476</v>
      </c>
      <c r="AA547" s="20" t="s">
        <v>22</v>
      </c>
      <c r="AB547" s="20" t="s">
        <v>427</v>
      </c>
      <c r="AC547" s="20" t="s">
        <v>16</v>
      </c>
      <c r="AD547" s="20">
        <v>58053</v>
      </c>
    </row>
    <row r="548" spans="1:30" x14ac:dyDescent="0.2">
      <c r="A548" s="14">
        <v>547</v>
      </c>
      <c r="B548" s="14">
        <v>647</v>
      </c>
      <c r="C548" s="14" t="s">
        <v>27</v>
      </c>
      <c r="D548" s="14" t="s">
        <v>57</v>
      </c>
      <c r="E548" s="14" t="s">
        <v>19</v>
      </c>
      <c r="F548" s="15">
        <v>1206.52</v>
      </c>
      <c r="G548" s="14">
        <v>5</v>
      </c>
      <c r="H548" s="15">
        <f t="shared" si="50"/>
        <v>6032.6</v>
      </c>
      <c r="I548" s="15">
        <f t="shared" si="48"/>
        <v>1158.26</v>
      </c>
      <c r="J548" s="15">
        <f t="shared" si="49"/>
        <v>5791.3</v>
      </c>
      <c r="K548" s="15">
        <v>241.3</v>
      </c>
      <c r="L548" s="16">
        <v>1.0416659471966572</v>
      </c>
      <c r="M548" s="17">
        <v>3.9999336935981171E-2</v>
      </c>
      <c r="N548" s="15" t="s">
        <v>46</v>
      </c>
      <c r="O548" s="14" t="str">
        <f t="shared" si="51"/>
        <v>Jul</v>
      </c>
      <c r="P548" s="14">
        <f t="shared" si="52"/>
        <v>7</v>
      </c>
      <c r="Q548" s="14">
        <f t="shared" si="53"/>
        <v>2024</v>
      </c>
      <c r="R548" s="18" t="s">
        <v>235</v>
      </c>
      <c r="S548" s="19">
        <v>45474</v>
      </c>
      <c r="T548" s="19" t="s">
        <v>492</v>
      </c>
      <c r="U548" s="19" t="s">
        <v>644</v>
      </c>
      <c r="V548" s="19" t="s">
        <v>46</v>
      </c>
      <c r="W548" s="19" t="s">
        <v>437</v>
      </c>
      <c r="X548" s="19" t="s">
        <v>434</v>
      </c>
      <c r="Y548" s="19" t="s">
        <v>238</v>
      </c>
      <c r="Z548" s="19">
        <v>45477</v>
      </c>
      <c r="AA548" s="14" t="s">
        <v>22</v>
      </c>
      <c r="AB548" s="14" t="s">
        <v>425</v>
      </c>
      <c r="AC548" s="14" t="s">
        <v>16</v>
      </c>
      <c r="AD548" s="14">
        <v>88062</v>
      </c>
    </row>
    <row r="549" spans="1:30" x14ac:dyDescent="0.2">
      <c r="A549" s="20">
        <v>548</v>
      </c>
      <c r="B549" s="20">
        <v>648</v>
      </c>
      <c r="C549" s="20" t="s">
        <v>27</v>
      </c>
      <c r="D549" s="20" t="s">
        <v>54</v>
      </c>
      <c r="E549" s="20" t="s">
        <v>17</v>
      </c>
      <c r="F549" s="21">
        <v>287.39999999999998</v>
      </c>
      <c r="G549" s="20">
        <v>5</v>
      </c>
      <c r="H549" s="21">
        <f t="shared" si="50"/>
        <v>1437</v>
      </c>
      <c r="I549" s="21">
        <f t="shared" si="48"/>
        <v>275.904</v>
      </c>
      <c r="J549" s="21">
        <f t="shared" si="49"/>
        <v>1379.52</v>
      </c>
      <c r="K549" s="21">
        <v>57.48</v>
      </c>
      <c r="L549" s="22">
        <v>1.0416666666666667</v>
      </c>
      <c r="M549" s="17">
        <v>0.04</v>
      </c>
      <c r="N549" s="21" t="s">
        <v>46</v>
      </c>
      <c r="O549" s="20" t="str">
        <f t="shared" si="51"/>
        <v>Jul</v>
      </c>
      <c r="P549" s="20">
        <f t="shared" si="52"/>
        <v>7</v>
      </c>
      <c r="Q549" s="20">
        <f t="shared" si="53"/>
        <v>2024</v>
      </c>
      <c r="R549" s="23" t="s">
        <v>236</v>
      </c>
      <c r="S549" s="24">
        <v>45475</v>
      </c>
      <c r="T549" s="24" t="s">
        <v>431</v>
      </c>
      <c r="U549" s="24" t="s">
        <v>645</v>
      </c>
      <c r="V549" s="24" t="s">
        <v>46</v>
      </c>
      <c r="W549" s="24" t="s">
        <v>437</v>
      </c>
      <c r="X549" s="24" t="s">
        <v>434</v>
      </c>
      <c r="Y549" s="24" t="s">
        <v>239</v>
      </c>
      <c r="Z549" s="24">
        <v>45478</v>
      </c>
      <c r="AA549" s="20" t="s">
        <v>20</v>
      </c>
      <c r="AB549" s="20" t="s">
        <v>429</v>
      </c>
      <c r="AC549" s="20" t="s">
        <v>16</v>
      </c>
      <c r="AD549" s="20">
        <v>20968</v>
      </c>
    </row>
    <row r="550" spans="1:30" x14ac:dyDescent="0.2">
      <c r="A550" s="14">
        <v>549</v>
      </c>
      <c r="B550" s="14">
        <v>649</v>
      </c>
      <c r="C550" s="14" t="s">
        <v>28</v>
      </c>
      <c r="D550" s="14" t="s">
        <v>57</v>
      </c>
      <c r="E550" s="14" t="s">
        <v>19</v>
      </c>
      <c r="F550" s="15">
        <v>316.22000000000003</v>
      </c>
      <c r="G550" s="14">
        <v>4</v>
      </c>
      <c r="H550" s="15">
        <f t="shared" si="50"/>
        <v>1264.8800000000001</v>
      </c>
      <c r="I550" s="15">
        <f t="shared" si="48"/>
        <v>300.41000000000003</v>
      </c>
      <c r="J550" s="15">
        <f t="shared" si="49"/>
        <v>1201.6400000000001</v>
      </c>
      <c r="K550" s="15">
        <v>63.24</v>
      </c>
      <c r="L550" s="16">
        <v>1.0526280749642156</v>
      </c>
      <c r="M550" s="17">
        <v>4.9996837644677751E-2</v>
      </c>
      <c r="N550" s="15" t="s">
        <v>46</v>
      </c>
      <c r="O550" s="14" t="str">
        <f t="shared" si="51"/>
        <v>Jul</v>
      </c>
      <c r="P550" s="14">
        <f t="shared" si="52"/>
        <v>7</v>
      </c>
      <c r="Q550" s="14">
        <f t="shared" si="53"/>
        <v>2024</v>
      </c>
      <c r="R550" s="18" t="s">
        <v>237</v>
      </c>
      <c r="S550" s="19">
        <v>45476</v>
      </c>
      <c r="T550" s="19" t="s">
        <v>435</v>
      </c>
      <c r="U550" s="19" t="s">
        <v>646</v>
      </c>
      <c r="V550" s="19" t="s">
        <v>46</v>
      </c>
      <c r="W550" s="19" t="s">
        <v>437</v>
      </c>
      <c r="X550" s="19" t="s">
        <v>434</v>
      </c>
      <c r="Y550" s="19" t="s">
        <v>240</v>
      </c>
      <c r="Z550" s="19">
        <v>45479</v>
      </c>
      <c r="AA550" s="14" t="s">
        <v>15</v>
      </c>
      <c r="AB550" s="14" t="s">
        <v>429</v>
      </c>
      <c r="AC550" s="14" t="s">
        <v>16</v>
      </c>
      <c r="AD550" s="14">
        <v>36800</v>
      </c>
    </row>
    <row r="551" spans="1:30" x14ac:dyDescent="0.2">
      <c r="A551" s="20">
        <v>550</v>
      </c>
      <c r="B551" s="20">
        <v>650</v>
      </c>
      <c r="C551" s="20" t="s">
        <v>23</v>
      </c>
      <c r="D551" s="20" t="s">
        <v>54</v>
      </c>
      <c r="E551" s="20" t="s">
        <v>17</v>
      </c>
      <c r="F551" s="21">
        <v>1142.1199999999999</v>
      </c>
      <c r="G551" s="20">
        <v>2</v>
      </c>
      <c r="H551" s="21">
        <f t="shared" si="50"/>
        <v>2284.2399999999998</v>
      </c>
      <c r="I551" s="21">
        <f t="shared" si="48"/>
        <v>1027.9099999999999</v>
      </c>
      <c r="J551" s="21">
        <f t="shared" si="49"/>
        <v>2055.8199999999997</v>
      </c>
      <c r="K551" s="21">
        <v>228.42</v>
      </c>
      <c r="L551" s="22">
        <v>1.1111089492270725</v>
      </c>
      <c r="M551" s="17">
        <v>9.9998248870521486E-2</v>
      </c>
      <c r="N551" s="21" t="s">
        <v>46</v>
      </c>
      <c r="O551" s="20" t="str">
        <f t="shared" si="51"/>
        <v>Jul</v>
      </c>
      <c r="P551" s="20">
        <f t="shared" si="52"/>
        <v>7</v>
      </c>
      <c r="Q551" s="20">
        <f t="shared" si="53"/>
        <v>2024</v>
      </c>
      <c r="R551" s="23" t="s">
        <v>238</v>
      </c>
      <c r="S551" s="24">
        <v>45477</v>
      </c>
      <c r="T551" s="24" t="s">
        <v>437</v>
      </c>
      <c r="U551" s="24" t="s">
        <v>647</v>
      </c>
      <c r="V551" s="24" t="s">
        <v>46</v>
      </c>
      <c r="W551" s="24" t="s">
        <v>437</v>
      </c>
      <c r="X551" s="24" t="s">
        <v>434</v>
      </c>
      <c r="Y551" s="24" t="s">
        <v>241</v>
      </c>
      <c r="Z551" s="24">
        <v>45480</v>
      </c>
      <c r="AA551" s="20" t="s">
        <v>15</v>
      </c>
      <c r="AB551" s="20" t="s">
        <v>427</v>
      </c>
      <c r="AC551" s="20" t="s">
        <v>16</v>
      </c>
      <c r="AD551" s="20">
        <v>38998</v>
      </c>
    </row>
    <row r="552" spans="1:30" x14ac:dyDescent="0.2">
      <c r="A552" s="14">
        <v>551</v>
      </c>
      <c r="B552" s="14">
        <v>651</v>
      </c>
      <c r="C552" s="14" t="s">
        <v>24</v>
      </c>
      <c r="D552" s="14" t="s">
        <v>38</v>
      </c>
      <c r="E552" s="14" t="s">
        <v>14</v>
      </c>
      <c r="F552" s="15">
        <v>1255.08</v>
      </c>
      <c r="G552" s="14">
        <v>4</v>
      </c>
      <c r="H552" s="15">
        <f t="shared" si="50"/>
        <v>5020.32</v>
      </c>
      <c r="I552" s="15">
        <f t="shared" si="48"/>
        <v>1192.3249999999998</v>
      </c>
      <c r="J552" s="15">
        <f t="shared" si="49"/>
        <v>4769.2999999999993</v>
      </c>
      <c r="K552" s="15">
        <v>251.02</v>
      </c>
      <c r="L552" s="16">
        <v>1.0526324617868452</v>
      </c>
      <c r="M552" s="17">
        <v>5.0000796761959398E-2</v>
      </c>
      <c r="N552" s="15" t="s">
        <v>46</v>
      </c>
      <c r="O552" s="14" t="str">
        <f t="shared" si="51"/>
        <v>Jul</v>
      </c>
      <c r="P552" s="14">
        <f t="shared" si="52"/>
        <v>7</v>
      </c>
      <c r="Q552" s="14">
        <f t="shared" si="53"/>
        <v>2024</v>
      </c>
      <c r="R552" s="18" t="s">
        <v>239</v>
      </c>
      <c r="S552" s="19">
        <v>45478</v>
      </c>
      <c r="T552" s="19" t="s">
        <v>439</v>
      </c>
      <c r="U552" s="19" t="s">
        <v>648</v>
      </c>
      <c r="V552" s="19" t="s">
        <v>46</v>
      </c>
      <c r="W552" s="19" t="s">
        <v>437</v>
      </c>
      <c r="X552" s="19" t="s">
        <v>434</v>
      </c>
      <c r="Y552" s="19" t="s">
        <v>242</v>
      </c>
      <c r="Z552" s="19">
        <v>45481</v>
      </c>
      <c r="AA552" s="14" t="s">
        <v>15</v>
      </c>
      <c r="AB552" s="14" t="s">
        <v>429</v>
      </c>
      <c r="AC552" s="14" t="s">
        <v>16</v>
      </c>
      <c r="AD552" s="14">
        <v>18409</v>
      </c>
    </row>
    <row r="553" spans="1:30" x14ac:dyDescent="0.2">
      <c r="A553" s="20">
        <v>552</v>
      </c>
      <c r="B553" s="20">
        <v>652</v>
      </c>
      <c r="C553" s="20" t="s">
        <v>29</v>
      </c>
      <c r="D553" s="20" t="s">
        <v>38</v>
      </c>
      <c r="E553" s="20" t="s">
        <v>14</v>
      </c>
      <c r="F553" s="21">
        <v>1491.58</v>
      </c>
      <c r="G553" s="20">
        <v>2</v>
      </c>
      <c r="H553" s="21">
        <f t="shared" si="50"/>
        <v>2983.16</v>
      </c>
      <c r="I553" s="21">
        <f t="shared" si="48"/>
        <v>1342.4199999999998</v>
      </c>
      <c r="J553" s="21">
        <f t="shared" si="49"/>
        <v>2684.8399999999997</v>
      </c>
      <c r="K553" s="21">
        <v>298.32</v>
      </c>
      <c r="L553" s="22">
        <v>1.1111127664963276</v>
      </c>
      <c r="M553" s="17">
        <v>0.10000134086002763</v>
      </c>
      <c r="N553" s="21" t="s">
        <v>46</v>
      </c>
      <c r="O553" s="20" t="str">
        <f t="shared" si="51"/>
        <v>Jul</v>
      </c>
      <c r="P553" s="20">
        <f t="shared" si="52"/>
        <v>7</v>
      </c>
      <c r="Q553" s="20">
        <f t="shared" si="53"/>
        <v>2024</v>
      </c>
      <c r="R553" s="23" t="s">
        <v>240</v>
      </c>
      <c r="S553" s="24">
        <v>45479</v>
      </c>
      <c r="T553" s="24" t="s">
        <v>441</v>
      </c>
      <c r="U553" s="24" t="s">
        <v>649</v>
      </c>
      <c r="V553" s="24" t="s">
        <v>46</v>
      </c>
      <c r="W553" s="24" t="s">
        <v>437</v>
      </c>
      <c r="X553" s="24" t="s">
        <v>434</v>
      </c>
      <c r="Y553" s="24" t="s">
        <v>243</v>
      </c>
      <c r="Z553" s="24">
        <v>45482</v>
      </c>
      <c r="AA553" s="20" t="s">
        <v>20</v>
      </c>
      <c r="AB553" s="20" t="s">
        <v>427</v>
      </c>
      <c r="AC553" s="20" t="s">
        <v>16</v>
      </c>
      <c r="AD553" s="20">
        <v>64130</v>
      </c>
    </row>
    <row r="554" spans="1:30" x14ac:dyDescent="0.2">
      <c r="A554" s="14">
        <v>553</v>
      </c>
      <c r="B554" s="14">
        <v>653</v>
      </c>
      <c r="C554" s="14" t="s">
        <v>21</v>
      </c>
      <c r="D554" s="14" t="s">
        <v>57</v>
      </c>
      <c r="E554" s="14" t="s">
        <v>19</v>
      </c>
      <c r="F554" s="15">
        <v>478.53</v>
      </c>
      <c r="G554" s="14">
        <v>3</v>
      </c>
      <c r="H554" s="15">
        <f t="shared" si="50"/>
        <v>1435.59</v>
      </c>
      <c r="I554" s="15">
        <f t="shared" si="48"/>
        <v>446.62666666666661</v>
      </c>
      <c r="J554" s="15">
        <f t="shared" si="49"/>
        <v>1339.8799999999999</v>
      </c>
      <c r="K554" s="15">
        <v>95.71</v>
      </c>
      <c r="L554" s="16">
        <v>1.0714317700092546</v>
      </c>
      <c r="M554" s="17">
        <v>6.6669452977521443E-2</v>
      </c>
      <c r="N554" s="15" t="s">
        <v>46</v>
      </c>
      <c r="O554" s="14" t="str">
        <f t="shared" si="51"/>
        <v>Jul</v>
      </c>
      <c r="P554" s="14">
        <f t="shared" si="52"/>
        <v>7</v>
      </c>
      <c r="Q554" s="14">
        <f t="shared" si="53"/>
        <v>2024</v>
      </c>
      <c r="R554" s="18" t="s">
        <v>241</v>
      </c>
      <c r="S554" s="19">
        <v>45480</v>
      </c>
      <c r="T554" s="19" t="s">
        <v>443</v>
      </c>
      <c r="U554" s="19" t="s">
        <v>650</v>
      </c>
      <c r="V554" s="19" t="s">
        <v>46</v>
      </c>
      <c r="W554" s="19" t="s">
        <v>437</v>
      </c>
      <c r="X554" s="19" t="s">
        <v>434</v>
      </c>
      <c r="Y554" s="19" t="s">
        <v>244</v>
      </c>
      <c r="Z554" s="19">
        <v>45483</v>
      </c>
      <c r="AA554" s="14" t="s">
        <v>15</v>
      </c>
      <c r="AB554" s="14" t="s">
        <v>425</v>
      </c>
      <c r="AC554" s="14" t="s">
        <v>16</v>
      </c>
      <c r="AD554" s="14">
        <v>45508</v>
      </c>
    </row>
    <row r="555" spans="1:30" x14ac:dyDescent="0.2">
      <c r="A555" s="20">
        <v>554</v>
      </c>
      <c r="B555" s="20">
        <v>654</v>
      </c>
      <c r="C555" s="20" t="s">
        <v>29</v>
      </c>
      <c r="D555" s="20" t="s">
        <v>54</v>
      </c>
      <c r="E555" s="20" t="s">
        <v>17</v>
      </c>
      <c r="F555" s="21">
        <v>629.29999999999995</v>
      </c>
      <c r="G555" s="20">
        <v>1</v>
      </c>
      <c r="H555" s="21">
        <f t="shared" si="50"/>
        <v>629.29999999999995</v>
      </c>
      <c r="I555" s="21">
        <f t="shared" si="48"/>
        <v>503.43999999999994</v>
      </c>
      <c r="J555" s="21">
        <f t="shared" si="49"/>
        <v>503.43999999999994</v>
      </c>
      <c r="K555" s="21">
        <v>125.86</v>
      </c>
      <c r="L555" s="22">
        <v>1.25</v>
      </c>
      <c r="M555" s="17">
        <v>0.2</v>
      </c>
      <c r="N555" s="21" t="s">
        <v>46</v>
      </c>
      <c r="O555" s="20" t="str">
        <f t="shared" si="51"/>
        <v>Jul</v>
      </c>
      <c r="P555" s="20">
        <f t="shared" si="52"/>
        <v>7</v>
      </c>
      <c r="Q555" s="20">
        <f t="shared" si="53"/>
        <v>2024</v>
      </c>
      <c r="R555" s="23" t="s">
        <v>242</v>
      </c>
      <c r="S555" s="24">
        <v>45481</v>
      </c>
      <c r="T555" s="24" t="s">
        <v>445</v>
      </c>
      <c r="U555" s="24" t="s">
        <v>651</v>
      </c>
      <c r="V555" s="24" t="s">
        <v>46</v>
      </c>
      <c r="W555" s="24" t="s">
        <v>437</v>
      </c>
      <c r="X555" s="24" t="s">
        <v>434</v>
      </c>
      <c r="Y555" s="24" t="s">
        <v>245</v>
      </c>
      <c r="Z555" s="24">
        <v>45484</v>
      </c>
      <c r="AA555" s="20" t="s">
        <v>22</v>
      </c>
      <c r="AB555" s="20" t="s">
        <v>429</v>
      </c>
      <c r="AC555" s="20" t="s">
        <v>16</v>
      </c>
      <c r="AD555" s="20">
        <v>35192</v>
      </c>
    </row>
    <row r="556" spans="1:30" x14ac:dyDescent="0.2">
      <c r="A556" s="14">
        <v>555</v>
      </c>
      <c r="B556" s="14">
        <v>655</v>
      </c>
      <c r="C556" s="14" t="s">
        <v>27</v>
      </c>
      <c r="D556" s="14" t="s">
        <v>38</v>
      </c>
      <c r="E556" s="14" t="s">
        <v>14</v>
      </c>
      <c r="F556" s="15">
        <v>1024.71</v>
      </c>
      <c r="G556" s="14">
        <v>2</v>
      </c>
      <c r="H556" s="15">
        <f t="shared" si="50"/>
        <v>2049.42</v>
      </c>
      <c r="I556" s="15">
        <f t="shared" si="48"/>
        <v>922.24</v>
      </c>
      <c r="J556" s="15">
        <f t="shared" si="49"/>
        <v>1844.48</v>
      </c>
      <c r="K556" s="15">
        <v>204.94</v>
      </c>
      <c r="L556" s="16">
        <v>1.1111099063150591</v>
      </c>
      <c r="M556" s="17">
        <v>9.9999024114139606E-2</v>
      </c>
      <c r="N556" s="15" t="s">
        <v>46</v>
      </c>
      <c r="O556" s="14" t="str">
        <f t="shared" si="51"/>
        <v>Jul</v>
      </c>
      <c r="P556" s="14">
        <f t="shared" si="52"/>
        <v>7</v>
      </c>
      <c r="Q556" s="14">
        <f t="shared" si="53"/>
        <v>2024</v>
      </c>
      <c r="R556" s="18" t="s">
        <v>243</v>
      </c>
      <c r="S556" s="19">
        <v>45482</v>
      </c>
      <c r="T556" s="19" t="s">
        <v>447</v>
      </c>
      <c r="U556" s="19" t="s">
        <v>652</v>
      </c>
      <c r="V556" s="19" t="s">
        <v>46</v>
      </c>
      <c r="W556" s="19" t="s">
        <v>437</v>
      </c>
      <c r="X556" s="19" t="s">
        <v>434</v>
      </c>
      <c r="Y556" s="19" t="s">
        <v>246</v>
      </c>
      <c r="Z556" s="19">
        <v>45485</v>
      </c>
      <c r="AA556" s="14" t="s">
        <v>15</v>
      </c>
      <c r="AB556" s="14" t="s">
        <v>427</v>
      </c>
      <c r="AC556" s="14" t="s">
        <v>16</v>
      </c>
      <c r="AD556" s="14">
        <v>66212</v>
      </c>
    </row>
    <row r="557" spans="1:30" x14ac:dyDescent="0.2">
      <c r="A557" s="20">
        <v>556</v>
      </c>
      <c r="B557" s="20">
        <v>656</v>
      </c>
      <c r="C557" s="20" t="s">
        <v>21</v>
      </c>
      <c r="D557" s="20" t="s">
        <v>54</v>
      </c>
      <c r="E557" s="20" t="s">
        <v>17</v>
      </c>
      <c r="F557" s="21">
        <v>111.47</v>
      </c>
      <c r="G557" s="20">
        <v>4</v>
      </c>
      <c r="H557" s="21">
        <f t="shared" si="50"/>
        <v>445.88</v>
      </c>
      <c r="I557" s="21">
        <f t="shared" si="48"/>
        <v>105.89749999999999</v>
      </c>
      <c r="J557" s="21">
        <f t="shared" si="49"/>
        <v>423.59</v>
      </c>
      <c r="K557" s="21">
        <v>22.29</v>
      </c>
      <c r="L557" s="22">
        <v>1.0526216388488869</v>
      </c>
      <c r="M557" s="17">
        <v>4.9991028976406206E-2</v>
      </c>
      <c r="N557" s="21" t="s">
        <v>46</v>
      </c>
      <c r="O557" s="20" t="str">
        <f t="shared" si="51"/>
        <v>Jul</v>
      </c>
      <c r="P557" s="20">
        <f t="shared" si="52"/>
        <v>7</v>
      </c>
      <c r="Q557" s="20">
        <f t="shared" si="53"/>
        <v>2024</v>
      </c>
      <c r="R557" s="23" t="s">
        <v>244</v>
      </c>
      <c r="S557" s="24">
        <v>45483</v>
      </c>
      <c r="T557" s="24" t="s">
        <v>449</v>
      </c>
      <c r="U557" s="24" t="s">
        <v>653</v>
      </c>
      <c r="V557" s="24" t="s">
        <v>46</v>
      </c>
      <c r="W557" s="24" t="s">
        <v>437</v>
      </c>
      <c r="X557" s="24" t="s">
        <v>434</v>
      </c>
      <c r="Y557" s="24" t="s">
        <v>247</v>
      </c>
      <c r="Z557" s="24">
        <v>45486</v>
      </c>
      <c r="AA557" s="20" t="s">
        <v>20</v>
      </c>
      <c r="AB557" s="20" t="s">
        <v>426</v>
      </c>
      <c r="AC557" s="20" t="s">
        <v>16</v>
      </c>
      <c r="AD557" s="20">
        <v>98235</v>
      </c>
    </row>
    <row r="558" spans="1:30" x14ac:dyDescent="0.2">
      <c r="A558" s="14">
        <v>557</v>
      </c>
      <c r="B558" s="14">
        <v>657</v>
      </c>
      <c r="C558" s="14" t="s">
        <v>24</v>
      </c>
      <c r="D558" s="14" t="s">
        <v>54</v>
      </c>
      <c r="E558" s="14" t="s">
        <v>17</v>
      </c>
      <c r="F558" s="15">
        <v>1021.26</v>
      </c>
      <c r="G558" s="14">
        <v>5</v>
      </c>
      <c r="H558" s="15">
        <f t="shared" si="50"/>
        <v>5106.3</v>
      </c>
      <c r="I558" s="15">
        <f t="shared" si="48"/>
        <v>980.41000000000008</v>
      </c>
      <c r="J558" s="15">
        <f t="shared" si="49"/>
        <v>4902.05</v>
      </c>
      <c r="K558" s="15">
        <v>204.25</v>
      </c>
      <c r="L558" s="16">
        <v>1.0416662416744016</v>
      </c>
      <c r="M558" s="17">
        <v>3.9999608326968646E-2</v>
      </c>
      <c r="N558" s="15" t="s">
        <v>46</v>
      </c>
      <c r="O558" s="14" t="str">
        <f t="shared" si="51"/>
        <v>Jul</v>
      </c>
      <c r="P558" s="14">
        <f t="shared" si="52"/>
        <v>7</v>
      </c>
      <c r="Q558" s="14">
        <f t="shared" si="53"/>
        <v>2024</v>
      </c>
      <c r="R558" s="18" t="s">
        <v>245</v>
      </c>
      <c r="S558" s="19">
        <v>45484</v>
      </c>
      <c r="T558" s="19" t="s">
        <v>451</v>
      </c>
      <c r="U558" s="19" t="s">
        <v>654</v>
      </c>
      <c r="V558" s="19" t="s">
        <v>46</v>
      </c>
      <c r="W558" s="19" t="s">
        <v>437</v>
      </c>
      <c r="X558" s="19" t="s">
        <v>434</v>
      </c>
      <c r="Y558" s="19" t="s">
        <v>248</v>
      </c>
      <c r="Z558" s="19">
        <v>45487</v>
      </c>
      <c r="AA558" s="14" t="s">
        <v>22</v>
      </c>
      <c r="AB558" s="14" t="s">
        <v>426</v>
      </c>
      <c r="AC558" s="14" t="s">
        <v>16</v>
      </c>
      <c r="AD558" s="14">
        <v>88972</v>
      </c>
    </row>
    <row r="559" spans="1:30" x14ac:dyDescent="0.2">
      <c r="A559" s="20">
        <v>558</v>
      </c>
      <c r="B559" s="20">
        <v>658</v>
      </c>
      <c r="C559" s="20" t="s">
        <v>28</v>
      </c>
      <c r="D559" s="20" t="s">
        <v>38</v>
      </c>
      <c r="E559" s="20" t="s">
        <v>14</v>
      </c>
      <c r="F559" s="21">
        <v>739.55</v>
      </c>
      <c r="G559" s="20">
        <v>4</v>
      </c>
      <c r="H559" s="21">
        <f t="shared" si="50"/>
        <v>2958.2</v>
      </c>
      <c r="I559" s="21">
        <f t="shared" si="48"/>
        <v>702.57249999999999</v>
      </c>
      <c r="J559" s="21">
        <f t="shared" si="49"/>
        <v>2810.29</v>
      </c>
      <c r="K559" s="21">
        <v>147.91</v>
      </c>
      <c r="L559" s="22">
        <v>1.0526315789473684</v>
      </c>
      <c r="M559" s="17">
        <v>0.05</v>
      </c>
      <c r="N559" s="21" t="s">
        <v>46</v>
      </c>
      <c r="O559" s="20" t="str">
        <f t="shared" si="51"/>
        <v>Jul</v>
      </c>
      <c r="P559" s="20">
        <f t="shared" si="52"/>
        <v>7</v>
      </c>
      <c r="Q559" s="20">
        <f t="shared" si="53"/>
        <v>2024</v>
      </c>
      <c r="R559" s="23" t="s">
        <v>246</v>
      </c>
      <c r="S559" s="24">
        <v>45485</v>
      </c>
      <c r="T559" s="24" t="s">
        <v>453</v>
      </c>
      <c r="U559" s="24" t="s">
        <v>655</v>
      </c>
      <c r="V559" s="24" t="s">
        <v>46</v>
      </c>
      <c r="W559" s="24" t="s">
        <v>437</v>
      </c>
      <c r="X559" s="24" t="s">
        <v>434</v>
      </c>
      <c r="Y559" s="24" t="s">
        <v>249</v>
      </c>
      <c r="Z559" s="24">
        <v>45488</v>
      </c>
      <c r="AA559" s="20" t="s">
        <v>15</v>
      </c>
      <c r="AB559" s="20" t="s">
        <v>426</v>
      </c>
      <c r="AC559" s="20" t="s">
        <v>16</v>
      </c>
      <c r="AD559" s="20">
        <v>96786</v>
      </c>
    </row>
    <row r="560" spans="1:30" x14ac:dyDescent="0.2">
      <c r="A560" s="14">
        <v>559</v>
      </c>
      <c r="B560" s="14">
        <v>659</v>
      </c>
      <c r="C560" s="14" t="s">
        <v>29</v>
      </c>
      <c r="D560" s="14" t="s">
        <v>54</v>
      </c>
      <c r="E560" s="14" t="s">
        <v>17</v>
      </c>
      <c r="F560" s="15">
        <v>1026.77</v>
      </c>
      <c r="G560" s="14">
        <v>4</v>
      </c>
      <c r="H560" s="15">
        <f t="shared" si="50"/>
        <v>4107.08</v>
      </c>
      <c r="I560" s="15">
        <f t="shared" si="48"/>
        <v>975.4325</v>
      </c>
      <c r="J560" s="15">
        <f t="shared" si="49"/>
        <v>3901.73</v>
      </c>
      <c r="K560" s="15">
        <v>205.35</v>
      </c>
      <c r="L560" s="16">
        <v>1.0526304998039331</v>
      </c>
      <c r="M560" s="17">
        <v>4.9999026072051186E-2</v>
      </c>
      <c r="N560" s="15" t="s">
        <v>46</v>
      </c>
      <c r="O560" s="14" t="str">
        <f t="shared" si="51"/>
        <v>Jul</v>
      </c>
      <c r="P560" s="14">
        <f t="shared" si="52"/>
        <v>7</v>
      </c>
      <c r="Q560" s="14">
        <f t="shared" si="53"/>
        <v>2024</v>
      </c>
      <c r="R560" s="18" t="s">
        <v>247</v>
      </c>
      <c r="S560" s="19">
        <v>45486</v>
      </c>
      <c r="T560" s="19" t="s">
        <v>455</v>
      </c>
      <c r="U560" s="19" t="s">
        <v>656</v>
      </c>
      <c r="V560" s="19" t="s">
        <v>46</v>
      </c>
      <c r="W560" s="19" t="s">
        <v>437</v>
      </c>
      <c r="X560" s="19" t="s">
        <v>434</v>
      </c>
      <c r="Y560" s="19" t="s">
        <v>250</v>
      </c>
      <c r="Z560" s="19">
        <v>45489</v>
      </c>
      <c r="AA560" s="14" t="s">
        <v>22</v>
      </c>
      <c r="AB560" s="14" t="s">
        <v>428</v>
      </c>
      <c r="AC560" s="14" t="s">
        <v>16</v>
      </c>
      <c r="AD560" s="14">
        <v>49490</v>
      </c>
    </row>
    <row r="561" spans="1:30" x14ac:dyDescent="0.2">
      <c r="A561" s="20">
        <v>560</v>
      </c>
      <c r="B561" s="20">
        <v>660</v>
      </c>
      <c r="C561" s="20" t="s">
        <v>25</v>
      </c>
      <c r="D561" s="20" t="s">
        <v>57</v>
      </c>
      <c r="E561" s="20" t="s">
        <v>19</v>
      </c>
      <c r="F561" s="21">
        <v>94.22</v>
      </c>
      <c r="G561" s="20">
        <v>5</v>
      </c>
      <c r="H561" s="21">
        <f t="shared" si="50"/>
        <v>471.1</v>
      </c>
      <c r="I561" s="21">
        <f t="shared" si="48"/>
        <v>90.452000000000012</v>
      </c>
      <c r="J561" s="21">
        <f t="shared" si="49"/>
        <v>452.26000000000005</v>
      </c>
      <c r="K561" s="21">
        <v>18.84</v>
      </c>
      <c r="L561" s="22">
        <v>1.0416574536770884</v>
      </c>
      <c r="M561" s="17">
        <v>3.9991509233708339E-2</v>
      </c>
      <c r="N561" s="21" t="s">
        <v>46</v>
      </c>
      <c r="O561" s="20" t="str">
        <f t="shared" si="51"/>
        <v>Jul</v>
      </c>
      <c r="P561" s="20">
        <f t="shared" si="52"/>
        <v>7</v>
      </c>
      <c r="Q561" s="20">
        <f t="shared" si="53"/>
        <v>2024</v>
      </c>
      <c r="R561" s="23" t="s">
        <v>248</v>
      </c>
      <c r="S561" s="24">
        <v>45487</v>
      </c>
      <c r="T561" s="24" t="s">
        <v>457</v>
      </c>
      <c r="U561" s="24" t="s">
        <v>657</v>
      </c>
      <c r="V561" s="24" t="s">
        <v>46</v>
      </c>
      <c r="W561" s="24" t="s">
        <v>437</v>
      </c>
      <c r="X561" s="24" t="s">
        <v>434</v>
      </c>
      <c r="Y561" s="24" t="s">
        <v>251</v>
      </c>
      <c r="Z561" s="24">
        <v>45490</v>
      </c>
      <c r="AA561" s="20" t="s">
        <v>15</v>
      </c>
      <c r="AB561" s="20" t="s">
        <v>427</v>
      </c>
      <c r="AC561" s="20" t="s">
        <v>16</v>
      </c>
      <c r="AD561" s="20">
        <v>88243</v>
      </c>
    </row>
    <row r="562" spans="1:30" x14ac:dyDescent="0.2">
      <c r="A562" s="14">
        <v>561</v>
      </c>
      <c r="B562" s="14">
        <v>661</v>
      </c>
      <c r="C562" s="14" t="s">
        <v>29</v>
      </c>
      <c r="D562" s="14" t="s">
        <v>57</v>
      </c>
      <c r="E562" s="14" t="s">
        <v>19</v>
      </c>
      <c r="F562" s="15">
        <v>447.87</v>
      </c>
      <c r="G562" s="14">
        <v>1</v>
      </c>
      <c r="H562" s="15">
        <f t="shared" si="50"/>
        <v>447.87</v>
      </c>
      <c r="I562" s="15">
        <f t="shared" si="48"/>
        <v>358.3</v>
      </c>
      <c r="J562" s="15">
        <f t="shared" si="49"/>
        <v>358.3</v>
      </c>
      <c r="K562" s="15">
        <v>89.57</v>
      </c>
      <c r="L562" s="16">
        <v>1.2499860452135083</v>
      </c>
      <c r="M562" s="17">
        <v>0.19999106883693926</v>
      </c>
      <c r="N562" s="15" t="s">
        <v>46</v>
      </c>
      <c r="O562" s="14" t="str">
        <f t="shared" si="51"/>
        <v>Jul</v>
      </c>
      <c r="P562" s="14">
        <f t="shared" si="52"/>
        <v>7</v>
      </c>
      <c r="Q562" s="14">
        <f t="shared" si="53"/>
        <v>2024</v>
      </c>
      <c r="R562" s="18" t="s">
        <v>249</v>
      </c>
      <c r="S562" s="19">
        <v>45488</v>
      </c>
      <c r="T562" s="19" t="s">
        <v>459</v>
      </c>
      <c r="U562" s="19" t="s">
        <v>658</v>
      </c>
      <c r="V562" s="19" t="s">
        <v>46</v>
      </c>
      <c r="W562" s="19" t="s">
        <v>437</v>
      </c>
      <c r="X562" s="19" t="s">
        <v>434</v>
      </c>
      <c r="Y562" s="19" t="s">
        <v>252</v>
      </c>
      <c r="Z562" s="19">
        <v>45491</v>
      </c>
      <c r="AA562" s="14" t="s">
        <v>15</v>
      </c>
      <c r="AB562" s="14" t="s">
        <v>426</v>
      </c>
      <c r="AC562" s="14" t="s">
        <v>16</v>
      </c>
      <c r="AD562" s="14">
        <v>19763</v>
      </c>
    </row>
    <row r="563" spans="1:30" x14ac:dyDescent="0.2">
      <c r="A563" s="20">
        <v>562</v>
      </c>
      <c r="B563" s="20">
        <v>662</v>
      </c>
      <c r="C563" s="20" t="s">
        <v>24</v>
      </c>
      <c r="D563" s="20" t="s">
        <v>54</v>
      </c>
      <c r="E563" s="20" t="s">
        <v>17</v>
      </c>
      <c r="F563" s="21">
        <v>1406.45</v>
      </c>
      <c r="G563" s="20">
        <v>2</v>
      </c>
      <c r="H563" s="21">
        <f t="shared" si="50"/>
        <v>2812.9</v>
      </c>
      <c r="I563" s="21">
        <f t="shared" si="48"/>
        <v>1265.8050000000001</v>
      </c>
      <c r="J563" s="21">
        <f t="shared" si="49"/>
        <v>2531.61</v>
      </c>
      <c r="K563" s="21">
        <v>281.29000000000002</v>
      </c>
      <c r="L563" s="22">
        <v>1.1111111111111112</v>
      </c>
      <c r="M563" s="17">
        <v>0.1</v>
      </c>
      <c r="N563" s="21" t="s">
        <v>46</v>
      </c>
      <c r="O563" s="20" t="str">
        <f t="shared" si="51"/>
        <v>Jul</v>
      </c>
      <c r="P563" s="20">
        <f t="shared" si="52"/>
        <v>7</v>
      </c>
      <c r="Q563" s="20">
        <f t="shared" si="53"/>
        <v>2024</v>
      </c>
      <c r="R563" s="23" t="s">
        <v>250</v>
      </c>
      <c r="S563" s="24">
        <v>45489</v>
      </c>
      <c r="T563" s="24" t="s">
        <v>461</v>
      </c>
      <c r="U563" s="24" t="s">
        <v>659</v>
      </c>
      <c r="V563" s="24" t="s">
        <v>46</v>
      </c>
      <c r="W563" s="24" t="s">
        <v>437</v>
      </c>
      <c r="X563" s="24" t="s">
        <v>434</v>
      </c>
      <c r="Y563" s="24" t="s">
        <v>253</v>
      </c>
      <c r="Z563" s="24">
        <v>45492</v>
      </c>
      <c r="AA563" s="20" t="s">
        <v>15</v>
      </c>
      <c r="AB563" s="20" t="s">
        <v>427</v>
      </c>
      <c r="AC563" s="20" t="s">
        <v>16</v>
      </c>
      <c r="AD563" s="20">
        <v>79711</v>
      </c>
    </row>
    <row r="564" spans="1:30" x14ac:dyDescent="0.2">
      <c r="A564" s="14">
        <v>563</v>
      </c>
      <c r="B564" s="14">
        <v>663</v>
      </c>
      <c r="C564" s="14" t="s">
        <v>13</v>
      </c>
      <c r="D564" s="14" t="s">
        <v>54</v>
      </c>
      <c r="E564" s="14" t="s">
        <v>17</v>
      </c>
      <c r="F564" s="15">
        <v>1047.8800000000001</v>
      </c>
      <c r="G564" s="14">
        <v>2</v>
      </c>
      <c r="H564" s="15">
        <f t="shared" si="50"/>
        <v>2095.7600000000002</v>
      </c>
      <c r="I564" s="15">
        <f t="shared" si="48"/>
        <v>943.09000000000015</v>
      </c>
      <c r="J564" s="15">
        <f t="shared" si="49"/>
        <v>1886.1800000000003</v>
      </c>
      <c r="K564" s="15">
        <v>209.58</v>
      </c>
      <c r="L564" s="16">
        <v>1.1111134674315282</v>
      </c>
      <c r="M564" s="17">
        <v>0.10000190861549031</v>
      </c>
      <c r="N564" s="15" t="s">
        <v>46</v>
      </c>
      <c r="O564" s="14" t="str">
        <f t="shared" si="51"/>
        <v>Jul</v>
      </c>
      <c r="P564" s="14">
        <f t="shared" si="52"/>
        <v>7</v>
      </c>
      <c r="Q564" s="14">
        <f t="shared" si="53"/>
        <v>2024</v>
      </c>
      <c r="R564" s="18" t="s">
        <v>251</v>
      </c>
      <c r="S564" s="19">
        <v>45490</v>
      </c>
      <c r="T564" s="19" t="s">
        <v>463</v>
      </c>
      <c r="U564" s="19" t="s">
        <v>660</v>
      </c>
      <c r="V564" s="19" t="s">
        <v>46</v>
      </c>
      <c r="W564" s="19" t="s">
        <v>437</v>
      </c>
      <c r="X564" s="19" t="s">
        <v>434</v>
      </c>
      <c r="Y564" s="19" t="s">
        <v>254</v>
      </c>
      <c r="Z564" s="19">
        <v>45493</v>
      </c>
      <c r="AA564" s="14" t="s">
        <v>22</v>
      </c>
      <c r="AB564" s="14" t="s">
        <v>429</v>
      </c>
      <c r="AC564" s="14" t="s">
        <v>16</v>
      </c>
      <c r="AD564" s="14">
        <v>14658</v>
      </c>
    </row>
    <row r="565" spans="1:30" x14ac:dyDescent="0.2">
      <c r="A565" s="20">
        <v>564</v>
      </c>
      <c r="B565" s="20">
        <v>664</v>
      </c>
      <c r="C565" s="20" t="s">
        <v>25</v>
      </c>
      <c r="D565" s="20" t="s">
        <v>54</v>
      </c>
      <c r="E565" s="20" t="s">
        <v>17</v>
      </c>
      <c r="F565" s="21">
        <v>757.33</v>
      </c>
      <c r="G565" s="20">
        <v>1</v>
      </c>
      <c r="H565" s="21">
        <f t="shared" si="50"/>
        <v>757.33</v>
      </c>
      <c r="I565" s="21">
        <f t="shared" si="48"/>
        <v>605.86</v>
      </c>
      <c r="J565" s="21">
        <f t="shared" si="49"/>
        <v>605.86</v>
      </c>
      <c r="K565" s="21">
        <v>151.47</v>
      </c>
      <c r="L565" s="22">
        <v>1.2500082527316543</v>
      </c>
      <c r="M565" s="17">
        <v>0.2000052817133878</v>
      </c>
      <c r="N565" s="21" t="s">
        <v>46</v>
      </c>
      <c r="O565" s="20" t="str">
        <f t="shared" si="51"/>
        <v>Jul</v>
      </c>
      <c r="P565" s="20">
        <f t="shared" si="52"/>
        <v>7</v>
      </c>
      <c r="Q565" s="20">
        <f t="shared" si="53"/>
        <v>2024</v>
      </c>
      <c r="R565" s="23" t="s">
        <v>252</v>
      </c>
      <c r="S565" s="24">
        <v>45491</v>
      </c>
      <c r="T565" s="24" t="s">
        <v>465</v>
      </c>
      <c r="U565" s="24" t="s">
        <v>661</v>
      </c>
      <c r="V565" s="24" t="s">
        <v>46</v>
      </c>
      <c r="W565" s="24" t="s">
        <v>437</v>
      </c>
      <c r="X565" s="24" t="s">
        <v>434</v>
      </c>
      <c r="Y565" s="24" t="s">
        <v>255</v>
      </c>
      <c r="Z565" s="24">
        <v>45494</v>
      </c>
      <c r="AA565" s="20" t="s">
        <v>15</v>
      </c>
      <c r="AB565" s="20" t="s">
        <v>429</v>
      </c>
      <c r="AC565" s="20" t="s">
        <v>16</v>
      </c>
      <c r="AD565" s="20">
        <v>55215</v>
      </c>
    </row>
    <row r="566" spans="1:30" x14ac:dyDescent="0.2">
      <c r="A566" s="14">
        <v>565</v>
      </c>
      <c r="B566" s="14">
        <v>665</v>
      </c>
      <c r="C566" s="14" t="s">
        <v>27</v>
      </c>
      <c r="D566" s="14" t="s">
        <v>57</v>
      </c>
      <c r="E566" s="14" t="s">
        <v>19</v>
      </c>
      <c r="F566" s="15">
        <v>1254.73</v>
      </c>
      <c r="G566" s="14">
        <v>1</v>
      </c>
      <c r="H566" s="15">
        <f t="shared" si="50"/>
        <v>1254.73</v>
      </c>
      <c r="I566" s="15">
        <f t="shared" si="48"/>
        <v>1003.78</v>
      </c>
      <c r="J566" s="15">
        <f t="shared" si="49"/>
        <v>1003.78</v>
      </c>
      <c r="K566" s="15">
        <v>250.95</v>
      </c>
      <c r="L566" s="16">
        <v>1.2500049811711731</v>
      </c>
      <c r="M566" s="17">
        <v>0.20000318793684696</v>
      </c>
      <c r="N566" s="15" t="s">
        <v>46</v>
      </c>
      <c r="O566" s="14" t="str">
        <f t="shared" si="51"/>
        <v>Jul</v>
      </c>
      <c r="P566" s="14">
        <f t="shared" si="52"/>
        <v>7</v>
      </c>
      <c r="Q566" s="14">
        <f t="shared" si="53"/>
        <v>2024</v>
      </c>
      <c r="R566" s="18" t="s">
        <v>253</v>
      </c>
      <c r="S566" s="19">
        <v>45492</v>
      </c>
      <c r="T566" s="19" t="s">
        <v>467</v>
      </c>
      <c r="U566" s="19" t="s">
        <v>662</v>
      </c>
      <c r="V566" s="19" t="s">
        <v>46</v>
      </c>
      <c r="W566" s="19" t="s">
        <v>437</v>
      </c>
      <c r="X566" s="19" t="s">
        <v>434</v>
      </c>
      <c r="Y566" s="19" t="s">
        <v>256</v>
      </c>
      <c r="Z566" s="19">
        <v>45495</v>
      </c>
      <c r="AA566" s="14" t="s">
        <v>22</v>
      </c>
      <c r="AB566" s="14" t="s">
        <v>429</v>
      </c>
      <c r="AC566" s="14" t="s">
        <v>16</v>
      </c>
      <c r="AD566" s="14">
        <v>80240</v>
      </c>
    </row>
    <row r="567" spans="1:30" x14ac:dyDescent="0.2">
      <c r="A567" s="20">
        <v>566</v>
      </c>
      <c r="B567" s="20">
        <v>666</v>
      </c>
      <c r="C567" s="20" t="s">
        <v>28</v>
      </c>
      <c r="D567" s="20" t="s">
        <v>38</v>
      </c>
      <c r="E567" s="20" t="s">
        <v>14</v>
      </c>
      <c r="F567" s="21">
        <v>1263.67</v>
      </c>
      <c r="G567" s="20">
        <v>3</v>
      </c>
      <c r="H567" s="21">
        <f t="shared" si="50"/>
        <v>3791.01</v>
      </c>
      <c r="I567" s="21">
        <f t="shared" si="48"/>
        <v>1179.4266666666667</v>
      </c>
      <c r="J567" s="21">
        <f t="shared" si="49"/>
        <v>3538.28</v>
      </c>
      <c r="K567" s="21">
        <v>252.73</v>
      </c>
      <c r="L567" s="22">
        <v>1.0714273601863051</v>
      </c>
      <c r="M567" s="17">
        <v>6.6665611538877498E-2</v>
      </c>
      <c r="N567" s="21" t="s">
        <v>46</v>
      </c>
      <c r="O567" s="20" t="str">
        <f t="shared" si="51"/>
        <v>Jul</v>
      </c>
      <c r="P567" s="20">
        <f t="shared" si="52"/>
        <v>7</v>
      </c>
      <c r="Q567" s="20">
        <f t="shared" si="53"/>
        <v>2024</v>
      </c>
      <c r="R567" s="23" t="s">
        <v>254</v>
      </c>
      <c r="S567" s="24">
        <v>45493</v>
      </c>
      <c r="T567" s="24" t="s">
        <v>469</v>
      </c>
      <c r="U567" s="24" t="s">
        <v>663</v>
      </c>
      <c r="V567" s="24" t="s">
        <v>46</v>
      </c>
      <c r="W567" s="24" t="s">
        <v>437</v>
      </c>
      <c r="X567" s="24" t="s">
        <v>434</v>
      </c>
      <c r="Y567" s="24" t="s">
        <v>257</v>
      </c>
      <c r="Z567" s="24">
        <v>45496</v>
      </c>
      <c r="AA567" s="20" t="s">
        <v>22</v>
      </c>
      <c r="AB567" s="20" t="s">
        <v>425</v>
      </c>
      <c r="AC567" s="20" t="s">
        <v>16</v>
      </c>
      <c r="AD567" s="20">
        <v>31503</v>
      </c>
    </row>
    <row r="568" spans="1:30" x14ac:dyDescent="0.2">
      <c r="A568" s="14">
        <v>567</v>
      </c>
      <c r="B568" s="14">
        <v>667</v>
      </c>
      <c r="C568" s="14" t="s">
        <v>28</v>
      </c>
      <c r="D568" s="14" t="s">
        <v>38</v>
      </c>
      <c r="E568" s="14" t="s">
        <v>14</v>
      </c>
      <c r="F568" s="15">
        <v>1156.67</v>
      </c>
      <c r="G568" s="14">
        <v>3</v>
      </c>
      <c r="H568" s="15">
        <f t="shared" si="50"/>
        <v>3470.01</v>
      </c>
      <c r="I568" s="15">
        <f t="shared" si="48"/>
        <v>1079.5600000000002</v>
      </c>
      <c r="J568" s="15">
        <f t="shared" si="49"/>
        <v>3238.6800000000003</v>
      </c>
      <c r="K568" s="15">
        <v>231.33</v>
      </c>
      <c r="L568" s="16">
        <v>1.0714272481381304</v>
      </c>
      <c r="M568" s="17">
        <v>6.6665513932236506E-2</v>
      </c>
      <c r="N568" s="15" t="s">
        <v>46</v>
      </c>
      <c r="O568" s="14" t="str">
        <f t="shared" si="51"/>
        <v>Jul</v>
      </c>
      <c r="P568" s="14">
        <f t="shared" si="52"/>
        <v>7</v>
      </c>
      <c r="Q568" s="14">
        <f t="shared" si="53"/>
        <v>2024</v>
      </c>
      <c r="R568" s="18" t="s">
        <v>255</v>
      </c>
      <c r="S568" s="19">
        <v>45494</v>
      </c>
      <c r="T568" s="19" t="s">
        <v>471</v>
      </c>
      <c r="U568" s="19" t="s">
        <v>664</v>
      </c>
      <c r="V568" s="19" t="s">
        <v>46</v>
      </c>
      <c r="W568" s="19" t="s">
        <v>437</v>
      </c>
      <c r="X568" s="19" t="s">
        <v>434</v>
      </c>
      <c r="Y568" s="19" t="s">
        <v>258</v>
      </c>
      <c r="Z568" s="19">
        <v>45497</v>
      </c>
      <c r="AA568" s="14" t="s">
        <v>22</v>
      </c>
      <c r="AB568" s="14" t="s">
        <v>428</v>
      </c>
      <c r="AC568" s="14" t="s">
        <v>16</v>
      </c>
      <c r="AD568" s="14">
        <v>37146</v>
      </c>
    </row>
    <row r="569" spans="1:30" x14ac:dyDescent="0.2">
      <c r="A569" s="20">
        <v>568</v>
      </c>
      <c r="B569" s="20">
        <v>668</v>
      </c>
      <c r="C569" s="20" t="s">
        <v>24</v>
      </c>
      <c r="D569" s="20" t="s">
        <v>38</v>
      </c>
      <c r="E569" s="20" t="s">
        <v>14</v>
      </c>
      <c r="F569" s="21">
        <v>268.14999999999998</v>
      </c>
      <c r="G569" s="20">
        <v>5</v>
      </c>
      <c r="H569" s="21">
        <f t="shared" si="50"/>
        <v>1340.75</v>
      </c>
      <c r="I569" s="21">
        <f t="shared" si="48"/>
        <v>257.42399999999998</v>
      </c>
      <c r="J569" s="21">
        <f t="shared" si="49"/>
        <v>1287.1199999999999</v>
      </c>
      <c r="K569" s="21">
        <v>53.63</v>
      </c>
      <c r="L569" s="22">
        <v>1.0416666666666667</v>
      </c>
      <c r="M569" s="17">
        <v>0.04</v>
      </c>
      <c r="N569" s="21" t="s">
        <v>46</v>
      </c>
      <c r="O569" s="20" t="str">
        <f t="shared" si="51"/>
        <v>Jul</v>
      </c>
      <c r="P569" s="20">
        <f t="shared" si="52"/>
        <v>7</v>
      </c>
      <c r="Q569" s="20">
        <f t="shared" si="53"/>
        <v>2024</v>
      </c>
      <c r="R569" s="23" t="s">
        <v>256</v>
      </c>
      <c r="S569" s="24">
        <v>45495</v>
      </c>
      <c r="T569" s="24" t="s">
        <v>473</v>
      </c>
      <c r="U569" s="24" t="s">
        <v>665</v>
      </c>
      <c r="V569" s="24" t="s">
        <v>46</v>
      </c>
      <c r="W569" s="24" t="s">
        <v>437</v>
      </c>
      <c r="X569" s="24" t="s">
        <v>434</v>
      </c>
      <c r="Y569" s="24" t="s">
        <v>259</v>
      </c>
      <c r="Z569" s="24">
        <v>45498</v>
      </c>
      <c r="AA569" s="20" t="s">
        <v>20</v>
      </c>
      <c r="AB569" s="20" t="s">
        <v>425</v>
      </c>
      <c r="AC569" s="20" t="s">
        <v>16</v>
      </c>
      <c r="AD569" s="20">
        <v>73935</v>
      </c>
    </row>
    <row r="570" spans="1:30" x14ac:dyDescent="0.2">
      <c r="A570" s="14">
        <v>569</v>
      </c>
      <c r="B570" s="14">
        <v>669</v>
      </c>
      <c r="C570" s="14" t="s">
        <v>25</v>
      </c>
      <c r="D570" s="14" t="s">
        <v>57</v>
      </c>
      <c r="E570" s="14" t="s">
        <v>19</v>
      </c>
      <c r="F570" s="15">
        <v>204.61</v>
      </c>
      <c r="G570" s="14">
        <v>4</v>
      </c>
      <c r="H570" s="15">
        <f t="shared" si="50"/>
        <v>818.44</v>
      </c>
      <c r="I570" s="15">
        <f t="shared" si="48"/>
        <v>194.38000000000002</v>
      </c>
      <c r="J570" s="15">
        <f t="shared" si="49"/>
        <v>777.5200000000001</v>
      </c>
      <c r="K570" s="15">
        <v>40.92</v>
      </c>
      <c r="L570" s="16">
        <v>1.0526288712830538</v>
      </c>
      <c r="M570" s="17">
        <v>4.9997556326670252E-2</v>
      </c>
      <c r="N570" s="15" t="s">
        <v>46</v>
      </c>
      <c r="O570" s="14" t="str">
        <f t="shared" si="51"/>
        <v>Jul</v>
      </c>
      <c r="P570" s="14">
        <f t="shared" si="52"/>
        <v>7</v>
      </c>
      <c r="Q570" s="14">
        <f t="shared" si="53"/>
        <v>2024</v>
      </c>
      <c r="R570" s="18" t="s">
        <v>257</v>
      </c>
      <c r="S570" s="19">
        <v>45496</v>
      </c>
      <c r="T570" s="19" t="s">
        <v>475</v>
      </c>
      <c r="U570" s="19" t="s">
        <v>666</v>
      </c>
      <c r="V570" s="19" t="s">
        <v>46</v>
      </c>
      <c r="W570" s="19" t="s">
        <v>437</v>
      </c>
      <c r="X570" s="19" t="s">
        <v>434</v>
      </c>
      <c r="Y570" s="19" t="s">
        <v>260</v>
      </c>
      <c r="Z570" s="19">
        <v>45499</v>
      </c>
      <c r="AA570" s="14" t="s">
        <v>22</v>
      </c>
      <c r="AB570" s="14" t="s">
        <v>427</v>
      </c>
      <c r="AC570" s="14" t="s">
        <v>16</v>
      </c>
      <c r="AD570" s="14">
        <v>44336</v>
      </c>
    </row>
    <row r="571" spans="1:30" x14ac:dyDescent="0.2">
      <c r="A571" s="20">
        <v>570</v>
      </c>
      <c r="B571" s="20">
        <v>670</v>
      </c>
      <c r="C571" s="20" t="s">
        <v>24</v>
      </c>
      <c r="D571" s="20" t="s">
        <v>38</v>
      </c>
      <c r="E571" s="20" t="s">
        <v>14</v>
      </c>
      <c r="F571" s="21">
        <v>53.28</v>
      </c>
      <c r="G571" s="20">
        <v>5</v>
      </c>
      <c r="H571" s="21">
        <f t="shared" si="50"/>
        <v>266.39999999999998</v>
      </c>
      <c r="I571" s="21">
        <f t="shared" si="48"/>
        <v>51.147999999999996</v>
      </c>
      <c r="J571" s="21">
        <f t="shared" si="49"/>
        <v>255.73999999999998</v>
      </c>
      <c r="K571" s="21">
        <v>10.66</v>
      </c>
      <c r="L571" s="22">
        <v>1.0416829592554939</v>
      </c>
      <c r="M571" s="17">
        <v>4.0015015015015018E-2</v>
      </c>
      <c r="N571" s="21" t="s">
        <v>46</v>
      </c>
      <c r="O571" s="20" t="str">
        <f t="shared" si="51"/>
        <v>Jul</v>
      </c>
      <c r="P571" s="20">
        <f t="shared" si="52"/>
        <v>7</v>
      </c>
      <c r="Q571" s="20">
        <f t="shared" si="53"/>
        <v>2024</v>
      </c>
      <c r="R571" s="23" t="s">
        <v>258</v>
      </c>
      <c r="S571" s="24">
        <v>45497</v>
      </c>
      <c r="T571" s="24" t="s">
        <v>477</v>
      </c>
      <c r="U571" s="24" t="s">
        <v>667</v>
      </c>
      <c r="V571" s="24" t="s">
        <v>46</v>
      </c>
      <c r="W571" s="24" t="s">
        <v>437</v>
      </c>
      <c r="X571" s="24" t="s">
        <v>434</v>
      </c>
      <c r="Y571" s="24" t="s">
        <v>261</v>
      </c>
      <c r="Z571" s="24">
        <v>45500</v>
      </c>
      <c r="AA571" s="20" t="s">
        <v>22</v>
      </c>
      <c r="AB571" s="20" t="s">
        <v>428</v>
      </c>
      <c r="AC571" s="20" t="s">
        <v>16</v>
      </c>
      <c r="AD571" s="20">
        <v>47341</v>
      </c>
    </row>
    <row r="572" spans="1:30" x14ac:dyDescent="0.2">
      <c r="A572" s="14">
        <v>571</v>
      </c>
      <c r="B572" s="14">
        <v>671</v>
      </c>
      <c r="C572" s="14" t="s">
        <v>23</v>
      </c>
      <c r="D572" s="14" t="s">
        <v>57</v>
      </c>
      <c r="E572" s="14" t="s">
        <v>19</v>
      </c>
      <c r="F572" s="15">
        <v>1080.54</v>
      </c>
      <c r="G572" s="14">
        <v>2</v>
      </c>
      <c r="H572" s="15">
        <f t="shared" si="50"/>
        <v>2161.08</v>
      </c>
      <c r="I572" s="15">
        <f t="shared" si="48"/>
        <v>972.4849999999999</v>
      </c>
      <c r="J572" s="15">
        <f t="shared" si="49"/>
        <v>1944.9699999999998</v>
      </c>
      <c r="K572" s="15">
        <v>216.11</v>
      </c>
      <c r="L572" s="16">
        <v>1.1111122536594396</v>
      </c>
      <c r="M572" s="17">
        <v>0.10000092546319433</v>
      </c>
      <c r="N572" s="15" t="s">
        <v>46</v>
      </c>
      <c r="O572" s="14" t="str">
        <f t="shared" si="51"/>
        <v>Jul</v>
      </c>
      <c r="P572" s="14">
        <f t="shared" si="52"/>
        <v>7</v>
      </c>
      <c r="Q572" s="14">
        <f t="shared" si="53"/>
        <v>2024</v>
      </c>
      <c r="R572" s="18" t="s">
        <v>259</v>
      </c>
      <c r="S572" s="19">
        <v>45498</v>
      </c>
      <c r="T572" s="19" t="s">
        <v>479</v>
      </c>
      <c r="U572" s="19" t="s">
        <v>668</v>
      </c>
      <c r="V572" s="19" t="s">
        <v>46</v>
      </c>
      <c r="W572" s="19" t="s">
        <v>437</v>
      </c>
      <c r="X572" s="19" t="s">
        <v>434</v>
      </c>
      <c r="Y572" s="19" t="s">
        <v>262</v>
      </c>
      <c r="Z572" s="19">
        <v>45501</v>
      </c>
      <c r="AA572" s="14" t="s">
        <v>15</v>
      </c>
      <c r="AB572" s="14" t="s">
        <v>427</v>
      </c>
      <c r="AC572" s="14" t="s">
        <v>16</v>
      </c>
      <c r="AD572" s="14">
        <v>19221</v>
      </c>
    </row>
    <row r="573" spans="1:30" x14ac:dyDescent="0.2">
      <c r="A573" s="20">
        <v>572</v>
      </c>
      <c r="B573" s="20">
        <v>672</v>
      </c>
      <c r="C573" s="20" t="s">
        <v>26</v>
      </c>
      <c r="D573" s="20" t="s">
        <v>57</v>
      </c>
      <c r="E573" s="20" t="s">
        <v>19</v>
      </c>
      <c r="F573" s="21">
        <v>1498.68</v>
      </c>
      <c r="G573" s="20">
        <v>5</v>
      </c>
      <c r="H573" s="21">
        <f t="shared" si="50"/>
        <v>7493.4000000000005</v>
      </c>
      <c r="I573" s="21">
        <f t="shared" si="48"/>
        <v>1438.7320000000002</v>
      </c>
      <c r="J573" s="21">
        <f t="shared" si="49"/>
        <v>7193.6600000000008</v>
      </c>
      <c r="K573" s="21">
        <v>299.74</v>
      </c>
      <c r="L573" s="22">
        <v>1.0416672458804002</v>
      </c>
      <c r="M573" s="17">
        <v>4.0000533803080045E-2</v>
      </c>
      <c r="N573" s="21" t="s">
        <v>46</v>
      </c>
      <c r="O573" s="20" t="str">
        <f t="shared" si="51"/>
        <v>Jul</v>
      </c>
      <c r="P573" s="20">
        <f t="shared" si="52"/>
        <v>7</v>
      </c>
      <c r="Q573" s="20">
        <f t="shared" si="53"/>
        <v>2024</v>
      </c>
      <c r="R573" s="23" t="s">
        <v>260</v>
      </c>
      <c r="S573" s="24">
        <v>45499</v>
      </c>
      <c r="T573" s="24" t="s">
        <v>481</v>
      </c>
      <c r="U573" s="24" t="s">
        <v>669</v>
      </c>
      <c r="V573" s="24" t="s">
        <v>46</v>
      </c>
      <c r="W573" s="24" t="s">
        <v>437</v>
      </c>
      <c r="X573" s="24" t="s">
        <v>434</v>
      </c>
      <c r="Y573" s="24" t="s">
        <v>263</v>
      </c>
      <c r="Z573" s="24">
        <v>45502</v>
      </c>
      <c r="AA573" s="20" t="s">
        <v>22</v>
      </c>
      <c r="AB573" s="20" t="s">
        <v>426</v>
      </c>
      <c r="AC573" s="20" t="s">
        <v>16</v>
      </c>
      <c r="AD573" s="20">
        <v>35644</v>
      </c>
    </row>
    <row r="574" spans="1:30" x14ac:dyDescent="0.2">
      <c r="A574" s="14">
        <v>573</v>
      </c>
      <c r="B574" s="14">
        <v>673</v>
      </c>
      <c r="C574" s="14" t="s">
        <v>28</v>
      </c>
      <c r="D574" s="14" t="s">
        <v>38</v>
      </c>
      <c r="E574" s="14" t="s">
        <v>14</v>
      </c>
      <c r="F574" s="15">
        <v>155.77000000000001</v>
      </c>
      <c r="G574" s="14">
        <v>3</v>
      </c>
      <c r="H574" s="15">
        <f t="shared" si="50"/>
        <v>467.31000000000006</v>
      </c>
      <c r="I574" s="15">
        <f t="shared" si="48"/>
        <v>145.38666666666668</v>
      </c>
      <c r="J574" s="15">
        <f t="shared" si="49"/>
        <v>436.16000000000008</v>
      </c>
      <c r="K574" s="15">
        <v>31.15</v>
      </c>
      <c r="L574" s="16">
        <v>1.0714187454145268</v>
      </c>
      <c r="M574" s="17">
        <v>6.6658107038154529E-2</v>
      </c>
      <c r="N574" s="15" t="s">
        <v>46</v>
      </c>
      <c r="O574" s="14" t="str">
        <f t="shared" si="51"/>
        <v>Jul</v>
      </c>
      <c r="P574" s="14">
        <f t="shared" si="52"/>
        <v>7</v>
      </c>
      <c r="Q574" s="14">
        <f t="shared" si="53"/>
        <v>2024</v>
      </c>
      <c r="R574" s="18" t="s">
        <v>261</v>
      </c>
      <c r="S574" s="19">
        <v>45500</v>
      </c>
      <c r="T574" s="19" t="s">
        <v>483</v>
      </c>
      <c r="U574" s="19" t="s">
        <v>670</v>
      </c>
      <c r="V574" s="19" t="s">
        <v>46</v>
      </c>
      <c r="W574" s="19" t="s">
        <v>437</v>
      </c>
      <c r="X574" s="19" t="s">
        <v>434</v>
      </c>
      <c r="Y574" s="19" t="s">
        <v>264</v>
      </c>
      <c r="Z574" s="19">
        <v>45503</v>
      </c>
      <c r="AA574" s="14" t="s">
        <v>22</v>
      </c>
      <c r="AB574" s="14" t="s">
        <v>425</v>
      </c>
      <c r="AC574" s="14" t="s">
        <v>16</v>
      </c>
      <c r="AD574" s="14">
        <v>60941</v>
      </c>
    </row>
    <row r="575" spans="1:30" x14ac:dyDescent="0.2">
      <c r="A575" s="20">
        <v>574</v>
      </c>
      <c r="B575" s="20">
        <v>674</v>
      </c>
      <c r="C575" s="20" t="s">
        <v>29</v>
      </c>
      <c r="D575" s="20" t="s">
        <v>54</v>
      </c>
      <c r="E575" s="20" t="s">
        <v>17</v>
      </c>
      <c r="F575" s="21">
        <v>995.41</v>
      </c>
      <c r="G575" s="20">
        <v>3</v>
      </c>
      <c r="H575" s="21">
        <f t="shared" si="50"/>
        <v>2986.23</v>
      </c>
      <c r="I575" s="21">
        <f t="shared" si="48"/>
        <v>929.05000000000007</v>
      </c>
      <c r="J575" s="21">
        <f t="shared" si="49"/>
        <v>2787.15</v>
      </c>
      <c r="K575" s="21">
        <v>199.08</v>
      </c>
      <c r="L575" s="22">
        <v>1.0714278025940476</v>
      </c>
      <c r="M575" s="17">
        <v>6.6665996925889842E-2</v>
      </c>
      <c r="N575" s="21" t="s">
        <v>46</v>
      </c>
      <c r="O575" s="20" t="str">
        <f t="shared" si="51"/>
        <v>Jul</v>
      </c>
      <c r="P575" s="20">
        <f t="shared" si="52"/>
        <v>7</v>
      </c>
      <c r="Q575" s="20">
        <f t="shared" si="53"/>
        <v>2024</v>
      </c>
      <c r="R575" s="23" t="s">
        <v>262</v>
      </c>
      <c r="S575" s="24">
        <v>45501</v>
      </c>
      <c r="T575" s="24" t="s">
        <v>485</v>
      </c>
      <c r="U575" s="24" t="s">
        <v>671</v>
      </c>
      <c r="V575" s="24" t="s">
        <v>46</v>
      </c>
      <c r="W575" s="24" t="s">
        <v>437</v>
      </c>
      <c r="X575" s="24" t="s">
        <v>434</v>
      </c>
      <c r="Y575" s="24" t="s">
        <v>265</v>
      </c>
      <c r="Z575" s="24">
        <v>45504</v>
      </c>
      <c r="AA575" s="20" t="s">
        <v>22</v>
      </c>
      <c r="AB575" s="20" t="s">
        <v>425</v>
      </c>
      <c r="AC575" s="20" t="s">
        <v>16</v>
      </c>
      <c r="AD575" s="20">
        <v>83496</v>
      </c>
    </row>
    <row r="576" spans="1:30" x14ac:dyDescent="0.2">
      <c r="A576" s="14">
        <v>575</v>
      </c>
      <c r="B576" s="14">
        <v>675</v>
      </c>
      <c r="C576" s="14" t="s">
        <v>13</v>
      </c>
      <c r="D576" s="14" t="s">
        <v>54</v>
      </c>
      <c r="E576" s="14" t="s">
        <v>17</v>
      </c>
      <c r="F576" s="15">
        <v>475.71</v>
      </c>
      <c r="G576" s="14">
        <v>1</v>
      </c>
      <c r="H576" s="15">
        <f t="shared" si="50"/>
        <v>475.71</v>
      </c>
      <c r="I576" s="15">
        <f t="shared" si="48"/>
        <v>380.57</v>
      </c>
      <c r="J576" s="15">
        <f t="shared" si="49"/>
        <v>380.57</v>
      </c>
      <c r="K576" s="15">
        <v>95.14</v>
      </c>
      <c r="L576" s="16">
        <v>1.2499934309062721</v>
      </c>
      <c r="M576" s="17">
        <v>0.19999579575791976</v>
      </c>
      <c r="N576" s="15" t="s">
        <v>46</v>
      </c>
      <c r="O576" s="14" t="str">
        <f t="shared" si="51"/>
        <v>Jul</v>
      </c>
      <c r="P576" s="14">
        <f t="shared" si="52"/>
        <v>7</v>
      </c>
      <c r="Q576" s="14">
        <f t="shared" si="53"/>
        <v>2024</v>
      </c>
      <c r="R576" s="18" t="s">
        <v>263</v>
      </c>
      <c r="S576" s="19">
        <v>45502</v>
      </c>
      <c r="T576" s="19" t="s">
        <v>433</v>
      </c>
      <c r="U576" s="19" t="s">
        <v>672</v>
      </c>
      <c r="V576" s="19" t="s">
        <v>47</v>
      </c>
      <c r="W576" s="19" t="s">
        <v>439</v>
      </c>
      <c r="X576" s="19" t="s">
        <v>434</v>
      </c>
      <c r="Y576" s="19" t="s">
        <v>266</v>
      </c>
      <c r="Z576" s="19">
        <v>45505</v>
      </c>
      <c r="AA576" s="14" t="s">
        <v>15</v>
      </c>
      <c r="AB576" s="14" t="s">
        <v>427</v>
      </c>
      <c r="AC576" s="14" t="s">
        <v>16</v>
      </c>
      <c r="AD576" s="14">
        <v>18745</v>
      </c>
    </row>
    <row r="577" spans="1:30" x14ac:dyDescent="0.2">
      <c r="A577" s="20">
        <v>576</v>
      </c>
      <c r="B577" s="20">
        <v>676</v>
      </c>
      <c r="C577" s="20" t="s">
        <v>28</v>
      </c>
      <c r="D577" s="20" t="s">
        <v>54</v>
      </c>
      <c r="E577" s="20" t="s">
        <v>17</v>
      </c>
      <c r="F577" s="21">
        <v>896.04</v>
      </c>
      <c r="G577" s="20">
        <v>4</v>
      </c>
      <c r="H577" s="21">
        <f t="shared" si="50"/>
        <v>3584.16</v>
      </c>
      <c r="I577" s="21">
        <f t="shared" si="48"/>
        <v>851.23749999999995</v>
      </c>
      <c r="J577" s="21">
        <f t="shared" si="49"/>
        <v>3404.95</v>
      </c>
      <c r="K577" s="21">
        <v>179.21</v>
      </c>
      <c r="L577" s="22">
        <v>1.0526321972422503</v>
      </c>
      <c r="M577" s="17">
        <v>5.0000558010803095E-2</v>
      </c>
      <c r="N577" s="21" t="s">
        <v>46</v>
      </c>
      <c r="O577" s="20" t="str">
        <f t="shared" si="51"/>
        <v>Jul</v>
      </c>
      <c r="P577" s="20">
        <f t="shared" si="52"/>
        <v>7</v>
      </c>
      <c r="Q577" s="20">
        <f t="shared" si="53"/>
        <v>2024</v>
      </c>
      <c r="R577" s="23" t="s">
        <v>264</v>
      </c>
      <c r="S577" s="24">
        <v>45503</v>
      </c>
      <c r="T577" s="24" t="s">
        <v>488</v>
      </c>
      <c r="U577" s="24" t="s">
        <v>673</v>
      </c>
      <c r="V577" s="24" t="s">
        <v>47</v>
      </c>
      <c r="W577" s="24" t="s">
        <v>439</v>
      </c>
      <c r="X577" s="24" t="s">
        <v>434</v>
      </c>
      <c r="Y577" s="24" t="s">
        <v>267</v>
      </c>
      <c r="Z577" s="24">
        <v>45506</v>
      </c>
      <c r="AA577" s="20" t="s">
        <v>20</v>
      </c>
      <c r="AB577" s="20" t="s">
        <v>428</v>
      </c>
      <c r="AC577" s="20" t="s">
        <v>16</v>
      </c>
      <c r="AD577" s="20">
        <v>80640</v>
      </c>
    </row>
    <row r="578" spans="1:30" x14ac:dyDescent="0.2">
      <c r="A578" s="14">
        <v>577</v>
      </c>
      <c r="B578" s="14">
        <v>677</v>
      </c>
      <c r="C578" s="14" t="s">
        <v>25</v>
      </c>
      <c r="D578" s="14" t="s">
        <v>54</v>
      </c>
      <c r="E578" s="14" t="s">
        <v>17</v>
      </c>
      <c r="F578" s="15">
        <v>784.6</v>
      </c>
      <c r="G578" s="14">
        <v>3</v>
      </c>
      <c r="H578" s="15">
        <f t="shared" si="50"/>
        <v>2353.8000000000002</v>
      </c>
      <c r="I578" s="15">
        <f t="shared" ref="I578:I641" si="54">(H578-K578)/G578</f>
        <v>732.29333333333341</v>
      </c>
      <c r="J578" s="15">
        <f t="shared" ref="J578:J641" si="55">I578*G578</f>
        <v>2196.88</v>
      </c>
      <c r="K578" s="15">
        <v>156.91999999999999</v>
      </c>
      <c r="L578" s="16">
        <v>1.0714285714285714</v>
      </c>
      <c r="M578" s="17">
        <v>6.6666666666666652E-2</v>
      </c>
      <c r="N578" s="15" t="s">
        <v>46</v>
      </c>
      <c r="O578" s="14" t="str">
        <f t="shared" si="51"/>
        <v>Jul</v>
      </c>
      <c r="P578" s="14">
        <f t="shared" si="52"/>
        <v>7</v>
      </c>
      <c r="Q578" s="14">
        <f t="shared" si="53"/>
        <v>2024</v>
      </c>
      <c r="R578" s="18" t="s">
        <v>265</v>
      </c>
      <c r="S578" s="19">
        <v>45504</v>
      </c>
      <c r="T578" s="19" t="s">
        <v>490</v>
      </c>
      <c r="U578" s="19" t="s">
        <v>674</v>
      </c>
      <c r="V578" s="19" t="s">
        <v>47</v>
      </c>
      <c r="W578" s="19" t="s">
        <v>439</v>
      </c>
      <c r="X578" s="19" t="s">
        <v>434</v>
      </c>
      <c r="Y578" s="19" t="s">
        <v>268</v>
      </c>
      <c r="Z578" s="19">
        <v>45507</v>
      </c>
      <c r="AA578" s="14" t="s">
        <v>22</v>
      </c>
      <c r="AB578" s="14" t="s">
        <v>425</v>
      </c>
      <c r="AC578" s="14" t="s">
        <v>16</v>
      </c>
      <c r="AD578" s="14">
        <v>74447</v>
      </c>
    </row>
    <row r="579" spans="1:30" x14ac:dyDescent="0.2">
      <c r="A579" s="20">
        <v>578</v>
      </c>
      <c r="B579" s="20">
        <v>678</v>
      </c>
      <c r="C579" s="20" t="s">
        <v>23</v>
      </c>
      <c r="D579" s="20" t="s">
        <v>54</v>
      </c>
      <c r="E579" s="20" t="s">
        <v>17</v>
      </c>
      <c r="F579" s="21">
        <v>104.62</v>
      </c>
      <c r="G579" s="20">
        <v>4</v>
      </c>
      <c r="H579" s="21">
        <f t="shared" ref="H579:H642" si="56">F579*G579</f>
        <v>418.48</v>
      </c>
      <c r="I579" s="21">
        <f t="shared" si="54"/>
        <v>99.39</v>
      </c>
      <c r="J579" s="21">
        <f t="shared" si="55"/>
        <v>397.56</v>
      </c>
      <c r="K579" s="21">
        <v>20.92</v>
      </c>
      <c r="L579" s="22">
        <v>1.0526209880269646</v>
      </c>
      <c r="M579" s="17">
        <v>4.9990441598164792E-2</v>
      </c>
      <c r="N579" s="21" t="s">
        <v>47</v>
      </c>
      <c r="O579" s="20" t="str">
        <f t="shared" ref="O579:O642" si="57">IF(P579=1,"Jan",IF(P579=2,"Feb",IF(P579=3,"Mar",IF(P579=4,"Apr",IF(P579=5,"May",IF(P579=6,"Jun",IF(P579=7,"Jul",IF(P579=8,"Aug",IF(P579=9,"Sep",IF(P579=10,"Oct",IF(P579=11,"Nov","Dec")))))))))))</f>
        <v>Aug</v>
      </c>
      <c r="P579" s="20">
        <f t="shared" ref="P579:P642" si="58">MONTH(S579)</f>
        <v>8</v>
      </c>
      <c r="Q579" s="20">
        <f t="shared" ref="Q579:Q642" si="59">YEAR(S579)</f>
        <v>2024</v>
      </c>
      <c r="R579" s="23" t="s">
        <v>266</v>
      </c>
      <c r="S579" s="24">
        <v>45505</v>
      </c>
      <c r="T579" s="24" t="s">
        <v>492</v>
      </c>
      <c r="U579" s="24" t="s">
        <v>675</v>
      </c>
      <c r="V579" s="24" t="s">
        <v>47</v>
      </c>
      <c r="W579" s="24" t="s">
        <v>439</v>
      </c>
      <c r="X579" s="24" t="s">
        <v>434</v>
      </c>
      <c r="Y579" s="24" t="s">
        <v>269</v>
      </c>
      <c r="Z579" s="24">
        <v>45508</v>
      </c>
      <c r="AA579" s="20" t="s">
        <v>22</v>
      </c>
      <c r="AB579" s="20" t="s">
        <v>425</v>
      </c>
      <c r="AC579" s="20" t="s">
        <v>16</v>
      </c>
      <c r="AD579" s="20">
        <v>74688</v>
      </c>
    </row>
    <row r="580" spans="1:30" x14ac:dyDescent="0.2">
      <c r="A580" s="14">
        <v>579</v>
      </c>
      <c r="B580" s="14">
        <v>679</v>
      </c>
      <c r="C580" s="14" t="s">
        <v>27</v>
      </c>
      <c r="D580" s="14" t="s">
        <v>57</v>
      </c>
      <c r="E580" s="14" t="s">
        <v>19</v>
      </c>
      <c r="F580" s="15">
        <v>1212.69</v>
      </c>
      <c r="G580" s="14">
        <v>1</v>
      </c>
      <c r="H580" s="15">
        <f t="shared" si="56"/>
        <v>1212.69</v>
      </c>
      <c r="I580" s="15">
        <f t="shared" si="54"/>
        <v>970.15000000000009</v>
      </c>
      <c r="J580" s="15">
        <f t="shared" si="55"/>
        <v>970.15000000000009</v>
      </c>
      <c r="K580" s="15">
        <v>242.54</v>
      </c>
      <c r="L580" s="16">
        <v>1.2500025769210945</v>
      </c>
      <c r="M580" s="17">
        <v>0.20000164922610064</v>
      </c>
      <c r="N580" s="15" t="s">
        <v>47</v>
      </c>
      <c r="O580" s="14" t="str">
        <f t="shared" si="57"/>
        <v>Aug</v>
      </c>
      <c r="P580" s="14">
        <f t="shared" si="58"/>
        <v>8</v>
      </c>
      <c r="Q580" s="14">
        <f t="shared" si="59"/>
        <v>2024</v>
      </c>
      <c r="R580" s="18" t="s">
        <v>267</v>
      </c>
      <c r="S580" s="19">
        <v>45506</v>
      </c>
      <c r="T580" s="19" t="s">
        <v>431</v>
      </c>
      <c r="U580" s="19" t="s">
        <v>676</v>
      </c>
      <c r="V580" s="19" t="s">
        <v>47</v>
      </c>
      <c r="W580" s="19" t="s">
        <v>439</v>
      </c>
      <c r="X580" s="19" t="s">
        <v>434</v>
      </c>
      <c r="Y580" s="19" t="s">
        <v>270</v>
      </c>
      <c r="Z580" s="19">
        <v>45509</v>
      </c>
      <c r="AA580" s="14" t="s">
        <v>15</v>
      </c>
      <c r="AB580" s="14" t="s">
        <v>426</v>
      </c>
      <c r="AC580" s="14" t="s">
        <v>16</v>
      </c>
      <c r="AD580" s="14">
        <v>12100</v>
      </c>
    </row>
    <row r="581" spans="1:30" x14ac:dyDescent="0.2">
      <c r="A581" s="20">
        <v>580</v>
      </c>
      <c r="B581" s="20">
        <v>680</v>
      </c>
      <c r="C581" s="20" t="s">
        <v>25</v>
      </c>
      <c r="D581" s="20" t="s">
        <v>57</v>
      </c>
      <c r="E581" s="20" t="s">
        <v>19</v>
      </c>
      <c r="F581" s="21">
        <v>205.16</v>
      </c>
      <c r="G581" s="20">
        <v>4</v>
      </c>
      <c r="H581" s="21">
        <f t="shared" si="56"/>
        <v>820.64</v>
      </c>
      <c r="I581" s="21">
        <f t="shared" si="54"/>
        <v>194.9025</v>
      </c>
      <c r="J581" s="21">
        <f t="shared" si="55"/>
        <v>779.61</v>
      </c>
      <c r="K581" s="21">
        <v>41.03</v>
      </c>
      <c r="L581" s="22">
        <v>1.052628878541835</v>
      </c>
      <c r="M581" s="17">
        <v>4.9997562877753948E-2</v>
      </c>
      <c r="N581" s="21" t="s">
        <v>47</v>
      </c>
      <c r="O581" s="20" t="str">
        <f t="shared" si="57"/>
        <v>Aug</v>
      </c>
      <c r="P581" s="20">
        <f t="shared" si="58"/>
        <v>8</v>
      </c>
      <c r="Q581" s="20">
        <f t="shared" si="59"/>
        <v>2024</v>
      </c>
      <c r="R581" s="23" t="s">
        <v>268</v>
      </c>
      <c r="S581" s="24">
        <v>45507</v>
      </c>
      <c r="T581" s="24" t="s">
        <v>435</v>
      </c>
      <c r="U581" s="24" t="s">
        <v>677</v>
      </c>
      <c r="V581" s="24" t="s">
        <v>47</v>
      </c>
      <c r="W581" s="24" t="s">
        <v>439</v>
      </c>
      <c r="X581" s="24" t="s">
        <v>434</v>
      </c>
      <c r="Y581" s="24" t="s">
        <v>271</v>
      </c>
      <c r="Z581" s="24">
        <v>45510</v>
      </c>
      <c r="AA581" s="20" t="s">
        <v>22</v>
      </c>
      <c r="AB581" s="20" t="s">
        <v>429</v>
      </c>
      <c r="AC581" s="20" t="s">
        <v>16</v>
      </c>
      <c r="AD581" s="20">
        <v>21517</v>
      </c>
    </row>
    <row r="582" spans="1:30" x14ac:dyDescent="0.2">
      <c r="A582" s="14">
        <v>581</v>
      </c>
      <c r="B582" s="14">
        <v>681</v>
      </c>
      <c r="C582" s="14" t="s">
        <v>29</v>
      </c>
      <c r="D582" s="14" t="s">
        <v>54</v>
      </c>
      <c r="E582" s="14" t="s">
        <v>17</v>
      </c>
      <c r="F582" s="15">
        <v>348.67</v>
      </c>
      <c r="G582" s="14">
        <v>2</v>
      </c>
      <c r="H582" s="15">
        <f t="shared" si="56"/>
        <v>697.34</v>
      </c>
      <c r="I582" s="15">
        <f t="shared" si="54"/>
        <v>313.80500000000001</v>
      </c>
      <c r="J582" s="15">
        <f t="shared" si="55"/>
        <v>627.61</v>
      </c>
      <c r="K582" s="15">
        <v>69.73</v>
      </c>
      <c r="L582" s="16">
        <v>1.1111040295725052</v>
      </c>
      <c r="M582" s="17">
        <v>9.9994263917170964E-2</v>
      </c>
      <c r="N582" s="15" t="s">
        <v>47</v>
      </c>
      <c r="O582" s="14" t="str">
        <f t="shared" si="57"/>
        <v>Aug</v>
      </c>
      <c r="P582" s="14">
        <f t="shared" si="58"/>
        <v>8</v>
      </c>
      <c r="Q582" s="14">
        <f t="shared" si="59"/>
        <v>2024</v>
      </c>
      <c r="R582" s="18" t="s">
        <v>269</v>
      </c>
      <c r="S582" s="19">
        <v>45508</v>
      </c>
      <c r="T582" s="19" t="s">
        <v>437</v>
      </c>
      <c r="U582" s="19" t="s">
        <v>678</v>
      </c>
      <c r="V582" s="19" t="s">
        <v>47</v>
      </c>
      <c r="W582" s="19" t="s">
        <v>439</v>
      </c>
      <c r="X582" s="19" t="s">
        <v>434</v>
      </c>
      <c r="Y582" s="19" t="s">
        <v>272</v>
      </c>
      <c r="Z582" s="19">
        <v>45511</v>
      </c>
      <c r="AA582" s="14" t="s">
        <v>22</v>
      </c>
      <c r="AB582" s="14" t="s">
        <v>427</v>
      </c>
      <c r="AC582" s="14" t="s">
        <v>16</v>
      </c>
      <c r="AD582" s="14">
        <v>66575</v>
      </c>
    </row>
    <row r="583" spans="1:30" x14ac:dyDescent="0.2">
      <c r="A583" s="20">
        <v>582</v>
      </c>
      <c r="B583" s="20">
        <v>682</v>
      </c>
      <c r="C583" s="20" t="s">
        <v>24</v>
      </c>
      <c r="D583" s="20" t="s">
        <v>54</v>
      </c>
      <c r="E583" s="20" t="s">
        <v>17</v>
      </c>
      <c r="F583" s="21">
        <v>910.78</v>
      </c>
      <c r="G583" s="20">
        <v>2</v>
      </c>
      <c r="H583" s="21">
        <f t="shared" si="56"/>
        <v>1821.56</v>
      </c>
      <c r="I583" s="21">
        <f t="shared" si="54"/>
        <v>819.69999999999993</v>
      </c>
      <c r="J583" s="21">
        <f t="shared" si="55"/>
        <v>1639.3999999999999</v>
      </c>
      <c r="K583" s="21">
        <v>182.16</v>
      </c>
      <c r="L583" s="22">
        <v>1.1111138221300476</v>
      </c>
      <c r="M583" s="17">
        <v>0.10000219591998068</v>
      </c>
      <c r="N583" s="21" t="s">
        <v>47</v>
      </c>
      <c r="O583" s="20" t="str">
        <f t="shared" si="57"/>
        <v>Aug</v>
      </c>
      <c r="P583" s="20">
        <f t="shared" si="58"/>
        <v>8</v>
      </c>
      <c r="Q583" s="20">
        <f t="shared" si="59"/>
        <v>2024</v>
      </c>
      <c r="R583" s="23" t="s">
        <v>270</v>
      </c>
      <c r="S583" s="24">
        <v>45509</v>
      </c>
      <c r="T583" s="24" t="s">
        <v>439</v>
      </c>
      <c r="U583" s="24" t="s">
        <v>679</v>
      </c>
      <c r="V583" s="24" t="s">
        <v>47</v>
      </c>
      <c r="W583" s="24" t="s">
        <v>439</v>
      </c>
      <c r="X583" s="24" t="s">
        <v>434</v>
      </c>
      <c r="Y583" s="24" t="s">
        <v>273</v>
      </c>
      <c r="Z583" s="24">
        <v>45512</v>
      </c>
      <c r="AA583" s="20" t="s">
        <v>15</v>
      </c>
      <c r="AB583" s="20" t="s">
        <v>428</v>
      </c>
      <c r="AC583" s="20" t="s">
        <v>16</v>
      </c>
      <c r="AD583" s="20">
        <v>73726</v>
      </c>
    </row>
    <row r="584" spans="1:30" x14ac:dyDescent="0.2">
      <c r="A584" s="14">
        <v>583</v>
      </c>
      <c r="B584" s="14">
        <v>683</v>
      </c>
      <c r="C584" s="14" t="s">
        <v>21</v>
      </c>
      <c r="D584" s="14" t="s">
        <v>57</v>
      </c>
      <c r="E584" s="14" t="s">
        <v>19</v>
      </c>
      <c r="F584" s="15">
        <v>313.24</v>
      </c>
      <c r="G584" s="14">
        <v>3</v>
      </c>
      <c r="H584" s="15">
        <f t="shared" si="56"/>
        <v>939.72</v>
      </c>
      <c r="I584" s="15">
        <f t="shared" si="54"/>
        <v>292.35666666666668</v>
      </c>
      <c r="J584" s="15">
        <f t="shared" si="55"/>
        <v>877.07</v>
      </c>
      <c r="K584" s="15">
        <v>62.65</v>
      </c>
      <c r="L584" s="16">
        <v>1.0714310146282509</v>
      </c>
      <c r="M584" s="17">
        <v>6.6668794960200908E-2</v>
      </c>
      <c r="N584" s="15" t="s">
        <v>47</v>
      </c>
      <c r="O584" s="14" t="str">
        <f t="shared" si="57"/>
        <v>Aug</v>
      </c>
      <c r="P584" s="14">
        <f t="shared" si="58"/>
        <v>8</v>
      </c>
      <c r="Q584" s="14">
        <f t="shared" si="59"/>
        <v>2024</v>
      </c>
      <c r="R584" s="18" t="s">
        <v>271</v>
      </c>
      <c r="S584" s="19">
        <v>45510</v>
      </c>
      <c r="T584" s="19" t="s">
        <v>441</v>
      </c>
      <c r="U584" s="19" t="s">
        <v>680</v>
      </c>
      <c r="V584" s="19" t="s">
        <v>47</v>
      </c>
      <c r="W584" s="19" t="s">
        <v>439</v>
      </c>
      <c r="X584" s="19" t="s">
        <v>434</v>
      </c>
      <c r="Y584" s="19" t="s">
        <v>274</v>
      </c>
      <c r="Z584" s="19">
        <v>45513</v>
      </c>
      <c r="AA584" s="14" t="s">
        <v>22</v>
      </c>
      <c r="AB584" s="14" t="s">
        <v>427</v>
      </c>
      <c r="AC584" s="14" t="s">
        <v>16</v>
      </c>
      <c r="AD584" s="14">
        <v>29072</v>
      </c>
    </row>
    <row r="585" spans="1:30" x14ac:dyDescent="0.2">
      <c r="A585" s="20">
        <v>584</v>
      </c>
      <c r="B585" s="20">
        <v>684</v>
      </c>
      <c r="C585" s="20" t="s">
        <v>27</v>
      </c>
      <c r="D585" s="20" t="s">
        <v>54</v>
      </c>
      <c r="E585" s="20" t="s">
        <v>17</v>
      </c>
      <c r="F585" s="21">
        <v>137.30000000000001</v>
      </c>
      <c r="G585" s="20">
        <v>2</v>
      </c>
      <c r="H585" s="21">
        <f t="shared" si="56"/>
        <v>274.60000000000002</v>
      </c>
      <c r="I585" s="21">
        <f t="shared" si="54"/>
        <v>123.57000000000001</v>
      </c>
      <c r="J585" s="21">
        <f t="shared" si="55"/>
        <v>247.14000000000001</v>
      </c>
      <c r="K585" s="21">
        <v>27.46</v>
      </c>
      <c r="L585" s="22">
        <v>1.1111111111111112</v>
      </c>
      <c r="M585" s="17">
        <v>9.9999999999999992E-2</v>
      </c>
      <c r="N585" s="21" t="s">
        <v>47</v>
      </c>
      <c r="O585" s="20" t="str">
        <f t="shared" si="57"/>
        <v>Aug</v>
      </c>
      <c r="P585" s="20">
        <f t="shared" si="58"/>
        <v>8</v>
      </c>
      <c r="Q585" s="20">
        <f t="shared" si="59"/>
        <v>2024</v>
      </c>
      <c r="R585" s="23" t="s">
        <v>272</v>
      </c>
      <c r="S585" s="24">
        <v>45511</v>
      </c>
      <c r="T585" s="24" t="s">
        <v>443</v>
      </c>
      <c r="U585" s="24" t="s">
        <v>681</v>
      </c>
      <c r="V585" s="24" t="s">
        <v>47</v>
      </c>
      <c r="W585" s="24" t="s">
        <v>439</v>
      </c>
      <c r="X585" s="24" t="s">
        <v>434</v>
      </c>
      <c r="Y585" s="24" t="s">
        <v>275</v>
      </c>
      <c r="Z585" s="24">
        <v>45514</v>
      </c>
      <c r="AA585" s="20" t="s">
        <v>15</v>
      </c>
      <c r="AB585" s="20" t="s">
        <v>427</v>
      </c>
      <c r="AC585" s="20" t="s">
        <v>16</v>
      </c>
      <c r="AD585" s="20">
        <v>50130</v>
      </c>
    </row>
    <row r="586" spans="1:30" x14ac:dyDescent="0.2">
      <c r="A586" s="14">
        <v>585</v>
      </c>
      <c r="B586" s="14">
        <v>685</v>
      </c>
      <c r="C586" s="14" t="s">
        <v>26</v>
      </c>
      <c r="D586" s="14" t="s">
        <v>38</v>
      </c>
      <c r="E586" s="14" t="s">
        <v>14</v>
      </c>
      <c r="F586" s="15">
        <v>1435.24</v>
      </c>
      <c r="G586" s="14">
        <v>4</v>
      </c>
      <c r="H586" s="15">
        <f t="shared" si="56"/>
        <v>5740.96</v>
      </c>
      <c r="I586" s="15">
        <f t="shared" si="54"/>
        <v>1363.4775</v>
      </c>
      <c r="J586" s="15">
        <f t="shared" si="55"/>
        <v>5453.91</v>
      </c>
      <c r="K586" s="15">
        <v>287.05</v>
      </c>
      <c r="L586" s="16">
        <v>1.0526319649572509</v>
      </c>
      <c r="M586" s="17">
        <v>5.0000348373791144E-2</v>
      </c>
      <c r="N586" s="15" t="s">
        <v>47</v>
      </c>
      <c r="O586" s="14" t="str">
        <f t="shared" si="57"/>
        <v>Aug</v>
      </c>
      <c r="P586" s="14">
        <f t="shared" si="58"/>
        <v>8</v>
      </c>
      <c r="Q586" s="14">
        <f t="shared" si="59"/>
        <v>2024</v>
      </c>
      <c r="R586" s="18" t="s">
        <v>273</v>
      </c>
      <c r="S586" s="19">
        <v>45512</v>
      </c>
      <c r="T586" s="19" t="s">
        <v>445</v>
      </c>
      <c r="U586" s="19" t="s">
        <v>682</v>
      </c>
      <c r="V586" s="19" t="s">
        <v>47</v>
      </c>
      <c r="W586" s="19" t="s">
        <v>439</v>
      </c>
      <c r="X586" s="19" t="s">
        <v>434</v>
      </c>
      <c r="Y586" s="19" t="s">
        <v>276</v>
      </c>
      <c r="Z586" s="19">
        <v>45515</v>
      </c>
      <c r="AA586" s="14" t="s">
        <v>15</v>
      </c>
      <c r="AB586" s="14" t="s">
        <v>429</v>
      </c>
      <c r="AC586" s="14" t="s">
        <v>16</v>
      </c>
      <c r="AD586" s="14">
        <v>79405</v>
      </c>
    </row>
    <row r="587" spans="1:30" x14ac:dyDescent="0.2">
      <c r="A587" s="20">
        <v>586</v>
      </c>
      <c r="B587" s="20">
        <v>686</v>
      </c>
      <c r="C587" s="20" t="s">
        <v>24</v>
      </c>
      <c r="D587" s="20" t="s">
        <v>38</v>
      </c>
      <c r="E587" s="20" t="s">
        <v>14</v>
      </c>
      <c r="F587" s="21">
        <v>1240.43</v>
      </c>
      <c r="G587" s="20">
        <v>3</v>
      </c>
      <c r="H587" s="21">
        <f t="shared" si="56"/>
        <v>3721.29</v>
      </c>
      <c r="I587" s="21">
        <f t="shared" si="54"/>
        <v>1157.7333333333333</v>
      </c>
      <c r="J587" s="21">
        <f t="shared" si="55"/>
        <v>3473.2</v>
      </c>
      <c r="K587" s="21">
        <v>248.09</v>
      </c>
      <c r="L587" s="22">
        <v>1.0714298053668088</v>
      </c>
      <c r="M587" s="17">
        <v>6.6667741562737651E-2</v>
      </c>
      <c r="N587" s="21" t="s">
        <v>47</v>
      </c>
      <c r="O587" s="20" t="str">
        <f t="shared" si="57"/>
        <v>Aug</v>
      </c>
      <c r="P587" s="20">
        <f t="shared" si="58"/>
        <v>8</v>
      </c>
      <c r="Q587" s="20">
        <f t="shared" si="59"/>
        <v>2024</v>
      </c>
      <c r="R587" s="23" t="s">
        <v>274</v>
      </c>
      <c r="S587" s="24">
        <v>45513</v>
      </c>
      <c r="T587" s="24" t="s">
        <v>447</v>
      </c>
      <c r="U587" s="24" t="s">
        <v>683</v>
      </c>
      <c r="V587" s="24" t="s">
        <v>47</v>
      </c>
      <c r="W587" s="24" t="s">
        <v>439</v>
      </c>
      <c r="X587" s="24" t="s">
        <v>434</v>
      </c>
      <c r="Y587" s="24" t="s">
        <v>277</v>
      </c>
      <c r="Z587" s="24">
        <v>45516</v>
      </c>
      <c r="AA587" s="20" t="s">
        <v>15</v>
      </c>
      <c r="AB587" s="20" t="s">
        <v>427</v>
      </c>
      <c r="AC587" s="20" t="s">
        <v>16</v>
      </c>
      <c r="AD587" s="20">
        <v>93585</v>
      </c>
    </row>
    <row r="588" spans="1:30" x14ac:dyDescent="0.2">
      <c r="A588" s="14">
        <v>587</v>
      </c>
      <c r="B588" s="14">
        <v>687</v>
      </c>
      <c r="C588" s="14" t="s">
        <v>27</v>
      </c>
      <c r="D588" s="14" t="s">
        <v>38</v>
      </c>
      <c r="E588" s="14" t="s">
        <v>14</v>
      </c>
      <c r="F588" s="15">
        <v>92.12</v>
      </c>
      <c r="G588" s="14">
        <v>1</v>
      </c>
      <c r="H588" s="15">
        <f t="shared" si="56"/>
        <v>92.12</v>
      </c>
      <c r="I588" s="15">
        <f t="shared" si="54"/>
        <v>73.7</v>
      </c>
      <c r="J588" s="15">
        <f t="shared" si="55"/>
        <v>73.7</v>
      </c>
      <c r="K588" s="15">
        <v>18.420000000000002</v>
      </c>
      <c r="L588" s="16">
        <v>1.2499321573948439</v>
      </c>
      <c r="M588" s="17">
        <v>0.19995657837603129</v>
      </c>
      <c r="N588" s="15" t="s">
        <v>47</v>
      </c>
      <c r="O588" s="14" t="str">
        <f t="shared" si="57"/>
        <v>Aug</v>
      </c>
      <c r="P588" s="14">
        <f t="shared" si="58"/>
        <v>8</v>
      </c>
      <c r="Q588" s="14">
        <f t="shared" si="59"/>
        <v>2024</v>
      </c>
      <c r="R588" s="18" t="s">
        <v>275</v>
      </c>
      <c r="S588" s="19">
        <v>45514</v>
      </c>
      <c r="T588" s="19" t="s">
        <v>449</v>
      </c>
      <c r="U588" s="19" t="s">
        <v>684</v>
      </c>
      <c r="V588" s="19" t="s">
        <v>47</v>
      </c>
      <c r="W588" s="19" t="s">
        <v>439</v>
      </c>
      <c r="X588" s="19" t="s">
        <v>434</v>
      </c>
      <c r="Y588" s="19" t="s">
        <v>278</v>
      </c>
      <c r="Z588" s="19">
        <v>45517</v>
      </c>
      <c r="AA588" s="14" t="s">
        <v>15</v>
      </c>
      <c r="AB588" s="14" t="s">
        <v>426</v>
      </c>
      <c r="AC588" s="14" t="s">
        <v>16</v>
      </c>
      <c r="AD588" s="14">
        <v>63029</v>
      </c>
    </row>
    <row r="589" spans="1:30" x14ac:dyDescent="0.2">
      <c r="A589" s="20">
        <v>588</v>
      </c>
      <c r="B589" s="20">
        <v>688</v>
      </c>
      <c r="C589" s="20" t="s">
        <v>23</v>
      </c>
      <c r="D589" s="20" t="s">
        <v>54</v>
      </c>
      <c r="E589" s="20" t="s">
        <v>17</v>
      </c>
      <c r="F589" s="21">
        <v>483.11</v>
      </c>
      <c r="G589" s="20">
        <v>1</v>
      </c>
      <c r="H589" s="21">
        <f t="shared" si="56"/>
        <v>483.11</v>
      </c>
      <c r="I589" s="21">
        <f t="shared" si="54"/>
        <v>386.49</v>
      </c>
      <c r="J589" s="21">
        <f t="shared" si="55"/>
        <v>386.49</v>
      </c>
      <c r="K589" s="21">
        <v>96.62</v>
      </c>
      <c r="L589" s="22">
        <v>1.2499935315273358</v>
      </c>
      <c r="M589" s="17">
        <v>0.19999586015607212</v>
      </c>
      <c r="N589" s="21" t="s">
        <v>47</v>
      </c>
      <c r="O589" s="20" t="str">
        <f t="shared" si="57"/>
        <v>Aug</v>
      </c>
      <c r="P589" s="20">
        <f t="shared" si="58"/>
        <v>8</v>
      </c>
      <c r="Q589" s="20">
        <f t="shared" si="59"/>
        <v>2024</v>
      </c>
      <c r="R589" s="23" t="s">
        <v>276</v>
      </c>
      <c r="S589" s="24">
        <v>45515</v>
      </c>
      <c r="T589" s="24" t="s">
        <v>451</v>
      </c>
      <c r="U589" s="24" t="s">
        <v>685</v>
      </c>
      <c r="V589" s="24" t="s">
        <v>47</v>
      </c>
      <c r="W589" s="24" t="s">
        <v>439</v>
      </c>
      <c r="X589" s="24" t="s">
        <v>434</v>
      </c>
      <c r="Y589" s="24" t="s">
        <v>279</v>
      </c>
      <c r="Z589" s="24">
        <v>45518</v>
      </c>
      <c r="AA589" s="20" t="s">
        <v>22</v>
      </c>
      <c r="AB589" s="20" t="s">
        <v>425</v>
      </c>
      <c r="AC589" s="20" t="s">
        <v>16</v>
      </c>
      <c r="AD589" s="20">
        <v>68930</v>
      </c>
    </row>
    <row r="590" spans="1:30" x14ac:dyDescent="0.2">
      <c r="A590" s="14">
        <v>589</v>
      </c>
      <c r="B590" s="14">
        <v>689</v>
      </c>
      <c r="C590" s="14" t="s">
        <v>24</v>
      </c>
      <c r="D590" s="14" t="s">
        <v>54</v>
      </c>
      <c r="E590" s="14" t="s">
        <v>17</v>
      </c>
      <c r="F590" s="15">
        <v>342.04</v>
      </c>
      <c r="G590" s="14">
        <v>3</v>
      </c>
      <c r="H590" s="15">
        <f t="shared" si="56"/>
        <v>1026.1200000000001</v>
      </c>
      <c r="I590" s="15">
        <f t="shared" si="54"/>
        <v>319.23666666666674</v>
      </c>
      <c r="J590" s="15">
        <f t="shared" si="55"/>
        <v>957.71000000000026</v>
      </c>
      <c r="K590" s="15">
        <v>68.41</v>
      </c>
      <c r="L590" s="16">
        <v>1.071430808908751</v>
      </c>
      <c r="M590" s="17">
        <v>6.6668615756441729E-2</v>
      </c>
      <c r="N590" s="15" t="s">
        <v>47</v>
      </c>
      <c r="O590" s="14" t="str">
        <f t="shared" si="57"/>
        <v>Aug</v>
      </c>
      <c r="P590" s="14">
        <f t="shared" si="58"/>
        <v>8</v>
      </c>
      <c r="Q590" s="14">
        <f t="shared" si="59"/>
        <v>2024</v>
      </c>
      <c r="R590" s="18" t="s">
        <v>277</v>
      </c>
      <c r="S590" s="19">
        <v>45516</v>
      </c>
      <c r="T590" s="19" t="s">
        <v>453</v>
      </c>
      <c r="U590" s="19" t="s">
        <v>686</v>
      </c>
      <c r="V590" s="19" t="s">
        <v>47</v>
      </c>
      <c r="W590" s="19" t="s">
        <v>439</v>
      </c>
      <c r="X590" s="19" t="s">
        <v>434</v>
      </c>
      <c r="Y590" s="19" t="s">
        <v>280</v>
      </c>
      <c r="Z590" s="19">
        <v>45519</v>
      </c>
      <c r="AA590" s="14" t="s">
        <v>22</v>
      </c>
      <c r="AB590" s="14" t="s">
        <v>428</v>
      </c>
      <c r="AC590" s="14" t="s">
        <v>16</v>
      </c>
      <c r="AD590" s="14">
        <v>88549</v>
      </c>
    </row>
    <row r="591" spans="1:30" x14ac:dyDescent="0.2">
      <c r="A591" s="20">
        <v>590</v>
      </c>
      <c r="B591" s="20">
        <v>690</v>
      </c>
      <c r="C591" s="20" t="s">
        <v>27</v>
      </c>
      <c r="D591" s="20" t="s">
        <v>38</v>
      </c>
      <c r="E591" s="20" t="s">
        <v>14</v>
      </c>
      <c r="F591" s="21">
        <v>802.68</v>
      </c>
      <c r="G591" s="20">
        <v>4</v>
      </c>
      <c r="H591" s="21">
        <f t="shared" si="56"/>
        <v>3210.72</v>
      </c>
      <c r="I591" s="21">
        <f t="shared" si="54"/>
        <v>762.54499999999996</v>
      </c>
      <c r="J591" s="21">
        <f t="shared" si="55"/>
        <v>3050.18</v>
      </c>
      <c r="K591" s="21">
        <v>160.54</v>
      </c>
      <c r="L591" s="22">
        <v>1.0526329593663324</v>
      </c>
      <c r="M591" s="17">
        <v>5.0001245826481286E-2</v>
      </c>
      <c r="N591" s="21" t="s">
        <v>47</v>
      </c>
      <c r="O591" s="20" t="str">
        <f t="shared" si="57"/>
        <v>Aug</v>
      </c>
      <c r="P591" s="20">
        <f t="shared" si="58"/>
        <v>8</v>
      </c>
      <c r="Q591" s="20">
        <f t="shared" si="59"/>
        <v>2024</v>
      </c>
      <c r="R591" s="23" t="s">
        <v>278</v>
      </c>
      <c r="S591" s="24">
        <v>45517</v>
      </c>
      <c r="T591" s="24" t="s">
        <v>455</v>
      </c>
      <c r="U591" s="24" t="s">
        <v>687</v>
      </c>
      <c r="V591" s="24" t="s">
        <v>47</v>
      </c>
      <c r="W591" s="24" t="s">
        <v>439</v>
      </c>
      <c r="X591" s="24" t="s">
        <v>434</v>
      </c>
      <c r="Y591" s="24" t="s">
        <v>281</v>
      </c>
      <c r="Z591" s="24">
        <v>45520</v>
      </c>
      <c r="AA591" s="20" t="s">
        <v>22</v>
      </c>
      <c r="AB591" s="20" t="s">
        <v>427</v>
      </c>
      <c r="AC591" s="20" t="s">
        <v>16</v>
      </c>
      <c r="AD591" s="20">
        <v>47504</v>
      </c>
    </row>
    <row r="592" spans="1:30" x14ac:dyDescent="0.2">
      <c r="A592" s="14">
        <v>591</v>
      </c>
      <c r="B592" s="14">
        <v>691</v>
      </c>
      <c r="C592" s="14" t="s">
        <v>26</v>
      </c>
      <c r="D592" s="14" t="s">
        <v>38</v>
      </c>
      <c r="E592" s="14" t="s">
        <v>14</v>
      </c>
      <c r="F592" s="15">
        <v>832.81</v>
      </c>
      <c r="G592" s="14">
        <v>2</v>
      </c>
      <c r="H592" s="15">
        <f t="shared" si="56"/>
        <v>1665.62</v>
      </c>
      <c r="I592" s="15">
        <f t="shared" si="54"/>
        <v>749.53</v>
      </c>
      <c r="J592" s="15">
        <f t="shared" si="55"/>
        <v>1499.06</v>
      </c>
      <c r="K592" s="15">
        <v>166.56</v>
      </c>
      <c r="L592" s="16">
        <v>1.1111096287006523</v>
      </c>
      <c r="M592" s="17">
        <v>9.9998799245926445E-2</v>
      </c>
      <c r="N592" s="15" t="s">
        <v>47</v>
      </c>
      <c r="O592" s="14" t="str">
        <f t="shared" si="57"/>
        <v>Aug</v>
      </c>
      <c r="P592" s="14">
        <f t="shared" si="58"/>
        <v>8</v>
      </c>
      <c r="Q592" s="14">
        <f t="shared" si="59"/>
        <v>2024</v>
      </c>
      <c r="R592" s="18" t="s">
        <v>279</v>
      </c>
      <c r="S592" s="19">
        <v>45518</v>
      </c>
      <c r="T592" s="19" t="s">
        <v>457</v>
      </c>
      <c r="U592" s="19" t="s">
        <v>688</v>
      </c>
      <c r="V592" s="19" t="s">
        <v>47</v>
      </c>
      <c r="W592" s="19" t="s">
        <v>439</v>
      </c>
      <c r="X592" s="19" t="s">
        <v>434</v>
      </c>
      <c r="Y592" s="19" t="s">
        <v>282</v>
      </c>
      <c r="Z592" s="19">
        <v>45521</v>
      </c>
      <c r="AA592" s="14" t="s">
        <v>20</v>
      </c>
      <c r="AB592" s="14" t="s">
        <v>427</v>
      </c>
      <c r="AC592" s="14" t="s">
        <v>16</v>
      </c>
      <c r="AD592" s="14">
        <v>69770</v>
      </c>
    </row>
    <row r="593" spans="1:30" x14ac:dyDescent="0.2">
      <c r="A593" s="20">
        <v>592</v>
      </c>
      <c r="B593" s="20">
        <v>692</v>
      </c>
      <c r="C593" s="20" t="s">
        <v>25</v>
      </c>
      <c r="D593" s="20" t="s">
        <v>57</v>
      </c>
      <c r="E593" s="20" t="s">
        <v>19</v>
      </c>
      <c r="F593" s="21">
        <v>869.57</v>
      </c>
      <c r="G593" s="20">
        <v>2</v>
      </c>
      <c r="H593" s="21">
        <f t="shared" si="56"/>
        <v>1739.14</v>
      </c>
      <c r="I593" s="21">
        <f t="shared" si="54"/>
        <v>782.61500000000001</v>
      </c>
      <c r="J593" s="21">
        <f t="shared" si="55"/>
        <v>1565.23</v>
      </c>
      <c r="K593" s="21">
        <v>173.91</v>
      </c>
      <c r="L593" s="22">
        <v>1.111108271627812</v>
      </c>
      <c r="M593" s="17">
        <v>9.9997700012649918E-2</v>
      </c>
      <c r="N593" s="21" t="s">
        <v>47</v>
      </c>
      <c r="O593" s="20" t="str">
        <f t="shared" si="57"/>
        <v>Aug</v>
      </c>
      <c r="P593" s="20">
        <f t="shared" si="58"/>
        <v>8</v>
      </c>
      <c r="Q593" s="20">
        <f t="shared" si="59"/>
        <v>2024</v>
      </c>
      <c r="R593" s="23" t="s">
        <v>280</v>
      </c>
      <c r="S593" s="24">
        <v>45519</v>
      </c>
      <c r="T593" s="24" t="s">
        <v>459</v>
      </c>
      <c r="U593" s="24" t="s">
        <v>689</v>
      </c>
      <c r="V593" s="24" t="s">
        <v>47</v>
      </c>
      <c r="W593" s="24" t="s">
        <v>439</v>
      </c>
      <c r="X593" s="24" t="s">
        <v>434</v>
      </c>
      <c r="Y593" s="24" t="s">
        <v>283</v>
      </c>
      <c r="Z593" s="24">
        <v>45522</v>
      </c>
      <c r="AA593" s="20" t="s">
        <v>20</v>
      </c>
      <c r="AB593" s="20" t="s">
        <v>428</v>
      </c>
      <c r="AC593" s="20" t="s">
        <v>16</v>
      </c>
      <c r="AD593" s="20">
        <v>62015</v>
      </c>
    </row>
    <row r="594" spans="1:30" x14ac:dyDescent="0.2">
      <c r="A594" s="14">
        <v>593</v>
      </c>
      <c r="B594" s="14">
        <v>693</v>
      </c>
      <c r="C594" s="14" t="s">
        <v>24</v>
      </c>
      <c r="D594" s="14" t="s">
        <v>54</v>
      </c>
      <c r="E594" s="14" t="s">
        <v>17</v>
      </c>
      <c r="F594" s="15">
        <v>793.84</v>
      </c>
      <c r="G594" s="14">
        <v>4</v>
      </c>
      <c r="H594" s="15">
        <f t="shared" si="56"/>
        <v>3175.36</v>
      </c>
      <c r="I594" s="15">
        <f t="shared" si="54"/>
        <v>754.14750000000004</v>
      </c>
      <c r="J594" s="15">
        <f t="shared" si="55"/>
        <v>3016.59</v>
      </c>
      <c r="K594" s="15">
        <v>158.77000000000001</v>
      </c>
      <c r="L594" s="16">
        <v>1.0526322768423948</v>
      </c>
      <c r="M594" s="17">
        <v>5.0000629849843797E-2</v>
      </c>
      <c r="N594" s="15" t="s">
        <v>47</v>
      </c>
      <c r="O594" s="14" t="str">
        <f t="shared" si="57"/>
        <v>Aug</v>
      </c>
      <c r="P594" s="14">
        <f t="shared" si="58"/>
        <v>8</v>
      </c>
      <c r="Q594" s="14">
        <f t="shared" si="59"/>
        <v>2024</v>
      </c>
      <c r="R594" s="18" t="s">
        <v>281</v>
      </c>
      <c r="S594" s="19">
        <v>45520</v>
      </c>
      <c r="T594" s="19" t="s">
        <v>461</v>
      </c>
      <c r="U594" s="19" t="s">
        <v>690</v>
      </c>
      <c r="V594" s="19" t="s">
        <v>47</v>
      </c>
      <c r="W594" s="19" t="s">
        <v>439</v>
      </c>
      <c r="X594" s="19" t="s">
        <v>434</v>
      </c>
      <c r="Y594" s="19" t="s">
        <v>284</v>
      </c>
      <c r="Z594" s="19">
        <v>45523</v>
      </c>
      <c r="AA594" s="14" t="s">
        <v>20</v>
      </c>
      <c r="AB594" s="14" t="s">
        <v>427</v>
      </c>
      <c r="AC594" s="14" t="s">
        <v>16</v>
      </c>
      <c r="AD594" s="14">
        <v>80199</v>
      </c>
    </row>
    <row r="595" spans="1:30" x14ac:dyDescent="0.2">
      <c r="A595" s="20">
        <v>594</v>
      </c>
      <c r="B595" s="20">
        <v>694</v>
      </c>
      <c r="C595" s="20" t="s">
        <v>21</v>
      </c>
      <c r="D595" s="20" t="s">
        <v>38</v>
      </c>
      <c r="E595" s="20" t="s">
        <v>14</v>
      </c>
      <c r="F595" s="21">
        <v>326.2</v>
      </c>
      <c r="G595" s="20">
        <v>5</v>
      </c>
      <c r="H595" s="21">
        <f t="shared" si="56"/>
        <v>1631</v>
      </c>
      <c r="I595" s="21">
        <f t="shared" si="54"/>
        <v>313.15199999999999</v>
      </c>
      <c r="J595" s="21">
        <f t="shared" si="55"/>
        <v>1565.76</v>
      </c>
      <c r="K595" s="21">
        <v>65.239999999999995</v>
      </c>
      <c r="L595" s="22">
        <v>1.0416666666666667</v>
      </c>
      <c r="M595" s="17">
        <v>3.9999999999999994E-2</v>
      </c>
      <c r="N595" s="21" t="s">
        <v>47</v>
      </c>
      <c r="O595" s="20" t="str">
        <f t="shared" si="57"/>
        <v>Aug</v>
      </c>
      <c r="P595" s="20">
        <f t="shared" si="58"/>
        <v>8</v>
      </c>
      <c r="Q595" s="20">
        <f t="shared" si="59"/>
        <v>2024</v>
      </c>
      <c r="R595" s="23" t="s">
        <v>282</v>
      </c>
      <c r="S595" s="24">
        <v>45521</v>
      </c>
      <c r="T595" s="24" t="s">
        <v>463</v>
      </c>
      <c r="U595" s="24" t="s">
        <v>691</v>
      </c>
      <c r="V595" s="24" t="s">
        <v>47</v>
      </c>
      <c r="W595" s="24" t="s">
        <v>439</v>
      </c>
      <c r="X595" s="24" t="s">
        <v>434</v>
      </c>
      <c r="Y595" s="24" t="s">
        <v>285</v>
      </c>
      <c r="Z595" s="24">
        <v>45524</v>
      </c>
      <c r="AA595" s="20" t="s">
        <v>22</v>
      </c>
      <c r="AB595" s="20" t="s">
        <v>427</v>
      </c>
      <c r="AC595" s="20" t="s">
        <v>16</v>
      </c>
      <c r="AD595" s="20">
        <v>78113</v>
      </c>
    </row>
    <row r="596" spans="1:30" x14ac:dyDescent="0.2">
      <c r="A596" s="14">
        <v>595</v>
      </c>
      <c r="B596" s="14">
        <v>695</v>
      </c>
      <c r="C596" s="14" t="s">
        <v>27</v>
      </c>
      <c r="D596" s="14" t="s">
        <v>38</v>
      </c>
      <c r="E596" s="14" t="s">
        <v>14</v>
      </c>
      <c r="F596" s="15">
        <v>1366.96</v>
      </c>
      <c r="G596" s="14">
        <v>3</v>
      </c>
      <c r="H596" s="15">
        <f t="shared" si="56"/>
        <v>4100.88</v>
      </c>
      <c r="I596" s="15">
        <f t="shared" si="54"/>
        <v>1275.8300000000002</v>
      </c>
      <c r="J596" s="15">
        <f t="shared" si="55"/>
        <v>3827.4900000000007</v>
      </c>
      <c r="K596" s="15">
        <v>273.39</v>
      </c>
      <c r="L596" s="16">
        <v>1.0714280115689392</v>
      </c>
      <c r="M596" s="17">
        <v>6.6666178966465733E-2</v>
      </c>
      <c r="N596" s="15" t="s">
        <v>47</v>
      </c>
      <c r="O596" s="14" t="str">
        <f t="shared" si="57"/>
        <v>Aug</v>
      </c>
      <c r="P596" s="14">
        <f t="shared" si="58"/>
        <v>8</v>
      </c>
      <c r="Q596" s="14">
        <f t="shared" si="59"/>
        <v>2024</v>
      </c>
      <c r="R596" s="18" t="s">
        <v>283</v>
      </c>
      <c r="S596" s="19">
        <v>45522</v>
      </c>
      <c r="T596" s="19" t="s">
        <v>465</v>
      </c>
      <c r="U596" s="19" t="s">
        <v>692</v>
      </c>
      <c r="V596" s="19" t="s">
        <v>47</v>
      </c>
      <c r="W596" s="19" t="s">
        <v>439</v>
      </c>
      <c r="X596" s="19" t="s">
        <v>434</v>
      </c>
      <c r="Y596" s="19" t="s">
        <v>286</v>
      </c>
      <c r="Z596" s="19">
        <v>45525</v>
      </c>
      <c r="AA596" s="14" t="s">
        <v>15</v>
      </c>
      <c r="AB596" s="14" t="s">
        <v>428</v>
      </c>
      <c r="AC596" s="14" t="s">
        <v>16</v>
      </c>
      <c r="AD596" s="14">
        <v>16621</v>
      </c>
    </row>
    <row r="597" spans="1:30" x14ac:dyDescent="0.2">
      <c r="A597" s="20">
        <v>596</v>
      </c>
      <c r="B597" s="20">
        <v>696</v>
      </c>
      <c r="C597" s="20" t="s">
        <v>25</v>
      </c>
      <c r="D597" s="20" t="s">
        <v>38</v>
      </c>
      <c r="E597" s="20" t="s">
        <v>14</v>
      </c>
      <c r="F597" s="21">
        <v>608.78</v>
      </c>
      <c r="G597" s="20">
        <v>2</v>
      </c>
      <c r="H597" s="21">
        <f t="shared" si="56"/>
        <v>1217.56</v>
      </c>
      <c r="I597" s="21">
        <f t="shared" si="54"/>
        <v>547.9</v>
      </c>
      <c r="J597" s="21">
        <f t="shared" si="55"/>
        <v>1095.8</v>
      </c>
      <c r="K597" s="21">
        <v>121.76</v>
      </c>
      <c r="L597" s="22">
        <v>1.1111151670012775</v>
      </c>
      <c r="M597" s="17">
        <v>0.10000328525904269</v>
      </c>
      <c r="N597" s="21" t="s">
        <v>47</v>
      </c>
      <c r="O597" s="20" t="str">
        <f t="shared" si="57"/>
        <v>Aug</v>
      </c>
      <c r="P597" s="20">
        <f t="shared" si="58"/>
        <v>8</v>
      </c>
      <c r="Q597" s="20">
        <f t="shared" si="59"/>
        <v>2024</v>
      </c>
      <c r="R597" s="23" t="s">
        <v>284</v>
      </c>
      <c r="S597" s="24">
        <v>45523</v>
      </c>
      <c r="T597" s="24" t="s">
        <v>467</v>
      </c>
      <c r="U597" s="24" t="s">
        <v>693</v>
      </c>
      <c r="V597" s="24" t="s">
        <v>47</v>
      </c>
      <c r="W597" s="24" t="s">
        <v>439</v>
      </c>
      <c r="X597" s="24" t="s">
        <v>434</v>
      </c>
      <c r="Y597" s="24" t="s">
        <v>287</v>
      </c>
      <c r="Z597" s="24">
        <v>45526</v>
      </c>
      <c r="AA597" s="20" t="s">
        <v>20</v>
      </c>
      <c r="AB597" s="20" t="s">
        <v>425</v>
      </c>
      <c r="AC597" s="20" t="s">
        <v>16</v>
      </c>
      <c r="AD597" s="20">
        <v>63141</v>
      </c>
    </row>
    <row r="598" spans="1:30" x14ac:dyDescent="0.2">
      <c r="A598" s="14">
        <v>597</v>
      </c>
      <c r="B598" s="14">
        <v>697</v>
      </c>
      <c r="C598" s="14" t="s">
        <v>24</v>
      </c>
      <c r="D598" s="14" t="s">
        <v>57</v>
      </c>
      <c r="E598" s="14" t="s">
        <v>19</v>
      </c>
      <c r="F598" s="15">
        <v>1214.75</v>
      </c>
      <c r="G598" s="14">
        <v>1</v>
      </c>
      <c r="H598" s="15">
        <f t="shared" si="56"/>
        <v>1214.75</v>
      </c>
      <c r="I598" s="15">
        <f t="shared" si="54"/>
        <v>971.8</v>
      </c>
      <c r="J598" s="15">
        <f t="shared" si="55"/>
        <v>971.8</v>
      </c>
      <c r="K598" s="15">
        <v>242.95</v>
      </c>
      <c r="L598" s="16">
        <v>1.25</v>
      </c>
      <c r="M598" s="17">
        <v>0.19999999999999998</v>
      </c>
      <c r="N598" s="15" t="s">
        <v>47</v>
      </c>
      <c r="O598" s="14" t="str">
        <f t="shared" si="57"/>
        <v>Aug</v>
      </c>
      <c r="P598" s="14">
        <f t="shared" si="58"/>
        <v>8</v>
      </c>
      <c r="Q598" s="14">
        <f t="shared" si="59"/>
        <v>2024</v>
      </c>
      <c r="R598" s="18" t="s">
        <v>285</v>
      </c>
      <c r="S598" s="19">
        <v>45524</v>
      </c>
      <c r="T598" s="19" t="s">
        <v>469</v>
      </c>
      <c r="U598" s="19" t="s">
        <v>694</v>
      </c>
      <c r="V598" s="19" t="s">
        <v>47</v>
      </c>
      <c r="W598" s="19" t="s">
        <v>439</v>
      </c>
      <c r="X598" s="19" t="s">
        <v>434</v>
      </c>
      <c r="Y598" s="19" t="s">
        <v>288</v>
      </c>
      <c r="Z598" s="19">
        <v>45527</v>
      </c>
      <c r="AA598" s="14" t="s">
        <v>15</v>
      </c>
      <c r="AB598" s="14" t="s">
        <v>426</v>
      </c>
      <c r="AC598" s="14" t="s">
        <v>16</v>
      </c>
      <c r="AD598" s="14">
        <v>68560</v>
      </c>
    </row>
    <row r="599" spans="1:30" x14ac:dyDescent="0.2">
      <c r="A599" s="20">
        <v>598</v>
      </c>
      <c r="B599" s="20">
        <v>698</v>
      </c>
      <c r="C599" s="20" t="s">
        <v>27</v>
      </c>
      <c r="D599" s="20" t="s">
        <v>57</v>
      </c>
      <c r="E599" s="20" t="s">
        <v>19</v>
      </c>
      <c r="F599" s="21">
        <v>1155.52</v>
      </c>
      <c r="G599" s="20">
        <v>1</v>
      </c>
      <c r="H599" s="21">
        <f t="shared" si="56"/>
        <v>1155.52</v>
      </c>
      <c r="I599" s="21">
        <f t="shared" si="54"/>
        <v>924.42</v>
      </c>
      <c r="J599" s="21">
        <f t="shared" si="55"/>
        <v>924.42</v>
      </c>
      <c r="K599" s="21">
        <v>231.1</v>
      </c>
      <c r="L599" s="22">
        <v>1.2499945912031327</v>
      </c>
      <c r="M599" s="17">
        <v>0.19999653835502632</v>
      </c>
      <c r="N599" s="21" t="s">
        <v>47</v>
      </c>
      <c r="O599" s="20" t="str">
        <f t="shared" si="57"/>
        <v>Aug</v>
      </c>
      <c r="P599" s="20">
        <f t="shared" si="58"/>
        <v>8</v>
      </c>
      <c r="Q599" s="20">
        <f t="shared" si="59"/>
        <v>2024</v>
      </c>
      <c r="R599" s="23" t="s">
        <v>286</v>
      </c>
      <c r="S599" s="24">
        <v>45525</v>
      </c>
      <c r="T599" s="24" t="s">
        <v>471</v>
      </c>
      <c r="U599" s="24" t="s">
        <v>695</v>
      </c>
      <c r="V599" s="24" t="s">
        <v>47</v>
      </c>
      <c r="W599" s="24" t="s">
        <v>439</v>
      </c>
      <c r="X599" s="24" t="s">
        <v>434</v>
      </c>
      <c r="Y599" s="24" t="s">
        <v>289</v>
      </c>
      <c r="Z599" s="24">
        <v>45528</v>
      </c>
      <c r="AA599" s="20" t="s">
        <v>20</v>
      </c>
      <c r="AB599" s="20" t="s">
        <v>427</v>
      </c>
      <c r="AC599" s="20" t="s">
        <v>16</v>
      </c>
      <c r="AD599" s="20">
        <v>19705</v>
      </c>
    </row>
    <row r="600" spans="1:30" x14ac:dyDescent="0.2">
      <c r="A600" s="14">
        <v>599</v>
      </c>
      <c r="B600" s="14">
        <v>699</v>
      </c>
      <c r="C600" s="14" t="s">
        <v>27</v>
      </c>
      <c r="D600" s="14" t="s">
        <v>38</v>
      </c>
      <c r="E600" s="14" t="s">
        <v>14</v>
      </c>
      <c r="F600" s="15">
        <v>1429.27</v>
      </c>
      <c r="G600" s="14">
        <v>4</v>
      </c>
      <c r="H600" s="15">
        <f t="shared" si="56"/>
        <v>5717.08</v>
      </c>
      <c r="I600" s="15">
        <f t="shared" si="54"/>
        <v>1357.8074999999999</v>
      </c>
      <c r="J600" s="15">
        <f t="shared" si="55"/>
        <v>5431.23</v>
      </c>
      <c r="K600" s="15">
        <v>285.85000000000002</v>
      </c>
      <c r="L600" s="16">
        <v>1.0526308037037651</v>
      </c>
      <c r="M600" s="17">
        <v>4.9999300342132701E-2</v>
      </c>
      <c r="N600" s="15" t="s">
        <v>47</v>
      </c>
      <c r="O600" s="14" t="str">
        <f t="shared" si="57"/>
        <v>Aug</v>
      </c>
      <c r="P600" s="14">
        <f t="shared" si="58"/>
        <v>8</v>
      </c>
      <c r="Q600" s="14">
        <f t="shared" si="59"/>
        <v>2024</v>
      </c>
      <c r="R600" s="18" t="s">
        <v>287</v>
      </c>
      <c r="S600" s="19">
        <v>45526</v>
      </c>
      <c r="T600" s="19" t="s">
        <v>473</v>
      </c>
      <c r="U600" s="19" t="s">
        <v>696</v>
      </c>
      <c r="V600" s="19" t="s">
        <v>47</v>
      </c>
      <c r="W600" s="19" t="s">
        <v>439</v>
      </c>
      <c r="X600" s="19" t="s">
        <v>434</v>
      </c>
      <c r="Y600" s="19" t="s">
        <v>290</v>
      </c>
      <c r="Z600" s="19">
        <v>45529</v>
      </c>
      <c r="AA600" s="14" t="s">
        <v>15</v>
      </c>
      <c r="AB600" s="14" t="s">
        <v>426</v>
      </c>
      <c r="AC600" s="14" t="s">
        <v>16</v>
      </c>
      <c r="AD600" s="14">
        <v>44716</v>
      </c>
    </row>
    <row r="601" spans="1:30" x14ac:dyDescent="0.2">
      <c r="A601" s="20">
        <v>600</v>
      </c>
      <c r="B601" s="20">
        <v>700</v>
      </c>
      <c r="C601" s="20" t="s">
        <v>27</v>
      </c>
      <c r="D601" s="20" t="s">
        <v>57</v>
      </c>
      <c r="E601" s="20" t="s">
        <v>19</v>
      </c>
      <c r="F601" s="21">
        <v>616.09</v>
      </c>
      <c r="G601" s="20">
        <v>5</v>
      </c>
      <c r="H601" s="21">
        <f t="shared" si="56"/>
        <v>3080.4500000000003</v>
      </c>
      <c r="I601" s="21">
        <f t="shared" si="54"/>
        <v>591.44600000000014</v>
      </c>
      <c r="J601" s="21">
        <f t="shared" si="55"/>
        <v>2957.2300000000005</v>
      </c>
      <c r="K601" s="21">
        <v>123.22</v>
      </c>
      <c r="L601" s="22">
        <v>1.041667371154763</v>
      </c>
      <c r="M601" s="17">
        <v>4.0000649255790548E-2</v>
      </c>
      <c r="N601" s="21" t="s">
        <v>47</v>
      </c>
      <c r="O601" s="20" t="str">
        <f t="shared" si="57"/>
        <v>Aug</v>
      </c>
      <c r="P601" s="20">
        <f t="shared" si="58"/>
        <v>8</v>
      </c>
      <c r="Q601" s="20">
        <f t="shared" si="59"/>
        <v>2024</v>
      </c>
      <c r="R601" s="23" t="s">
        <v>288</v>
      </c>
      <c r="S601" s="24">
        <v>45527</v>
      </c>
      <c r="T601" s="24" t="s">
        <v>475</v>
      </c>
      <c r="U601" s="24" t="s">
        <v>697</v>
      </c>
      <c r="V601" s="24" t="s">
        <v>47</v>
      </c>
      <c r="W601" s="24" t="s">
        <v>439</v>
      </c>
      <c r="X601" s="24" t="s">
        <v>434</v>
      </c>
      <c r="Y601" s="24" t="s">
        <v>291</v>
      </c>
      <c r="Z601" s="24">
        <v>45530</v>
      </c>
      <c r="AA601" s="20" t="s">
        <v>15</v>
      </c>
      <c r="AB601" s="20" t="s">
        <v>426</v>
      </c>
      <c r="AC601" s="20" t="s">
        <v>16</v>
      </c>
      <c r="AD601" s="20">
        <v>28642</v>
      </c>
    </row>
    <row r="602" spans="1:30" x14ac:dyDescent="0.2">
      <c r="A602" s="14">
        <v>601</v>
      </c>
      <c r="B602" s="14">
        <v>701</v>
      </c>
      <c r="C602" s="14" t="s">
        <v>27</v>
      </c>
      <c r="D602" s="14" t="s">
        <v>38</v>
      </c>
      <c r="E602" s="14" t="s">
        <v>14</v>
      </c>
      <c r="F602" s="15">
        <v>960.64</v>
      </c>
      <c r="G602" s="14">
        <v>2</v>
      </c>
      <c r="H602" s="15">
        <f t="shared" si="56"/>
        <v>1921.28</v>
      </c>
      <c r="I602" s="15">
        <f t="shared" si="54"/>
        <v>864.57500000000005</v>
      </c>
      <c r="J602" s="15">
        <f t="shared" si="55"/>
        <v>1729.15</v>
      </c>
      <c r="K602" s="15">
        <v>192.13</v>
      </c>
      <c r="L602" s="16">
        <v>1.1111123962640603</v>
      </c>
      <c r="M602" s="17">
        <v>0.10000104097268488</v>
      </c>
      <c r="N602" s="15" t="s">
        <v>47</v>
      </c>
      <c r="O602" s="14" t="str">
        <f t="shared" si="57"/>
        <v>Aug</v>
      </c>
      <c r="P602" s="14">
        <f t="shared" si="58"/>
        <v>8</v>
      </c>
      <c r="Q602" s="14">
        <f t="shared" si="59"/>
        <v>2024</v>
      </c>
      <c r="R602" s="18" t="s">
        <v>289</v>
      </c>
      <c r="S602" s="19">
        <v>45528</v>
      </c>
      <c r="T602" s="19" t="s">
        <v>477</v>
      </c>
      <c r="U602" s="19" t="s">
        <v>698</v>
      </c>
      <c r="V602" s="19" t="s">
        <v>47</v>
      </c>
      <c r="W602" s="19" t="s">
        <v>439</v>
      </c>
      <c r="X602" s="19" t="s">
        <v>434</v>
      </c>
      <c r="Y602" s="19" t="s">
        <v>292</v>
      </c>
      <c r="Z602" s="19">
        <v>45531</v>
      </c>
      <c r="AA602" s="14" t="s">
        <v>20</v>
      </c>
      <c r="AB602" s="14" t="s">
        <v>429</v>
      </c>
      <c r="AC602" s="14" t="s">
        <v>16</v>
      </c>
      <c r="AD602" s="14">
        <v>35407</v>
      </c>
    </row>
    <row r="603" spans="1:30" x14ac:dyDescent="0.2">
      <c r="A603" s="20">
        <v>602</v>
      </c>
      <c r="B603" s="20">
        <v>702</v>
      </c>
      <c r="C603" s="20" t="s">
        <v>29</v>
      </c>
      <c r="D603" s="20" t="s">
        <v>38</v>
      </c>
      <c r="E603" s="20" t="s">
        <v>14</v>
      </c>
      <c r="F603" s="21">
        <v>81.239999999999995</v>
      </c>
      <c r="G603" s="20">
        <v>2</v>
      </c>
      <c r="H603" s="21">
        <f t="shared" si="56"/>
        <v>162.47999999999999</v>
      </c>
      <c r="I603" s="21">
        <f t="shared" si="54"/>
        <v>73.114999999999995</v>
      </c>
      <c r="J603" s="21">
        <f t="shared" si="55"/>
        <v>146.22999999999999</v>
      </c>
      <c r="K603" s="21">
        <v>16.25</v>
      </c>
      <c r="L603" s="22">
        <v>1.111126307871162</v>
      </c>
      <c r="M603" s="17">
        <v>0.10001230920728706</v>
      </c>
      <c r="N603" s="21" t="s">
        <v>47</v>
      </c>
      <c r="O603" s="20" t="str">
        <f t="shared" si="57"/>
        <v>Aug</v>
      </c>
      <c r="P603" s="20">
        <f t="shared" si="58"/>
        <v>8</v>
      </c>
      <c r="Q603" s="20">
        <f t="shared" si="59"/>
        <v>2024</v>
      </c>
      <c r="R603" s="23" t="s">
        <v>290</v>
      </c>
      <c r="S603" s="24">
        <v>45529</v>
      </c>
      <c r="T603" s="24" t="s">
        <v>479</v>
      </c>
      <c r="U603" s="24" t="s">
        <v>699</v>
      </c>
      <c r="V603" s="24" t="s">
        <v>47</v>
      </c>
      <c r="W603" s="24" t="s">
        <v>439</v>
      </c>
      <c r="X603" s="24" t="s">
        <v>434</v>
      </c>
      <c r="Y603" s="24" t="s">
        <v>293</v>
      </c>
      <c r="Z603" s="24">
        <v>45532</v>
      </c>
      <c r="AA603" s="20" t="s">
        <v>20</v>
      </c>
      <c r="AB603" s="20" t="s">
        <v>427</v>
      </c>
      <c r="AC603" s="20" t="s">
        <v>16</v>
      </c>
      <c r="AD603" s="20">
        <v>21665</v>
      </c>
    </row>
    <row r="604" spans="1:30" x14ac:dyDescent="0.2">
      <c r="A604" s="14">
        <v>603</v>
      </c>
      <c r="B604" s="14">
        <v>703</v>
      </c>
      <c r="C604" s="14" t="s">
        <v>26</v>
      </c>
      <c r="D604" s="14" t="s">
        <v>57</v>
      </c>
      <c r="E604" s="14" t="s">
        <v>19</v>
      </c>
      <c r="F604" s="15">
        <v>433.41</v>
      </c>
      <c r="G604" s="14">
        <v>4</v>
      </c>
      <c r="H604" s="15">
        <f t="shared" si="56"/>
        <v>1733.64</v>
      </c>
      <c r="I604" s="15">
        <f t="shared" si="54"/>
        <v>411.74</v>
      </c>
      <c r="J604" s="15">
        <f t="shared" si="55"/>
        <v>1646.96</v>
      </c>
      <c r="K604" s="15">
        <v>86.68</v>
      </c>
      <c r="L604" s="16">
        <v>1.0526303006751834</v>
      </c>
      <c r="M604" s="17">
        <v>4.9998846357952056E-2</v>
      </c>
      <c r="N604" s="15" t="s">
        <v>47</v>
      </c>
      <c r="O604" s="14" t="str">
        <f t="shared" si="57"/>
        <v>Aug</v>
      </c>
      <c r="P604" s="14">
        <f t="shared" si="58"/>
        <v>8</v>
      </c>
      <c r="Q604" s="14">
        <f t="shared" si="59"/>
        <v>2024</v>
      </c>
      <c r="R604" s="18" t="s">
        <v>291</v>
      </c>
      <c r="S604" s="19">
        <v>45530</v>
      </c>
      <c r="T604" s="19" t="s">
        <v>481</v>
      </c>
      <c r="U604" s="19" t="s">
        <v>700</v>
      </c>
      <c r="V604" s="19" t="s">
        <v>47</v>
      </c>
      <c r="W604" s="19" t="s">
        <v>439</v>
      </c>
      <c r="X604" s="19" t="s">
        <v>434</v>
      </c>
      <c r="Y604" s="19" t="s">
        <v>294</v>
      </c>
      <c r="Z604" s="19">
        <v>45533</v>
      </c>
      <c r="AA604" s="14" t="s">
        <v>15</v>
      </c>
      <c r="AB604" s="14" t="s">
        <v>427</v>
      </c>
      <c r="AC604" s="14" t="s">
        <v>16</v>
      </c>
      <c r="AD604" s="14">
        <v>75507</v>
      </c>
    </row>
    <row r="605" spans="1:30" x14ac:dyDescent="0.2">
      <c r="A605" s="20">
        <v>604</v>
      </c>
      <c r="B605" s="20">
        <v>704</v>
      </c>
      <c r="C605" s="20" t="s">
        <v>25</v>
      </c>
      <c r="D605" s="20" t="s">
        <v>38</v>
      </c>
      <c r="E605" s="20" t="s">
        <v>14</v>
      </c>
      <c r="F605" s="21">
        <v>575.59</v>
      </c>
      <c r="G605" s="20">
        <v>4</v>
      </c>
      <c r="H605" s="21">
        <f t="shared" si="56"/>
        <v>2302.36</v>
      </c>
      <c r="I605" s="21">
        <f t="shared" si="54"/>
        <v>546.81000000000006</v>
      </c>
      <c r="J605" s="21">
        <f t="shared" si="55"/>
        <v>2187.2400000000002</v>
      </c>
      <c r="K605" s="21">
        <v>115.12</v>
      </c>
      <c r="L605" s="22">
        <v>1.0526325414677857</v>
      </c>
      <c r="M605" s="17">
        <v>5.0000868673882454E-2</v>
      </c>
      <c r="N605" s="21" t="s">
        <v>47</v>
      </c>
      <c r="O605" s="20" t="str">
        <f t="shared" si="57"/>
        <v>Aug</v>
      </c>
      <c r="P605" s="20">
        <f t="shared" si="58"/>
        <v>8</v>
      </c>
      <c r="Q605" s="20">
        <f t="shared" si="59"/>
        <v>2024</v>
      </c>
      <c r="R605" s="23" t="s">
        <v>292</v>
      </c>
      <c r="S605" s="24">
        <v>45531</v>
      </c>
      <c r="T605" s="24" t="s">
        <v>483</v>
      </c>
      <c r="U605" s="24" t="s">
        <v>701</v>
      </c>
      <c r="V605" s="24" t="s">
        <v>47</v>
      </c>
      <c r="W605" s="24" t="s">
        <v>439</v>
      </c>
      <c r="X605" s="24" t="s">
        <v>434</v>
      </c>
      <c r="Y605" s="24" t="s">
        <v>295</v>
      </c>
      <c r="Z605" s="24">
        <v>45534</v>
      </c>
      <c r="AA605" s="20" t="s">
        <v>15</v>
      </c>
      <c r="AB605" s="20" t="s">
        <v>429</v>
      </c>
      <c r="AC605" s="20" t="s">
        <v>16</v>
      </c>
      <c r="AD605" s="20">
        <v>79327</v>
      </c>
    </row>
    <row r="606" spans="1:30" x14ac:dyDescent="0.2">
      <c r="A606" s="14">
        <v>605</v>
      </c>
      <c r="B606" s="14">
        <v>705</v>
      </c>
      <c r="C606" s="14" t="s">
        <v>27</v>
      </c>
      <c r="D606" s="14" t="s">
        <v>54</v>
      </c>
      <c r="E606" s="14" t="s">
        <v>17</v>
      </c>
      <c r="F606" s="15">
        <v>185.1</v>
      </c>
      <c r="G606" s="14">
        <v>2</v>
      </c>
      <c r="H606" s="15">
        <f t="shared" si="56"/>
        <v>370.2</v>
      </c>
      <c r="I606" s="15">
        <f t="shared" si="54"/>
        <v>166.59</v>
      </c>
      <c r="J606" s="15">
        <f t="shared" si="55"/>
        <v>333.18</v>
      </c>
      <c r="K606" s="15">
        <v>37.020000000000003</v>
      </c>
      <c r="L606" s="16">
        <v>1.1111111111111112</v>
      </c>
      <c r="M606" s="17">
        <v>0.1</v>
      </c>
      <c r="N606" s="15" t="s">
        <v>47</v>
      </c>
      <c r="O606" s="14" t="str">
        <f t="shared" si="57"/>
        <v>Aug</v>
      </c>
      <c r="P606" s="14">
        <f t="shared" si="58"/>
        <v>8</v>
      </c>
      <c r="Q606" s="14">
        <f t="shared" si="59"/>
        <v>2024</v>
      </c>
      <c r="R606" s="18" t="s">
        <v>293</v>
      </c>
      <c r="S606" s="19">
        <v>45532</v>
      </c>
      <c r="T606" s="19" t="s">
        <v>485</v>
      </c>
      <c r="U606" s="19" t="s">
        <v>702</v>
      </c>
      <c r="V606" s="19" t="s">
        <v>47</v>
      </c>
      <c r="W606" s="19" t="s">
        <v>439</v>
      </c>
      <c r="X606" s="19" t="s">
        <v>434</v>
      </c>
      <c r="Y606" s="19" t="s">
        <v>296</v>
      </c>
      <c r="Z606" s="19">
        <v>45535</v>
      </c>
      <c r="AA606" s="14" t="s">
        <v>20</v>
      </c>
      <c r="AB606" s="14" t="s">
        <v>425</v>
      </c>
      <c r="AC606" s="14" t="s">
        <v>16</v>
      </c>
      <c r="AD606" s="14">
        <v>92872</v>
      </c>
    </row>
    <row r="607" spans="1:30" x14ac:dyDescent="0.2">
      <c r="A607" s="20">
        <v>606</v>
      </c>
      <c r="B607" s="20">
        <v>706</v>
      </c>
      <c r="C607" s="20" t="s">
        <v>29</v>
      </c>
      <c r="D607" s="20" t="s">
        <v>38</v>
      </c>
      <c r="E607" s="20" t="s">
        <v>14</v>
      </c>
      <c r="F607" s="21">
        <v>1072.1500000000001</v>
      </c>
      <c r="G607" s="20">
        <v>4</v>
      </c>
      <c r="H607" s="21">
        <f t="shared" si="56"/>
        <v>4288.6000000000004</v>
      </c>
      <c r="I607" s="21">
        <f t="shared" si="54"/>
        <v>1018.5425000000001</v>
      </c>
      <c r="J607" s="21">
        <f t="shared" si="55"/>
        <v>4074.1700000000005</v>
      </c>
      <c r="K607" s="21">
        <v>214.43</v>
      </c>
      <c r="L607" s="22">
        <v>1.0526315789473684</v>
      </c>
      <c r="M607" s="17">
        <v>4.9999999999999996E-2</v>
      </c>
      <c r="N607" s="21" t="s">
        <v>47</v>
      </c>
      <c r="O607" s="20" t="str">
        <f t="shared" si="57"/>
        <v>Aug</v>
      </c>
      <c r="P607" s="20">
        <f t="shared" si="58"/>
        <v>8</v>
      </c>
      <c r="Q607" s="20">
        <f t="shared" si="59"/>
        <v>2024</v>
      </c>
      <c r="R607" s="23" t="s">
        <v>294</v>
      </c>
      <c r="S607" s="24">
        <v>45533</v>
      </c>
      <c r="T607" s="24" t="s">
        <v>433</v>
      </c>
      <c r="U607" s="24" t="s">
        <v>703</v>
      </c>
      <c r="V607" s="24" t="s">
        <v>48</v>
      </c>
      <c r="W607" s="24" t="s">
        <v>441</v>
      </c>
      <c r="X607" s="24" t="s">
        <v>434</v>
      </c>
      <c r="Y607" s="24" t="s">
        <v>297</v>
      </c>
      <c r="Z607" s="24">
        <v>45536</v>
      </c>
      <c r="AA607" s="20" t="s">
        <v>22</v>
      </c>
      <c r="AB607" s="20" t="s">
        <v>429</v>
      </c>
      <c r="AC607" s="20" t="s">
        <v>16</v>
      </c>
      <c r="AD607" s="20">
        <v>11687</v>
      </c>
    </row>
    <row r="608" spans="1:30" x14ac:dyDescent="0.2">
      <c r="A608" s="14">
        <v>607</v>
      </c>
      <c r="B608" s="14">
        <v>707</v>
      </c>
      <c r="C608" s="14" t="s">
        <v>24</v>
      </c>
      <c r="D608" s="14" t="s">
        <v>57</v>
      </c>
      <c r="E608" s="14" t="s">
        <v>19</v>
      </c>
      <c r="F608" s="15">
        <v>509.13</v>
      </c>
      <c r="G608" s="14">
        <v>1</v>
      </c>
      <c r="H608" s="15">
        <f t="shared" si="56"/>
        <v>509.13</v>
      </c>
      <c r="I608" s="15">
        <f t="shared" si="54"/>
        <v>407.3</v>
      </c>
      <c r="J608" s="15">
        <f t="shared" si="55"/>
        <v>407.3</v>
      </c>
      <c r="K608" s="15">
        <v>101.83</v>
      </c>
      <c r="L608" s="16">
        <v>1.2500122759636632</v>
      </c>
      <c r="M608" s="17">
        <v>0.20000785653958714</v>
      </c>
      <c r="N608" s="15" t="s">
        <v>47</v>
      </c>
      <c r="O608" s="14" t="str">
        <f t="shared" si="57"/>
        <v>Aug</v>
      </c>
      <c r="P608" s="14">
        <f t="shared" si="58"/>
        <v>8</v>
      </c>
      <c r="Q608" s="14">
        <f t="shared" si="59"/>
        <v>2024</v>
      </c>
      <c r="R608" s="18" t="s">
        <v>295</v>
      </c>
      <c r="S608" s="19">
        <v>45534</v>
      </c>
      <c r="T608" s="19" t="s">
        <v>488</v>
      </c>
      <c r="U608" s="19" t="s">
        <v>704</v>
      </c>
      <c r="V608" s="19" t="s">
        <v>48</v>
      </c>
      <c r="W608" s="19" t="s">
        <v>441</v>
      </c>
      <c r="X608" s="19" t="s">
        <v>434</v>
      </c>
      <c r="Y608" s="19" t="s">
        <v>298</v>
      </c>
      <c r="Z608" s="19">
        <v>45537</v>
      </c>
      <c r="AA608" s="14" t="s">
        <v>20</v>
      </c>
      <c r="AB608" s="14" t="s">
        <v>428</v>
      </c>
      <c r="AC608" s="14" t="s">
        <v>16</v>
      </c>
      <c r="AD608" s="14">
        <v>11031</v>
      </c>
    </row>
    <row r="609" spans="1:30" x14ac:dyDescent="0.2">
      <c r="A609" s="20">
        <v>608</v>
      </c>
      <c r="B609" s="20">
        <v>708</v>
      </c>
      <c r="C609" s="20" t="s">
        <v>27</v>
      </c>
      <c r="D609" s="20" t="s">
        <v>54</v>
      </c>
      <c r="E609" s="20" t="s">
        <v>17</v>
      </c>
      <c r="F609" s="21">
        <v>140.41999999999999</v>
      </c>
      <c r="G609" s="20">
        <v>4</v>
      </c>
      <c r="H609" s="21">
        <f t="shared" si="56"/>
        <v>561.67999999999995</v>
      </c>
      <c r="I609" s="21">
        <f t="shared" si="54"/>
        <v>133.39999999999998</v>
      </c>
      <c r="J609" s="21">
        <f t="shared" si="55"/>
        <v>533.59999999999991</v>
      </c>
      <c r="K609" s="21">
        <v>28.08</v>
      </c>
      <c r="L609" s="22">
        <v>1.0526236881559221</v>
      </c>
      <c r="M609" s="17">
        <v>4.9992878507335137E-2</v>
      </c>
      <c r="N609" s="21" t="s">
        <v>47</v>
      </c>
      <c r="O609" s="20" t="str">
        <f t="shared" si="57"/>
        <v>Aug</v>
      </c>
      <c r="P609" s="20">
        <f t="shared" si="58"/>
        <v>8</v>
      </c>
      <c r="Q609" s="20">
        <f t="shared" si="59"/>
        <v>2024</v>
      </c>
      <c r="R609" s="23" t="s">
        <v>296</v>
      </c>
      <c r="S609" s="24">
        <v>45535</v>
      </c>
      <c r="T609" s="24" t="s">
        <v>490</v>
      </c>
      <c r="U609" s="24" t="s">
        <v>705</v>
      </c>
      <c r="V609" s="24" t="s">
        <v>48</v>
      </c>
      <c r="W609" s="24" t="s">
        <v>441</v>
      </c>
      <c r="X609" s="24" t="s">
        <v>434</v>
      </c>
      <c r="Y609" s="24" t="s">
        <v>299</v>
      </c>
      <c r="Z609" s="24">
        <v>45538</v>
      </c>
      <c r="AA609" s="20" t="s">
        <v>20</v>
      </c>
      <c r="AB609" s="20" t="s">
        <v>427</v>
      </c>
      <c r="AC609" s="20" t="s">
        <v>16</v>
      </c>
      <c r="AD609" s="20">
        <v>39288</v>
      </c>
    </row>
    <row r="610" spans="1:30" x14ac:dyDescent="0.2">
      <c r="A610" s="14">
        <v>609</v>
      </c>
      <c r="B610" s="14">
        <v>709</v>
      </c>
      <c r="C610" s="14" t="s">
        <v>13</v>
      </c>
      <c r="D610" s="14" t="s">
        <v>38</v>
      </c>
      <c r="E610" s="14" t="s">
        <v>14</v>
      </c>
      <c r="F610" s="15">
        <v>1034.56</v>
      </c>
      <c r="G610" s="14">
        <v>5</v>
      </c>
      <c r="H610" s="15">
        <f t="shared" si="56"/>
        <v>5172.7999999999993</v>
      </c>
      <c r="I610" s="15">
        <f t="shared" si="54"/>
        <v>993.17799999999988</v>
      </c>
      <c r="J610" s="15">
        <f t="shared" si="55"/>
        <v>4965.8899999999994</v>
      </c>
      <c r="K610" s="15">
        <v>206.91</v>
      </c>
      <c r="L610" s="16">
        <v>1.0416662471379752</v>
      </c>
      <c r="M610" s="17">
        <v>3.9999613362202292E-2</v>
      </c>
      <c r="N610" s="15" t="s">
        <v>48</v>
      </c>
      <c r="O610" s="14" t="str">
        <f t="shared" si="57"/>
        <v>Sep</v>
      </c>
      <c r="P610" s="14">
        <f t="shared" si="58"/>
        <v>9</v>
      </c>
      <c r="Q610" s="14">
        <f t="shared" si="59"/>
        <v>2024</v>
      </c>
      <c r="R610" s="18" t="s">
        <v>297</v>
      </c>
      <c r="S610" s="19">
        <v>45536</v>
      </c>
      <c r="T610" s="19" t="s">
        <v>492</v>
      </c>
      <c r="U610" s="19" t="s">
        <v>706</v>
      </c>
      <c r="V610" s="19" t="s">
        <v>48</v>
      </c>
      <c r="W610" s="19" t="s">
        <v>441</v>
      </c>
      <c r="X610" s="19" t="s">
        <v>434</v>
      </c>
      <c r="Y610" s="19" t="s">
        <v>300</v>
      </c>
      <c r="Z610" s="19">
        <v>45539</v>
      </c>
      <c r="AA610" s="14" t="s">
        <v>22</v>
      </c>
      <c r="AB610" s="14" t="s">
        <v>428</v>
      </c>
      <c r="AC610" s="14" t="s">
        <v>16</v>
      </c>
      <c r="AD610" s="14">
        <v>82273</v>
      </c>
    </row>
    <row r="611" spans="1:30" x14ac:dyDescent="0.2">
      <c r="A611" s="20">
        <v>610</v>
      </c>
      <c r="B611" s="20">
        <v>710</v>
      </c>
      <c r="C611" s="20" t="s">
        <v>23</v>
      </c>
      <c r="D611" s="20" t="s">
        <v>38</v>
      </c>
      <c r="E611" s="20" t="s">
        <v>14</v>
      </c>
      <c r="F611" s="21">
        <v>723.19</v>
      </c>
      <c r="G611" s="20">
        <v>2</v>
      </c>
      <c r="H611" s="21">
        <f t="shared" si="56"/>
        <v>1446.38</v>
      </c>
      <c r="I611" s="21">
        <f t="shared" si="54"/>
        <v>650.87000000000012</v>
      </c>
      <c r="J611" s="21">
        <f t="shared" si="55"/>
        <v>1301.7400000000002</v>
      </c>
      <c r="K611" s="21">
        <v>144.63999999999999</v>
      </c>
      <c r="L611" s="22">
        <v>1.1111128182279102</v>
      </c>
      <c r="M611" s="17">
        <v>0.10000138276248287</v>
      </c>
      <c r="N611" s="21" t="s">
        <v>48</v>
      </c>
      <c r="O611" s="20" t="str">
        <f t="shared" si="57"/>
        <v>Sep</v>
      </c>
      <c r="P611" s="20">
        <f t="shared" si="58"/>
        <v>9</v>
      </c>
      <c r="Q611" s="20">
        <f t="shared" si="59"/>
        <v>2024</v>
      </c>
      <c r="R611" s="23" t="s">
        <v>298</v>
      </c>
      <c r="S611" s="24">
        <v>45537</v>
      </c>
      <c r="T611" s="24" t="s">
        <v>431</v>
      </c>
      <c r="U611" s="24" t="s">
        <v>707</v>
      </c>
      <c r="V611" s="24" t="s">
        <v>48</v>
      </c>
      <c r="W611" s="24" t="s">
        <v>441</v>
      </c>
      <c r="X611" s="24" t="s">
        <v>434</v>
      </c>
      <c r="Y611" s="24" t="s">
        <v>301</v>
      </c>
      <c r="Z611" s="24">
        <v>45540</v>
      </c>
      <c r="AA611" s="20" t="s">
        <v>20</v>
      </c>
      <c r="AB611" s="20" t="s">
        <v>425</v>
      </c>
      <c r="AC611" s="20" t="s">
        <v>16</v>
      </c>
      <c r="AD611" s="20">
        <v>21459</v>
      </c>
    </row>
    <row r="612" spans="1:30" x14ac:dyDescent="0.2">
      <c r="A612" s="14">
        <v>611</v>
      </c>
      <c r="B612" s="14">
        <v>711</v>
      </c>
      <c r="C612" s="14" t="s">
        <v>28</v>
      </c>
      <c r="D612" s="14" t="s">
        <v>38</v>
      </c>
      <c r="E612" s="14" t="s">
        <v>14</v>
      </c>
      <c r="F612" s="15">
        <v>470.73</v>
      </c>
      <c r="G612" s="14">
        <v>3</v>
      </c>
      <c r="H612" s="15">
        <f t="shared" si="56"/>
        <v>1412.19</v>
      </c>
      <c r="I612" s="15">
        <f t="shared" si="54"/>
        <v>439.34666666666664</v>
      </c>
      <c r="J612" s="15">
        <f t="shared" si="55"/>
        <v>1318.04</v>
      </c>
      <c r="K612" s="15">
        <v>94.15</v>
      </c>
      <c r="L612" s="16">
        <v>1.0714318230099238</v>
      </c>
      <c r="M612" s="17">
        <v>6.6669499146715383E-2</v>
      </c>
      <c r="N612" s="15" t="s">
        <v>48</v>
      </c>
      <c r="O612" s="14" t="str">
        <f t="shared" si="57"/>
        <v>Sep</v>
      </c>
      <c r="P612" s="14">
        <f t="shared" si="58"/>
        <v>9</v>
      </c>
      <c r="Q612" s="14">
        <f t="shared" si="59"/>
        <v>2024</v>
      </c>
      <c r="R612" s="18" t="s">
        <v>299</v>
      </c>
      <c r="S612" s="19">
        <v>45538</v>
      </c>
      <c r="T612" s="19" t="s">
        <v>435</v>
      </c>
      <c r="U612" s="19" t="s">
        <v>708</v>
      </c>
      <c r="V612" s="19" t="s">
        <v>48</v>
      </c>
      <c r="W612" s="19" t="s">
        <v>441</v>
      </c>
      <c r="X612" s="19" t="s">
        <v>434</v>
      </c>
      <c r="Y612" s="19" t="s">
        <v>302</v>
      </c>
      <c r="Z612" s="19">
        <v>45541</v>
      </c>
      <c r="AA612" s="14" t="s">
        <v>22</v>
      </c>
      <c r="AB612" s="14" t="s">
        <v>428</v>
      </c>
      <c r="AC612" s="14" t="s">
        <v>16</v>
      </c>
      <c r="AD612" s="14">
        <v>13787</v>
      </c>
    </row>
    <row r="613" spans="1:30" x14ac:dyDescent="0.2">
      <c r="A613" s="20">
        <v>612</v>
      </c>
      <c r="B613" s="20">
        <v>712</v>
      </c>
      <c r="C613" s="20" t="s">
        <v>21</v>
      </c>
      <c r="D613" s="20" t="s">
        <v>38</v>
      </c>
      <c r="E613" s="20" t="s">
        <v>14</v>
      </c>
      <c r="F613" s="21">
        <v>523.88</v>
      </c>
      <c r="G613" s="20">
        <v>2</v>
      </c>
      <c r="H613" s="21">
        <f t="shared" si="56"/>
        <v>1047.76</v>
      </c>
      <c r="I613" s="21">
        <f t="shared" si="54"/>
        <v>471.49</v>
      </c>
      <c r="J613" s="21">
        <f t="shared" si="55"/>
        <v>942.98</v>
      </c>
      <c r="K613" s="21">
        <v>104.78</v>
      </c>
      <c r="L613" s="22">
        <v>1.1111158243016819</v>
      </c>
      <c r="M613" s="17">
        <v>0.10000381766816828</v>
      </c>
      <c r="N613" s="21" t="s">
        <v>48</v>
      </c>
      <c r="O613" s="20" t="str">
        <f t="shared" si="57"/>
        <v>Sep</v>
      </c>
      <c r="P613" s="20">
        <f t="shared" si="58"/>
        <v>9</v>
      </c>
      <c r="Q613" s="20">
        <f t="shared" si="59"/>
        <v>2024</v>
      </c>
      <c r="R613" s="23" t="s">
        <v>300</v>
      </c>
      <c r="S613" s="24">
        <v>45539</v>
      </c>
      <c r="T613" s="24" t="s">
        <v>437</v>
      </c>
      <c r="U613" s="24" t="s">
        <v>709</v>
      </c>
      <c r="V613" s="24" t="s">
        <v>48</v>
      </c>
      <c r="W613" s="24" t="s">
        <v>441</v>
      </c>
      <c r="X613" s="24" t="s">
        <v>434</v>
      </c>
      <c r="Y613" s="24" t="s">
        <v>303</v>
      </c>
      <c r="Z613" s="24">
        <v>45542</v>
      </c>
      <c r="AA613" s="20" t="s">
        <v>20</v>
      </c>
      <c r="AB613" s="20" t="s">
        <v>428</v>
      </c>
      <c r="AC613" s="20" t="s">
        <v>16</v>
      </c>
      <c r="AD613" s="20">
        <v>33585</v>
      </c>
    </row>
    <row r="614" spans="1:30" x14ac:dyDescent="0.2">
      <c r="A614" s="14">
        <v>613</v>
      </c>
      <c r="B614" s="14">
        <v>713</v>
      </c>
      <c r="C614" s="14" t="s">
        <v>26</v>
      </c>
      <c r="D614" s="14" t="s">
        <v>57</v>
      </c>
      <c r="E614" s="14" t="s">
        <v>19</v>
      </c>
      <c r="F614" s="15">
        <v>884.42</v>
      </c>
      <c r="G614" s="14">
        <v>4</v>
      </c>
      <c r="H614" s="15">
        <f t="shared" si="56"/>
        <v>3537.68</v>
      </c>
      <c r="I614" s="15">
        <f t="shared" si="54"/>
        <v>840.19999999999993</v>
      </c>
      <c r="J614" s="15">
        <f t="shared" si="55"/>
        <v>3360.7999999999997</v>
      </c>
      <c r="K614" s="15">
        <v>176.88</v>
      </c>
      <c r="L614" s="16">
        <v>1.0526303261128303</v>
      </c>
      <c r="M614" s="17">
        <v>4.9998869315483592E-2</v>
      </c>
      <c r="N614" s="15" t="s">
        <v>48</v>
      </c>
      <c r="O614" s="14" t="str">
        <f t="shared" si="57"/>
        <v>Sep</v>
      </c>
      <c r="P614" s="14">
        <f t="shared" si="58"/>
        <v>9</v>
      </c>
      <c r="Q614" s="14">
        <f t="shared" si="59"/>
        <v>2024</v>
      </c>
      <c r="R614" s="18" t="s">
        <v>301</v>
      </c>
      <c r="S614" s="19">
        <v>45540</v>
      </c>
      <c r="T614" s="19" t="s">
        <v>439</v>
      </c>
      <c r="U614" s="19" t="s">
        <v>710</v>
      </c>
      <c r="V614" s="19" t="s">
        <v>48</v>
      </c>
      <c r="W614" s="19" t="s">
        <v>441</v>
      </c>
      <c r="X614" s="19" t="s">
        <v>434</v>
      </c>
      <c r="Y614" s="19" t="s">
        <v>304</v>
      </c>
      <c r="Z614" s="19">
        <v>45543</v>
      </c>
      <c r="AA614" s="14" t="s">
        <v>20</v>
      </c>
      <c r="AB614" s="14" t="s">
        <v>427</v>
      </c>
      <c r="AC614" s="14" t="s">
        <v>16</v>
      </c>
      <c r="AD614" s="14">
        <v>15903</v>
      </c>
    </row>
    <row r="615" spans="1:30" x14ac:dyDescent="0.2">
      <c r="A615" s="20">
        <v>614</v>
      </c>
      <c r="B615" s="20">
        <v>714</v>
      </c>
      <c r="C615" s="20" t="s">
        <v>13</v>
      </c>
      <c r="D615" s="20" t="s">
        <v>57</v>
      </c>
      <c r="E615" s="20" t="s">
        <v>19</v>
      </c>
      <c r="F615" s="21">
        <v>1109.51</v>
      </c>
      <c r="G615" s="20">
        <v>5</v>
      </c>
      <c r="H615" s="21">
        <f t="shared" si="56"/>
        <v>5547.55</v>
      </c>
      <c r="I615" s="21">
        <f t="shared" si="54"/>
        <v>1065.1300000000001</v>
      </c>
      <c r="J615" s="21">
        <f t="shared" si="55"/>
        <v>5325.6500000000005</v>
      </c>
      <c r="K615" s="21">
        <v>221.9</v>
      </c>
      <c r="L615" s="22">
        <v>1.0416662754781105</v>
      </c>
      <c r="M615" s="17">
        <v>3.9999639480491386E-2</v>
      </c>
      <c r="N615" s="21" t="s">
        <v>48</v>
      </c>
      <c r="O615" s="20" t="str">
        <f t="shared" si="57"/>
        <v>Sep</v>
      </c>
      <c r="P615" s="20">
        <f t="shared" si="58"/>
        <v>9</v>
      </c>
      <c r="Q615" s="20">
        <f t="shared" si="59"/>
        <v>2024</v>
      </c>
      <c r="R615" s="23" t="s">
        <v>302</v>
      </c>
      <c r="S615" s="24">
        <v>45541</v>
      </c>
      <c r="T615" s="24" t="s">
        <v>441</v>
      </c>
      <c r="U615" s="24" t="s">
        <v>711</v>
      </c>
      <c r="V615" s="24" t="s">
        <v>48</v>
      </c>
      <c r="W615" s="24" t="s">
        <v>441</v>
      </c>
      <c r="X615" s="24" t="s">
        <v>434</v>
      </c>
      <c r="Y615" s="24" t="s">
        <v>305</v>
      </c>
      <c r="Z615" s="24">
        <v>45544</v>
      </c>
      <c r="AA615" s="20" t="s">
        <v>22</v>
      </c>
      <c r="AB615" s="20" t="s">
        <v>427</v>
      </c>
      <c r="AC615" s="20" t="s">
        <v>16</v>
      </c>
      <c r="AD615" s="20">
        <v>22617</v>
      </c>
    </row>
    <row r="616" spans="1:30" x14ac:dyDescent="0.2">
      <c r="A616" s="14">
        <v>615</v>
      </c>
      <c r="B616" s="14">
        <v>715</v>
      </c>
      <c r="C616" s="14" t="s">
        <v>27</v>
      </c>
      <c r="D616" s="14" t="s">
        <v>54</v>
      </c>
      <c r="E616" s="14" t="s">
        <v>17</v>
      </c>
      <c r="F616" s="15">
        <v>258.95999999999998</v>
      </c>
      <c r="G616" s="14">
        <v>1</v>
      </c>
      <c r="H616" s="15">
        <f t="shared" si="56"/>
        <v>258.95999999999998</v>
      </c>
      <c r="I616" s="15">
        <f t="shared" si="54"/>
        <v>207.17</v>
      </c>
      <c r="J616" s="15">
        <f t="shared" si="55"/>
        <v>207.17</v>
      </c>
      <c r="K616" s="15">
        <v>51.79</v>
      </c>
      <c r="L616" s="16">
        <v>1.2499879326157262</v>
      </c>
      <c r="M616" s="17">
        <v>0.19999227679950574</v>
      </c>
      <c r="N616" s="15" t="s">
        <v>48</v>
      </c>
      <c r="O616" s="14" t="str">
        <f t="shared" si="57"/>
        <v>Sep</v>
      </c>
      <c r="P616" s="14">
        <f t="shared" si="58"/>
        <v>9</v>
      </c>
      <c r="Q616" s="14">
        <f t="shared" si="59"/>
        <v>2024</v>
      </c>
      <c r="R616" s="18" t="s">
        <v>303</v>
      </c>
      <c r="S616" s="19">
        <v>45542</v>
      </c>
      <c r="T616" s="19" t="s">
        <v>443</v>
      </c>
      <c r="U616" s="19" t="s">
        <v>712</v>
      </c>
      <c r="V616" s="19" t="s">
        <v>48</v>
      </c>
      <c r="W616" s="19" t="s">
        <v>441</v>
      </c>
      <c r="X616" s="19" t="s">
        <v>434</v>
      </c>
      <c r="Y616" s="19" t="s">
        <v>306</v>
      </c>
      <c r="Z616" s="19">
        <v>45545</v>
      </c>
      <c r="AA616" s="14" t="s">
        <v>20</v>
      </c>
      <c r="AB616" s="14" t="s">
        <v>426</v>
      </c>
      <c r="AC616" s="14" t="s">
        <v>16</v>
      </c>
      <c r="AD616" s="14">
        <v>58116</v>
      </c>
    </row>
    <row r="617" spans="1:30" x14ac:dyDescent="0.2">
      <c r="A617" s="20">
        <v>616</v>
      </c>
      <c r="B617" s="20">
        <v>716</v>
      </c>
      <c r="C617" s="20" t="s">
        <v>24</v>
      </c>
      <c r="D617" s="20" t="s">
        <v>38</v>
      </c>
      <c r="E617" s="20" t="s">
        <v>14</v>
      </c>
      <c r="F617" s="21">
        <v>571.80999999999995</v>
      </c>
      <c r="G617" s="20">
        <v>5</v>
      </c>
      <c r="H617" s="21">
        <f t="shared" si="56"/>
        <v>2859.0499999999997</v>
      </c>
      <c r="I617" s="21">
        <f t="shared" si="54"/>
        <v>548.93799999999987</v>
      </c>
      <c r="J617" s="21">
        <f t="shared" si="55"/>
        <v>2744.6899999999996</v>
      </c>
      <c r="K617" s="21">
        <v>114.36</v>
      </c>
      <c r="L617" s="22">
        <v>1.0416659076252692</v>
      </c>
      <c r="M617" s="17">
        <v>3.9999300466938323E-2</v>
      </c>
      <c r="N617" s="21" t="s">
        <v>48</v>
      </c>
      <c r="O617" s="20" t="str">
        <f t="shared" si="57"/>
        <v>Sep</v>
      </c>
      <c r="P617" s="20">
        <f t="shared" si="58"/>
        <v>9</v>
      </c>
      <c r="Q617" s="20">
        <f t="shared" si="59"/>
        <v>2024</v>
      </c>
      <c r="R617" s="23" t="s">
        <v>304</v>
      </c>
      <c r="S617" s="24">
        <v>45543</v>
      </c>
      <c r="T617" s="24" t="s">
        <v>445</v>
      </c>
      <c r="U617" s="24" t="s">
        <v>713</v>
      </c>
      <c r="V617" s="24" t="s">
        <v>48</v>
      </c>
      <c r="W617" s="24" t="s">
        <v>441</v>
      </c>
      <c r="X617" s="24" t="s">
        <v>434</v>
      </c>
      <c r="Y617" s="24" t="s">
        <v>307</v>
      </c>
      <c r="Z617" s="24">
        <v>45546</v>
      </c>
      <c r="AA617" s="20" t="s">
        <v>20</v>
      </c>
      <c r="AB617" s="20" t="s">
        <v>425</v>
      </c>
      <c r="AC617" s="20" t="s">
        <v>16</v>
      </c>
      <c r="AD617" s="20">
        <v>65226</v>
      </c>
    </row>
    <row r="618" spans="1:30" x14ac:dyDescent="0.2">
      <c r="A618" s="14">
        <v>617</v>
      </c>
      <c r="B618" s="14">
        <v>717</v>
      </c>
      <c r="C618" s="14" t="s">
        <v>23</v>
      </c>
      <c r="D618" s="14" t="s">
        <v>38</v>
      </c>
      <c r="E618" s="14" t="s">
        <v>14</v>
      </c>
      <c r="F618" s="15">
        <v>829.23</v>
      </c>
      <c r="G618" s="14">
        <v>4</v>
      </c>
      <c r="H618" s="15">
        <f t="shared" si="56"/>
        <v>3316.92</v>
      </c>
      <c r="I618" s="15">
        <f t="shared" si="54"/>
        <v>787.76750000000004</v>
      </c>
      <c r="J618" s="15">
        <f t="shared" si="55"/>
        <v>3151.07</v>
      </c>
      <c r="K618" s="15">
        <v>165.85</v>
      </c>
      <c r="L618" s="16">
        <v>1.0526329151684983</v>
      </c>
      <c r="M618" s="17">
        <v>5.0001205938038903E-2</v>
      </c>
      <c r="N618" s="15" t="s">
        <v>48</v>
      </c>
      <c r="O618" s="14" t="str">
        <f t="shared" si="57"/>
        <v>Sep</v>
      </c>
      <c r="P618" s="14">
        <f t="shared" si="58"/>
        <v>9</v>
      </c>
      <c r="Q618" s="14">
        <f t="shared" si="59"/>
        <v>2024</v>
      </c>
      <c r="R618" s="18" t="s">
        <v>305</v>
      </c>
      <c r="S618" s="19">
        <v>45544</v>
      </c>
      <c r="T618" s="19" t="s">
        <v>447</v>
      </c>
      <c r="U618" s="19" t="s">
        <v>714</v>
      </c>
      <c r="V618" s="19" t="s">
        <v>48</v>
      </c>
      <c r="W618" s="19" t="s">
        <v>441</v>
      </c>
      <c r="X618" s="19" t="s">
        <v>434</v>
      </c>
      <c r="Y618" s="19" t="s">
        <v>308</v>
      </c>
      <c r="Z618" s="19">
        <v>45547</v>
      </c>
      <c r="AA618" s="14" t="s">
        <v>20</v>
      </c>
      <c r="AB618" s="14" t="s">
        <v>425</v>
      </c>
      <c r="AC618" s="14" t="s">
        <v>16</v>
      </c>
      <c r="AD618" s="14">
        <v>52818</v>
      </c>
    </row>
    <row r="619" spans="1:30" x14ac:dyDescent="0.2">
      <c r="A619" s="20">
        <v>618</v>
      </c>
      <c r="B619" s="20">
        <v>718</v>
      </c>
      <c r="C619" s="20" t="s">
        <v>23</v>
      </c>
      <c r="D619" s="20" t="s">
        <v>38</v>
      </c>
      <c r="E619" s="20" t="s">
        <v>14</v>
      </c>
      <c r="F619" s="21">
        <v>218.09</v>
      </c>
      <c r="G619" s="20">
        <v>1</v>
      </c>
      <c r="H619" s="21">
        <f t="shared" si="56"/>
        <v>218.09</v>
      </c>
      <c r="I619" s="21">
        <f t="shared" si="54"/>
        <v>174.47</v>
      </c>
      <c r="J619" s="21">
        <f t="shared" si="55"/>
        <v>174.47</v>
      </c>
      <c r="K619" s="21">
        <v>43.62</v>
      </c>
      <c r="L619" s="22">
        <v>1.2500143291110219</v>
      </c>
      <c r="M619" s="17">
        <v>0.20000917052592965</v>
      </c>
      <c r="N619" s="21" t="s">
        <v>48</v>
      </c>
      <c r="O619" s="20" t="str">
        <f t="shared" si="57"/>
        <v>Sep</v>
      </c>
      <c r="P619" s="20">
        <f t="shared" si="58"/>
        <v>9</v>
      </c>
      <c r="Q619" s="20">
        <f t="shared" si="59"/>
        <v>2024</v>
      </c>
      <c r="R619" s="23" t="s">
        <v>306</v>
      </c>
      <c r="S619" s="24">
        <v>45545</v>
      </c>
      <c r="T619" s="24" t="s">
        <v>449</v>
      </c>
      <c r="U619" s="24" t="s">
        <v>715</v>
      </c>
      <c r="V619" s="24" t="s">
        <v>48</v>
      </c>
      <c r="W619" s="24" t="s">
        <v>441</v>
      </c>
      <c r="X619" s="24" t="s">
        <v>434</v>
      </c>
      <c r="Y619" s="24" t="s">
        <v>309</v>
      </c>
      <c r="Z619" s="24">
        <v>45548</v>
      </c>
      <c r="AA619" s="20" t="s">
        <v>22</v>
      </c>
      <c r="AB619" s="20" t="s">
        <v>426</v>
      </c>
      <c r="AC619" s="20" t="s">
        <v>16</v>
      </c>
      <c r="AD619" s="20">
        <v>77028</v>
      </c>
    </row>
    <row r="620" spans="1:30" x14ac:dyDescent="0.2">
      <c r="A620" s="14">
        <v>619</v>
      </c>
      <c r="B620" s="14">
        <v>719</v>
      </c>
      <c r="C620" s="14" t="s">
        <v>24</v>
      </c>
      <c r="D620" s="14" t="s">
        <v>57</v>
      </c>
      <c r="E620" s="14" t="s">
        <v>19</v>
      </c>
      <c r="F620" s="15">
        <v>1049.0899999999999</v>
      </c>
      <c r="G620" s="14">
        <v>3</v>
      </c>
      <c r="H620" s="15">
        <f t="shared" si="56"/>
        <v>3147.2699999999995</v>
      </c>
      <c r="I620" s="15">
        <f t="shared" si="54"/>
        <v>979.14999999999975</v>
      </c>
      <c r="J620" s="15">
        <f t="shared" si="55"/>
        <v>2937.4499999999994</v>
      </c>
      <c r="K620" s="15">
        <v>209.82</v>
      </c>
      <c r="L620" s="16">
        <v>1.071429300924271</v>
      </c>
      <c r="M620" s="17">
        <v>6.6667302138043449E-2</v>
      </c>
      <c r="N620" s="15" t="s">
        <v>48</v>
      </c>
      <c r="O620" s="14" t="str">
        <f t="shared" si="57"/>
        <v>Sep</v>
      </c>
      <c r="P620" s="14">
        <f t="shared" si="58"/>
        <v>9</v>
      </c>
      <c r="Q620" s="14">
        <f t="shared" si="59"/>
        <v>2024</v>
      </c>
      <c r="R620" s="18" t="s">
        <v>307</v>
      </c>
      <c r="S620" s="19">
        <v>45546</v>
      </c>
      <c r="T620" s="19" t="s">
        <v>451</v>
      </c>
      <c r="U620" s="19" t="s">
        <v>716</v>
      </c>
      <c r="V620" s="19" t="s">
        <v>48</v>
      </c>
      <c r="W620" s="19" t="s">
        <v>441</v>
      </c>
      <c r="X620" s="19" t="s">
        <v>434</v>
      </c>
      <c r="Y620" s="19" t="s">
        <v>310</v>
      </c>
      <c r="Z620" s="19">
        <v>45549</v>
      </c>
      <c r="AA620" s="14" t="s">
        <v>20</v>
      </c>
      <c r="AB620" s="14" t="s">
        <v>426</v>
      </c>
      <c r="AC620" s="14" t="s">
        <v>16</v>
      </c>
      <c r="AD620" s="14">
        <v>19758</v>
      </c>
    </row>
    <row r="621" spans="1:30" x14ac:dyDescent="0.2">
      <c r="A621" s="20">
        <v>620</v>
      </c>
      <c r="B621" s="20">
        <v>720</v>
      </c>
      <c r="C621" s="20" t="s">
        <v>27</v>
      </c>
      <c r="D621" s="20" t="s">
        <v>38</v>
      </c>
      <c r="E621" s="20" t="s">
        <v>14</v>
      </c>
      <c r="F621" s="21">
        <v>858.05</v>
      </c>
      <c r="G621" s="20">
        <v>2</v>
      </c>
      <c r="H621" s="21">
        <f t="shared" si="56"/>
        <v>1716.1</v>
      </c>
      <c r="I621" s="21">
        <f t="shared" si="54"/>
        <v>772.24499999999989</v>
      </c>
      <c r="J621" s="21">
        <f t="shared" si="55"/>
        <v>1544.4899999999998</v>
      </c>
      <c r="K621" s="21">
        <v>171.61</v>
      </c>
      <c r="L621" s="22">
        <v>1.1111111111111112</v>
      </c>
      <c r="M621" s="17">
        <v>0.10000000000000002</v>
      </c>
      <c r="N621" s="21" t="s">
        <v>48</v>
      </c>
      <c r="O621" s="20" t="str">
        <f t="shared" si="57"/>
        <v>Sep</v>
      </c>
      <c r="P621" s="20">
        <f t="shared" si="58"/>
        <v>9</v>
      </c>
      <c r="Q621" s="20">
        <f t="shared" si="59"/>
        <v>2024</v>
      </c>
      <c r="R621" s="23" t="s">
        <v>308</v>
      </c>
      <c r="S621" s="24">
        <v>45547</v>
      </c>
      <c r="T621" s="24" t="s">
        <v>453</v>
      </c>
      <c r="U621" s="24" t="s">
        <v>717</v>
      </c>
      <c r="V621" s="24" t="s">
        <v>48</v>
      </c>
      <c r="W621" s="24" t="s">
        <v>441</v>
      </c>
      <c r="X621" s="24" t="s">
        <v>434</v>
      </c>
      <c r="Y621" s="24" t="s">
        <v>311</v>
      </c>
      <c r="Z621" s="24">
        <v>45550</v>
      </c>
      <c r="AA621" s="20" t="s">
        <v>22</v>
      </c>
      <c r="AB621" s="20" t="s">
        <v>426</v>
      </c>
      <c r="AC621" s="20" t="s">
        <v>16</v>
      </c>
      <c r="AD621" s="20">
        <v>25178</v>
      </c>
    </row>
    <row r="622" spans="1:30" x14ac:dyDescent="0.2">
      <c r="A622" s="14">
        <v>621</v>
      </c>
      <c r="B622" s="14">
        <v>721</v>
      </c>
      <c r="C622" s="14" t="s">
        <v>28</v>
      </c>
      <c r="D622" s="14" t="s">
        <v>54</v>
      </c>
      <c r="E622" s="14" t="s">
        <v>17</v>
      </c>
      <c r="F622" s="15">
        <v>525.01</v>
      </c>
      <c r="G622" s="14">
        <v>2</v>
      </c>
      <c r="H622" s="15">
        <f t="shared" si="56"/>
        <v>1050.02</v>
      </c>
      <c r="I622" s="15">
        <f t="shared" si="54"/>
        <v>472.51</v>
      </c>
      <c r="J622" s="15">
        <f t="shared" si="55"/>
        <v>945.02</v>
      </c>
      <c r="K622" s="15">
        <v>105</v>
      </c>
      <c r="L622" s="16">
        <v>1.1111087596029714</v>
      </c>
      <c r="M622" s="17">
        <v>9.9998095274375726E-2</v>
      </c>
      <c r="N622" s="15" t="s">
        <v>48</v>
      </c>
      <c r="O622" s="14" t="str">
        <f t="shared" si="57"/>
        <v>Sep</v>
      </c>
      <c r="P622" s="14">
        <f t="shared" si="58"/>
        <v>9</v>
      </c>
      <c r="Q622" s="14">
        <f t="shared" si="59"/>
        <v>2024</v>
      </c>
      <c r="R622" s="18" t="s">
        <v>309</v>
      </c>
      <c r="S622" s="19">
        <v>45548</v>
      </c>
      <c r="T622" s="19" t="s">
        <v>455</v>
      </c>
      <c r="U622" s="19" t="s">
        <v>718</v>
      </c>
      <c r="V622" s="19" t="s">
        <v>48</v>
      </c>
      <c r="W622" s="19" t="s">
        <v>441</v>
      </c>
      <c r="X622" s="19" t="s">
        <v>434</v>
      </c>
      <c r="Y622" s="19" t="s">
        <v>312</v>
      </c>
      <c r="Z622" s="19">
        <v>45551</v>
      </c>
      <c r="AA622" s="14" t="s">
        <v>22</v>
      </c>
      <c r="AB622" s="14" t="s">
        <v>429</v>
      </c>
      <c r="AC622" s="14" t="s">
        <v>16</v>
      </c>
      <c r="AD622" s="14">
        <v>72773</v>
      </c>
    </row>
    <row r="623" spans="1:30" x14ac:dyDescent="0.2">
      <c r="A623" s="20">
        <v>622</v>
      </c>
      <c r="B623" s="20">
        <v>722</v>
      </c>
      <c r="C623" s="20" t="s">
        <v>28</v>
      </c>
      <c r="D623" s="20" t="s">
        <v>38</v>
      </c>
      <c r="E623" s="20" t="s">
        <v>14</v>
      </c>
      <c r="F623" s="21">
        <v>467.05</v>
      </c>
      <c r="G623" s="20">
        <v>5</v>
      </c>
      <c r="H623" s="21">
        <f t="shared" si="56"/>
        <v>2335.25</v>
      </c>
      <c r="I623" s="21">
        <f t="shared" si="54"/>
        <v>448.36800000000005</v>
      </c>
      <c r="J623" s="21">
        <f t="shared" si="55"/>
        <v>2241.84</v>
      </c>
      <c r="K623" s="21">
        <v>93.41</v>
      </c>
      <c r="L623" s="22">
        <v>1.0416666666666665</v>
      </c>
      <c r="M623" s="17">
        <v>0.04</v>
      </c>
      <c r="N623" s="21" t="s">
        <v>48</v>
      </c>
      <c r="O623" s="20" t="str">
        <f t="shared" si="57"/>
        <v>Sep</v>
      </c>
      <c r="P623" s="20">
        <f t="shared" si="58"/>
        <v>9</v>
      </c>
      <c r="Q623" s="20">
        <f t="shared" si="59"/>
        <v>2024</v>
      </c>
      <c r="R623" s="23" t="s">
        <v>310</v>
      </c>
      <c r="S623" s="24">
        <v>45549</v>
      </c>
      <c r="T623" s="24" t="s">
        <v>457</v>
      </c>
      <c r="U623" s="24" t="s">
        <v>719</v>
      </c>
      <c r="V623" s="24" t="s">
        <v>48</v>
      </c>
      <c r="W623" s="24" t="s">
        <v>441</v>
      </c>
      <c r="X623" s="24" t="s">
        <v>434</v>
      </c>
      <c r="Y623" s="24" t="s">
        <v>313</v>
      </c>
      <c r="Z623" s="24">
        <v>45552</v>
      </c>
      <c r="AA623" s="20" t="s">
        <v>20</v>
      </c>
      <c r="AB623" s="20" t="s">
        <v>428</v>
      </c>
      <c r="AC623" s="20" t="s">
        <v>16</v>
      </c>
      <c r="AD623" s="20">
        <v>75610</v>
      </c>
    </row>
    <row r="624" spans="1:30" x14ac:dyDescent="0.2">
      <c r="A624" s="14">
        <v>623</v>
      </c>
      <c r="B624" s="14">
        <v>723</v>
      </c>
      <c r="C624" s="14" t="s">
        <v>28</v>
      </c>
      <c r="D624" s="14" t="s">
        <v>54</v>
      </c>
      <c r="E624" s="14" t="s">
        <v>17</v>
      </c>
      <c r="F624" s="15">
        <v>1473.15</v>
      </c>
      <c r="G624" s="14">
        <v>2</v>
      </c>
      <c r="H624" s="15">
        <f t="shared" si="56"/>
        <v>2946.3</v>
      </c>
      <c r="I624" s="15">
        <f t="shared" si="54"/>
        <v>1325.835</v>
      </c>
      <c r="J624" s="15">
        <f t="shared" si="55"/>
        <v>2651.67</v>
      </c>
      <c r="K624" s="15">
        <v>294.63</v>
      </c>
      <c r="L624" s="16">
        <v>1.1111111111111112</v>
      </c>
      <c r="M624" s="17">
        <v>9.9999999999999992E-2</v>
      </c>
      <c r="N624" s="15" t="s">
        <v>48</v>
      </c>
      <c r="O624" s="14" t="str">
        <f t="shared" si="57"/>
        <v>Sep</v>
      </c>
      <c r="P624" s="14">
        <f t="shared" si="58"/>
        <v>9</v>
      </c>
      <c r="Q624" s="14">
        <f t="shared" si="59"/>
        <v>2024</v>
      </c>
      <c r="R624" s="18" t="s">
        <v>311</v>
      </c>
      <c r="S624" s="19">
        <v>45550</v>
      </c>
      <c r="T624" s="19" t="s">
        <v>459</v>
      </c>
      <c r="U624" s="19" t="s">
        <v>720</v>
      </c>
      <c r="V624" s="19" t="s">
        <v>48</v>
      </c>
      <c r="W624" s="19" t="s">
        <v>441</v>
      </c>
      <c r="X624" s="19" t="s">
        <v>434</v>
      </c>
      <c r="Y624" s="19" t="s">
        <v>314</v>
      </c>
      <c r="Z624" s="19">
        <v>45553</v>
      </c>
      <c r="AA624" s="14" t="s">
        <v>20</v>
      </c>
      <c r="AB624" s="14" t="s">
        <v>425</v>
      </c>
      <c r="AC624" s="14" t="s">
        <v>16</v>
      </c>
      <c r="AD624" s="14">
        <v>90531</v>
      </c>
    </row>
    <row r="625" spans="1:30" x14ac:dyDescent="0.2">
      <c r="A625" s="20">
        <v>624</v>
      </c>
      <c r="B625" s="20">
        <v>724</v>
      </c>
      <c r="C625" s="20" t="s">
        <v>21</v>
      </c>
      <c r="D625" s="20" t="s">
        <v>54</v>
      </c>
      <c r="E625" s="20" t="s">
        <v>17</v>
      </c>
      <c r="F625" s="21">
        <v>68.56</v>
      </c>
      <c r="G625" s="20">
        <v>1</v>
      </c>
      <c r="H625" s="21">
        <f t="shared" si="56"/>
        <v>68.56</v>
      </c>
      <c r="I625" s="21">
        <f t="shared" si="54"/>
        <v>54.85</v>
      </c>
      <c r="J625" s="21">
        <f t="shared" si="55"/>
        <v>54.85</v>
      </c>
      <c r="K625" s="21">
        <v>13.71</v>
      </c>
      <c r="L625" s="22">
        <v>1.2499544211485871</v>
      </c>
      <c r="M625" s="17">
        <v>0.1999708284714119</v>
      </c>
      <c r="N625" s="21" t="s">
        <v>48</v>
      </c>
      <c r="O625" s="20" t="str">
        <f t="shared" si="57"/>
        <v>Sep</v>
      </c>
      <c r="P625" s="20">
        <f t="shared" si="58"/>
        <v>9</v>
      </c>
      <c r="Q625" s="20">
        <f t="shared" si="59"/>
        <v>2024</v>
      </c>
      <c r="R625" s="23" t="s">
        <v>312</v>
      </c>
      <c r="S625" s="24">
        <v>45551</v>
      </c>
      <c r="T625" s="24" t="s">
        <v>461</v>
      </c>
      <c r="U625" s="24" t="s">
        <v>721</v>
      </c>
      <c r="V625" s="24" t="s">
        <v>48</v>
      </c>
      <c r="W625" s="24" t="s">
        <v>441</v>
      </c>
      <c r="X625" s="24" t="s">
        <v>434</v>
      </c>
      <c r="Y625" s="24" t="s">
        <v>315</v>
      </c>
      <c r="Z625" s="24">
        <v>45554</v>
      </c>
      <c r="AA625" s="20" t="s">
        <v>15</v>
      </c>
      <c r="AB625" s="20" t="s">
        <v>428</v>
      </c>
      <c r="AC625" s="20" t="s">
        <v>16</v>
      </c>
      <c r="AD625" s="20">
        <v>80796</v>
      </c>
    </row>
    <row r="626" spans="1:30" x14ac:dyDescent="0.2">
      <c r="A626" s="14">
        <v>625</v>
      </c>
      <c r="B626" s="14">
        <v>725</v>
      </c>
      <c r="C626" s="14" t="s">
        <v>21</v>
      </c>
      <c r="D626" s="14" t="s">
        <v>57</v>
      </c>
      <c r="E626" s="14" t="s">
        <v>19</v>
      </c>
      <c r="F626" s="15">
        <v>990.18</v>
      </c>
      <c r="G626" s="14">
        <v>3</v>
      </c>
      <c r="H626" s="15">
        <f t="shared" si="56"/>
        <v>2970.54</v>
      </c>
      <c r="I626" s="15">
        <f t="shared" si="54"/>
        <v>924.16666666666663</v>
      </c>
      <c r="J626" s="15">
        <f t="shared" si="55"/>
        <v>2772.5</v>
      </c>
      <c r="K626" s="15">
        <v>198.04</v>
      </c>
      <c r="L626" s="16">
        <v>1.0714301172227232</v>
      </c>
      <c r="M626" s="17">
        <v>6.666801322318501E-2</v>
      </c>
      <c r="N626" s="15" t="s">
        <v>48</v>
      </c>
      <c r="O626" s="14" t="str">
        <f t="shared" si="57"/>
        <v>Sep</v>
      </c>
      <c r="P626" s="14">
        <f t="shared" si="58"/>
        <v>9</v>
      </c>
      <c r="Q626" s="14">
        <f t="shared" si="59"/>
        <v>2024</v>
      </c>
      <c r="R626" s="18" t="s">
        <v>313</v>
      </c>
      <c r="S626" s="19">
        <v>45552</v>
      </c>
      <c r="T626" s="19" t="s">
        <v>463</v>
      </c>
      <c r="U626" s="19" t="s">
        <v>722</v>
      </c>
      <c r="V626" s="19" t="s">
        <v>48</v>
      </c>
      <c r="W626" s="19" t="s">
        <v>441</v>
      </c>
      <c r="X626" s="19" t="s">
        <v>434</v>
      </c>
      <c r="Y626" s="19" t="s">
        <v>316</v>
      </c>
      <c r="Z626" s="19">
        <v>45555</v>
      </c>
      <c r="AA626" s="14" t="s">
        <v>15</v>
      </c>
      <c r="AB626" s="14" t="s">
        <v>427</v>
      </c>
      <c r="AC626" s="14" t="s">
        <v>16</v>
      </c>
      <c r="AD626" s="14">
        <v>78348</v>
      </c>
    </row>
    <row r="627" spans="1:30" x14ac:dyDescent="0.2">
      <c r="A627" s="20">
        <v>626</v>
      </c>
      <c r="B627" s="20">
        <v>726</v>
      </c>
      <c r="C627" s="20" t="s">
        <v>25</v>
      </c>
      <c r="D627" s="20" t="s">
        <v>54</v>
      </c>
      <c r="E627" s="20" t="s">
        <v>17</v>
      </c>
      <c r="F627" s="21">
        <v>497.83</v>
      </c>
      <c r="G627" s="20">
        <v>5</v>
      </c>
      <c r="H627" s="21">
        <f t="shared" si="56"/>
        <v>2489.15</v>
      </c>
      <c r="I627" s="21">
        <f t="shared" si="54"/>
        <v>477.916</v>
      </c>
      <c r="J627" s="21">
        <f t="shared" si="55"/>
        <v>2389.58</v>
      </c>
      <c r="K627" s="21">
        <v>99.57</v>
      </c>
      <c r="L627" s="22">
        <v>1.0416684103482621</v>
      </c>
      <c r="M627" s="17">
        <v>4.0001606974268321E-2</v>
      </c>
      <c r="N627" s="21" t="s">
        <v>48</v>
      </c>
      <c r="O627" s="20" t="str">
        <f t="shared" si="57"/>
        <v>Sep</v>
      </c>
      <c r="P627" s="20">
        <f t="shared" si="58"/>
        <v>9</v>
      </c>
      <c r="Q627" s="20">
        <f t="shared" si="59"/>
        <v>2024</v>
      </c>
      <c r="R627" s="23" t="s">
        <v>314</v>
      </c>
      <c r="S627" s="24">
        <v>45553</v>
      </c>
      <c r="T627" s="24" t="s">
        <v>465</v>
      </c>
      <c r="U627" s="24" t="s">
        <v>723</v>
      </c>
      <c r="V627" s="24" t="s">
        <v>48</v>
      </c>
      <c r="W627" s="24" t="s">
        <v>441</v>
      </c>
      <c r="X627" s="24" t="s">
        <v>434</v>
      </c>
      <c r="Y627" s="24" t="s">
        <v>317</v>
      </c>
      <c r="Z627" s="24">
        <v>45556</v>
      </c>
      <c r="AA627" s="20" t="s">
        <v>20</v>
      </c>
      <c r="AB627" s="20" t="s">
        <v>425</v>
      </c>
      <c r="AC627" s="20" t="s">
        <v>16</v>
      </c>
      <c r="AD627" s="20">
        <v>10896</v>
      </c>
    </row>
    <row r="628" spans="1:30" x14ac:dyDescent="0.2">
      <c r="A628" s="14">
        <v>627</v>
      </c>
      <c r="B628" s="14">
        <v>727</v>
      </c>
      <c r="C628" s="14" t="s">
        <v>21</v>
      </c>
      <c r="D628" s="14" t="s">
        <v>38</v>
      </c>
      <c r="E628" s="14" t="s">
        <v>14</v>
      </c>
      <c r="F628" s="15">
        <v>785.13</v>
      </c>
      <c r="G628" s="14">
        <v>2</v>
      </c>
      <c r="H628" s="15">
        <f t="shared" si="56"/>
        <v>1570.26</v>
      </c>
      <c r="I628" s="15">
        <f t="shared" si="54"/>
        <v>706.61500000000001</v>
      </c>
      <c r="J628" s="15">
        <f t="shared" si="55"/>
        <v>1413.23</v>
      </c>
      <c r="K628" s="15">
        <v>157.03</v>
      </c>
      <c r="L628" s="16">
        <v>1.1111142559951317</v>
      </c>
      <c r="M628" s="17">
        <v>0.10000254734884668</v>
      </c>
      <c r="N628" s="15" t="s">
        <v>48</v>
      </c>
      <c r="O628" s="14" t="str">
        <f t="shared" si="57"/>
        <v>Sep</v>
      </c>
      <c r="P628" s="14">
        <f t="shared" si="58"/>
        <v>9</v>
      </c>
      <c r="Q628" s="14">
        <f t="shared" si="59"/>
        <v>2024</v>
      </c>
      <c r="R628" s="18" t="s">
        <v>315</v>
      </c>
      <c r="S628" s="19">
        <v>45554</v>
      </c>
      <c r="T628" s="19" t="s">
        <v>467</v>
      </c>
      <c r="U628" s="19" t="s">
        <v>724</v>
      </c>
      <c r="V628" s="19" t="s">
        <v>48</v>
      </c>
      <c r="W628" s="19" t="s">
        <v>441</v>
      </c>
      <c r="X628" s="19" t="s">
        <v>434</v>
      </c>
      <c r="Y628" s="19" t="s">
        <v>318</v>
      </c>
      <c r="Z628" s="19">
        <v>45557</v>
      </c>
      <c r="AA628" s="14" t="s">
        <v>15</v>
      </c>
      <c r="AB628" s="14" t="s">
        <v>427</v>
      </c>
      <c r="AC628" s="14" t="s">
        <v>16</v>
      </c>
      <c r="AD628" s="14">
        <v>23479</v>
      </c>
    </row>
    <row r="629" spans="1:30" x14ac:dyDescent="0.2">
      <c r="A629" s="20">
        <v>628</v>
      </c>
      <c r="B629" s="20">
        <v>728</v>
      </c>
      <c r="C629" s="20" t="s">
        <v>23</v>
      </c>
      <c r="D629" s="20" t="s">
        <v>57</v>
      </c>
      <c r="E629" s="20" t="s">
        <v>19</v>
      </c>
      <c r="F629" s="21">
        <v>970.01</v>
      </c>
      <c r="G629" s="20">
        <v>1</v>
      </c>
      <c r="H629" s="21">
        <f t="shared" si="56"/>
        <v>970.01</v>
      </c>
      <c r="I629" s="21">
        <f t="shared" si="54"/>
        <v>776.01</v>
      </c>
      <c r="J629" s="21">
        <f t="shared" si="55"/>
        <v>776.01</v>
      </c>
      <c r="K629" s="21">
        <v>194</v>
      </c>
      <c r="L629" s="22">
        <v>1.2499967783920309</v>
      </c>
      <c r="M629" s="17">
        <v>0.19999793816558592</v>
      </c>
      <c r="N629" s="21" t="s">
        <v>48</v>
      </c>
      <c r="O629" s="20" t="str">
        <f t="shared" si="57"/>
        <v>Sep</v>
      </c>
      <c r="P629" s="20">
        <f t="shared" si="58"/>
        <v>9</v>
      </c>
      <c r="Q629" s="20">
        <f t="shared" si="59"/>
        <v>2024</v>
      </c>
      <c r="R629" s="23" t="s">
        <v>316</v>
      </c>
      <c r="S629" s="24">
        <v>45555</v>
      </c>
      <c r="T629" s="24" t="s">
        <v>469</v>
      </c>
      <c r="U629" s="24" t="s">
        <v>725</v>
      </c>
      <c r="V629" s="24" t="s">
        <v>48</v>
      </c>
      <c r="W629" s="24" t="s">
        <v>441</v>
      </c>
      <c r="X629" s="24" t="s">
        <v>434</v>
      </c>
      <c r="Y629" s="24" t="s">
        <v>319</v>
      </c>
      <c r="Z629" s="24">
        <v>45558</v>
      </c>
      <c r="AA629" s="20" t="s">
        <v>15</v>
      </c>
      <c r="AB629" s="20" t="s">
        <v>425</v>
      </c>
      <c r="AC629" s="20" t="s">
        <v>16</v>
      </c>
      <c r="AD629" s="20">
        <v>55023</v>
      </c>
    </row>
    <row r="630" spans="1:30" x14ac:dyDescent="0.2">
      <c r="A630" s="14">
        <v>629</v>
      </c>
      <c r="B630" s="14">
        <v>729</v>
      </c>
      <c r="C630" s="14" t="s">
        <v>29</v>
      </c>
      <c r="D630" s="14" t="s">
        <v>54</v>
      </c>
      <c r="E630" s="14" t="s">
        <v>17</v>
      </c>
      <c r="F630" s="15">
        <v>1089.1400000000001</v>
      </c>
      <c r="G630" s="14">
        <v>1</v>
      </c>
      <c r="H630" s="15">
        <f t="shared" si="56"/>
        <v>1089.1400000000001</v>
      </c>
      <c r="I630" s="15">
        <f t="shared" si="54"/>
        <v>871.31000000000006</v>
      </c>
      <c r="J630" s="15">
        <f t="shared" si="55"/>
        <v>871.31000000000006</v>
      </c>
      <c r="K630" s="15">
        <v>217.83</v>
      </c>
      <c r="L630" s="16">
        <v>1.2500028692428642</v>
      </c>
      <c r="M630" s="17">
        <v>0.20000183631121801</v>
      </c>
      <c r="N630" s="15" t="s">
        <v>48</v>
      </c>
      <c r="O630" s="14" t="str">
        <f t="shared" si="57"/>
        <v>Sep</v>
      </c>
      <c r="P630" s="14">
        <f t="shared" si="58"/>
        <v>9</v>
      </c>
      <c r="Q630" s="14">
        <f t="shared" si="59"/>
        <v>2024</v>
      </c>
      <c r="R630" s="18" t="s">
        <v>317</v>
      </c>
      <c r="S630" s="19">
        <v>45556</v>
      </c>
      <c r="T630" s="19" t="s">
        <v>471</v>
      </c>
      <c r="U630" s="19" t="s">
        <v>726</v>
      </c>
      <c r="V630" s="19" t="s">
        <v>48</v>
      </c>
      <c r="W630" s="19" t="s">
        <v>441</v>
      </c>
      <c r="X630" s="19" t="s">
        <v>434</v>
      </c>
      <c r="Y630" s="19" t="s">
        <v>320</v>
      </c>
      <c r="Z630" s="19">
        <v>45559</v>
      </c>
      <c r="AA630" s="14" t="s">
        <v>15</v>
      </c>
      <c r="AB630" s="14" t="s">
        <v>426</v>
      </c>
      <c r="AC630" s="14" t="s">
        <v>16</v>
      </c>
      <c r="AD630" s="14">
        <v>38773</v>
      </c>
    </row>
    <row r="631" spans="1:30" x14ac:dyDescent="0.2">
      <c r="A631" s="20">
        <v>630</v>
      </c>
      <c r="B631" s="20">
        <v>730</v>
      </c>
      <c r="C631" s="20" t="s">
        <v>23</v>
      </c>
      <c r="D631" s="20" t="s">
        <v>38</v>
      </c>
      <c r="E631" s="20" t="s">
        <v>14</v>
      </c>
      <c r="F631" s="21">
        <v>326.70999999999998</v>
      </c>
      <c r="G631" s="20">
        <v>5</v>
      </c>
      <c r="H631" s="21">
        <f t="shared" si="56"/>
        <v>1633.55</v>
      </c>
      <c r="I631" s="21">
        <f t="shared" si="54"/>
        <v>313.642</v>
      </c>
      <c r="J631" s="21">
        <f t="shared" si="55"/>
        <v>1568.21</v>
      </c>
      <c r="K631" s="21">
        <v>65.34</v>
      </c>
      <c r="L631" s="22">
        <v>1.0416653381881253</v>
      </c>
      <c r="M631" s="17">
        <v>3.999877567261486E-2</v>
      </c>
      <c r="N631" s="21" t="s">
        <v>48</v>
      </c>
      <c r="O631" s="20" t="str">
        <f t="shared" si="57"/>
        <v>Sep</v>
      </c>
      <c r="P631" s="20">
        <f t="shared" si="58"/>
        <v>9</v>
      </c>
      <c r="Q631" s="20">
        <f t="shared" si="59"/>
        <v>2024</v>
      </c>
      <c r="R631" s="23" t="s">
        <v>318</v>
      </c>
      <c r="S631" s="24">
        <v>45557</v>
      </c>
      <c r="T631" s="24" t="s">
        <v>473</v>
      </c>
      <c r="U631" s="24" t="s">
        <v>727</v>
      </c>
      <c r="V631" s="24" t="s">
        <v>48</v>
      </c>
      <c r="W631" s="24" t="s">
        <v>441</v>
      </c>
      <c r="X631" s="24" t="s">
        <v>434</v>
      </c>
      <c r="Y631" s="24" t="s">
        <v>321</v>
      </c>
      <c r="Z631" s="24">
        <v>45560</v>
      </c>
      <c r="AA631" s="20" t="s">
        <v>20</v>
      </c>
      <c r="AB631" s="20" t="s">
        <v>426</v>
      </c>
      <c r="AC631" s="20" t="s">
        <v>16</v>
      </c>
      <c r="AD631" s="20">
        <v>19525</v>
      </c>
    </row>
    <row r="632" spans="1:30" x14ac:dyDescent="0.2">
      <c r="A632" s="14">
        <v>631</v>
      </c>
      <c r="B632" s="14">
        <v>731</v>
      </c>
      <c r="C632" s="14" t="s">
        <v>27</v>
      </c>
      <c r="D632" s="14" t="s">
        <v>38</v>
      </c>
      <c r="E632" s="14" t="s">
        <v>14</v>
      </c>
      <c r="F632" s="15">
        <v>444</v>
      </c>
      <c r="G632" s="14">
        <v>4</v>
      </c>
      <c r="H632" s="15">
        <f t="shared" si="56"/>
        <v>1776</v>
      </c>
      <c r="I632" s="15">
        <f t="shared" si="54"/>
        <v>421.8</v>
      </c>
      <c r="J632" s="15">
        <f t="shared" si="55"/>
        <v>1687.2</v>
      </c>
      <c r="K632" s="15">
        <v>88.8</v>
      </c>
      <c r="L632" s="16">
        <v>1.0526315789473684</v>
      </c>
      <c r="M632" s="17">
        <v>4.9999999999999996E-2</v>
      </c>
      <c r="N632" s="15" t="s">
        <v>48</v>
      </c>
      <c r="O632" s="14" t="str">
        <f t="shared" si="57"/>
        <v>Sep</v>
      </c>
      <c r="P632" s="14">
        <f t="shared" si="58"/>
        <v>9</v>
      </c>
      <c r="Q632" s="14">
        <f t="shared" si="59"/>
        <v>2024</v>
      </c>
      <c r="R632" s="18" t="s">
        <v>319</v>
      </c>
      <c r="S632" s="19">
        <v>45558</v>
      </c>
      <c r="T632" s="19" t="s">
        <v>475</v>
      </c>
      <c r="U632" s="19" t="s">
        <v>728</v>
      </c>
      <c r="V632" s="19" t="s">
        <v>48</v>
      </c>
      <c r="W632" s="19" t="s">
        <v>441</v>
      </c>
      <c r="X632" s="19" t="s">
        <v>434</v>
      </c>
      <c r="Y632" s="19" t="s">
        <v>322</v>
      </c>
      <c r="Z632" s="19">
        <v>45561</v>
      </c>
      <c r="AA632" s="14" t="s">
        <v>22</v>
      </c>
      <c r="AB632" s="14" t="s">
        <v>428</v>
      </c>
      <c r="AC632" s="14" t="s">
        <v>16</v>
      </c>
      <c r="AD632" s="14">
        <v>71660</v>
      </c>
    </row>
    <row r="633" spans="1:30" x14ac:dyDescent="0.2">
      <c r="A633" s="20">
        <v>632</v>
      </c>
      <c r="B633" s="20">
        <v>732</v>
      </c>
      <c r="C633" s="20" t="s">
        <v>13</v>
      </c>
      <c r="D633" s="20" t="s">
        <v>57</v>
      </c>
      <c r="E633" s="20" t="s">
        <v>19</v>
      </c>
      <c r="F633" s="21">
        <v>963.52</v>
      </c>
      <c r="G633" s="20">
        <v>2</v>
      </c>
      <c r="H633" s="21">
        <f t="shared" si="56"/>
        <v>1927.04</v>
      </c>
      <c r="I633" s="21">
        <f t="shared" si="54"/>
        <v>867.17</v>
      </c>
      <c r="J633" s="21">
        <f t="shared" si="55"/>
        <v>1734.34</v>
      </c>
      <c r="K633" s="21">
        <v>192.7</v>
      </c>
      <c r="L633" s="22">
        <v>1.1111085484968346</v>
      </c>
      <c r="M633" s="17">
        <v>9.9997924277648614E-2</v>
      </c>
      <c r="N633" s="21" t="s">
        <v>48</v>
      </c>
      <c r="O633" s="20" t="str">
        <f t="shared" si="57"/>
        <v>Sep</v>
      </c>
      <c r="P633" s="20">
        <f t="shared" si="58"/>
        <v>9</v>
      </c>
      <c r="Q633" s="20">
        <f t="shared" si="59"/>
        <v>2024</v>
      </c>
      <c r="R633" s="23" t="s">
        <v>320</v>
      </c>
      <c r="S633" s="24">
        <v>45559</v>
      </c>
      <c r="T633" s="24" t="s">
        <v>477</v>
      </c>
      <c r="U633" s="24" t="s">
        <v>729</v>
      </c>
      <c r="V633" s="24" t="s">
        <v>48</v>
      </c>
      <c r="W633" s="24" t="s">
        <v>441</v>
      </c>
      <c r="X633" s="24" t="s">
        <v>434</v>
      </c>
      <c r="Y633" s="24" t="s">
        <v>323</v>
      </c>
      <c r="Z633" s="24">
        <v>45562</v>
      </c>
      <c r="AA633" s="20" t="s">
        <v>22</v>
      </c>
      <c r="AB633" s="20" t="s">
        <v>429</v>
      </c>
      <c r="AC633" s="20" t="s">
        <v>16</v>
      </c>
      <c r="AD633" s="20">
        <v>10817</v>
      </c>
    </row>
    <row r="634" spans="1:30" x14ac:dyDescent="0.2">
      <c r="A634" s="14">
        <v>633</v>
      </c>
      <c r="B634" s="14">
        <v>733</v>
      </c>
      <c r="C634" s="14" t="s">
        <v>18</v>
      </c>
      <c r="D634" s="14" t="s">
        <v>54</v>
      </c>
      <c r="E634" s="14" t="s">
        <v>17</v>
      </c>
      <c r="F634" s="15">
        <v>711.15</v>
      </c>
      <c r="G634" s="14">
        <v>4</v>
      </c>
      <c r="H634" s="15">
        <f t="shared" si="56"/>
        <v>2844.6</v>
      </c>
      <c r="I634" s="15">
        <f t="shared" si="54"/>
        <v>675.59249999999997</v>
      </c>
      <c r="J634" s="15">
        <f t="shared" si="55"/>
        <v>2702.37</v>
      </c>
      <c r="K634" s="15">
        <v>142.22999999999999</v>
      </c>
      <c r="L634" s="16">
        <v>1.0526315789473684</v>
      </c>
      <c r="M634" s="17">
        <v>4.9999999999999996E-2</v>
      </c>
      <c r="N634" s="15" t="s">
        <v>48</v>
      </c>
      <c r="O634" s="14" t="str">
        <f t="shared" si="57"/>
        <v>Sep</v>
      </c>
      <c r="P634" s="14">
        <f t="shared" si="58"/>
        <v>9</v>
      </c>
      <c r="Q634" s="14">
        <f t="shared" si="59"/>
        <v>2024</v>
      </c>
      <c r="R634" s="18" t="s">
        <v>321</v>
      </c>
      <c r="S634" s="19">
        <v>45560</v>
      </c>
      <c r="T634" s="19" t="s">
        <v>479</v>
      </c>
      <c r="U634" s="19" t="s">
        <v>730</v>
      </c>
      <c r="V634" s="19" t="s">
        <v>48</v>
      </c>
      <c r="W634" s="19" t="s">
        <v>441</v>
      </c>
      <c r="X634" s="19" t="s">
        <v>434</v>
      </c>
      <c r="Y634" s="19" t="s">
        <v>324</v>
      </c>
      <c r="Z634" s="19">
        <v>45563</v>
      </c>
      <c r="AA634" s="14" t="s">
        <v>22</v>
      </c>
      <c r="AB634" s="14" t="s">
        <v>426</v>
      </c>
      <c r="AC634" s="14" t="s">
        <v>16</v>
      </c>
      <c r="AD634" s="14">
        <v>19603</v>
      </c>
    </row>
    <row r="635" spans="1:30" x14ac:dyDescent="0.2">
      <c r="A635" s="20">
        <v>634</v>
      </c>
      <c r="B635" s="20">
        <v>734</v>
      </c>
      <c r="C635" s="20" t="s">
        <v>28</v>
      </c>
      <c r="D635" s="20" t="s">
        <v>54</v>
      </c>
      <c r="E635" s="20" t="s">
        <v>17</v>
      </c>
      <c r="F635" s="21">
        <v>1084.17</v>
      </c>
      <c r="G635" s="20">
        <v>2</v>
      </c>
      <c r="H635" s="21">
        <f t="shared" si="56"/>
        <v>2168.34</v>
      </c>
      <c r="I635" s="21">
        <f t="shared" si="54"/>
        <v>975.75500000000011</v>
      </c>
      <c r="J635" s="21">
        <f t="shared" si="55"/>
        <v>1951.5100000000002</v>
      </c>
      <c r="K635" s="21">
        <v>216.83</v>
      </c>
      <c r="L635" s="22">
        <v>1.1111088336723869</v>
      </c>
      <c r="M635" s="17">
        <v>9.999815527085236E-2</v>
      </c>
      <c r="N635" s="21" t="s">
        <v>48</v>
      </c>
      <c r="O635" s="20" t="str">
        <f t="shared" si="57"/>
        <v>Sep</v>
      </c>
      <c r="P635" s="20">
        <f t="shared" si="58"/>
        <v>9</v>
      </c>
      <c r="Q635" s="20">
        <f t="shared" si="59"/>
        <v>2024</v>
      </c>
      <c r="R635" s="23" t="s">
        <v>322</v>
      </c>
      <c r="S635" s="24">
        <v>45561</v>
      </c>
      <c r="T635" s="24" t="s">
        <v>481</v>
      </c>
      <c r="U635" s="24" t="s">
        <v>731</v>
      </c>
      <c r="V635" s="24" t="s">
        <v>48</v>
      </c>
      <c r="W635" s="24" t="s">
        <v>441</v>
      </c>
      <c r="X635" s="24" t="s">
        <v>434</v>
      </c>
      <c r="Y635" s="24" t="s">
        <v>325</v>
      </c>
      <c r="Z635" s="24">
        <v>45564</v>
      </c>
      <c r="AA635" s="20" t="s">
        <v>22</v>
      </c>
      <c r="AB635" s="20" t="s">
        <v>425</v>
      </c>
      <c r="AC635" s="20" t="s">
        <v>16</v>
      </c>
      <c r="AD635" s="20">
        <v>93358</v>
      </c>
    </row>
    <row r="636" spans="1:30" x14ac:dyDescent="0.2">
      <c r="A636" s="14">
        <v>635</v>
      </c>
      <c r="B636" s="14">
        <v>735</v>
      </c>
      <c r="C636" s="14" t="s">
        <v>27</v>
      </c>
      <c r="D636" s="14" t="s">
        <v>54</v>
      </c>
      <c r="E636" s="14" t="s">
        <v>17</v>
      </c>
      <c r="F636" s="15">
        <v>1376.38</v>
      </c>
      <c r="G636" s="14">
        <v>5</v>
      </c>
      <c r="H636" s="15">
        <f t="shared" si="56"/>
        <v>6881.9000000000005</v>
      </c>
      <c r="I636" s="15">
        <f t="shared" si="54"/>
        <v>1321.3240000000001</v>
      </c>
      <c r="J636" s="15">
        <f t="shared" si="55"/>
        <v>6606.6200000000008</v>
      </c>
      <c r="K636" s="15">
        <v>275.27999999999997</v>
      </c>
      <c r="L636" s="16">
        <v>1.0416672973472063</v>
      </c>
      <c r="M636" s="17">
        <v>4.0000581234833396E-2</v>
      </c>
      <c r="N636" s="15" t="s">
        <v>48</v>
      </c>
      <c r="O636" s="14" t="str">
        <f t="shared" si="57"/>
        <v>Sep</v>
      </c>
      <c r="P636" s="14">
        <f t="shared" si="58"/>
        <v>9</v>
      </c>
      <c r="Q636" s="14">
        <f t="shared" si="59"/>
        <v>2024</v>
      </c>
      <c r="R636" s="18" t="s">
        <v>323</v>
      </c>
      <c r="S636" s="19">
        <v>45562</v>
      </c>
      <c r="T636" s="19" t="s">
        <v>483</v>
      </c>
      <c r="U636" s="19" t="s">
        <v>732</v>
      </c>
      <c r="V636" s="19" t="s">
        <v>48</v>
      </c>
      <c r="W636" s="19" t="s">
        <v>441</v>
      </c>
      <c r="X636" s="19" t="s">
        <v>434</v>
      </c>
      <c r="Y636" s="19" t="s">
        <v>326</v>
      </c>
      <c r="Z636" s="19">
        <v>45565</v>
      </c>
      <c r="AA636" s="14" t="s">
        <v>20</v>
      </c>
      <c r="AB636" s="14" t="s">
        <v>427</v>
      </c>
      <c r="AC636" s="14" t="s">
        <v>16</v>
      </c>
      <c r="AD636" s="14">
        <v>49788</v>
      </c>
    </row>
    <row r="637" spans="1:30" x14ac:dyDescent="0.2">
      <c r="A637" s="20">
        <v>636</v>
      </c>
      <c r="B637" s="20">
        <v>736</v>
      </c>
      <c r="C637" s="20" t="s">
        <v>28</v>
      </c>
      <c r="D637" s="20" t="s">
        <v>57</v>
      </c>
      <c r="E637" s="20" t="s">
        <v>19</v>
      </c>
      <c r="F637" s="21">
        <v>186.51</v>
      </c>
      <c r="G637" s="20">
        <v>1</v>
      </c>
      <c r="H637" s="21">
        <f t="shared" si="56"/>
        <v>186.51</v>
      </c>
      <c r="I637" s="21">
        <f t="shared" si="54"/>
        <v>149.20999999999998</v>
      </c>
      <c r="J637" s="21">
        <f t="shared" si="55"/>
        <v>149.20999999999998</v>
      </c>
      <c r="K637" s="21">
        <v>37.299999999999997</v>
      </c>
      <c r="L637" s="22">
        <v>1.2499832450908117</v>
      </c>
      <c r="M637" s="17">
        <v>0.19998927671438529</v>
      </c>
      <c r="N637" s="21" t="s">
        <v>48</v>
      </c>
      <c r="O637" s="20" t="str">
        <f t="shared" si="57"/>
        <v>Sep</v>
      </c>
      <c r="P637" s="20">
        <f t="shared" si="58"/>
        <v>9</v>
      </c>
      <c r="Q637" s="20">
        <f t="shared" si="59"/>
        <v>2024</v>
      </c>
      <c r="R637" s="23" t="s">
        <v>324</v>
      </c>
      <c r="S637" s="24">
        <v>45563</v>
      </c>
      <c r="T637" s="24" t="s">
        <v>433</v>
      </c>
      <c r="U637" s="24" t="s">
        <v>733</v>
      </c>
      <c r="V637" s="24" t="s">
        <v>49</v>
      </c>
      <c r="W637" s="24" t="s">
        <v>443</v>
      </c>
      <c r="X637" s="24" t="s">
        <v>434</v>
      </c>
      <c r="Y637" s="24" t="s">
        <v>327</v>
      </c>
      <c r="Z637" s="24">
        <v>45566</v>
      </c>
      <c r="AA637" s="20" t="s">
        <v>15</v>
      </c>
      <c r="AB637" s="20" t="s">
        <v>425</v>
      </c>
      <c r="AC637" s="20" t="s">
        <v>16</v>
      </c>
      <c r="AD637" s="20">
        <v>61273</v>
      </c>
    </row>
    <row r="638" spans="1:30" x14ac:dyDescent="0.2">
      <c r="A638" s="14">
        <v>637</v>
      </c>
      <c r="B638" s="14">
        <v>737</v>
      </c>
      <c r="C638" s="14" t="s">
        <v>26</v>
      </c>
      <c r="D638" s="14" t="s">
        <v>57</v>
      </c>
      <c r="E638" s="14" t="s">
        <v>19</v>
      </c>
      <c r="F638" s="15">
        <v>823.5</v>
      </c>
      <c r="G638" s="14">
        <v>3</v>
      </c>
      <c r="H638" s="15">
        <f t="shared" si="56"/>
        <v>2470.5</v>
      </c>
      <c r="I638" s="15">
        <f t="shared" si="54"/>
        <v>768.6</v>
      </c>
      <c r="J638" s="15">
        <f t="shared" si="55"/>
        <v>2305.8000000000002</v>
      </c>
      <c r="K638" s="15">
        <v>164.7</v>
      </c>
      <c r="L638" s="16">
        <v>1.0714285714285714</v>
      </c>
      <c r="M638" s="17">
        <v>6.6666666666666666E-2</v>
      </c>
      <c r="N638" s="15" t="s">
        <v>48</v>
      </c>
      <c r="O638" s="14" t="str">
        <f t="shared" si="57"/>
        <v>Sep</v>
      </c>
      <c r="P638" s="14">
        <f t="shared" si="58"/>
        <v>9</v>
      </c>
      <c r="Q638" s="14">
        <f t="shared" si="59"/>
        <v>2024</v>
      </c>
      <c r="R638" s="18" t="s">
        <v>325</v>
      </c>
      <c r="S638" s="19">
        <v>45564</v>
      </c>
      <c r="T638" s="19" t="s">
        <v>488</v>
      </c>
      <c r="U638" s="19" t="s">
        <v>734</v>
      </c>
      <c r="V638" s="19" t="s">
        <v>49</v>
      </c>
      <c r="W638" s="19" t="s">
        <v>443</v>
      </c>
      <c r="X638" s="19" t="s">
        <v>434</v>
      </c>
      <c r="Y638" s="19" t="s">
        <v>328</v>
      </c>
      <c r="Z638" s="19">
        <v>45567</v>
      </c>
      <c r="AA638" s="14" t="s">
        <v>22</v>
      </c>
      <c r="AB638" s="14" t="s">
        <v>426</v>
      </c>
      <c r="AC638" s="14" t="s">
        <v>16</v>
      </c>
      <c r="AD638" s="14">
        <v>61134</v>
      </c>
    </row>
    <row r="639" spans="1:30" x14ac:dyDescent="0.2">
      <c r="A639" s="20">
        <v>638</v>
      </c>
      <c r="B639" s="20">
        <v>738</v>
      </c>
      <c r="C639" s="20" t="s">
        <v>27</v>
      </c>
      <c r="D639" s="20" t="s">
        <v>57</v>
      </c>
      <c r="E639" s="20" t="s">
        <v>19</v>
      </c>
      <c r="F639" s="21">
        <v>727.85</v>
      </c>
      <c r="G639" s="20">
        <v>4</v>
      </c>
      <c r="H639" s="21">
        <f t="shared" si="56"/>
        <v>2911.4</v>
      </c>
      <c r="I639" s="21">
        <f t="shared" si="54"/>
        <v>691.45749999999998</v>
      </c>
      <c r="J639" s="21">
        <f t="shared" si="55"/>
        <v>2765.83</v>
      </c>
      <c r="K639" s="21">
        <v>145.57</v>
      </c>
      <c r="L639" s="22">
        <v>1.0526315789473686</v>
      </c>
      <c r="M639" s="17">
        <v>4.9999999999999996E-2</v>
      </c>
      <c r="N639" s="21" t="s">
        <v>48</v>
      </c>
      <c r="O639" s="20" t="str">
        <f t="shared" si="57"/>
        <v>Sep</v>
      </c>
      <c r="P639" s="20">
        <f t="shared" si="58"/>
        <v>9</v>
      </c>
      <c r="Q639" s="20">
        <f t="shared" si="59"/>
        <v>2024</v>
      </c>
      <c r="R639" s="23" t="s">
        <v>326</v>
      </c>
      <c r="S639" s="24">
        <v>45565</v>
      </c>
      <c r="T639" s="24" t="s">
        <v>490</v>
      </c>
      <c r="U639" s="24" t="s">
        <v>735</v>
      </c>
      <c r="V639" s="24" t="s">
        <v>49</v>
      </c>
      <c r="W639" s="24" t="s">
        <v>443</v>
      </c>
      <c r="X639" s="24" t="s">
        <v>434</v>
      </c>
      <c r="Y639" s="24" t="s">
        <v>329</v>
      </c>
      <c r="Z639" s="24">
        <v>45568</v>
      </c>
      <c r="AA639" s="20" t="s">
        <v>20</v>
      </c>
      <c r="AB639" s="20" t="s">
        <v>428</v>
      </c>
      <c r="AC639" s="20" t="s">
        <v>16</v>
      </c>
      <c r="AD639" s="20">
        <v>50497</v>
      </c>
    </row>
    <row r="640" spans="1:30" x14ac:dyDescent="0.2">
      <c r="A640" s="14">
        <v>639</v>
      </c>
      <c r="B640" s="14">
        <v>739</v>
      </c>
      <c r="C640" s="14" t="s">
        <v>27</v>
      </c>
      <c r="D640" s="14" t="s">
        <v>57</v>
      </c>
      <c r="E640" s="14" t="s">
        <v>19</v>
      </c>
      <c r="F640" s="15">
        <v>779.76</v>
      </c>
      <c r="G640" s="14">
        <v>5</v>
      </c>
      <c r="H640" s="15">
        <f t="shared" si="56"/>
        <v>3898.8</v>
      </c>
      <c r="I640" s="15">
        <f t="shared" si="54"/>
        <v>748.57</v>
      </c>
      <c r="J640" s="15">
        <f t="shared" si="55"/>
        <v>3742.8500000000004</v>
      </c>
      <c r="K640" s="15">
        <v>155.94999999999999</v>
      </c>
      <c r="L640" s="16">
        <v>1.0416661100498283</v>
      </c>
      <c r="M640" s="17">
        <v>3.9999487021647684E-2</v>
      </c>
      <c r="N640" s="15" t="s">
        <v>49</v>
      </c>
      <c r="O640" s="14" t="str">
        <f t="shared" si="57"/>
        <v>Oct</v>
      </c>
      <c r="P640" s="14">
        <f t="shared" si="58"/>
        <v>10</v>
      </c>
      <c r="Q640" s="14">
        <f t="shared" si="59"/>
        <v>2024</v>
      </c>
      <c r="R640" s="18" t="s">
        <v>327</v>
      </c>
      <c r="S640" s="19">
        <v>45566</v>
      </c>
      <c r="T640" s="19" t="s">
        <v>492</v>
      </c>
      <c r="U640" s="19" t="s">
        <v>736</v>
      </c>
      <c r="V640" s="19" t="s">
        <v>49</v>
      </c>
      <c r="W640" s="19" t="s">
        <v>443</v>
      </c>
      <c r="X640" s="19" t="s">
        <v>434</v>
      </c>
      <c r="Y640" s="19" t="s">
        <v>330</v>
      </c>
      <c r="Z640" s="19">
        <v>45569</v>
      </c>
      <c r="AA640" s="14" t="s">
        <v>15</v>
      </c>
      <c r="AB640" s="14" t="s">
        <v>425</v>
      </c>
      <c r="AC640" s="14" t="s">
        <v>16</v>
      </c>
      <c r="AD640" s="14">
        <v>25442</v>
      </c>
    </row>
    <row r="641" spans="1:30" x14ac:dyDescent="0.2">
      <c r="A641" s="20">
        <v>640</v>
      </c>
      <c r="B641" s="20">
        <v>740</v>
      </c>
      <c r="C641" s="20" t="s">
        <v>13</v>
      </c>
      <c r="D641" s="20" t="s">
        <v>38</v>
      </c>
      <c r="E641" s="20" t="s">
        <v>14</v>
      </c>
      <c r="F641" s="21">
        <v>680.28</v>
      </c>
      <c r="G641" s="20">
        <v>1</v>
      </c>
      <c r="H641" s="21">
        <f t="shared" si="56"/>
        <v>680.28</v>
      </c>
      <c r="I641" s="21">
        <f t="shared" si="54"/>
        <v>544.22</v>
      </c>
      <c r="J641" s="21">
        <f t="shared" si="55"/>
        <v>544.22</v>
      </c>
      <c r="K641" s="21">
        <v>136.06</v>
      </c>
      <c r="L641" s="22">
        <v>1.2500091874609531</v>
      </c>
      <c r="M641" s="17">
        <v>0.20000587993179281</v>
      </c>
      <c r="N641" s="21" t="s">
        <v>49</v>
      </c>
      <c r="O641" s="20" t="str">
        <f t="shared" si="57"/>
        <v>Oct</v>
      </c>
      <c r="P641" s="20">
        <f t="shared" si="58"/>
        <v>10</v>
      </c>
      <c r="Q641" s="20">
        <f t="shared" si="59"/>
        <v>2024</v>
      </c>
      <c r="R641" s="23" t="s">
        <v>328</v>
      </c>
      <c r="S641" s="24">
        <v>45567</v>
      </c>
      <c r="T641" s="24" t="s">
        <v>431</v>
      </c>
      <c r="U641" s="24" t="s">
        <v>737</v>
      </c>
      <c r="V641" s="24" t="s">
        <v>49</v>
      </c>
      <c r="W641" s="24" t="s">
        <v>443</v>
      </c>
      <c r="X641" s="24" t="s">
        <v>434</v>
      </c>
      <c r="Y641" s="24" t="s">
        <v>331</v>
      </c>
      <c r="Z641" s="24">
        <v>45570</v>
      </c>
      <c r="AA641" s="20" t="s">
        <v>20</v>
      </c>
      <c r="AB641" s="20" t="s">
        <v>425</v>
      </c>
      <c r="AC641" s="20" t="s">
        <v>16</v>
      </c>
      <c r="AD641" s="20">
        <v>33440</v>
      </c>
    </row>
    <row r="642" spans="1:30" x14ac:dyDescent="0.2">
      <c r="A642" s="14">
        <v>641</v>
      </c>
      <c r="B642" s="14">
        <v>741</v>
      </c>
      <c r="C642" s="14" t="s">
        <v>26</v>
      </c>
      <c r="D642" s="14" t="s">
        <v>54</v>
      </c>
      <c r="E642" s="14" t="s">
        <v>17</v>
      </c>
      <c r="F642" s="15">
        <v>1154.1500000000001</v>
      </c>
      <c r="G642" s="14">
        <v>5</v>
      </c>
      <c r="H642" s="15">
        <f t="shared" si="56"/>
        <v>5770.75</v>
      </c>
      <c r="I642" s="15">
        <f t="shared" ref="I642:I705" si="60">(H642-K642)/G642</f>
        <v>1107.9839999999999</v>
      </c>
      <c r="J642" s="15">
        <f t="shared" ref="J642:J705" si="61">I642*G642</f>
        <v>5539.92</v>
      </c>
      <c r="K642" s="15">
        <v>230.83</v>
      </c>
      <c r="L642" s="16">
        <v>1.0416666666666667</v>
      </c>
      <c r="M642" s="17">
        <v>0.04</v>
      </c>
      <c r="N642" s="15" t="s">
        <v>49</v>
      </c>
      <c r="O642" s="14" t="str">
        <f t="shared" si="57"/>
        <v>Oct</v>
      </c>
      <c r="P642" s="14">
        <f t="shared" si="58"/>
        <v>10</v>
      </c>
      <c r="Q642" s="14">
        <f t="shared" si="59"/>
        <v>2024</v>
      </c>
      <c r="R642" s="18" t="s">
        <v>329</v>
      </c>
      <c r="S642" s="19">
        <v>45568</v>
      </c>
      <c r="T642" s="19" t="s">
        <v>435</v>
      </c>
      <c r="U642" s="19" t="s">
        <v>738</v>
      </c>
      <c r="V642" s="19" t="s">
        <v>49</v>
      </c>
      <c r="W642" s="19" t="s">
        <v>443</v>
      </c>
      <c r="X642" s="19" t="s">
        <v>434</v>
      </c>
      <c r="Y642" s="19" t="s">
        <v>332</v>
      </c>
      <c r="Z642" s="19">
        <v>45571</v>
      </c>
      <c r="AA642" s="14" t="s">
        <v>22</v>
      </c>
      <c r="AB642" s="14" t="s">
        <v>429</v>
      </c>
      <c r="AC642" s="14" t="s">
        <v>16</v>
      </c>
      <c r="AD642" s="14">
        <v>87073</v>
      </c>
    </row>
    <row r="643" spans="1:30" x14ac:dyDescent="0.2">
      <c r="A643" s="20">
        <v>642</v>
      </c>
      <c r="B643" s="20">
        <v>742</v>
      </c>
      <c r="C643" s="20" t="s">
        <v>29</v>
      </c>
      <c r="D643" s="20" t="s">
        <v>38</v>
      </c>
      <c r="E643" s="20" t="s">
        <v>14</v>
      </c>
      <c r="F643" s="21">
        <v>1477.59</v>
      </c>
      <c r="G643" s="20">
        <v>4</v>
      </c>
      <c r="H643" s="21">
        <f t="shared" ref="H643:H706" si="62">F643*G643</f>
        <v>5910.36</v>
      </c>
      <c r="I643" s="21">
        <f t="shared" si="60"/>
        <v>1403.71</v>
      </c>
      <c r="J643" s="21">
        <f t="shared" si="61"/>
        <v>5614.84</v>
      </c>
      <c r="K643" s="21">
        <v>295.52</v>
      </c>
      <c r="L643" s="22">
        <v>1.0526319538936104</v>
      </c>
      <c r="M643" s="17">
        <v>5.0000338388862947E-2</v>
      </c>
      <c r="N643" s="21" t="s">
        <v>49</v>
      </c>
      <c r="O643" s="20" t="str">
        <f t="shared" ref="O643:O706" si="63">IF(P643=1,"Jan",IF(P643=2,"Feb",IF(P643=3,"Mar",IF(P643=4,"Apr",IF(P643=5,"May",IF(P643=6,"Jun",IF(P643=7,"Jul",IF(P643=8,"Aug",IF(P643=9,"Sep",IF(P643=10,"Oct",IF(P643=11,"Nov","Dec")))))))))))</f>
        <v>Oct</v>
      </c>
      <c r="P643" s="20">
        <f t="shared" ref="P643:P706" si="64">MONTH(S643)</f>
        <v>10</v>
      </c>
      <c r="Q643" s="20">
        <f t="shared" ref="Q643:Q706" si="65">YEAR(S643)</f>
        <v>2024</v>
      </c>
      <c r="R643" s="23" t="s">
        <v>330</v>
      </c>
      <c r="S643" s="24">
        <v>45569</v>
      </c>
      <c r="T643" s="24" t="s">
        <v>437</v>
      </c>
      <c r="U643" s="24" t="s">
        <v>739</v>
      </c>
      <c r="V643" s="24" t="s">
        <v>49</v>
      </c>
      <c r="W643" s="24" t="s">
        <v>443</v>
      </c>
      <c r="X643" s="24" t="s">
        <v>434</v>
      </c>
      <c r="Y643" s="24" t="s">
        <v>333</v>
      </c>
      <c r="Z643" s="24">
        <v>45572</v>
      </c>
      <c r="AA643" s="20" t="s">
        <v>20</v>
      </c>
      <c r="AB643" s="20" t="s">
        <v>427</v>
      </c>
      <c r="AC643" s="20" t="s">
        <v>16</v>
      </c>
      <c r="AD643" s="20">
        <v>76900</v>
      </c>
    </row>
    <row r="644" spans="1:30" x14ac:dyDescent="0.2">
      <c r="A644" s="14">
        <v>643</v>
      </c>
      <c r="B644" s="14">
        <v>743</v>
      </c>
      <c r="C644" s="14" t="s">
        <v>23</v>
      </c>
      <c r="D644" s="14" t="s">
        <v>57</v>
      </c>
      <c r="E644" s="14" t="s">
        <v>19</v>
      </c>
      <c r="F644" s="15">
        <v>682.38</v>
      </c>
      <c r="G644" s="14">
        <v>2</v>
      </c>
      <c r="H644" s="15">
        <f t="shared" si="62"/>
        <v>1364.76</v>
      </c>
      <c r="I644" s="15">
        <f t="shared" si="60"/>
        <v>614.14</v>
      </c>
      <c r="J644" s="15">
        <f t="shared" si="61"/>
        <v>1228.28</v>
      </c>
      <c r="K644" s="15">
        <v>136.47999999999999</v>
      </c>
      <c r="L644" s="16">
        <v>1.1111147295404957</v>
      </c>
      <c r="M644" s="17">
        <v>0.10000293091825668</v>
      </c>
      <c r="N644" s="15" t="s">
        <v>49</v>
      </c>
      <c r="O644" s="14" t="str">
        <f t="shared" si="63"/>
        <v>Oct</v>
      </c>
      <c r="P644" s="14">
        <f t="shared" si="64"/>
        <v>10</v>
      </c>
      <c r="Q644" s="14">
        <f t="shared" si="65"/>
        <v>2024</v>
      </c>
      <c r="R644" s="18" t="s">
        <v>331</v>
      </c>
      <c r="S644" s="19">
        <v>45570</v>
      </c>
      <c r="T644" s="19" t="s">
        <v>439</v>
      </c>
      <c r="U644" s="19" t="s">
        <v>740</v>
      </c>
      <c r="V644" s="19" t="s">
        <v>49</v>
      </c>
      <c r="W644" s="19" t="s">
        <v>443</v>
      </c>
      <c r="X644" s="19" t="s">
        <v>434</v>
      </c>
      <c r="Y644" s="19" t="s">
        <v>334</v>
      </c>
      <c r="Z644" s="19">
        <v>45573</v>
      </c>
      <c r="AA644" s="14" t="s">
        <v>20</v>
      </c>
      <c r="AB644" s="14" t="s">
        <v>426</v>
      </c>
      <c r="AC644" s="14" t="s">
        <v>16</v>
      </c>
      <c r="AD644" s="14">
        <v>45525</v>
      </c>
    </row>
    <row r="645" spans="1:30" x14ac:dyDescent="0.2">
      <c r="A645" s="20">
        <v>644</v>
      </c>
      <c r="B645" s="20">
        <v>744</v>
      </c>
      <c r="C645" s="20" t="s">
        <v>23</v>
      </c>
      <c r="D645" s="20" t="s">
        <v>38</v>
      </c>
      <c r="E645" s="20" t="s">
        <v>14</v>
      </c>
      <c r="F645" s="21">
        <v>518.05999999999995</v>
      </c>
      <c r="G645" s="20">
        <v>1</v>
      </c>
      <c r="H645" s="21">
        <f t="shared" si="62"/>
        <v>518.05999999999995</v>
      </c>
      <c r="I645" s="21">
        <f t="shared" si="60"/>
        <v>414.44999999999993</v>
      </c>
      <c r="J645" s="21">
        <f t="shared" si="61"/>
        <v>414.44999999999993</v>
      </c>
      <c r="K645" s="21">
        <v>103.61</v>
      </c>
      <c r="L645" s="22">
        <v>1.2499939679092775</v>
      </c>
      <c r="M645" s="17">
        <v>0.19999613944330774</v>
      </c>
      <c r="N645" s="21" t="s">
        <v>49</v>
      </c>
      <c r="O645" s="20" t="str">
        <f t="shared" si="63"/>
        <v>Oct</v>
      </c>
      <c r="P645" s="20">
        <f t="shared" si="64"/>
        <v>10</v>
      </c>
      <c r="Q645" s="20">
        <f t="shared" si="65"/>
        <v>2024</v>
      </c>
      <c r="R645" s="23" t="s">
        <v>332</v>
      </c>
      <c r="S645" s="24">
        <v>45571</v>
      </c>
      <c r="T645" s="24" t="s">
        <v>441</v>
      </c>
      <c r="U645" s="24" t="s">
        <v>741</v>
      </c>
      <c r="V645" s="24" t="s">
        <v>49</v>
      </c>
      <c r="W645" s="24" t="s">
        <v>443</v>
      </c>
      <c r="X645" s="24" t="s">
        <v>434</v>
      </c>
      <c r="Y645" s="24" t="s">
        <v>335</v>
      </c>
      <c r="Z645" s="24">
        <v>45574</v>
      </c>
      <c r="AA645" s="20" t="s">
        <v>15</v>
      </c>
      <c r="AB645" s="20" t="s">
        <v>426</v>
      </c>
      <c r="AC645" s="20" t="s">
        <v>16</v>
      </c>
      <c r="AD645" s="20">
        <v>64846</v>
      </c>
    </row>
    <row r="646" spans="1:30" x14ac:dyDescent="0.2">
      <c r="A646" s="14">
        <v>645</v>
      </c>
      <c r="B646" s="14">
        <v>745</v>
      </c>
      <c r="C646" s="14" t="s">
        <v>28</v>
      </c>
      <c r="D646" s="14" t="s">
        <v>38</v>
      </c>
      <c r="E646" s="14" t="s">
        <v>14</v>
      </c>
      <c r="F646" s="15">
        <v>1361.41</v>
      </c>
      <c r="G646" s="14">
        <v>3</v>
      </c>
      <c r="H646" s="15">
        <f t="shared" si="62"/>
        <v>4084.2300000000005</v>
      </c>
      <c r="I646" s="15">
        <f t="shared" si="60"/>
        <v>1270.6500000000003</v>
      </c>
      <c r="J646" s="15">
        <f t="shared" si="61"/>
        <v>3811.9500000000007</v>
      </c>
      <c r="K646" s="15">
        <v>272.27999999999997</v>
      </c>
      <c r="L646" s="16">
        <v>1.0714280092865855</v>
      </c>
      <c r="M646" s="17">
        <v>6.6666176978279854E-2</v>
      </c>
      <c r="N646" s="15" t="s">
        <v>49</v>
      </c>
      <c r="O646" s="14" t="str">
        <f t="shared" si="63"/>
        <v>Oct</v>
      </c>
      <c r="P646" s="14">
        <f t="shared" si="64"/>
        <v>10</v>
      </c>
      <c r="Q646" s="14">
        <f t="shared" si="65"/>
        <v>2024</v>
      </c>
      <c r="R646" s="18" t="s">
        <v>333</v>
      </c>
      <c r="S646" s="19">
        <v>45572</v>
      </c>
      <c r="T646" s="19" t="s">
        <v>443</v>
      </c>
      <c r="U646" s="19" t="s">
        <v>742</v>
      </c>
      <c r="V646" s="19" t="s">
        <v>49</v>
      </c>
      <c r="W646" s="19" t="s">
        <v>443</v>
      </c>
      <c r="X646" s="19" t="s">
        <v>434</v>
      </c>
      <c r="Y646" s="19" t="s">
        <v>336</v>
      </c>
      <c r="Z646" s="19">
        <v>45575</v>
      </c>
      <c r="AA646" s="14" t="s">
        <v>15</v>
      </c>
      <c r="AB646" s="14" t="s">
        <v>425</v>
      </c>
      <c r="AC646" s="14" t="s">
        <v>16</v>
      </c>
      <c r="AD646" s="14">
        <v>45045</v>
      </c>
    </row>
    <row r="647" spans="1:30" x14ac:dyDescent="0.2">
      <c r="A647" s="20">
        <v>646</v>
      </c>
      <c r="B647" s="20">
        <v>746</v>
      </c>
      <c r="C647" s="20" t="s">
        <v>27</v>
      </c>
      <c r="D647" s="20" t="s">
        <v>38</v>
      </c>
      <c r="E647" s="20" t="s">
        <v>14</v>
      </c>
      <c r="F647" s="21">
        <v>398.53</v>
      </c>
      <c r="G647" s="20">
        <v>3</v>
      </c>
      <c r="H647" s="21">
        <f t="shared" si="62"/>
        <v>1195.5899999999999</v>
      </c>
      <c r="I647" s="21">
        <f t="shared" si="60"/>
        <v>371.96</v>
      </c>
      <c r="J647" s="21">
        <f t="shared" si="61"/>
        <v>1115.8799999999999</v>
      </c>
      <c r="K647" s="21">
        <v>79.709999999999994</v>
      </c>
      <c r="L647" s="22">
        <v>1.0714324120873213</v>
      </c>
      <c r="M647" s="17">
        <v>6.6670012295184808E-2</v>
      </c>
      <c r="N647" s="21" t="s">
        <v>49</v>
      </c>
      <c r="O647" s="20" t="str">
        <f t="shared" si="63"/>
        <v>Oct</v>
      </c>
      <c r="P647" s="20">
        <f t="shared" si="64"/>
        <v>10</v>
      </c>
      <c r="Q647" s="20">
        <f t="shared" si="65"/>
        <v>2024</v>
      </c>
      <c r="R647" s="23" t="s">
        <v>334</v>
      </c>
      <c r="S647" s="24">
        <v>45573</v>
      </c>
      <c r="T647" s="24" t="s">
        <v>445</v>
      </c>
      <c r="U647" s="24" t="s">
        <v>743</v>
      </c>
      <c r="V647" s="24" t="s">
        <v>49</v>
      </c>
      <c r="W647" s="24" t="s">
        <v>443</v>
      </c>
      <c r="X647" s="24" t="s">
        <v>434</v>
      </c>
      <c r="Y647" s="24" t="s">
        <v>337</v>
      </c>
      <c r="Z647" s="24">
        <v>45576</v>
      </c>
      <c r="AA647" s="20" t="s">
        <v>15</v>
      </c>
      <c r="AB647" s="20" t="s">
        <v>425</v>
      </c>
      <c r="AC647" s="20" t="s">
        <v>16</v>
      </c>
      <c r="AD647" s="20">
        <v>76348</v>
      </c>
    </row>
    <row r="648" spans="1:30" x14ac:dyDescent="0.2">
      <c r="A648" s="14">
        <v>647</v>
      </c>
      <c r="B648" s="14">
        <v>747</v>
      </c>
      <c r="C648" s="14" t="s">
        <v>24</v>
      </c>
      <c r="D648" s="14" t="s">
        <v>54</v>
      </c>
      <c r="E648" s="14" t="s">
        <v>17</v>
      </c>
      <c r="F648" s="15">
        <v>258.39</v>
      </c>
      <c r="G648" s="14">
        <v>1</v>
      </c>
      <c r="H648" s="15">
        <f t="shared" si="62"/>
        <v>258.39</v>
      </c>
      <c r="I648" s="15">
        <f t="shared" si="60"/>
        <v>206.70999999999998</v>
      </c>
      <c r="J648" s="15">
        <f t="shared" si="61"/>
        <v>206.70999999999998</v>
      </c>
      <c r="K648" s="15">
        <v>51.68</v>
      </c>
      <c r="L648" s="16">
        <v>1.2500120942383048</v>
      </c>
      <c r="M648" s="17">
        <v>0.2000077402376253</v>
      </c>
      <c r="N648" s="15" t="s">
        <v>49</v>
      </c>
      <c r="O648" s="14" t="str">
        <f t="shared" si="63"/>
        <v>Oct</v>
      </c>
      <c r="P648" s="14">
        <f t="shared" si="64"/>
        <v>10</v>
      </c>
      <c r="Q648" s="14">
        <f t="shared" si="65"/>
        <v>2024</v>
      </c>
      <c r="R648" s="18" t="s">
        <v>335</v>
      </c>
      <c r="S648" s="19">
        <v>45574</v>
      </c>
      <c r="T648" s="19" t="s">
        <v>447</v>
      </c>
      <c r="U648" s="19" t="s">
        <v>744</v>
      </c>
      <c r="V648" s="19" t="s">
        <v>49</v>
      </c>
      <c r="W648" s="19" t="s">
        <v>443</v>
      </c>
      <c r="X648" s="19" t="s">
        <v>434</v>
      </c>
      <c r="Y648" s="19" t="s">
        <v>338</v>
      </c>
      <c r="Z648" s="19">
        <v>45577</v>
      </c>
      <c r="AA648" s="14" t="s">
        <v>20</v>
      </c>
      <c r="AB648" s="14" t="s">
        <v>427</v>
      </c>
      <c r="AC648" s="14" t="s">
        <v>16</v>
      </c>
      <c r="AD648" s="14">
        <v>23761</v>
      </c>
    </row>
    <row r="649" spans="1:30" x14ac:dyDescent="0.2">
      <c r="A649" s="20">
        <v>648</v>
      </c>
      <c r="B649" s="20">
        <v>748</v>
      </c>
      <c r="C649" s="20" t="s">
        <v>29</v>
      </c>
      <c r="D649" s="20" t="s">
        <v>54</v>
      </c>
      <c r="E649" s="20" t="s">
        <v>17</v>
      </c>
      <c r="F649" s="21">
        <v>1450.06</v>
      </c>
      <c r="G649" s="20">
        <v>4</v>
      </c>
      <c r="H649" s="21">
        <f t="shared" si="62"/>
        <v>5800.24</v>
      </c>
      <c r="I649" s="21">
        <f t="shared" si="60"/>
        <v>1377.5574999999999</v>
      </c>
      <c r="J649" s="21">
        <f t="shared" si="61"/>
        <v>5510.23</v>
      </c>
      <c r="K649" s="21">
        <v>290.01</v>
      </c>
      <c r="L649" s="22">
        <v>1.0526311968828888</v>
      </c>
      <c r="M649" s="17">
        <v>4.9999655186681931E-2</v>
      </c>
      <c r="N649" s="21" t="s">
        <v>49</v>
      </c>
      <c r="O649" s="20" t="str">
        <f t="shared" si="63"/>
        <v>Oct</v>
      </c>
      <c r="P649" s="20">
        <f t="shared" si="64"/>
        <v>10</v>
      </c>
      <c r="Q649" s="20">
        <f t="shared" si="65"/>
        <v>2024</v>
      </c>
      <c r="R649" s="23" t="s">
        <v>336</v>
      </c>
      <c r="S649" s="24">
        <v>45575</v>
      </c>
      <c r="T649" s="24" t="s">
        <v>449</v>
      </c>
      <c r="U649" s="24" t="s">
        <v>745</v>
      </c>
      <c r="V649" s="24" t="s">
        <v>49</v>
      </c>
      <c r="W649" s="24" t="s">
        <v>443</v>
      </c>
      <c r="X649" s="24" t="s">
        <v>434</v>
      </c>
      <c r="Y649" s="24" t="s">
        <v>339</v>
      </c>
      <c r="Z649" s="24">
        <v>45578</v>
      </c>
      <c r="AA649" s="20" t="s">
        <v>15</v>
      </c>
      <c r="AB649" s="20" t="s">
        <v>429</v>
      </c>
      <c r="AC649" s="20" t="s">
        <v>16</v>
      </c>
      <c r="AD649" s="20">
        <v>26390</v>
      </c>
    </row>
    <row r="650" spans="1:30" x14ac:dyDescent="0.2">
      <c r="A650" s="14">
        <v>649</v>
      </c>
      <c r="B650" s="14">
        <v>749</v>
      </c>
      <c r="C650" s="14" t="s">
        <v>24</v>
      </c>
      <c r="D650" s="14" t="s">
        <v>38</v>
      </c>
      <c r="E650" s="14" t="s">
        <v>14</v>
      </c>
      <c r="F650" s="15">
        <v>85.2</v>
      </c>
      <c r="G650" s="14">
        <v>2</v>
      </c>
      <c r="H650" s="15">
        <f t="shared" si="62"/>
        <v>170.4</v>
      </c>
      <c r="I650" s="15">
        <f t="shared" si="60"/>
        <v>76.680000000000007</v>
      </c>
      <c r="J650" s="15">
        <f t="shared" si="61"/>
        <v>153.36000000000001</v>
      </c>
      <c r="K650" s="15">
        <v>17.04</v>
      </c>
      <c r="L650" s="16">
        <v>1.1111111111111109</v>
      </c>
      <c r="M650" s="17">
        <v>9.9999999999999992E-2</v>
      </c>
      <c r="N650" s="15" t="s">
        <v>49</v>
      </c>
      <c r="O650" s="14" t="str">
        <f t="shared" si="63"/>
        <v>Oct</v>
      </c>
      <c r="P650" s="14">
        <f t="shared" si="64"/>
        <v>10</v>
      </c>
      <c r="Q650" s="14">
        <f t="shared" si="65"/>
        <v>2024</v>
      </c>
      <c r="R650" s="18" t="s">
        <v>337</v>
      </c>
      <c r="S650" s="19">
        <v>45576</v>
      </c>
      <c r="T650" s="19" t="s">
        <v>451</v>
      </c>
      <c r="U650" s="19" t="s">
        <v>746</v>
      </c>
      <c r="V650" s="19" t="s">
        <v>49</v>
      </c>
      <c r="W650" s="19" t="s">
        <v>443</v>
      </c>
      <c r="X650" s="19" t="s">
        <v>434</v>
      </c>
      <c r="Y650" s="19" t="s">
        <v>340</v>
      </c>
      <c r="Z650" s="19">
        <v>45579</v>
      </c>
      <c r="AA650" s="14" t="s">
        <v>22</v>
      </c>
      <c r="AB650" s="14" t="s">
        <v>429</v>
      </c>
      <c r="AC650" s="14" t="s">
        <v>16</v>
      </c>
      <c r="AD650" s="14">
        <v>57638</v>
      </c>
    </row>
    <row r="651" spans="1:30" x14ac:dyDescent="0.2">
      <c r="A651" s="20">
        <v>650</v>
      </c>
      <c r="B651" s="20">
        <v>750</v>
      </c>
      <c r="C651" s="20" t="s">
        <v>13</v>
      </c>
      <c r="D651" s="20" t="s">
        <v>38</v>
      </c>
      <c r="E651" s="20" t="s">
        <v>14</v>
      </c>
      <c r="F651" s="21">
        <v>1371.34</v>
      </c>
      <c r="G651" s="20">
        <v>3</v>
      </c>
      <c r="H651" s="21">
        <f t="shared" si="62"/>
        <v>4114.0199999999995</v>
      </c>
      <c r="I651" s="21">
        <f t="shared" si="60"/>
        <v>1279.9166666666665</v>
      </c>
      <c r="J651" s="21">
        <f t="shared" si="61"/>
        <v>3839.7499999999995</v>
      </c>
      <c r="K651" s="21">
        <v>274.27</v>
      </c>
      <c r="L651" s="22">
        <v>1.0714291295006186</v>
      </c>
      <c r="M651" s="17">
        <v>6.6667152809174485E-2</v>
      </c>
      <c r="N651" s="21" t="s">
        <v>49</v>
      </c>
      <c r="O651" s="20" t="str">
        <f t="shared" si="63"/>
        <v>Oct</v>
      </c>
      <c r="P651" s="20">
        <f t="shared" si="64"/>
        <v>10</v>
      </c>
      <c r="Q651" s="20">
        <f t="shared" si="65"/>
        <v>2024</v>
      </c>
      <c r="R651" s="23" t="s">
        <v>338</v>
      </c>
      <c r="S651" s="24">
        <v>45577</v>
      </c>
      <c r="T651" s="24" t="s">
        <v>453</v>
      </c>
      <c r="U651" s="24" t="s">
        <v>747</v>
      </c>
      <c r="V651" s="24" t="s">
        <v>49</v>
      </c>
      <c r="W651" s="24" t="s">
        <v>443</v>
      </c>
      <c r="X651" s="24" t="s">
        <v>434</v>
      </c>
      <c r="Y651" s="24" t="s">
        <v>341</v>
      </c>
      <c r="Z651" s="24">
        <v>45580</v>
      </c>
      <c r="AA651" s="20" t="s">
        <v>20</v>
      </c>
      <c r="AB651" s="20" t="s">
        <v>425</v>
      </c>
      <c r="AC651" s="20" t="s">
        <v>16</v>
      </c>
      <c r="AD651" s="20">
        <v>95687</v>
      </c>
    </row>
    <row r="652" spans="1:30" x14ac:dyDescent="0.2">
      <c r="A652" s="14">
        <v>651</v>
      </c>
      <c r="B652" s="14">
        <v>751</v>
      </c>
      <c r="C652" s="14" t="s">
        <v>18</v>
      </c>
      <c r="D652" s="14" t="s">
        <v>57</v>
      </c>
      <c r="E652" s="14" t="s">
        <v>19</v>
      </c>
      <c r="F652" s="15">
        <v>1393.27</v>
      </c>
      <c r="G652" s="14">
        <v>3</v>
      </c>
      <c r="H652" s="15">
        <f t="shared" si="62"/>
        <v>4179.8099999999995</v>
      </c>
      <c r="I652" s="15">
        <f t="shared" si="60"/>
        <v>1300.3866666666665</v>
      </c>
      <c r="J652" s="15">
        <f t="shared" si="61"/>
        <v>3901.16</v>
      </c>
      <c r="K652" s="15">
        <v>278.64999999999998</v>
      </c>
      <c r="L652" s="16">
        <v>1.0714274728542279</v>
      </c>
      <c r="M652" s="17">
        <v>6.6665709685368474E-2</v>
      </c>
      <c r="N652" s="15" t="s">
        <v>49</v>
      </c>
      <c r="O652" s="14" t="str">
        <f t="shared" si="63"/>
        <v>Oct</v>
      </c>
      <c r="P652" s="14">
        <f t="shared" si="64"/>
        <v>10</v>
      </c>
      <c r="Q652" s="14">
        <f t="shared" si="65"/>
        <v>2024</v>
      </c>
      <c r="R652" s="18" t="s">
        <v>339</v>
      </c>
      <c r="S652" s="19">
        <v>45578</v>
      </c>
      <c r="T652" s="19" t="s">
        <v>455</v>
      </c>
      <c r="U652" s="19" t="s">
        <v>748</v>
      </c>
      <c r="V652" s="19" t="s">
        <v>49</v>
      </c>
      <c r="W652" s="19" t="s">
        <v>443</v>
      </c>
      <c r="X652" s="19" t="s">
        <v>434</v>
      </c>
      <c r="Y652" s="19" t="s">
        <v>342</v>
      </c>
      <c r="Z652" s="19">
        <v>45581</v>
      </c>
      <c r="AA652" s="14" t="s">
        <v>22</v>
      </c>
      <c r="AB652" s="14" t="s">
        <v>427</v>
      </c>
      <c r="AC652" s="14" t="s">
        <v>16</v>
      </c>
      <c r="AD652" s="14">
        <v>60383</v>
      </c>
    </row>
    <row r="653" spans="1:30" x14ac:dyDescent="0.2">
      <c r="A653" s="20">
        <v>652</v>
      </c>
      <c r="B653" s="20">
        <v>752</v>
      </c>
      <c r="C653" s="20" t="s">
        <v>28</v>
      </c>
      <c r="D653" s="20" t="s">
        <v>38</v>
      </c>
      <c r="E653" s="20" t="s">
        <v>14</v>
      </c>
      <c r="F653" s="21">
        <v>411.22</v>
      </c>
      <c r="G653" s="20">
        <v>3</v>
      </c>
      <c r="H653" s="21">
        <f t="shared" si="62"/>
        <v>1233.6600000000001</v>
      </c>
      <c r="I653" s="21">
        <f t="shared" si="60"/>
        <v>383.80666666666667</v>
      </c>
      <c r="J653" s="21">
        <f t="shared" si="61"/>
        <v>1151.42</v>
      </c>
      <c r="K653" s="21">
        <v>82.24</v>
      </c>
      <c r="L653" s="22">
        <v>1.0714248493164962</v>
      </c>
      <c r="M653" s="17">
        <v>6.6663424282217137E-2</v>
      </c>
      <c r="N653" s="21" t="s">
        <v>49</v>
      </c>
      <c r="O653" s="20" t="str">
        <f t="shared" si="63"/>
        <v>Oct</v>
      </c>
      <c r="P653" s="20">
        <f t="shared" si="64"/>
        <v>10</v>
      </c>
      <c r="Q653" s="20">
        <f t="shared" si="65"/>
        <v>2024</v>
      </c>
      <c r="R653" s="23" t="s">
        <v>340</v>
      </c>
      <c r="S653" s="24">
        <v>45579</v>
      </c>
      <c r="T653" s="24" t="s">
        <v>457</v>
      </c>
      <c r="U653" s="24" t="s">
        <v>749</v>
      </c>
      <c r="V653" s="24" t="s">
        <v>49</v>
      </c>
      <c r="W653" s="24" t="s">
        <v>443</v>
      </c>
      <c r="X653" s="24" t="s">
        <v>434</v>
      </c>
      <c r="Y653" s="24" t="s">
        <v>343</v>
      </c>
      <c r="Z653" s="24">
        <v>45582</v>
      </c>
      <c r="AA653" s="20" t="s">
        <v>22</v>
      </c>
      <c r="AB653" s="20" t="s">
        <v>428</v>
      </c>
      <c r="AC653" s="20" t="s">
        <v>16</v>
      </c>
      <c r="AD653" s="20">
        <v>90569</v>
      </c>
    </row>
    <row r="654" spans="1:30" x14ac:dyDescent="0.2">
      <c r="A654" s="14">
        <v>653</v>
      </c>
      <c r="B654" s="14">
        <v>753</v>
      </c>
      <c r="C654" s="14" t="s">
        <v>26</v>
      </c>
      <c r="D654" s="14" t="s">
        <v>57</v>
      </c>
      <c r="E654" s="14" t="s">
        <v>19</v>
      </c>
      <c r="F654" s="15">
        <v>1097.5999999999999</v>
      </c>
      <c r="G654" s="14">
        <v>2</v>
      </c>
      <c r="H654" s="15">
        <f t="shared" si="62"/>
        <v>2195.1999999999998</v>
      </c>
      <c r="I654" s="15">
        <f t="shared" si="60"/>
        <v>987.83999999999992</v>
      </c>
      <c r="J654" s="15">
        <f t="shared" si="61"/>
        <v>1975.6799999999998</v>
      </c>
      <c r="K654" s="15">
        <v>219.52</v>
      </c>
      <c r="L654" s="16">
        <v>1.1111111111111112</v>
      </c>
      <c r="M654" s="17">
        <v>0.10000000000000002</v>
      </c>
      <c r="N654" s="15" t="s">
        <v>49</v>
      </c>
      <c r="O654" s="14" t="str">
        <f t="shared" si="63"/>
        <v>Oct</v>
      </c>
      <c r="P654" s="14">
        <f t="shared" si="64"/>
        <v>10</v>
      </c>
      <c r="Q654" s="14">
        <f t="shared" si="65"/>
        <v>2024</v>
      </c>
      <c r="R654" s="18" t="s">
        <v>341</v>
      </c>
      <c r="S654" s="19">
        <v>45580</v>
      </c>
      <c r="T654" s="19" t="s">
        <v>459</v>
      </c>
      <c r="U654" s="19" t="s">
        <v>750</v>
      </c>
      <c r="V654" s="19" t="s">
        <v>49</v>
      </c>
      <c r="W654" s="19" t="s">
        <v>443</v>
      </c>
      <c r="X654" s="19" t="s">
        <v>434</v>
      </c>
      <c r="Y654" s="19" t="s">
        <v>344</v>
      </c>
      <c r="Z654" s="19">
        <v>45583</v>
      </c>
      <c r="AA654" s="14" t="s">
        <v>20</v>
      </c>
      <c r="AB654" s="14" t="s">
        <v>425</v>
      </c>
      <c r="AC654" s="14" t="s">
        <v>16</v>
      </c>
      <c r="AD654" s="14">
        <v>99847</v>
      </c>
    </row>
    <row r="655" spans="1:30" x14ac:dyDescent="0.2">
      <c r="A655" s="20">
        <v>654</v>
      </c>
      <c r="B655" s="20">
        <v>754</v>
      </c>
      <c r="C655" s="20" t="s">
        <v>13</v>
      </c>
      <c r="D655" s="20" t="s">
        <v>54</v>
      </c>
      <c r="E655" s="20" t="s">
        <v>17</v>
      </c>
      <c r="F655" s="21">
        <v>704.78</v>
      </c>
      <c r="G655" s="20">
        <v>2</v>
      </c>
      <c r="H655" s="21">
        <f t="shared" si="62"/>
        <v>1409.56</v>
      </c>
      <c r="I655" s="21">
        <f t="shared" si="60"/>
        <v>634.29999999999995</v>
      </c>
      <c r="J655" s="21">
        <f t="shared" si="61"/>
        <v>1268.5999999999999</v>
      </c>
      <c r="K655" s="21">
        <v>140.96</v>
      </c>
      <c r="L655" s="22">
        <v>1.1111146145357087</v>
      </c>
      <c r="M655" s="17">
        <v>0.10000283776497632</v>
      </c>
      <c r="N655" s="21" t="s">
        <v>49</v>
      </c>
      <c r="O655" s="20" t="str">
        <f t="shared" si="63"/>
        <v>Oct</v>
      </c>
      <c r="P655" s="20">
        <f t="shared" si="64"/>
        <v>10</v>
      </c>
      <c r="Q655" s="20">
        <f t="shared" si="65"/>
        <v>2024</v>
      </c>
      <c r="R655" s="23" t="s">
        <v>342</v>
      </c>
      <c r="S655" s="24">
        <v>45581</v>
      </c>
      <c r="T655" s="24" t="s">
        <v>461</v>
      </c>
      <c r="U655" s="24" t="s">
        <v>751</v>
      </c>
      <c r="V655" s="24" t="s">
        <v>49</v>
      </c>
      <c r="W655" s="24" t="s">
        <v>443</v>
      </c>
      <c r="X655" s="24" t="s">
        <v>434</v>
      </c>
      <c r="Y655" s="24" t="s">
        <v>345</v>
      </c>
      <c r="Z655" s="24">
        <v>45584</v>
      </c>
      <c r="AA655" s="20" t="s">
        <v>22</v>
      </c>
      <c r="AB655" s="20" t="s">
        <v>425</v>
      </c>
      <c r="AC655" s="20" t="s">
        <v>16</v>
      </c>
      <c r="AD655" s="20">
        <v>42993</v>
      </c>
    </row>
    <row r="656" spans="1:30" x14ac:dyDescent="0.2">
      <c r="A656" s="14">
        <v>655</v>
      </c>
      <c r="B656" s="14">
        <v>755</v>
      </c>
      <c r="C656" s="14" t="s">
        <v>28</v>
      </c>
      <c r="D656" s="14" t="s">
        <v>57</v>
      </c>
      <c r="E656" s="14" t="s">
        <v>19</v>
      </c>
      <c r="F656" s="15">
        <v>428.6</v>
      </c>
      <c r="G656" s="14">
        <v>4</v>
      </c>
      <c r="H656" s="15">
        <f t="shared" si="62"/>
        <v>1714.4</v>
      </c>
      <c r="I656" s="15">
        <f t="shared" si="60"/>
        <v>407.17</v>
      </c>
      <c r="J656" s="15">
        <f t="shared" si="61"/>
        <v>1628.68</v>
      </c>
      <c r="K656" s="15">
        <v>85.72</v>
      </c>
      <c r="L656" s="16">
        <v>1.0526315789473684</v>
      </c>
      <c r="M656" s="17">
        <v>4.9999999999999996E-2</v>
      </c>
      <c r="N656" s="15" t="s">
        <v>49</v>
      </c>
      <c r="O656" s="14" t="str">
        <f t="shared" si="63"/>
        <v>Oct</v>
      </c>
      <c r="P656" s="14">
        <f t="shared" si="64"/>
        <v>10</v>
      </c>
      <c r="Q656" s="14">
        <f t="shared" si="65"/>
        <v>2024</v>
      </c>
      <c r="R656" s="18" t="s">
        <v>343</v>
      </c>
      <c r="S656" s="19">
        <v>45582</v>
      </c>
      <c r="T656" s="19" t="s">
        <v>463</v>
      </c>
      <c r="U656" s="19" t="s">
        <v>752</v>
      </c>
      <c r="V656" s="19" t="s">
        <v>49</v>
      </c>
      <c r="W656" s="19" t="s">
        <v>443</v>
      </c>
      <c r="X656" s="19" t="s">
        <v>434</v>
      </c>
      <c r="Y656" s="19" t="s">
        <v>346</v>
      </c>
      <c r="Z656" s="19">
        <v>45585</v>
      </c>
      <c r="AA656" s="14" t="s">
        <v>22</v>
      </c>
      <c r="AB656" s="14" t="s">
        <v>425</v>
      </c>
      <c r="AC656" s="14" t="s">
        <v>16</v>
      </c>
      <c r="AD656" s="14">
        <v>70580</v>
      </c>
    </row>
    <row r="657" spans="1:30" x14ac:dyDescent="0.2">
      <c r="A657" s="20">
        <v>656</v>
      </c>
      <c r="B657" s="20">
        <v>756</v>
      </c>
      <c r="C657" s="20" t="s">
        <v>24</v>
      </c>
      <c r="D657" s="20" t="s">
        <v>38</v>
      </c>
      <c r="E657" s="20" t="s">
        <v>14</v>
      </c>
      <c r="F657" s="21">
        <v>310.56</v>
      </c>
      <c r="G657" s="20">
        <v>5</v>
      </c>
      <c r="H657" s="21">
        <f t="shared" si="62"/>
        <v>1552.8</v>
      </c>
      <c r="I657" s="21">
        <f t="shared" si="60"/>
        <v>298.13800000000003</v>
      </c>
      <c r="J657" s="21">
        <f t="shared" si="61"/>
        <v>1490.69</v>
      </c>
      <c r="K657" s="21">
        <v>62.11</v>
      </c>
      <c r="L657" s="22">
        <v>1.0416652691035695</v>
      </c>
      <c r="M657" s="17">
        <v>3.9998712004121591E-2</v>
      </c>
      <c r="N657" s="21" t="s">
        <v>49</v>
      </c>
      <c r="O657" s="20" t="str">
        <f t="shared" si="63"/>
        <v>Oct</v>
      </c>
      <c r="P657" s="20">
        <f t="shared" si="64"/>
        <v>10</v>
      </c>
      <c r="Q657" s="20">
        <f t="shared" si="65"/>
        <v>2024</v>
      </c>
      <c r="R657" s="23" t="s">
        <v>344</v>
      </c>
      <c r="S657" s="24">
        <v>45583</v>
      </c>
      <c r="T657" s="24" t="s">
        <v>465</v>
      </c>
      <c r="U657" s="24" t="s">
        <v>753</v>
      </c>
      <c r="V657" s="24" t="s">
        <v>49</v>
      </c>
      <c r="W657" s="24" t="s">
        <v>443</v>
      </c>
      <c r="X657" s="24" t="s">
        <v>434</v>
      </c>
      <c r="Y657" s="24" t="s">
        <v>347</v>
      </c>
      <c r="Z657" s="24">
        <v>45586</v>
      </c>
      <c r="AA657" s="20" t="s">
        <v>20</v>
      </c>
      <c r="AB657" s="20" t="s">
        <v>428</v>
      </c>
      <c r="AC657" s="20" t="s">
        <v>16</v>
      </c>
      <c r="AD657" s="20">
        <v>15560</v>
      </c>
    </row>
    <row r="658" spans="1:30" x14ac:dyDescent="0.2">
      <c r="A658" s="14">
        <v>657</v>
      </c>
      <c r="B658" s="14">
        <v>757</v>
      </c>
      <c r="C658" s="14" t="s">
        <v>25</v>
      </c>
      <c r="D658" s="14" t="s">
        <v>38</v>
      </c>
      <c r="E658" s="14" t="s">
        <v>14</v>
      </c>
      <c r="F658" s="15">
        <v>1050.0999999999999</v>
      </c>
      <c r="G658" s="14">
        <v>4</v>
      </c>
      <c r="H658" s="15">
        <f t="shared" si="62"/>
        <v>4200.3999999999996</v>
      </c>
      <c r="I658" s="15">
        <f t="shared" si="60"/>
        <v>997.59499999999991</v>
      </c>
      <c r="J658" s="15">
        <f t="shared" si="61"/>
        <v>3990.3799999999997</v>
      </c>
      <c r="K658" s="15">
        <v>210.02</v>
      </c>
      <c r="L658" s="16">
        <v>1.0526315789473684</v>
      </c>
      <c r="M658" s="17">
        <v>5.000000000000001E-2</v>
      </c>
      <c r="N658" s="15" t="s">
        <v>49</v>
      </c>
      <c r="O658" s="14" t="str">
        <f t="shared" si="63"/>
        <v>Oct</v>
      </c>
      <c r="P658" s="14">
        <f t="shared" si="64"/>
        <v>10</v>
      </c>
      <c r="Q658" s="14">
        <f t="shared" si="65"/>
        <v>2024</v>
      </c>
      <c r="R658" s="18" t="s">
        <v>345</v>
      </c>
      <c r="S658" s="19">
        <v>45584</v>
      </c>
      <c r="T658" s="19" t="s">
        <v>467</v>
      </c>
      <c r="U658" s="19" t="s">
        <v>754</v>
      </c>
      <c r="V658" s="19" t="s">
        <v>49</v>
      </c>
      <c r="W658" s="19" t="s">
        <v>443</v>
      </c>
      <c r="X658" s="19" t="s">
        <v>434</v>
      </c>
      <c r="Y658" s="19" t="s">
        <v>348</v>
      </c>
      <c r="Z658" s="19">
        <v>45587</v>
      </c>
      <c r="AA658" s="14" t="s">
        <v>22</v>
      </c>
      <c r="AB658" s="14" t="s">
        <v>429</v>
      </c>
      <c r="AC658" s="14" t="s">
        <v>16</v>
      </c>
      <c r="AD658" s="14">
        <v>28148</v>
      </c>
    </row>
    <row r="659" spans="1:30" x14ac:dyDescent="0.2">
      <c r="A659" s="20">
        <v>658</v>
      </c>
      <c r="B659" s="20">
        <v>758</v>
      </c>
      <c r="C659" s="20" t="s">
        <v>27</v>
      </c>
      <c r="D659" s="20" t="s">
        <v>54</v>
      </c>
      <c r="E659" s="20" t="s">
        <v>17</v>
      </c>
      <c r="F659" s="21">
        <v>724.73</v>
      </c>
      <c r="G659" s="20">
        <v>5</v>
      </c>
      <c r="H659" s="21">
        <f t="shared" si="62"/>
        <v>3623.65</v>
      </c>
      <c r="I659" s="21">
        <f t="shared" si="60"/>
        <v>695.74</v>
      </c>
      <c r="J659" s="21">
        <f t="shared" si="61"/>
        <v>3478.7</v>
      </c>
      <c r="K659" s="21">
        <v>144.94999999999999</v>
      </c>
      <c r="L659" s="22">
        <v>1.0416678644321156</v>
      </c>
      <c r="M659" s="17">
        <v>4.0001103859368316E-2</v>
      </c>
      <c r="N659" s="21" t="s">
        <v>49</v>
      </c>
      <c r="O659" s="20" t="str">
        <f t="shared" si="63"/>
        <v>Oct</v>
      </c>
      <c r="P659" s="20">
        <f t="shared" si="64"/>
        <v>10</v>
      </c>
      <c r="Q659" s="20">
        <f t="shared" si="65"/>
        <v>2024</v>
      </c>
      <c r="R659" s="23" t="s">
        <v>346</v>
      </c>
      <c r="S659" s="24">
        <v>45585</v>
      </c>
      <c r="T659" s="24" t="s">
        <v>469</v>
      </c>
      <c r="U659" s="24" t="s">
        <v>755</v>
      </c>
      <c r="V659" s="24" t="s">
        <v>49</v>
      </c>
      <c r="W659" s="24" t="s">
        <v>443</v>
      </c>
      <c r="X659" s="24" t="s">
        <v>434</v>
      </c>
      <c r="Y659" s="24" t="s">
        <v>349</v>
      </c>
      <c r="Z659" s="24">
        <v>45588</v>
      </c>
      <c r="AA659" s="20" t="s">
        <v>22</v>
      </c>
      <c r="AB659" s="20" t="s">
        <v>425</v>
      </c>
      <c r="AC659" s="20" t="s">
        <v>16</v>
      </c>
      <c r="AD659" s="20">
        <v>83021</v>
      </c>
    </row>
    <row r="660" spans="1:30" x14ac:dyDescent="0.2">
      <c r="A660" s="14">
        <v>659</v>
      </c>
      <c r="B660" s="14">
        <v>759</v>
      </c>
      <c r="C660" s="14" t="s">
        <v>25</v>
      </c>
      <c r="D660" s="14" t="s">
        <v>54</v>
      </c>
      <c r="E660" s="14" t="s">
        <v>17</v>
      </c>
      <c r="F660" s="15">
        <v>582.64</v>
      </c>
      <c r="G660" s="14">
        <v>3</v>
      </c>
      <c r="H660" s="15">
        <f t="shared" si="62"/>
        <v>1747.92</v>
      </c>
      <c r="I660" s="15">
        <f t="shared" si="60"/>
        <v>543.79666666666674</v>
      </c>
      <c r="J660" s="15">
        <f t="shared" si="61"/>
        <v>1631.3900000000003</v>
      </c>
      <c r="K660" s="15">
        <v>116.53</v>
      </c>
      <c r="L660" s="16">
        <v>1.0714298849447401</v>
      </c>
      <c r="M660" s="17">
        <v>6.666781088379331E-2</v>
      </c>
      <c r="N660" s="15" t="s">
        <v>49</v>
      </c>
      <c r="O660" s="14" t="str">
        <f t="shared" si="63"/>
        <v>Oct</v>
      </c>
      <c r="P660" s="14">
        <f t="shared" si="64"/>
        <v>10</v>
      </c>
      <c r="Q660" s="14">
        <f t="shared" si="65"/>
        <v>2024</v>
      </c>
      <c r="R660" s="18" t="s">
        <v>347</v>
      </c>
      <c r="S660" s="19">
        <v>45586</v>
      </c>
      <c r="T660" s="19" t="s">
        <v>471</v>
      </c>
      <c r="U660" s="19" t="s">
        <v>756</v>
      </c>
      <c r="V660" s="19" t="s">
        <v>49</v>
      </c>
      <c r="W660" s="19" t="s">
        <v>443</v>
      </c>
      <c r="X660" s="19" t="s">
        <v>434</v>
      </c>
      <c r="Y660" s="19" t="s">
        <v>350</v>
      </c>
      <c r="Z660" s="19">
        <v>45589</v>
      </c>
      <c r="AA660" s="14" t="s">
        <v>20</v>
      </c>
      <c r="AB660" s="14" t="s">
        <v>426</v>
      </c>
      <c r="AC660" s="14" t="s">
        <v>16</v>
      </c>
      <c r="AD660" s="14">
        <v>91314</v>
      </c>
    </row>
    <row r="661" spans="1:30" x14ac:dyDescent="0.2">
      <c r="A661" s="20">
        <v>660</v>
      </c>
      <c r="B661" s="20">
        <v>760</v>
      </c>
      <c r="C661" s="20" t="s">
        <v>13</v>
      </c>
      <c r="D661" s="20" t="s">
        <v>38</v>
      </c>
      <c r="E661" s="20" t="s">
        <v>14</v>
      </c>
      <c r="F661" s="21">
        <v>775.77</v>
      </c>
      <c r="G661" s="20">
        <v>1</v>
      </c>
      <c r="H661" s="21">
        <f t="shared" si="62"/>
        <v>775.77</v>
      </c>
      <c r="I661" s="21">
        <f t="shared" si="60"/>
        <v>620.62</v>
      </c>
      <c r="J661" s="21">
        <f t="shared" si="61"/>
        <v>620.62</v>
      </c>
      <c r="K661" s="21">
        <v>155.15</v>
      </c>
      <c r="L661" s="22">
        <v>1.2499919435403306</v>
      </c>
      <c r="M661" s="17">
        <v>0.19999484383257926</v>
      </c>
      <c r="N661" s="21" t="s">
        <v>49</v>
      </c>
      <c r="O661" s="20" t="str">
        <f t="shared" si="63"/>
        <v>Oct</v>
      </c>
      <c r="P661" s="20">
        <f t="shared" si="64"/>
        <v>10</v>
      </c>
      <c r="Q661" s="20">
        <f t="shared" si="65"/>
        <v>2024</v>
      </c>
      <c r="R661" s="23" t="s">
        <v>348</v>
      </c>
      <c r="S661" s="24">
        <v>45587</v>
      </c>
      <c r="T661" s="24" t="s">
        <v>473</v>
      </c>
      <c r="U661" s="24" t="s">
        <v>757</v>
      </c>
      <c r="V661" s="24" t="s">
        <v>49</v>
      </c>
      <c r="W661" s="24" t="s">
        <v>443</v>
      </c>
      <c r="X661" s="24" t="s">
        <v>434</v>
      </c>
      <c r="Y661" s="24" t="s">
        <v>351</v>
      </c>
      <c r="Z661" s="24">
        <v>45590</v>
      </c>
      <c r="AA661" s="20" t="s">
        <v>20</v>
      </c>
      <c r="AB661" s="20" t="s">
        <v>429</v>
      </c>
      <c r="AC661" s="20" t="s">
        <v>16</v>
      </c>
      <c r="AD661" s="20">
        <v>48959</v>
      </c>
    </row>
    <row r="662" spans="1:30" x14ac:dyDescent="0.2">
      <c r="A662" s="14">
        <v>661</v>
      </c>
      <c r="B662" s="14">
        <v>761</v>
      </c>
      <c r="C662" s="14" t="s">
        <v>26</v>
      </c>
      <c r="D662" s="14" t="s">
        <v>57</v>
      </c>
      <c r="E662" s="14" t="s">
        <v>19</v>
      </c>
      <c r="F662" s="15">
        <v>1179.06</v>
      </c>
      <c r="G662" s="14">
        <v>4</v>
      </c>
      <c r="H662" s="15">
        <f t="shared" si="62"/>
        <v>4716.24</v>
      </c>
      <c r="I662" s="15">
        <f t="shared" si="60"/>
        <v>1120.1074999999998</v>
      </c>
      <c r="J662" s="15">
        <f t="shared" si="61"/>
        <v>4480.4299999999994</v>
      </c>
      <c r="K662" s="15">
        <v>235.81</v>
      </c>
      <c r="L662" s="16">
        <v>1.0526311090676566</v>
      </c>
      <c r="M662" s="17">
        <v>4.9999575933370656E-2</v>
      </c>
      <c r="N662" s="15" t="s">
        <v>49</v>
      </c>
      <c r="O662" s="14" t="str">
        <f t="shared" si="63"/>
        <v>Oct</v>
      </c>
      <c r="P662" s="14">
        <f t="shared" si="64"/>
        <v>10</v>
      </c>
      <c r="Q662" s="14">
        <f t="shared" si="65"/>
        <v>2024</v>
      </c>
      <c r="R662" s="18" t="s">
        <v>349</v>
      </c>
      <c r="S662" s="19">
        <v>45588</v>
      </c>
      <c r="T662" s="19" t="s">
        <v>475</v>
      </c>
      <c r="U662" s="19" t="s">
        <v>758</v>
      </c>
      <c r="V662" s="19" t="s">
        <v>49</v>
      </c>
      <c r="W662" s="19" t="s">
        <v>443</v>
      </c>
      <c r="X662" s="19" t="s">
        <v>434</v>
      </c>
      <c r="Y662" s="19" t="s">
        <v>352</v>
      </c>
      <c r="Z662" s="19">
        <v>45591</v>
      </c>
      <c r="AA662" s="14" t="s">
        <v>20</v>
      </c>
      <c r="AB662" s="14" t="s">
        <v>427</v>
      </c>
      <c r="AC662" s="14" t="s">
        <v>16</v>
      </c>
      <c r="AD662" s="14">
        <v>73086</v>
      </c>
    </row>
    <row r="663" spans="1:30" x14ac:dyDescent="0.2">
      <c r="A663" s="20">
        <v>662</v>
      </c>
      <c r="B663" s="20">
        <v>762</v>
      </c>
      <c r="C663" s="20" t="s">
        <v>25</v>
      </c>
      <c r="D663" s="20" t="s">
        <v>38</v>
      </c>
      <c r="E663" s="20" t="s">
        <v>14</v>
      </c>
      <c r="F663" s="21">
        <v>133.25</v>
      </c>
      <c r="G663" s="20">
        <v>4</v>
      </c>
      <c r="H663" s="21">
        <f t="shared" si="62"/>
        <v>533</v>
      </c>
      <c r="I663" s="21">
        <f t="shared" si="60"/>
        <v>126.58750000000001</v>
      </c>
      <c r="J663" s="21">
        <f t="shared" si="61"/>
        <v>506.35</v>
      </c>
      <c r="K663" s="21">
        <v>26.65</v>
      </c>
      <c r="L663" s="22">
        <v>1.0526315789473684</v>
      </c>
      <c r="M663" s="17">
        <v>4.9999999999999996E-2</v>
      </c>
      <c r="N663" s="21" t="s">
        <v>49</v>
      </c>
      <c r="O663" s="20" t="str">
        <f t="shared" si="63"/>
        <v>Oct</v>
      </c>
      <c r="P663" s="20">
        <f t="shared" si="64"/>
        <v>10</v>
      </c>
      <c r="Q663" s="20">
        <f t="shared" si="65"/>
        <v>2024</v>
      </c>
      <c r="R663" s="23" t="s">
        <v>350</v>
      </c>
      <c r="S663" s="24">
        <v>45589</v>
      </c>
      <c r="T663" s="24" t="s">
        <v>477</v>
      </c>
      <c r="U663" s="24" t="s">
        <v>759</v>
      </c>
      <c r="V663" s="24" t="s">
        <v>49</v>
      </c>
      <c r="W663" s="24" t="s">
        <v>443</v>
      </c>
      <c r="X663" s="24" t="s">
        <v>434</v>
      </c>
      <c r="Y663" s="24" t="s">
        <v>353</v>
      </c>
      <c r="Z663" s="24">
        <v>45592</v>
      </c>
      <c r="AA663" s="20" t="s">
        <v>22</v>
      </c>
      <c r="AB663" s="20" t="s">
        <v>426</v>
      </c>
      <c r="AC663" s="20" t="s">
        <v>16</v>
      </c>
      <c r="AD663" s="20">
        <v>17320</v>
      </c>
    </row>
    <row r="664" spans="1:30" x14ac:dyDescent="0.2">
      <c r="A664" s="14">
        <v>663</v>
      </c>
      <c r="B664" s="14">
        <v>763</v>
      </c>
      <c r="C664" s="14" t="s">
        <v>21</v>
      </c>
      <c r="D664" s="14" t="s">
        <v>57</v>
      </c>
      <c r="E664" s="14" t="s">
        <v>19</v>
      </c>
      <c r="F664" s="15">
        <v>620.20000000000005</v>
      </c>
      <c r="G664" s="14">
        <v>4</v>
      </c>
      <c r="H664" s="15">
        <f t="shared" si="62"/>
        <v>2480.8000000000002</v>
      </c>
      <c r="I664" s="15">
        <f t="shared" si="60"/>
        <v>589.19000000000005</v>
      </c>
      <c r="J664" s="15">
        <f t="shared" si="61"/>
        <v>2356.7600000000002</v>
      </c>
      <c r="K664" s="15">
        <v>124.04</v>
      </c>
      <c r="L664" s="16">
        <v>1.0526315789473684</v>
      </c>
      <c r="M664" s="17">
        <v>4.9999999999999996E-2</v>
      </c>
      <c r="N664" s="15" t="s">
        <v>49</v>
      </c>
      <c r="O664" s="14" t="str">
        <f t="shared" si="63"/>
        <v>Oct</v>
      </c>
      <c r="P664" s="14">
        <f t="shared" si="64"/>
        <v>10</v>
      </c>
      <c r="Q664" s="14">
        <f t="shared" si="65"/>
        <v>2024</v>
      </c>
      <c r="R664" s="18" t="s">
        <v>351</v>
      </c>
      <c r="S664" s="19">
        <v>45590</v>
      </c>
      <c r="T664" s="19" t="s">
        <v>479</v>
      </c>
      <c r="U664" s="19" t="s">
        <v>760</v>
      </c>
      <c r="V664" s="19" t="s">
        <v>49</v>
      </c>
      <c r="W664" s="19" t="s">
        <v>443</v>
      </c>
      <c r="X664" s="19" t="s">
        <v>434</v>
      </c>
      <c r="Y664" s="19" t="s">
        <v>354</v>
      </c>
      <c r="Z664" s="19">
        <v>45593</v>
      </c>
      <c r="AA664" s="14" t="s">
        <v>22</v>
      </c>
      <c r="AB664" s="14" t="s">
        <v>429</v>
      </c>
      <c r="AC664" s="14" t="s">
        <v>16</v>
      </c>
      <c r="AD664" s="14">
        <v>80505</v>
      </c>
    </row>
    <row r="665" spans="1:30" x14ac:dyDescent="0.2">
      <c r="A665" s="20">
        <v>664</v>
      </c>
      <c r="B665" s="20">
        <v>764</v>
      </c>
      <c r="C665" s="20" t="s">
        <v>29</v>
      </c>
      <c r="D665" s="20" t="s">
        <v>38</v>
      </c>
      <c r="E665" s="20" t="s">
        <v>14</v>
      </c>
      <c r="F665" s="21">
        <v>682.68</v>
      </c>
      <c r="G665" s="20">
        <v>5</v>
      </c>
      <c r="H665" s="21">
        <f t="shared" si="62"/>
        <v>3413.3999999999996</v>
      </c>
      <c r="I665" s="21">
        <f t="shared" si="60"/>
        <v>655.37199999999996</v>
      </c>
      <c r="J665" s="21">
        <f t="shared" si="61"/>
        <v>3276.8599999999997</v>
      </c>
      <c r="K665" s="21">
        <v>136.54</v>
      </c>
      <c r="L665" s="22">
        <v>1.0416679382091392</v>
      </c>
      <c r="M665" s="17">
        <v>4.0001171852112265E-2</v>
      </c>
      <c r="N665" s="21" t="s">
        <v>49</v>
      </c>
      <c r="O665" s="20" t="str">
        <f t="shared" si="63"/>
        <v>Oct</v>
      </c>
      <c r="P665" s="20">
        <f t="shared" si="64"/>
        <v>10</v>
      </c>
      <c r="Q665" s="20">
        <f t="shared" si="65"/>
        <v>2024</v>
      </c>
      <c r="R665" s="23" t="s">
        <v>352</v>
      </c>
      <c r="S665" s="24">
        <v>45591</v>
      </c>
      <c r="T665" s="24" t="s">
        <v>481</v>
      </c>
      <c r="U665" s="24" t="s">
        <v>761</v>
      </c>
      <c r="V665" s="24" t="s">
        <v>49</v>
      </c>
      <c r="W665" s="24" t="s">
        <v>443</v>
      </c>
      <c r="X665" s="24" t="s">
        <v>434</v>
      </c>
      <c r="Y665" s="24" t="s">
        <v>355</v>
      </c>
      <c r="Z665" s="24">
        <v>45594</v>
      </c>
      <c r="AA665" s="20" t="s">
        <v>22</v>
      </c>
      <c r="AB665" s="20" t="s">
        <v>428</v>
      </c>
      <c r="AC665" s="20" t="s">
        <v>16</v>
      </c>
      <c r="AD665" s="20">
        <v>85902</v>
      </c>
    </row>
    <row r="666" spans="1:30" x14ac:dyDescent="0.2">
      <c r="A666" s="14">
        <v>665</v>
      </c>
      <c r="B666" s="14">
        <v>765</v>
      </c>
      <c r="C666" s="14" t="s">
        <v>26</v>
      </c>
      <c r="D666" s="14" t="s">
        <v>38</v>
      </c>
      <c r="E666" s="14" t="s">
        <v>14</v>
      </c>
      <c r="F666" s="15">
        <v>1297.3499999999999</v>
      </c>
      <c r="G666" s="14">
        <v>2</v>
      </c>
      <c r="H666" s="15">
        <f t="shared" si="62"/>
        <v>2594.6999999999998</v>
      </c>
      <c r="I666" s="15">
        <f t="shared" si="60"/>
        <v>1167.6149999999998</v>
      </c>
      <c r="J666" s="15">
        <f t="shared" si="61"/>
        <v>2335.2299999999996</v>
      </c>
      <c r="K666" s="15">
        <v>259.47000000000003</v>
      </c>
      <c r="L666" s="16">
        <v>1.1111111111111112</v>
      </c>
      <c r="M666" s="17">
        <v>0.10000000000000002</v>
      </c>
      <c r="N666" s="15" t="s">
        <v>49</v>
      </c>
      <c r="O666" s="14" t="str">
        <f t="shared" si="63"/>
        <v>Oct</v>
      </c>
      <c r="P666" s="14">
        <f t="shared" si="64"/>
        <v>10</v>
      </c>
      <c r="Q666" s="14">
        <f t="shared" si="65"/>
        <v>2024</v>
      </c>
      <c r="R666" s="18" t="s">
        <v>353</v>
      </c>
      <c r="S666" s="19">
        <v>45592</v>
      </c>
      <c r="T666" s="19" t="s">
        <v>483</v>
      </c>
      <c r="U666" s="19" t="s">
        <v>762</v>
      </c>
      <c r="V666" s="19" t="s">
        <v>49</v>
      </c>
      <c r="W666" s="19" t="s">
        <v>443</v>
      </c>
      <c r="X666" s="19" t="s">
        <v>434</v>
      </c>
      <c r="Y666" s="19" t="s">
        <v>356</v>
      </c>
      <c r="Z666" s="19">
        <v>45595</v>
      </c>
      <c r="AA666" s="14" t="s">
        <v>22</v>
      </c>
      <c r="AB666" s="14" t="s">
        <v>428</v>
      </c>
      <c r="AC666" s="14" t="s">
        <v>16</v>
      </c>
      <c r="AD666" s="14">
        <v>70084</v>
      </c>
    </row>
    <row r="667" spans="1:30" x14ac:dyDescent="0.2">
      <c r="A667" s="20">
        <v>666</v>
      </c>
      <c r="B667" s="20">
        <v>766</v>
      </c>
      <c r="C667" s="20" t="s">
        <v>13</v>
      </c>
      <c r="D667" s="20" t="s">
        <v>57</v>
      </c>
      <c r="E667" s="20" t="s">
        <v>19</v>
      </c>
      <c r="F667" s="21">
        <v>1146</v>
      </c>
      <c r="G667" s="20">
        <v>4</v>
      </c>
      <c r="H667" s="21">
        <f t="shared" si="62"/>
        <v>4584</v>
      </c>
      <c r="I667" s="21">
        <f t="shared" si="60"/>
        <v>1088.7</v>
      </c>
      <c r="J667" s="21">
        <f t="shared" si="61"/>
        <v>4354.8</v>
      </c>
      <c r="K667" s="21">
        <v>229.2</v>
      </c>
      <c r="L667" s="22">
        <v>1.0526315789473684</v>
      </c>
      <c r="M667" s="17">
        <v>4.9999999999999996E-2</v>
      </c>
      <c r="N667" s="21" t="s">
        <v>49</v>
      </c>
      <c r="O667" s="20" t="str">
        <f t="shared" si="63"/>
        <v>Oct</v>
      </c>
      <c r="P667" s="20">
        <f t="shared" si="64"/>
        <v>10</v>
      </c>
      <c r="Q667" s="20">
        <f t="shared" si="65"/>
        <v>2024</v>
      </c>
      <c r="R667" s="23" t="s">
        <v>354</v>
      </c>
      <c r="S667" s="24">
        <v>45593</v>
      </c>
      <c r="T667" s="24" t="s">
        <v>485</v>
      </c>
      <c r="U667" s="24" t="s">
        <v>763</v>
      </c>
      <c r="V667" s="24" t="s">
        <v>49</v>
      </c>
      <c r="W667" s="24" t="s">
        <v>443</v>
      </c>
      <c r="X667" s="24" t="s">
        <v>434</v>
      </c>
      <c r="Y667" s="24" t="s">
        <v>357</v>
      </c>
      <c r="Z667" s="24">
        <v>45596</v>
      </c>
      <c r="AA667" s="20" t="s">
        <v>20</v>
      </c>
      <c r="AB667" s="20" t="s">
        <v>428</v>
      </c>
      <c r="AC667" s="20" t="s">
        <v>16</v>
      </c>
      <c r="AD667" s="20">
        <v>68741</v>
      </c>
    </row>
    <row r="668" spans="1:30" x14ac:dyDescent="0.2">
      <c r="A668" s="14">
        <v>667</v>
      </c>
      <c r="B668" s="14">
        <v>767</v>
      </c>
      <c r="C668" s="14" t="s">
        <v>27</v>
      </c>
      <c r="D668" s="14" t="s">
        <v>54</v>
      </c>
      <c r="E668" s="14" t="s">
        <v>17</v>
      </c>
      <c r="F668" s="15">
        <v>1044.6199999999999</v>
      </c>
      <c r="G668" s="14">
        <v>3</v>
      </c>
      <c r="H668" s="15">
        <f t="shared" si="62"/>
        <v>3133.8599999999997</v>
      </c>
      <c r="I668" s="15">
        <f t="shared" si="60"/>
        <v>974.9799999999999</v>
      </c>
      <c r="J668" s="15">
        <f t="shared" si="61"/>
        <v>2924.9399999999996</v>
      </c>
      <c r="K668" s="15">
        <v>208.92</v>
      </c>
      <c r="L668" s="16">
        <v>1.0714271061970502</v>
      </c>
      <c r="M668" s="17">
        <v>6.6665390285462658E-2</v>
      </c>
      <c r="N668" s="15" t="s">
        <v>49</v>
      </c>
      <c r="O668" s="14" t="str">
        <f t="shared" si="63"/>
        <v>Oct</v>
      </c>
      <c r="P668" s="14">
        <f t="shared" si="64"/>
        <v>10</v>
      </c>
      <c r="Q668" s="14">
        <f t="shared" si="65"/>
        <v>2024</v>
      </c>
      <c r="R668" s="18" t="s">
        <v>355</v>
      </c>
      <c r="S668" s="19">
        <v>45594</v>
      </c>
      <c r="T668" s="19" t="s">
        <v>433</v>
      </c>
      <c r="U668" s="19" t="s">
        <v>764</v>
      </c>
      <c r="V668" s="19" t="s">
        <v>50</v>
      </c>
      <c r="W668" s="19" t="s">
        <v>445</v>
      </c>
      <c r="X668" s="19" t="s">
        <v>434</v>
      </c>
      <c r="Y668" s="19" t="s">
        <v>358</v>
      </c>
      <c r="Z668" s="19">
        <v>45597</v>
      </c>
      <c r="AA668" s="14" t="s">
        <v>22</v>
      </c>
      <c r="AB668" s="14" t="s">
        <v>427</v>
      </c>
      <c r="AC668" s="14" t="s">
        <v>16</v>
      </c>
      <c r="AD668" s="14">
        <v>91434</v>
      </c>
    </row>
    <row r="669" spans="1:30" x14ac:dyDescent="0.2">
      <c r="A669" s="20">
        <v>668</v>
      </c>
      <c r="B669" s="20">
        <v>768</v>
      </c>
      <c r="C669" s="20" t="s">
        <v>21</v>
      </c>
      <c r="D669" s="20" t="s">
        <v>57</v>
      </c>
      <c r="E669" s="20" t="s">
        <v>19</v>
      </c>
      <c r="F669" s="21">
        <v>1068.07</v>
      </c>
      <c r="G669" s="20">
        <v>4</v>
      </c>
      <c r="H669" s="21">
        <f t="shared" si="62"/>
        <v>4272.28</v>
      </c>
      <c r="I669" s="21">
        <f t="shared" si="60"/>
        <v>1014.6674999999999</v>
      </c>
      <c r="J669" s="21">
        <f t="shared" si="61"/>
        <v>4058.6699999999996</v>
      </c>
      <c r="K669" s="21">
        <v>213.61</v>
      </c>
      <c r="L669" s="22">
        <v>1.0526305415320782</v>
      </c>
      <c r="M669" s="17">
        <v>4.9999063731777885E-2</v>
      </c>
      <c r="N669" s="21" t="s">
        <v>49</v>
      </c>
      <c r="O669" s="20" t="str">
        <f t="shared" si="63"/>
        <v>Oct</v>
      </c>
      <c r="P669" s="20">
        <f t="shared" si="64"/>
        <v>10</v>
      </c>
      <c r="Q669" s="20">
        <f t="shared" si="65"/>
        <v>2024</v>
      </c>
      <c r="R669" s="23" t="s">
        <v>356</v>
      </c>
      <c r="S669" s="24">
        <v>45595</v>
      </c>
      <c r="T669" s="24" t="s">
        <v>488</v>
      </c>
      <c r="U669" s="24" t="s">
        <v>765</v>
      </c>
      <c r="V669" s="24" t="s">
        <v>50</v>
      </c>
      <c r="W669" s="24" t="s">
        <v>445</v>
      </c>
      <c r="X669" s="24" t="s">
        <v>434</v>
      </c>
      <c r="Y669" s="24" t="s">
        <v>359</v>
      </c>
      <c r="Z669" s="24">
        <v>45598</v>
      </c>
      <c r="AA669" s="20" t="s">
        <v>20</v>
      </c>
      <c r="AB669" s="20" t="s">
        <v>428</v>
      </c>
      <c r="AC669" s="20" t="s">
        <v>16</v>
      </c>
      <c r="AD669" s="20">
        <v>50117</v>
      </c>
    </row>
    <row r="670" spans="1:30" x14ac:dyDescent="0.2">
      <c r="A670" s="14">
        <v>669</v>
      </c>
      <c r="B670" s="14">
        <v>769</v>
      </c>
      <c r="C670" s="14" t="s">
        <v>21</v>
      </c>
      <c r="D670" s="14" t="s">
        <v>57</v>
      </c>
      <c r="E670" s="14" t="s">
        <v>19</v>
      </c>
      <c r="F670" s="15">
        <v>227.56</v>
      </c>
      <c r="G670" s="14">
        <v>1</v>
      </c>
      <c r="H670" s="15">
        <f t="shared" si="62"/>
        <v>227.56</v>
      </c>
      <c r="I670" s="15">
        <f t="shared" si="60"/>
        <v>182.05</v>
      </c>
      <c r="J670" s="15">
        <f t="shared" si="61"/>
        <v>182.05</v>
      </c>
      <c r="K670" s="15">
        <v>45.51</v>
      </c>
      <c r="L670" s="16">
        <v>1.2499862675089262</v>
      </c>
      <c r="M670" s="17">
        <v>0.19999121110915802</v>
      </c>
      <c r="N670" s="15" t="s">
        <v>49</v>
      </c>
      <c r="O670" s="14" t="str">
        <f t="shared" si="63"/>
        <v>Oct</v>
      </c>
      <c r="P670" s="14">
        <f t="shared" si="64"/>
        <v>10</v>
      </c>
      <c r="Q670" s="14">
        <f t="shared" si="65"/>
        <v>2024</v>
      </c>
      <c r="R670" s="18" t="s">
        <v>357</v>
      </c>
      <c r="S670" s="19">
        <v>45596</v>
      </c>
      <c r="T670" s="19" t="s">
        <v>490</v>
      </c>
      <c r="U670" s="19" t="s">
        <v>766</v>
      </c>
      <c r="V670" s="19" t="s">
        <v>50</v>
      </c>
      <c r="W670" s="19" t="s">
        <v>445</v>
      </c>
      <c r="X670" s="19" t="s">
        <v>434</v>
      </c>
      <c r="Y670" s="19" t="s">
        <v>360</v>
      </c>
      <c r="Z670" s="19">
        <v>45599</v>
      </c>
      <c r="AA670" s="14" t="s">
        <v>22</v>
      </c>
      <c r="AB670" s="14" t="s">
        <v>425</v>
      </c>
      <c r="AC670" s="14" t="s">
        <v>16</v>
      </c>
      <c r="AD670" s="14">
        <v>89594</v>
      </c>
    </row>
    <row r="671" spans="1:30" x14ac:dyDescent="0.2">
      <c r="A671" s="20">
        <v>670</v>
      </c>
      <c r="B671" s="20">
        <v>770</v>
      </c>
      <c r="C671" s="20" t="s">
        <v>18</v>
      </c>
      <c r="D671" s="20" t="s">
        <v>38</v>
      </c>
      <c r="E671" s="20" t="s">
        <v>14</v>
      </c>
      <c r="F671" s="21">
        <v>1144.08</v>
      </c>
      <c r="G671" s="20">
        <v>1</v>
      </c>
      <c r="H671" s="21">
        <f t="shared" si="62"/>
        <v>1144.08</v>
      </c>
      <c r="I671" s="21">
        <f t="shared" si="60"/>
        <v>915.26</v>
      </c>
      <c r="J671" s="21">
        <f t="shared" si="61"/>
        <v>915.26</v>
      </c>
      <c r="K671" s="21">
        <v>228.82</v>
      </c>
      <c r="L671" s="22">
        <v>1.2500054629285666</v>
      </c>
      <c r="M671" s="17">
        <v>0.20000349625900288</v>
      </c>
      <c r="N671" s="21" t="s">
        <v>50</v>
      </c>
      <c r="O671" s="20" t="str">
        <f t="shared" si="63"/>
        <v>Nov</v>
      </c>
      <c r="P671" s="20">
        <f t="shared" si="64"/>
        <v>11</v>
      </c>
      <c r="Q671" s="20">
        <f t="shared" si="65"/>
        <v>2024</v>
      </c>
      <c r="R671" s="23" t="s">
        <v>358</v>
      </c>
      <c r="S671" s="24">
        <v>45597</v>
      </c>
      <c r="T671" s="24" t="s">
        <v>492</v>
      </c>
      <c r="U671" s="24" t="s">
        <v>767</v>
      </c>
      <c r="V671" s="24" t="s">
        <v>50</v>
      </c>
      <c r="W671" s="24" t="s">
        <v>445</v>
      </c>
      <c r="X671" s="24" t="s">
        <v>434</v>
      </c>
      <c r="Y671" s="24" t="s">
        <v>361</v>
      </c>
      <c r="Z671" s="24">
        <v>45600</v>
      </c>
      <c r="AA671" s="20" t="s">
        <v>15</v>
      </c>
      <c r="AB671" s="20" t="s">
        <v>425</v>
      </c>
      <c r="AC671" s="20" t="s">
        <v>16</v>
      </c>
      <c r="AD671" s="20">
        <v>99194</v>
      </c>
    </row>
    <row r="672" spans="1:30" x14ac:dyDescent="0.2">
      <c r="A672" s="14">
        <v>671</v>
      </c>
      <c r="B672" s="14">
        <v>771</v>
      </c>
      <c r="C672" s="14" t="s">
        <v>27</v>
      </c>
      <c r="D672" s="14" t="s">
        <v>57</v>
      </c>
      <c r="E672" s="14" t="s">
        <v>19</v>
      </c>
      <c r="F672" s="15">
        <v>539.78</v>
      </c>
      <c r="G672" s="14">
        <v>2</v>
      </c>
      <c r="H672" s="15">
        <f t="shared" si="62"/>
        <v>1079.56</v>
      </c>
      <c r="I672" s="15">
        <f t="shared" si="60"/>
        <v>485.79999999999995</v>
      </c>
      <c r="J672" s="15">
        <f t="shared" si="61"/>
        <v>971.59999999999991</v>
      </c>
      <c r="K672" s="15">
        <v>107.96</v>
      </c>
      <c r="L672" s="16">
        <v>1.1111156854672706</v>
      </c>
      <c r="M672" s="17">
        <v>0.10000370521323503</v>
      </c>
      <c r="N672" s="15" t="s">
        <v>50</v>
      </c>
      <c r="O672" s="14" t="str">
        <f t="shared" si="63"/>
        <v>Nov</v>
      </c>
      <c r="P672" s="14">
        <f t="shared" si="64"/>
        <v>11</v>
      </c>
      <c r="Q672" s="14">
        <f t="shared" si="65"/>
        <v>2024</v>
      </c>
      <c r="R672" s="18" t="s">
        <v>359</v>
      </c>
      <c r="S672" s="19">
        <v>45598</v>
      </c>
      <c r="T672" s="19" t="s">
        <v>431</v>
      </c>
      <c r="U672" s="19" t="s">
        <v>768</v>
      </c>
      <c r="V672" s="19" t="s">
        <v>50</v>
      </c>
      <c r="W672" s="19" t="s">
        <v>445</v>
      </c>
      <c r="X672" s="19" t="s">
        <v>434</v>
      </c>
      <c r="Y672" s="19" t="s">
        <v>362</v>
      </c>
      <c r="Z672" s="19">
        <v>45601</v>
      </c>
      <c r="AA672" s="14" t="s">
        <v>20</v>
      </c>
      <c r="AB672" s="14" t="s">
        <v>425</v>
      </c>
      <c r="AC672" s="14" t="s">
        <v>16</v>
      </c>
      <c r="AD672" s="14">
        <v>22587</v>
      </c>
    </row>
    <row r="673" spans="1:30" x14ac:dyDescent="0.2">
      <c r="A673" s="20">
        <v>672</v>
      </c>
      <c r="B673" s="20">
        <v>772</v>
      </c>
      <c r="C673" s="20" t="s">
        <v>27</v>
      </c>
      <c r="D673" s="20" t="s">
        <v>54</v>
      </c>
      <c r="E673" s="20" t="s">
        <v>17</v>
      </c>
      <c r="F673" s="21">
        <v>1321.31</v>
      </c>
      <c r="G673" s="20">
        <v>3</v>
      </c>
      <c r="H673" s="21">
        <f t="shared" si="62"/>
        <v>3963.93</v>
      </c>
      <c r="I673" s="21">
        <f t="shared" si="60"/>
        <v>1233.2233333333334</v>
      </c>
      <c r="J673" s="21">
        <f t="shared" si="61"/>
        <v>3699.67</v>
      </c>
      <c r="K673" s="21">
        <v>264.26</v>
      </c>
      <c r="L673" s="22">
        <v>1.0714279922263337</v>
      </c>
      <c r="M673" s="17">
        <v>6.6666162116889041E-2</v>
      </c>
      <c r="N673" s="21" t="s">
        <v>50</v>
      </c>
      <c r="O673" s="20" t="str">
        <f t="shared" si="63"/>
        <v>Nov</v>
      </c>
      <c r="P673" s="20">
        <f t="shared" si="64"/>
        <v>11</v>
      </c>
      <c r="Q673" s="20">
        <f t="shared" si="65"/>
        <v>2024</v>
      </c>
      <c r="R673" s="23" t="s">
        <v>360</v>
      </c>
      <c r="S673" s="24">
        <v>45599</v>
      </c>
      <c r="T673" s="24" t="s">
        <v>435</v>
      </c>
      <c r="U673" s="24" t="s">
        <v>769</v>
      </c>
      <c r="V673" s="24" t="s">
        <v>50</v>
      </c>
      <c r="W673" s="24" t="s">
        <v>445</v>
      </c>
      <c r="X673" s="24" t="s">
        <v>434</v>
      </c>
      <c r="Y673" s="24" t="s">
        <v>363</v>
      </c>
      <c r="Z673" s="24">
        <v>45602</v>
      </c>
      <c r="AA673" s="20" t="s">
        <v>15</v>
      </c>
      <c r="AB673" s="20" t="s">
        <v>426</v>
      </c>
      <c r="AC673" s="20" t="s">
        <v>16</v>
      </c>
      <c r="AD673" s="20">
        <v>17892</v>
      </c>
    </row>
    <row r="674" spans="1:30" x14ac:dyDescent="0.2">
      <c r="A674" s="14">
        <v>673</v>
      </c>
      <c r="B674" s="14">
        <v>773</v>
      </c>
      <c r="C674" s="14" t="s">
        <v>24</v>
      </c>
      <c r="D674" s="14" t="s">
        <v>57</v>
      </c>
      <c r="E674" s="14" t="s">
        <v>19</v>
      </c>
      <c r="F674" s="15">
        <v>845.46</v>
      </c>
      <c r="G674" s="14">
        <v>2</v>
      </c>
      <c r="H674" s="15">
        <f t="shared" si="62"/>
        <v>1690.92</v>
      </c>
      <c r="I674" s="15">
        <f t="shared" si="60"/>
        <v>760.91500000000008</v>
      </c>
      <c r="J674" s="15">
        <f t="shared" si="61"/>
        <v>1521.8300000000002</v>
      </c>
      <c r="K674" s="15">
        <v>169.09</v>
      </c>
      <c r="L674" s="16">
        <v>1.1111096508808473</v>
      </c>
      <c r="M674" s="17">
        <v>9.9998817211931962E-2</v>
      </c>
      <c r="N674" s="15" t="s">
        <v>50</v>
      </c>
      <c r="O674" s="14" t="str">
        <f t="shared" si="63"/>
        <v>Nov</v>
      </c>
      <c r="P674" s="14">
        <f t="shared" si="64"/>
        <v>11</v>
      </c>
      <c r="Q674" s="14">
        <f t="shared" si="65"/>
        <v>2024</v>
      </c>
      <c r="R674" s="18" t="s">
        <v>361</v>
      </c>
      <c r="S674" s="19">
        <v>45600</v>
      </c>
      <c r="T674" s="19" t="s">
        <v>437</v>
      </c>
      <c r="U674" s="19" t="s">
        <v>770</v>
      </c>
      <c r="V674" s="19" t="s">
        <v>50</v>
      </c>
      <c r="W674" s="19" t="s">
        <v>445</v>
      </c>
      <c r="X674" s="19" t="s">
        <v>434</v>
      </c>
      <c r="Y674" s="19" t="s">
        <v>364</v>
      </c>
      <c r="Z674" s="19">
        <v>45603</v>
      </c>
      <c r="AA674" s="14" t="s">
        <v>22</v>
      </c>
      <c r="AB674" s="14" t="s">
        <v>426</v>
      </c>
      <c r="AC674" s="14" t="s">
        <v>16</v>
      </c>
      <c r="AD674" s="14">
        <v>96448</v>
      </c>
    </row>
    <row r="675" spans="1:30" x14ac:dyDescent="0.2">
      <c r="A675" s="20">
        <v>674</v>
      </c>
      <c r="B675" s="20">
        <v>774</v>
      </c>
      <c r="C675" s="20" t="s">
        <v>18</v>
      </c>
      <c r="D675" s="20" t="s">
        <v>57</v>
      </c>
      <c r="E675" s="20" t="s">
        <v>19</v>
      </c>
      <c r="F675" s="21">
        <v>697.56</v>
      </c>
      <c r="G675" s="20">
        <v>4</v>
      </c>
      <c r="H675" s="21">
        <f t="shared" si="62"/>
        <v>2790.24</v>
      </c>
      <c r="I675" s="21">
        <f t="shared" si="60"/>
        <v>662.68249999999989</v>
      </c>
      <c r="J675" s="21">
        <f t="shared" si="61"/>
        <v>2650.7299999999996</v>
      </c>
      <c r="K675" s="21">
        <v>139.51</v>
      </c>
      <c r="L675" s="22">
        <v>1.0526307847272263</v>
      </c>
      <c r="M675" s="17">
        <v>4.9999283215780725E-2</v>
      </c>
      <c r="N675" s="21" t="s">
        <v>50</v>
      </c>
      <c r="O675" s="20" t="str">
        <f t="shared" si="63"/>
        <v>Nov</v>
      </c>
      <c r="P675" s="20">
        <f t="shared" si="64"/>
        <v>11</v>
      </c>
      <c r="Q675" s="20">
        <f t="shared" si="65"/>
        <v>2024</v>
      </c>
      <c r="R675" s="23" t="s">
        <v>362</v>
      </c>
      <c r="S675" s="24">
        <v>45601</v>
      </c>
      <c r="T675" s="24" t="s">
        <v>439</v>
      </c>
      <c r="U675" s="24" t="s">
        <v>771</v>
      </c>
      <c r="V675" s="24" t="s">
        <v>50</v>
      </c>
      <c r="W675" s="24" t="s">
        <v>445</v>
      </c>
      <c r="X675" s="24" t="s">
        <v>434</v>
      </c>
      <c r="Y675" s="24" t="s">
        <v>365</v>
      </c>
      <c r="Z675" s="24">
        <v>45604</v>
      </c>
      <c r="AA675" s="20" t="s">
        <v>22</v>
      </c>
      <c r="AB675" s="20" t="s">
        <v>429</v>
      </c>
      <c r="AC675" s="20" t="s">
        <v>16</v>
      </c>
      <c r="AD675" s="20">
        <v>60956</v>
      </c>
    </row>
    <row r="676" spans="1:30" x14ac:dyDescent="0.2">
      <c r="A676" s="14">
        <v>675</v>
      </c>
      <c r="B676" s="14">
        <v>775</v>
      </c>
      <c r="C676" s="14" t="s">
        <v>23</v>
      </c>
      <c r="D676" s="14" t="s">
        <v>57</v>
      </c>
      <c r="E676" s="14" t="s">
        <v>19</v>
      </c>
      <c r="F676" s="15">
        <v>775.43</v>
      </c>
      <c r="G676" s="14">
        <v>5</v>
      </c>
      <c r="H676" s="15">
        <f t="shared" si="62"/>
        <v>3877.1499999999996</v>
      </c>
      <c r="I676" s="15">
        <f t="shared" si="60"/>
        <v>744.41199999999992</v>
      </c>
      <c r="J676" s="15">
        <f t="shared" si="61"/>
        <v>3722.0599999999995</v>
      </c>
      <c r="K676" s="15">
        <v>155.09</v>
      </c>
      <c r="L676" s="16">
        <v>1.0416677861184398</v>
      </c>
      <c r="M676" s="17">
        <v>4.0001031685645387E-2</v>
      </c>
      <c r="N676" s="15" t="s">
        <v>50</v>
      </c>
      <c r="O676" s="14" t="str">
        <f t="shared" si="63"/>
        <v>Nov</v>
      </c>
      <c r="P676" s="14">
        <f t="shared" si="64"/>
        <v>11</v>
      </c>
      <c r="Q676" s="14">
        <f t="shared" si="65"/>
        <v>2024</v>
      </c>
      <c r="R676" s="18" t="s">
        <v>363</v>
      </c>
      <c r="S676" s="19">
        <v>45602</v>
      </c>
      <c r="T676" s="19" t="s">
        <v>441</v>
      </c>
      <c r="U676" s="19" t="s">
        <v>772</v>
      </c>
      <c r="V676" s="19" t="s">
        <v>50</v>
      </c>
      <c r="W676" s="19" t="s">
        <v>445</v>
      </c>
      <c r="X676" s="19" t="s">
        <v>434</v>
      </c>
      <c r="Y676" s="19" t="s">
        <v>366</v>
      </c>
      <c r="Z676" s="19">
        <v>45605</v>
      </c>
      <c r="AA676" s="14" t="s">
        <v>15</v>
      </c>
      <c r="AB676" s="14" t="s">
        <v>426</v>
      </c>
      <c r="AC676" s="14" t="s">
        <v>16</v>
      </c>
      <c r="AD676" s="14">
        <v>66757</v>
      </c>
    </row>
    <row r="677" spans="1:30" x14ac:dyDescent="0.2">
      <c r="A677" s="20">
        <v>676</v>
      </c>
      <c r="B677" s="20">
        <v>776</v>
      </c>
      <c r="C677" s="20" t="s">
        <v>13</v>
      </c>
      <c r="D677" s="20" t="s">
        <v>54</v>
      </c>
      <c r="E677" s="20" t="s">
        <v>17</v>
      </c>
      <c r="F677" s="21">
        <v>1031.6600000000001</v>
      </c>
      <c r="G677" s="20">
        <v>2</v>
      </c>
      <c r="H677" s="21">
        <f t="shared" si="62"/>
        <v>2063.3200000000002</v>
      </c>
      <c r="I677" s="21">
        <f t="shared" si="60"/>
        <v>928.49500000000012</v>
      </c>
      <c r="J677" s="21">
        <f t="shared" si="61"/>
        <v>1856.9900000000002</v>
      </c>
      <c r="K677" s="21">
        <v>206.33</v>
      </c>
      <c r="L677" s="22">
        <v>1.1111099144314185</v>
      </c>
      <c r="M677" s="17">
        <v>9.9999030688405099E-2</v>
      </c>
      <c r="N677" s="21" t="s">
        <v>50</v>
      </c>
      <c r="O677" s="20" t="str">
        <f t="shared" si="63"/>
        <v>Nov</v>
      </c>
      <c r="P677" s="20">
        <f t="shared" si="64"/>
        <v>11</v>
      </c>
      <c r="Q677" s="20">
        <f t="shared" si="65"/>
        <v>2024</v>
      </c>
      <c r="R677" s="23" t="s">
        <v>364</v>
      </c>
      <c r="S677" s="24">
        <v>45603</v>
      </c>
      <c r="T677" s="24" t="s">
        <v>443</v>
      </c>
      <c r="U677" s="24" t="s">
        <v>773</v>
      </c>
      <c r="V677" s="24" t="s">
        <v>50</v>
      </c>
      <c r="W677" s="24" t="s">
        <v>445</v>
      </c>
      <c r="X677" s="24" t="s">
        <v>434</v>
      </c>
      <c r="Y677" s="24" t="s">
        <v>367</v>
      </c>
      <c r="Z677" s="24">
        <v>45606</v>
      </c>
      <c r="AA677" s="20" t="s">
        <v>15</v>
      </c>
      <c r="AB677" s="20" t="s">
        <v>428</v>
      </c>
      <c r="AC677" s="20" t="s">
        <v>16</v>
      </c>
      <c r="AD677" s="20">
        <v>59390</v>
      </c>
    </row>
    <row r="678" spans="1:30" x14ac:dyDescent="0.2">
      <c r="A678" s="14">
        <v>677</v>
      </c>
      <c r="B678" s="14">
        <v>777</v>
      </c>
      <c r="C678" s="14" t="s">
        <v>21</v>
      </c>
      <c r="D678" s="14" t="s">
        <v>38</v>
      </c>
      <c r="E678" s="14" t="s">
        <v>14</v>
      </c>
      <c r="F678" s="15">
        <v>1267.54</v>
      </c>
      <c r="G678" s="14">
        <v>3</v>
      </c>
      <c r="H678" s="15">
        <f t="shared" si="62"/>
        <v>3802.62</v>
      </c>
      <c r="I678" s="15">
        <f t="shared" si="60"/>
        <v>1183.0366666666666</v>
      </c>
      <c r="J678" s="15">
        <f t="shared" si="61"/>
        <v>3549.1099999999997</v>
      </c>
      <c r="K678" s="15">
        <v>253.51</v>
      </c>
      <c r="L678" s="16">
        <v>1.0714291752016702</v>
      </c>
      <c r="M678" s="17">
        <v>6.6667192619825275E-2</v>
      </c>
      <c r="N678" s="15" t="s">
        <v>50</v>
      </c>
      <c r="O678" s="14" t="str">
        <f t="shared" si="63"/>
        <v>Nov</v>
      </c>
      <c r="P678" s="14">
        <f t="shared" si="64"/>
        <v>11</v>
      </c>
      <c r="Q678" s="14">
        <f t="shared" si="65"/>
        <v>2024</v>
      </c>
      <c r="R678" s="18" t="s">
        <v>365</v>
      </c>
      <c r="S678" s="19">
        <v>45604</v>
      </c>
      <c r="T678" s="19" t="s">
        <v>445</v>
      </c>
      <c r="U678" s="19" t="s">
        <v>774</v>
      </c>
      <c r="V678" s="19" t="s">
        <v>50</v>
      </c>
      <c r="W678" s="19" t="s">
        <v>445</v>
      </c>
      <c r="X678" s="19" t="s">
        <v>434</v>
      </c>
      <c r="Y678" s="19" t="s">
        <v>368</v>
      </c>
      <c r="Z678" s="19">
        <v>45607</v>
      </c>
      <c r="AA678" s="14" t="s">
        <v>15</v>
      </c>
      <c r="AB678" s="14" t="s">
        <v>428</v>
      </c>
      <c r="AC678" s="14" t="s">
        <v>16</v>
      </c>
      <c r="AD678" s="14">
        <v>49343</v>
      </c>
    </row>
    <row r="679" spans="1:30" x14ac:dyDescent="0.2">
      <c r="A679" s="20">
        <v>678</v>
      </c>
      <c r="B679" s="20">
        <v>778</v>
      </c>
      <c r="C679" s="20" t="s">
        <v>24</v>
      </c>
      <c r="D679" s="20" t="s">
        <v>57</v>
      </c>
      <c r="E679" s="20" t="s">
        <v>19</v>
      </c>
      <c r="F679" s="21">
        <v>191.1</v>
      </c>
      <c r="G679" s="20">
        <v>3</v>
      </c>
      <c r="H679" s="21">
        <f t="shared" si="62"/>
        <v>573.29999999999995</v>
      </c>
      <c r="I679" s="21">
        <f t="shared" si="60"/>
        <v>178.35999999999999</v>
      </c>
      <c r="J679" s="21">
        <f t="shared" si="61"/>
        <v>535.07999999999993</v>
      </c>
      <c r="K679" s="21">
        <v>38.22</v>
      </c>
      <c r="L679" s="22">
        <v>1.0714285714285714</v>
      </c>
      <c r="M679" s="17">
        <v>6.6666666666666666E-2</v>
      </c>
      <c r="N679" s="21" t="s">
        <v>50</v>
      </c>
      <c r="O679" s="20" t="str">
        <f t="shared" si="63"/>
        <v>Nov</v>
      </c>
      <c r="P679" s="20">
        <f t="shared" si="64"/>
        <v>11</v>
      </c>
      <c r="Q679" s="20">
        <f t="shared" si="65"/>
        <v>2024</v>
      </c>
      <c r="R679" s="23" t="s">
        <v>366</v>
      </c>
      <c r="S679" s="24">
        <v>45605</v>
      </c>
      <c r="T679" s="24" t="s">
        <v>447</v>
      </c>
      <c r="U679" s="24" t="s">
        <v>775</v>
      </c>
      <c r="V679" s="24" t="s">
        <v>50</v>
      </c>
      <c r="W679" s="24" t="s">
        <v>445</v>
      </c>
      <c r="X679" s="24" t="s">
        <v>434</v>
      </c>
      <c r="Y679" s="24" t="s">
        <v>369</v>
      </c>
      <c r="Z679" s="24">
        <v>45608</v>
      </c>
      <c r="AA679" s="20" t="s">
        <v>22</v>
      </c>
      <c r="AB679" s="20" t="s">
        <v>428</v>
      </c>
      <c r="AC679" s="20" t="s">
        <v>16</v>
      </c>
      <c r="AD679" s="20">
        <v>99082</v>
      </c>
    </row>
    <row r="680" spans="1:30" x14ac:dyDescent="0.2">
      <c r="A680" s="14">
        <v>679</v>
      </c>
      <c r="B680" s="14">
        <v>779</v>
      </c>
      <c r="C680" s="14" t="s">
        <v>25</v>
      </c>
      <c r="D680" s="14" t="s">
        <v>54</v>
      </c>
      <c r="E680" s="14" t="s">
        <v>17</v>
      </c>
      <c r="F680" s="15">
        <v>177.49</v>
      </c>
      <c r="G680" s="14">
        <v>5</v>
      </c>
      <c r="H680" s="15">
        <f t="shared" si="62"/>
        <v>887.45</v>
      </c>
      <c r="I680" s="15">
        <f t="shared" si="60"/>
        <v>170.39000000000001</v>
      </c>
      <c r="J680" s="15">
        <f t="shared" si="61"/>
        <v>851.95</v>
      </c>
      <c r="K680" s="15">
        <v>35.5</v>
      </c>
      <c r="L680" s="16">
        <v>1.0416691120370913</v>
      </c>
      <c r="M680" s="17">
        <v>4.0002253648092845E-2</v>
      </c>
      <c r="N680" s="15" t="s">
        <v>50</v>
      </c>
      <c r="O680" s="14" t="str">
        <f t="shared" si="63"/>
        <v>Nov</v>
      </c>
      <c r="P680" s="14">
        <f t="shared" si="64"/>
        <v>11</v>
      </c>
      <c r="Q680" s="14">
        <f t="shared" si="65"/>
        <v>2024</v>
      </c>
      <c r="R680" s="18" t="s">
        <v>367</v>
      </c>
      <c r="S680" s="19">
        <v>45606</v>
      </c>
      <c r="T680" s="19" t="s">
        <v>449</v>
      </c>
      <c r="U680" s="19" t="s">
        <v>776</v>
      </c>
      <c r="V680" s="19" t="s">
        <v>50</v>
      </c>
      <c r="W680" s="19" t="s">
        <v>445</v>
      </c>
      <c r="X680" s="19" t="s">
        <v>434</v>
      </c>
      <c r="Y680" s="19" t="s">
        <v>370</v>
      </c>
      <c r="Z680" s="19">
        <v>45609</v>
      </c>
      <c r="AA680" s="14" t="s">
        <v>22</v>
      </c>
      <c r="AB680" s="14" t="s">
        <v>427</v>
      </c>
      <c r="AC680" s="14" t="s">
        <v>16</v>
      </c>
      <c r="AD680" s="14">
        <v>58829</v>
      </c>
    </row>
    <row r="681" spans="1:30" x14ac:dyDescent="0.2">
      <c r="A681" s="20">
        <v>680</v>
      </c>
      <c r="B681" s="20">
        <v>780</v>
      </c>
      <c r="C681" s="20" t="s">
        <v>21</v>
      </c>
      <c r="D681" s="20" t="s">
        <v>57</v>
      </c>
      <c r="E681" s="20" t="s">
        <v>19</v>
      </c>
      <c r="F681" s="21">
        <v>186.63</v>
      </c>
      <c r="G681" s="20">
        <v>2</v>
      </c>
      <c r="H681" s="21">
        <f t="shared" si="62"/>
        <v>373.26</v>
      </c>
      <c r="I681" s="21">
        <f t="shared" si="60"/>
        <v>167.965</v>
      </c>
      <c r="J681" s="21">
        <f t="shared" si="61"/>
        <v>335.93</v>
      </c>
      <c r="K681" s="21">
        <v>37.33</v>
      </c>
      <c r="L681" s="22">
        <v>1.1111243413806446</v>
      </c>
      <c r="M681" s="17">
        <v>0.10001071639071961</v>
      </c>
      <c r="N681" s="21" t="s">
        <v>50</v>
      </c>
      <c r="O681" s="20" t="str">
        <f t="shared" si="63"/>
        <v>Nov</v>
      </c>
      <c r="P681" s="20">
        <f t="shared" si="64"/>
        <v>11</v>
      </c>
      <c r="Q681" s="20">
        <f t="shared" si="65"/>
        <v>2024</v>
      </c>
      <c r="R681" s="23" t="s">
        <v>368</v>
      </c>
      <c r="S681" s="24">
        <v>45607</v>
      </c>
      <c r="T681" s="24" t="s">
        <v>451</v>
      </c>
      <c r="U681" s="24" t="s">
        <v>777</v>
      </c>
      <c r="V681" s="24" t="s">
        <v>50</v>
      </c>
      <c r="W681" s="24" t="s">
        <v>445</v>
      </c>
      <c r="X681" s="24" t="s">
        <v>434</v>
      </c>
      <c r="Y681" s="24" t="s">
        <v>371</v>
      </c>
      <c r="Z681" s="24">
        <v>45610</v>
      </c>
      <c r="AA681" s="20" t="s">
        <v>20</v>
      </c>
      <c r="AB681" s="20" t="s">
        <v>426</v>
      </c>
      <c r="AC681" s="20" t="s">
        <v>16</v>
      </c>
      <c r="AD681" s="20">
        <v>44423</v>
      </c>
    </row>
    <row r="682" spans="1:30" x14ac:dyDescent="0.2">
      <c r="A682" s="14">
        <v>681</v>
      </c>
      <c r="B682" s="14">
        <v>781</v>
      </c>
      <c r="C682" s="14" t="s">
        <v>24</v>
      </c>
      <c r="D682" s="14" t="s">
        <v>38</v>
      </c>
      <c r="E682" s="14" t="s">
        <v>14</v>
      </c>
      <c r="F682" s="15">
        <v>1112.08</v>
      </c>
      <c r="G682" s="14">
        <v>3</v>
      </c>
      <c r="H682" s="15">
        <f t="shared" si="62"/>
        <v>3336.24</v>
      </c>
      <c r="I682" s="15">
        <f t="shared" si="60"/>
        <v>1037.9399999999998</v>
      </c>
      <c r="J682" s="15">
        <f t="shared" si="61"/>
        <v>3113.8199999999997</v>
      </c>
      <c r="K682" s="15">
        <v>222.42</v>
      </c>
      <c r="L682" s="16">
        <v>1.0714299477811819</v>
      </c>
      <c r="M682" s="17">
        <v>6.6667865621178338E-2</v>
      </c>
      <c r="N682" s="15" t="s">
        <v>50</v>
      </c>
      <c r="O682" s="14" t="str">
        <f t="shared" si="63"/>
        <v>Nov</v>
      </c>
      <c r="P682" s="14">
        <f t="shared" si="64"/>
        <v>11</v>
      </c>
      <c r="Q682" s="14">
        <f t="shared" si="65"/>
        <v>2024</v>
      </c>
      <c r="R682" s="18" t="s">
        <v>369</v>
      </c>
      <c r="S682" s="19">
        <v>45608</v>
      </c>
      <c r="T682" s="19" t="s">
        <v>453</v>
      </c>
      <c r="U682" s="19" t="s">
        <v>778</v>
      </c>
      <c r="V682" s="19" t="s">
        <v>50</v>
      </c>
      <c r="W682" s="19" t="s">
        <v>445</v>
      </c>
      <c r="X682" s="19" t="s">
        <v>434</v>
      </c>
      <c r="Y682" s="19" t="s">
        <v>372</v>
      </c>
      <c r="Z682" s="19">
        <v>45611</v>
      </c>
      <c r="AA682" s="14" t="s">
        <v>15</v>
      </c>
      <c r="AB682" s="14" t="s">
        <v>426</v>
      </c>
      <c r="AC682" s="14" t="s">
        <v>16</v>
      </c>
      <c r="AD682" s="14">
        <v>81306</v>
      </c>
    </row>
    <row r="683" spans="1:30" x14ac:dyDescent="0.2">
      <c r="A683" s="20">
        <v>682</v>
      </c>
      <c r="B683" s="20">
        <v>782</v>
      </c>
      <c r="C683" s="20" t="s">
        <v>18</v>
      </c>
      <c r="D683" s="20" t="s">
        <v>57</v>
      </c>
      <c r="E683" s="20" t="s">
        <v>19</v>
      </c>
      <c r="F683" s="21">
        <v>223.62</v>
      </c>
      <c r="G683" s="20">
        <v>1</v>
      </c>
      <c r="H683" s="21">
        <f t="shared" si="62"/>
        <v>223.62</v>
      </c>
      <c r="I683" s="21">
        <f t="shared" si="60"/>
        <v>178.9</v>
      </c>
      <c r="J683" s="21">
        <f t="shared" si="61"/>
        <v>178.9</v>
      </c>
      <c r="K683" s="21">
        <v>44.72</v>
      </c>
      <c r="L683" s="22">
        <v>1.2499720514253774</v>
      </c>
      <c r="M683" s="17">
        <v>0.19998211251229764</v>
      </c>
      <c r="N683" s="21" t="s">
        <v>50</v>
      </c>
      <c r="O683" s="20" t="str">
        <f t="shared" si="63"/>
        <v>Nov</v>
      </c>
      <c r="P683" s="20">
        <f t="shared" si="64"/>
        <v>11</v>
      </c>
      <c r="Q683" s="20">
        <f t="shared" si="65"/>
        <v>2024</v>
      </c>
      <c r="R683" s="23" t="s">
        <v>370</v>
      </c>
      <c r="S683" s="24">
        <v>45609</v>
      </c>
      <c r="T683" s="24" t="s">
        <v>455</v>
      </c>
      <c r="U683" s="24" t="s">
        <v>779</v>
      </c>
      <c r="V683" s="24" t="s">
        <v>50</v>
      </c>
      <c r="W683" s="24" t="s">
        <v>445</v>
      </c>
      <c r="X683" s="24" t="s">
        <v>434</v>
      </c>
      <c r="Y683" s="24" t="s">
        <v>373</v>
      </c>
      <c r="Z683" s="24">
        <v>45612</v>
      </c>
      <c r="AA683" s="20" t="s">
        <v>20</v>
      </c>
      <c r="AB683" s="20" t="s">
        <v>425</v>
      </c>
      <c r="AC683" s="20" t="s">
        <v>16</v>
      </c>
      <c r="AD683" s="20">
        <v>12122</v>
      </c>
    </row>
    <row r="684" spans="1:30" x14ac:dyDescent="0.2">
      <c r="A684" s="14">
        <v>683</v>
      </c>
      <c r="B684" s="14">
        <v>783</v>
      </c>
      <c r="C684" s="14" t="s">
        <v>29</v>
      </c>
      <c r="D684" s="14" t="s">
        <v>38</v>
      </c>
      <c r="E684" s="14" t="s">
        <v>14</v>
      </c>
      <c r="F684" s="15">
        <v>1489.03</v>
      </c>
      <c r="G684" s="14">
        <v>4</v>
      </c>
      <c r="H684" s="15">
        <f t="shared" si="62"/>
        <v>5956.12</v>
      </c>
      <c r="I684" s="15">
        <f t="shared" si="60"/>
        <v>1414.5774999999999</v>
      </c>
      <c r="J684" s="15">
        <f t="shared" si="61"/>
        <v>5658.3099999999995</v>
      </c>
      <c r="K684" s="15">
        <v>297.81</v>
      </c>
      <c r="L684" s="16">
        <v>1.0526323230787993</v>
      </c>
      <c r="M684" s="17">
        <v>5.0000671578141476E-2</v>
      </c>
      <c r="N684" s="15" t="s">
        <v>50</v>
      </c>
      <c r="O684" s="14" t="str">
        <f t="shared" si="63"/>
        <v>Nov</v>
      </c>
      <c r="P684" s="14">
        <f t="shared" si="64"/>
        <v>11</v>
      </c>
      <c r="Q684" s="14">
        <f t="shared" si="65"/>
        <v>2024</v>
      </c>
      <c r="R684" s="18" t="s">
        <v>371</v>
      </c>
      <c r="S684" s="19">
        <v>45610</v>
      </c>
      <c r="T684" s="19" t="s">
        <v>457</v>
      </c>
      <c r="U684" s="19" t="s">
        <v>780</v>
      </c>
      <c r="V684" s="19" t="s">
        <v>50</v>
      </c>
      <c r="W684" s="19" t="s">
        <v>445</v>
      </c>
      <c r="X684" s="19" t="s">
        <v>434</v>
      </c>
      <c r="Y684" s="19" t="s">
        <v>374</v>
      </c>
      <c r="Z684" s="19">
        <v>45613</v>
      </c>
      <c r="AA684" s="14" t="s">
        <v>15</v>
      </c>
      <c r="AB684" s="14" t="s">
        <v>427</v>
      </c>
      <c r="AC684" s="14" t="s">
        <v>16</v>
      </c>
      <c r="AD684" s="14">
        <v>65569</v>
      </c>
    </row>
    <row r="685" spans="1:30" x14ac:dyDescent="0.2">
      <c r="A685" s="20">
        <v>684</v>
      </c>
      <c r="B685" s="20">
        <v>784</v>
      </c>
      <c r="C685" s="20" t="s">
        <v>21</v>
      </c>
      <c r="D685" s="20" t="s">
        <v>38</v>
      </c>
      <c r="E685" s="20" t="s">
        <v>14</v>
      </c>
      <c r="F685" s="21">
        <v>353.58</v>
      </c>
      <c r="G685" s="20">
        <v>3</v>
      </c>
      <c r="H685" s="21">
        <f t="shared" si="62"/>
        <v>1060.74</v>
      </c>
      <c r="I685" s="21">
        <f t="shared" si="60"/>
        <v>330.00666666666666</v>
      </c>
      <c r="J685" s="21">
        <f t="shared" si="61"/>
        <v>990.02</v>
      </c>
      <c r="K685" s="21">
        <v>70.72</v>
      </c>
      <c r="L685" s="22">
        <v>1.0714329003454477</v>
      </c>
      <c r="M685" s="17">
        <v>6.6670437619020681E-2</v>
      </c>
      <c r="N685" s="21" t="s">
        <v>50</v>
      </c>
      <c r="O685" s="20" t="str">
        <f t="shared" si="63"/>
        <v>Nov</v>
      </c>
      <c r="P685" s="20">
        <f t="shared" si="64"/>
        <v>11</v>
      </c>
      <c r="Q685" s="20">
        <f t="shared" si="65"/>
        <v>2024</v>
      </c>
      <c r="R685" s="23" t="s">
        <v>372</v>
      </c>
      <c r="S685" s="24">
        <v>45611</v>
      </c>
      <c r="T685" s="24" t="s">
        <v>459</v>
      </c>
      <c r="U685" s="24" t="s">
        <v>781</v>
      </c>
      <c r="V685" s="24" t="s">
        <v>50</v>
      </c>
      <c r="W685" s="24" t="s">
        <v>445</v>
      </c>
      <c r="X685" s="24" t="s">
        <v>434</v>
      </c>
      <c r="Y685" s="24" t="s">
        <v>375</v>
      </c>
      <c r="Z685" s="24">
        <v>45614</v>
      </c>
      <c r="AA685" s="20" t="s">
        <v>22</v>
      </c>
      <c r="AB685" s="20" t="s">
        <v>429</v>
      </c>
      <c r="AC685" s="20" t="s">
        <v>16</v>
      </c>
      <c r="AD685" s="20">
        <v>40298</v>
      </c>
    </row>
    <row r="686" spans="1:30" x14ac:dyDescent="0.2">
      <c r="A686" s="14">
        <v>685</v>
      </c>
      <c r="B686" s="14">
        <v>785</v>
      </c>
      <c r="C686" s="14" t="s">
        <v>27</v>
      </c>
      <c r="D686" s="14" t="s">
        <v>54</v>
      </c>
      <c r="E686" s="14" t="s">
        <v>17</v>
      </c>
      <c r="F686" s="15">
        <v>453.43</v>
      </c>
      <c r="G686" s="14">
        <v>1</v>
      </c>
      <c r="H686" s="15">
        <f t="shared" si="62"/>
        <v>453.43</v>
      </c>
      <c r="I686" s="15">
        <f t="shared" si="60"/>
        <v>362.74</v>
      </c>
      <c r="J686" s="15">
        <f t="shared" si="61"/>
        <v>362.74</v>
      </c>
      <c r="K686" s="15">
        <v>90.69</v>
      </c>
      <c r="L686" s="16">
        <v>1.2500137839775045</v>
      </c>
      <c r="M686" s="17">
        <v>0.20000882164832498</v>
      </c>
      <c r="N686" s="15" t="s">
        <v>50</v>
      </c>
      <c r="O686" s="14" t="str">
        <f t="shared" si="63"/>
        <v>Nov</v>
      </c>
      <c r="P686" s="14">
        <f t="shared" si="64"/>
        <v>11</v>
      </c>
      <c r="Q686" s="14">
        <f t="shared" si="65"/>
        <v>2024</v>
      </c>
      <c r="R686" s="18" t="s">
        <v>373</v>
      </c>
      <c r="S686" s="19">
        <v>45612</v>
      </c>
      <c r="T686" s="19" t="s">
        <v>461</v>
      </c>
      <c r="U686" s="19" t="s">
        <v>782</v>
      </c>
      <c r="V686" s="19" t="s">
        <v>50</v>
      </c>
      <c r="W686" s="19" t="s">
        <v>445</v>
      </c>
      <c r="X686" s="19" t="s">
        <v>434</v>
      </c>
      <c r="Y686" s="19" t="s">
        <v>376</v>
      </c>
      <c r="Z686" s="19">
        <v>45615</v>
      </c>
      <c r="AA686" s="14" t="s">
        <v>20</v>
      </c>
      <c r="AB686" s="14" t="s">
        <v>426</v>
      </c>
      <c r="AC686" s="14" t="s">
        <v>16</v>
      </c>
      <c r="AD686" s="14">
        <v>76180</v>
      </c>
    </row>
    <row r="687" spans="1:30" x14ac:dyDescent="0.2">
      <c r="A687" s="20">
        <v>686</v>
      </c>
      <c r="B687" s="20">
        <v>786</v>
      </c>
      <c r="C687" s="20" t="s">
        <v>18</v>
      </c>
      <c r="D687" s="20" t="s">
        <v>54</v>
      </c>
      <c r="E687" s="20" t="s">
        <v>17</v>
      </c>
      <c r="F687" s="21">
        <v>533.97</v>
      </c>
      <c r="G687" s="20">
        <v>4</v>
      </c>
      <c r="H687" s="21">
        <f t="shared" si="62"/>
        <v>2135.88</v>
      </c>
      <c r="I687" s="21">
        <f t="shared" si="60"/>
        <v>507.27250000000004</v>
      </c>
      <c r="J687" s="21">
        <f t="shared" si="61"/>
        <v>2029.0900000000001</v>
      </c>
      <c r="K687" s="21">
        <v>106.79</v>
      </c>
      <c r="L687" s="22">
        <v>1.0526295038662652</v>
      </c>
      <c r="M687" s="17">
        <v>4.9998127235612491E-2</v>
      </c>
      <c r="N687" s="21" t="s">
        <v>50</v>
      </c>
      <c r="O687" s="20" t="str">
        <f t="shared" si="63"/>
        <v>Nov</v>
      </c>
      <c r="P687" s="20">
        <f t="shared" si="64"/>
        <v>11</v>
      </c>
      <c r="Q687" s="20">
        <f t="shared" si="65"/>
        <v>2024</v>
      </c>
      <c r="R687" s="23" t="s">
        <v>374</v>
      </c>
      <c r="S687" s="24">
        <v>45613</v>
      </c>
      <c r="T687" s="24" t="s">
        <v>463</v>
      </c>
      <c r="U687" s="24" t="s">
        <v>783</v>
      </c>
      <c r="V687" s="24" t="s">
        <v>50</v>
      </c>
      <c r="W687" s="24" t="s">
        <v>445</v>
      </c>
      <c r="X687" s="24" t="s">
        <v>434</v>
      </c>
      <c r="Y687" s="24" t="s">
        <v>377</v>
      </c>
      <c r="Z687" s="24">
        <v>45616</v>
      </c>
      <c r="AA687" s="20" t="s">
        <v>20</v>
      </c>
      <c r="AB687" s="20" t="s">
        <v>428</v>
      </c>
      <c r="AC687" s="20" t="s">
        <v>16</v>
      </c>
      <c r="AD687" s="20">
        <v>54964</v>
      </c>
    </row>
    <row r="688" spans="1:30" x14ac:dyDescent="0.2">
      <c r="A688" s="14">
        <v>687</v>
      </c>
      <c r="B688" s="14">
        <v>787</v>
      </c>
      <c r="C688" s="14" t="s">
        <v>28</v>
      </c>
      <c r="D688" s="14" t="s">
        <v>57</v>
      </c>
      <c r="E688" s="14" t="s">
        <v>19</v>
      </c>
      <c r="F688" s="15">
        <v>1468.24</v>
      </c>
      <c r="G688" s="14">
        <v>2</v>
      </c>
      <c r="H688" s="15">
        <f t="shared" si="62"/>
        <v>2936.48</v>
      </c>
      <c r="I688" s="15">
        <f t="shared" si="60"/>
        <v>1321.415</v>
      </c>
      <c r="J688" s="15">
        <f t="shared" si="61"/>
        <v>2642.83</v>
      </c>
      <c r="K688" s="15">
        <v>293.64999999999998</v>
      </c>
      <c r="L688" s="16">
        <v>1.1111119519605877</v>
      </c>
      <c r="M688" s="17">
        <v>0.10000068108756061</v>
      </c>
      <c r="N688" s="15" t="s">
        <v>50</v>
      </c>
      <c r="O688" s="14" t="str">
        <f t="shared" si="63"/>
        <v>Nov</v>
      </c>
      <c r="P688" s="14">
        <f t="shared" si="64"/>
        <v>11</v>
      </c>
      <c r="Q688" s="14">
        <f t="shared" si="65"/>
        <v>2024</v>
      </c>
      <c r="R688" s="18" t="s">
        <v>375</v>
      </c>
      <c r="S688" s="19">
        <v>45614</v>
      </c>
      <c r="T688" s="19" t="s">
        <v>465</v>
      </c>
      <c r="U688" s="19" t="s">
        <v>784</v>
      </c>
      <c r="V688" s="19" t="s">
        <v>50</v>
      </c>
      <c r="W688" s="19" t="s">
        <v>445</v>
      </c>
      <c r="X688" s="19" t="s">
        <v>434</v>
      </c>
      <c r="Y688" s="19" t="s">
        <v>378</v>
      </c>
      <c r="Z688" s="19">
        <v>45617</v>
      </c>
      <c r="AA688" s="14" t="s">
        <v>20</v>
      </c>
      <c r="AB688" s="14" t="s">
        <v>428</v>
      </c>
      <c r="AC688" s="14" t="s">
        <v>16</v>
      </c>
      <c r="AD688" s="14">
        <v>27564</v>
      </c>
    </row>
    <row r="689" spans="1:30" x14ac:dyDescent="0.2">
      <c r="A689" s="20">
        <v>688</v>
      </c>
      <c r="B689" s="20">
        <v>788</v>
      </c>
      <c r="C689" s="20" t="s">
        <v>13</v>
      </c>
      <c r="D689" s="20" t="s">
        <v>57</v>
      </c>
      <c r="E689" s="20" t="s">
        <v>19</v>
      </c>
      <c r="F689" s="21">
        <v>1235.77</v>
      </c>
      <c r="G689" s="20">
        <v>3</v>
      </c>
      <c r="H689" s="21">
        <f t="shared" si="62"/>
        <v>3707.31</v>
      </c>
      <c r="I689" s="21">
        <f t="shared" si="60"/>
        <v>1153.3866666666665</v>
      </c>
      <c r="J689" s="21">
        <f t="shared" si="61"/>
        <v>3460.16</v>
      </c>
      <c r="K689" s="21">
        <v>247.15</v>
      </c>
      <c r="L689" s="22">
        <v>1.0714273328400998</v>
      </c>
      <c r="M689" s="17">
        <v>6.6665587717239724E-2</v>
      </c>
      <c r="N689" s="21" t="s">
        <v>50</v>
      </c>
      <c r="O689" s="20" t="str">
        <f t="shared" si="63"/>
        <v>Nov</v>
      </c>
      <c r="P689" s="20">
        <f t="shared" si="64"/>
        <v>11</v>
      </c>
      <c r="Q689" s="20">
        <f t="shared" si="65"/>
        <v>2024</v>
      </c>
      <c r="R689" s="23" t="s">
        <v>376</v>
      </c>
      <c r="S689" s="24">
        <v>45615</v>
      </c>
      <c r="T689" s="24" t="s">
        <v>467</v>
      </c>
      <c r="U689" s="24" t="s">
        <v>785</v>
      </c>
      <c r="V689" s="24" t="s">
        <v>50</v>
      </c>
      <c r="W689" s="24" t="s">
        <v>445</v>
      </c>
      <c r="X689" s="24" t="s">
        <v>434</v>
      </c>
      <c r="Y689" s="24" t="s">
        <v>379</v>
      </c>
      <c r="Z689" s="24">
        <v>45618</v>
      </c>
      <c r="AA689" s="20" t="s">
        <v>22</v>
      </c>
      <c r="AB689" s="20" t="s">
        <v>427</v>
      </c>
      <c r="AC689" s="20" t="s">
        <v>16</v>
      </c>
      <c r="AD689" s="20">
        <v>84226</v>
      </c>
    </row>
    <row r="690" spans="1:30" x14ac:dyDescent="0.2">
      <c r="A690" s="14">
        <v>689</v>
      </c>
      <c r="B690" s="14">
        <v>789</v>
      </c>
      <c r="C690" s="14" t="s">
        <v>26</v>
      </c>
      <c r="D690" s="14" t="s">
        <v>57</v>
      </c>
      <c r="E690" s="14" t="s">
        <v>19</v>
      </c>
      <c r="F690" s="15">
        <v>761.93</v>
      </c>
      <c r="G690" s="14">
        <v>1</v>
      </c>
      <c r="H690" s="15">
        <f t="shared" si="62"/>
        <v>761.93</v>
      </c>
      <c r="I690" s="15">
        <f t="shared" si="60"/>
        <v>609.54</v>
      </c>
      <c r="J690" s="15">
        <f t="shared" si="61"/>
        <v>609.54</v>
      </c>
      <c r="K690" s="15">
        <v>152.38999999999999</v>
      </c>
      <c r="L690" s="16">
        <v>1.2500082029071102</v>
      </c>
      <c r="M690" s="17">
        <v>0.20000524982609952</v>
      </c>
      <c r="N690" s="15" t="s">
        <v>50</v>
      </c>
      <c r="O690" s="14" t="str">
        <f t="shared" si="63"/>
        <v>Nov</v>
      </c>
      <c r="P690" s="14">
        <f t="shared" si="64"/>
        <v>11</v>
      </c>
      <c r="Q690" s="14">
        <f t="shared" si="65"/>
        <v>2024</v>
      </c>
      <c r="R690" s="18" t="s">
        <v>377</v>
      </c>
      <c r="S690" s="19">
        <v>45616</v>
      </c>
      <c r="T690" s="19" t="s">
        <v>469</v>
      </c>
      <c r="U690" s="19" t="s">
        <v>786</v>
      </c>
      <c r="V690" s="19" t="s">
        <v>50</v>
      </c>
      <c r="W690" s="19" t="s">
        <v>445</v>
      </c>
      <c r="X690" s="19" t="s">
        <v>434</v>
      </c>
      <c r="Y690" s="19" t="s">
        <v>380</v>
      </c>
      <c r="Z690" s="19">
        <v>45619</v>
      </c>
      <c r="AA690" s="14" t="s">
        <v>15</v>
      </c>
      <c r="AB690" s="14" t="s">
        <v>427</v>
      </c>
      <c r="AC690" s="14" t="s">
        <v>16</v>
      </c>
      <c r="AD690" s="14">
        <v>67389</v>
      </c>
    </row>
    <row r="691" spans="1:30" x14ac:dyDescent="0.2">
      <c r="A691" s="20">
        <v>690</v>
      </c>
      <c r="B691" s="20">
        <v>790</v>
      </c>
      <c r="C691" s="20" t="s">
        <v>28</v>
      </c>
      <c r="D691" s="20" t="s">
        <v>57</v>
      </c>
      <c r="E691" s="20" t="s">
        <v>19</v>
      </c>
      <c r="F691" s="21">
        <v>258.91000000000003</v>
      </c>
      <c r="G691" s="20">
        <v>5</v>
      </c>
      <c r="H691" s="21">
        <f t="shared" si="62"/>
        <v>1294.5500000000002</v>
      </c>
      <c r="I691" s="21">
        <f t="shared" si="60"/>
        <v>248.55400000000003</v>
      </c>
      <c r="J691" s="21">
        <f t="shared" si="61"/>
        <v>1242.7700000000002</v>
      </c>
      <c r="K691" s="21">
        <v>51.78</v>
      </c>
      <c r="L691" s="22">
        <v>1.0416649903039179</v>
      </c>
      <c r="M691" s="17">
        <v>3.9998455061604411E-2</v>
      </c>
      <c r="N691" s="21" t="s">
        <v>50</v>
      </c>
      <c r="O691" s="20" t="str">
        <f t="shared" si="63"/>
        <v>Nov</v>
      </c>
      <c r="P691" s="20">
        <f t="shared" si="64"/>
        <v>11</v>
      </c>
      <c r="Q691" s="20">
        <f t="shared" si="65"/>
        <v>2024</v>
      </c>
      <c r="R691" s="23" t="s">
        <v>378</v>
      </c>
      <c r="S691" s="24">
        <v>45617</v>
      </c>
      <c r="T691" s="24" t="s">
        <v>471</v>
      </c>
      <c r="U691" s="24" t="s">
        <v>787</v>
      </c>
      <c r="V691" s="24" t="s">
        <v>50</v>
      </c>
      <c r="W691" s="24" t="s">
        <v>445</v>
      </c>
      <c r="X691" s="24" t="s">
        <v>434</v>
      </c>
      <c r="Y691" s="24" t="s">
        <v>381</v>
      </c>
      <c r="Z691" s="24">
        <v>45620</v>
      </c>
      <c r="AA691" s="20" t="s">
        <v>20</v>
      </c>
      <c r="AB691" s="20" t="s">
        <v>428</v>
      </c>
      <c r="AC691" s="20" t="s">
        <v>16</v>
      </c>
      <c r="AD691" s="20">
        <v>45663</v>
      </c>
    </row>
    <row r="692" spans="1:30" x14ac:dyDescent="0.2">
      <c r="A692" s="14">
        <v>691</v>
      </c>
      <c r="B692" s="14">
        <v>791</v>
      </c>
      <c r="C692" s="14" t="s">
        <v>13</v>
      </c>
      <c r="D692" s="14" t="s">
        <v>38</v>
      </c>
      <c r="E692" s="14" t="s">
        <v>14</v>
      </c>
      <c r="F692" s="15">
        <v>681.7</v>
      </c>
      <c r="G692" s="14">
        <v>3</v>
      </c>
      <c r="H692" s="15">
        <f t="shared" si="62"/>
        <v>2045.1000000000001</v>
      </c>
      <c r="I692" s="15">
        <f t="shared" si="60"/>
        <v>636.25333333333344</v>
      </c>
      <c r="J692" s="15">
        <f t="shared" si="61"/>
        <v>1908.7600000000002</v>
      </c>
      <c r="K692" s="15">
        <v>136.34</v>
      </c>
      <c r="L692" s="16">
        <v>1.0714285714285714</v>
      </c>
      <c r="M692" s="17">
        <v>6.6666666666666666E-2</v>
      </c>
      <c r="N692" s="15" t="s">
        <v>50</v>
      </c>
      <c r="O692" s="14" t="str">
        <f t="shared" si="63"/>
        <v>Nov</v>
      </c>
      <c r="P692" s="14">
        <f t="shared" si="64"/>
        <v>11</v>
      </c>
      <c r="Q692" s="14">
        <f t="shared" si="65"/>
        <v>2024</v>
      </c>
      <c r="R692" s="18" t="s">
        <v>379</v>
      </c>
      <c r="S692" s="19">
        <v>45618</v>
      </c>
      <c r="T692" s="19" t="s">
        <v>473</v>
      </c>
      <c r="U692" s="19" t="s">
        <v>788</v>
      </c>
      <c r="V692" s="19" t="s">
        <v>50</v>
      </c>
      <c r="W692" s="19" t="s">
        <v>445</v>
      </c>
      <c r="X692" s="19" t="s">
        <v>434</v>
      </c>
      <c r="Y692" s="19" t="s">
        <v>382</v>
      </c>
      <c r="Z692" s="19">
        <v>45621</v>
      </c>
      <c r="AA692" s="14" t="s">
        <v>22</v>
      </c>
      <c r="AB692" s="14" t="s">
        <v>427</v>
      </c>
      <c r="AC692" s="14" t="s">
        <v>16</v>
      </c>
      <c r="AD692" s="14">
        <v>48635</v>
      </c>
    </row>
    <row r="693" spans="1:30" x14ac:dyDescent="0.2">
      <c r="A693" s="20">
        <v>692</v>
      </c>
      <c r="B693" s="20">
        <v>792</v>
      </c>
      <c r="C693" s="20" t="s">
        <v>27</v>
      </c>
      <c r="D693" s="20" t="s">
        <v>38</v>
      </c>
      <c r="E693" s="20" t="s">
        <v>14</v>
      </c>
      <c r="F693" s="21">
        <v>1171.55</v>
      </c>
      <c r="G693" s="20">
        <v>4</v>
      </c>
      <c r="H693" s="21">
        <f t="shared" si="62"/>
        <v>4686.2</v>
      </c>
      <c r="I693" s="21">
        <f t="shared" si="60"/>
        <v>1112.9724999999999</v>
      </c>
      <c r="J693" s="21">
        <f t="shared" si="61"/>
        <v>4451.8899999999994</v>
      </c>
      <c r="K693" s="21">
        <v>234.31</v>
      </c>
      <c r="L693" s="22">
        <v>1.0526315789473686</v>
      </c>
      <c r="M693" s="17">
        <v>0.05</v>
      </c>
      <c r="N693" s="21" t="s">
        <v>50</v>
      </c>
      <c r="O693" s="20" t="str">
        <f t="shared" si="63"/>
        <v>Nov</v>
      </c>
      <c r="P693" s="20">
        <f t="shared" si="64"/>
        <v>11</v>
      </c>
      <c r="Q693" s="20">
        <f t="shared" si="65"/>
        <v>2024</v>
      </c>
      <c r="R693" s="23" t="s">
        <v>380</v>
      </c>
      <c r="S693" s="24">
        <v>45619</v>
      </c>
      <c r="T693" s="24" t="s">
        <v>475</v>
      </c>
      <c r="U693" s="24" t="s">
        <v>789</v>
      </c>
      <c r="V693" s="24" t="s">
        <v>50</v>
      </c>
      <c r="W693" s="24" t="s">
        <v>445</v>
      </c>
      <c r="X693" s="24" t="s">
        <v>434</v>
      </c>
      <c r="Y693" s="24" t="s">
        <v>383</v>
      </c>
      <c r="Z693" s="24">
        <v>45622</v>
      </c>
      <c r="AA693" s="20" t="s">
        <v>20</v>
      </c>
      <c r="AB693" s="20" t="s">
        <v>429</v>
      </c>
      <c r="AC693" s="20" t="s">
        <v>16</v>
      </c>
      <c r="AD693" s="20">
        <v>14211</v>
      </c>
    </row>
    <row r="694" spans="1:30" x14ac:dyDescent="0.2">
      <c r="A694" s="14">
        <v>693</v>
      </c>
      <c r="B694" s="14">
        <v>793</v>
      </c>
      <c r="C694" s="14" t="s">
        <v>25</v>
      </c>
      <c r="D694" s="14" t="s">
        <v>38</v>
      </c>
      <c r="E694" s="14" t="s">
        <v>14</v>
      </c>
      <c r="F694" s="15">
        <v>1354.18</v>
      </c>
      <c r="G694" s="14">
        <v>3</v>
      </c>
      <c r="H694" s="15">
        <f t="shared" si="62"/>
        <v>4062.54</v>
      </c>
      <c r="I694" s="15">
        <f t="shared" si="60"/>
        <v>1263.8999999999999</v>
      </c>
      <c r="J694" s="15">
        <f t="shared" si="61"/>
        <v>3791.7</v>
      </c>
      <c r="K694" s="15">
        <v>270.83999999999997</v>
      </c>
      <c r="L694" s="16">
        <v>1.0714297017169081</v>
      </c>
      <c r="M694" s="17">
        <v>6.6667651272356701E-2</v>
      </c>
      <c r="N694" s="15" t="s">
        <v>50</v>
      </c>
      <c r="O694" s="14" t="str">
        <f t="shared" si="63"/>
        <v>Nov</v>
      </c>
      <c r="P694" s="14">
        <f t="shared" si="64"/>
        <v>11</v>
      </c>
      <c r="Q694" s="14">
        <f t="shared" si="65"/>
        <v>2024</v>
      </c>
      <c r="R694" s="18" t="s">
        <v>381</v>
      </c>
      <c r="S694" s="19">
        <v>45620</v>
      </c>
      <c r="T694" s="19" t="s">
        <v>477</v>
      </c>
      <c r="U694" s="19" t="s">
        <v>790</v>
      </c>
      <c r="V694" s="19" t="s">
        <v>50</v>
      </c>
      <c r="W694" s="19" t="s">
        <v>445</v>
      </c>
      <c r="X694" s="19" t="s">
        <v>434</v>
      </c>
      <c r="Y694" s="19" t="s">
        <v>384</v>
      </c>
      <c r="Z694" s="19">
        <v>45623</v>
      </c>
      <c r="AA694" s="14" t="s">
        <v>22</v>
      </c>
      <c r="AB694" s="14" t="s">
        <v>428</v>
      </c>
      <c r="AC694" s="14" t="s">
        <v>16</v>
      </c>
      <c r="AD694" s="14">
        <v>89513</v>
      </c>
    </row>
    <row r="695" spans="1:30" x14ac:dyDescent="0.2">
      <c r="A695" s="20">
        <v>694</v>
      </c>
      <c r="B695" s="20">
        <v>794</v>
      </c>
      <c r="C695" s="20" t="s">
        <v>27</v>
      </c>
      <c r="D695" s="20" t="s">
        <v>38</v>
      </c>
      <c r="E695" s="20" t="s">
        <v>14</v>
      </c>
      <c r="F695" s="21">
        <v>54.61</v>
      </c>
      <c r="G695" s="20">
        <v>1</v>
      </c>
      <c r="H695" s="21">
        <f t="shared" si="62"/>
        <v>54.61</v>
      </c>
      <c r="I695" s="21">
        <f t="shared" si="60"/>
        <v>43.69</v>
      </c>
      <c r="J695" s="21">
        <f t="shared" si="61"/>
        <v>43.69</v>
      </c>
      <c r="K695" s="21">
        <v>10.92</v>
      </c>
      <c r="L695" s="22">
        <v>1.2499427786678874</v>
      </c>
      <c r="M695" s="17">
        <v>0.19996337667093939</v>
      </c>
      <c r="N695" s="21" t="s">
        <v>50</v>
      </c>
      <c r="O695" s="20" t="str">
        <f t="shared" si="63"/>
        <v>Nov</v>
      </c>
      <c r="P695" s="20">
        <f t="shared" si="64"/>
        <v>11</v>
      </c>
      <c r="Q695" s="20">
        <f t="shared" si="65"/>
        <v>2024</v>
      </c>
      <c r="R695" s="23" t="s">
        <v>382</v>
      </c>
      <c r="S695" s="24">
        <v>45621</v>
      </c>
      <c r="T695" s="24" t="s">
        <v>479</v>
      </c>
      <c r="U695" s="24" t="s">
        <v>791</v>
      </c>
      <c r="V695" s="24" t="s">
        <v>50</v>
      </c>
      <c r="W695" s="24" t="s">
        <v>445</v>
      </c>
      <c r="X695" s="24" t="s">
        <v>434</v>
      </c>
      <c r="Y695" s="24" t="s">
        <v>385</v>
      </c>
      <c r="Z695" s="24">
        <v>45624</v>
      </c>
      <c r="AA695" s="20" t="s">
        <v>20</v>
      </c>
      <c r="AB695" s="20" t="s">
        <v>428</v>
      </c>
      <c r="AC695" s="20" t="s">
        <v>16</v>
      </c>
      <c r="AD695" s="20">
        <v>69118</v>
      </c>
    </row>
    <row r="696" spans="1:30" x14ac:dyDescent="0.2">
      <c r="A696" s="14">
        <v>695</v>
      </c>
      <c r="B696" s="14">
        <v>795</v>
      </c>
      <c r="C696" s="14" t="s">
        <v>26</v>
      </c>
      <c r="D696" s="14" t="s">
        <v>38</v>
      </c>
      <c r="E696" s="14" t="s">
        <v>14</v>
      </c>
      <c r="F696" s="15">
        <v>893.27</v>
      </c>
      <c r="G696" s="14">
        <v>4</v>
      </c>
      <c r="H696" s="15">
        <f t="shared" si="62"/>
        <v>3573.08</v>
      </c>
      <c r="I696" s="15">
        <f t="shared" si="60"/>
        <v>848.60749999999996</v>
      </c>
      <c r="J696" s="15">
        <f t="shared" si="61"/>
        <v>3394.43</v>
      </c>
      <c r="K696" s="15">
        <v>178.65</v>
      </c>
      <c r="L696" s="16">
        <v>1.0526303385251721</v>
      </c>
      <c r="M696" s="17">
        <v>4.9998880517648642E-2</v>
      </c>
      <c r="N696" s="15" t="s">
        <v>50</v>
      </c>
      <c r="O696" s="14" t="str">
        <f t="shared" si="63"/>
        <v>Nov</v>
      </c>
      <c r="P696" s="14">
        <f t="shared" si="64"/>
        <v>11</v>
      </c>
      <c r="Q696" s="14">
        <f t="shared" si="65"/>
        <v>2024</v>
      </c>
      <c r="R696" s="18" t="s">
        <v>383</v>
      </c>
      <c r="S696" s="19">
        <v>45622</v>
      </c>
      <c r="T696" s="19" t="s">
        <v>481</v>
      </c>
      <c r="U696" s="19" t="s">
        <v>792</v>
      </c>
      <c r="V696" s="19" t="s">
        <v>50</v>
      </c>
      <c r="W696" s="19" t="s">
        <v>445</v>
      </c>
      <c r="X696" s="19" t="s">
        <v>434</v>
      </c>
      <c r="Y696" s="19" t="s">
        <v>386</v>
      </c>
      <c r="Z696" s="19">
        <v>45625</v>
      </c>
      <c r="AA696" s="14" t="s">
        <v>22</v>
      </c>
      <c r="AB696" s="14" t="s">
        <v>425</v>
      </c>
      <c r="AC696" s="14" t="s">
        <v>16</v>
      </c>
      <c r="AD696" s="14">
        <v>88880</v>
      </c>
    </row>
    <row r="697" spans="1:30" x14ac:dyDescent="0.2">
      <c r="A697" s="20">
        <v>696</v>
      </c>
      <c r="B697" s="20">
        <v>796</v>
      </c>
      <c r="C697" s="20" t="s">
        <v>13</v>
      </c>
      <c r="D697" s="20" t="s">
        <v>57</v>
      </c>
      <c r="E697" s="20" t="s">
        <v>19</v>
      </c>
      <c r="F697" s="21">
        <v>689.52</v>
      </c>
      <c r="G697" s="20">
        <v>4</v>
      </c>
      <c r="H697" s="21">
        <f t="shared" si="62"/>
        <v>2758.08</v>
      </c>
      <c r="I697" s="21">
        <f t="shared" si="60"/>
        <v>655.04499999999996</v>
      </c>
      <c r="J697" s="21">
        <f t="shared" si="61"/>
        <v>2620.1799999999998</v>
      </c>
      <c r="K697" s="21">
        <v>137.9</v>
      </c>
      <c r="L697" s="22">
        <v>1.0526299719866574</v>
      </c>
      <c r="M697" s="17">
        <v>4.9998549715744287E-2</v>
      </c>
      <c r="N697" s="21" t="s">
        <v>50</v>
      </c>
      <c r="O697" s="20" t="str">
        <f t="shared" si="63"/>
        <v>Nov</v>
      </c>
      <c r="P697" s="20">
        <f t="shared" si="64"/>
        <v>11</v>
      </c>
      <c r="Q697" s="20">
        <f t="shared" si="65"/>
        <v>2024</v>
      </c>
      <c r="R697" s="23" t="s">
        <v>384</v>
      </c>
      <c r="S697" s="24">
        <v>45623</v>
      </c>
      <c r="T697" s="24" t="s">
        <v>483</v>
      </c>
      <c r="U697" s="24" t="s">
        <v>793</v>
      </c>
      <c r="V697" s="24" t="s">
        <v>50</v>
      </c>
      <c r="W697" s="24" t="s">
        <v>445</v>
      </c>
      <c r="X697" s="24" t="s">
        <v>434</v>
      </c>
      <c r="Y697" s="24" t="s">
        <v>387</v>
      </c>
      <c r="Z697" s="24">
        <v>45626</v>
      </c>
      <c r="AA697" s="20" t="s">
        <v>20</v>
      </c>
      <c r="AB697" s="20" t="s">
        <v>426</v>
      </c>
      <c r="AC697" s="20" t="s">
        <v>16</v>
      </c>
      <c r="AD697" s="20">
        <v>15197</v>
      </c>
    </row>
    <row r="698" spans="1:30" x14ac:dyDescent="0.2">
      <c r="A698" s="14">
        <v>697</v>
      </c>
      <c r="B698" s="14">
        <v>797</v>
      </c>
      <c r="C698" s="14" t="s">
        <v>25</v>
      </c>
      <c r="D698" s="14" t="s">
        <v>57</v>
      </c>
      <c r="E698" s="14" t="s">
        <v>19</v>
      </c>
      <c r="F698" s="15">
        <v>971.64</v>
      </c>
      <c r="G698" s="14">
        <v>1</v>
      </c>
      <c r="H698" s="15">
        <f t="shared" si="62"/>
        <v>971.64</v>
      </c>
      <c r="I698" s="15">
        <f t="shared" si="60"/>
        <v>777.31</v>
      </c>
      <c r="J698" s="15">
        <f t="shared" si="61"/>
        <v>777.31</v>
      </c>
      <c r="K698" s="15">
        <v>194.33</v>
      </c>
      <c r="L698" s="16">
        <v>1.250003216220041</v>
      </c>
      <c r="M698" s="17">
        <v>0.20000205837553003</v>
      </c>
      <c r="N698" s="15" t="s">
        <v>50</v>
      </c>
      <c r="O698" s="14" t="str">
        <f t="shared" si="63"/>
        <v>Nov</v>
      </c>
      <c r="P698" s="14">
        <f t="shared" si="64"/>
        <v>11</v>
      </c>
      <c r="Q698" s="14">
        <f t="shared" si="65"/>
        <v>2024</v>
      </c>
      <c r="R698" s="18" t="s">
        <v>385</v>
      </c>
      <c r="S698" s="19">
        <v>45624</v>
      </c>
      <c r="T698" s="19" t="s">
        <v>433</v>
      </c>
      <c r="U698" s="19" t="s">
        <v>794</v>
      </c>
      <c r="V698" s="19" t="s">
        <v>41</v>
      </c>
      <c r="W698" s="19" t="s">
        <v>447</v>
      </c>
      <c r="X698" s="19" t="s">
        <v>434</v>
      </c>
      <c r="Y698" s="19" t="s">
        <v>388</v>
      </c>
      <c r="Z698" s="19">
        <v>45627</v>
      </c>
      <c r="AA698" s="14" t="s">
        <v>22</v>
      </c>
      <c r="AB698" s="14" t="s">
        <v>426</v>
      </c>
      <c r="AC698" s="14" t="s">
        <v>16</v>
      </c>
      <c r="AD698" s="14">
        <v>36577</v>
      </c>
    </row>
    <row r="699" spans="1:30" x14ac:dyDescent="0.2">
      <c r="A699" s="20">
        <v>698</v>
      </c>
      <c r="B699" s="20">
        <v>798</v>
      </c>
      <c r="C699" s="20" t="s">
        <v>23</v>
      </c>
      <c r="D699" s="20" t="s">
        <v>38</v>
      </c>
      <c r="E699" s="20" t="s">
        <v>14</v>
      </c>
      <c r="F699" s="21">
        <v>1085.4100000000001</v>
      </c>
      <c r="G699" s="20">
        <v>3</v>
      </c>
      <c r="H699" s="21">
        <f t="shared" si="62"/>
        <v>3256.2300000000005</v>
      </c>
      <c r="I699" s="21">
        <f t="shared" si="60"/>
        <v>1013.0500000000002</v>
      </c>
      <c r="J699" s="21">
        <f t="shared" si="61"/>
        <v>3039.1500000000005</v>
      </c>
      <c r="K699" s="21">
        <v>217.08</v>
      </c>
      <c r="L699" s="22">
        <v>1.0714278663442081</v>
      </c>
      <c r="M699" s="17">
        <v>6.6666052459439282E-2</v>
      </c>
      <c r="N699" s="21" t="s">
        <v>50</v>
      </c>
      <c r="O699" s="20" t="str">
        <f t="shared" si="63"/>
        <v>Nov</v>
      </c>
      <c r="P699" s="20">
        <f t="shared" si="64"/>
        <v>11</v>
      </c>
      <c r="Q699" s="20">
        <f t="shared" si="65"/>
        <v>2024</v>
      </c>
      <c r="R699" s="23" t="s">
        <v>386</v>
      </c>
      <c r="S699" s="24">
        <v>45625</v>
      </c>
      <c r="T699" s="24" t="s">
        <v>488</v>
      </c>
      <c r="U699" s="24" t="s">
        <v>795</v>
      </c>
      <c r="V699" s="24" t="s">
        <v>41</v>
      </c>
      <c r="W699" s="24" t="s">
        <v>447</v>
      </c>
      <c r="X699" s="24" t="s">
        <v>434</v>
      </c>
      <c r="Y699" s="24" t="s">
        <v>389</v>
      </c>
      <c r="Z699" s="24">
        <v>45628</v>
      </c>
      <c r="AA699" s="20" t="s">
        <v>20</v>
      </c>
      <c r="AB699" s="20" t="s">
        <v>426</v>
      </c>
      <c r="AC699" s="20" t="s">
        <v>16</v>
      </c>
      <c r="AD699" s="20">
        <v>96593</v>
      </c>
    </row>
    <row r="700" spans="1:30" x14ac:dyDescent="0.2">
      <c r="A700" s="14">
        <v>699</v>
      </c>
      <c r="B700" s="14">
        <v>799</v>
      </c>
      <c r="C700" s="14" t="s">
        <v>21</v>
      </c>
      <c r="D700" s="14" t="s">
        <v>54</v>
      </c>
      <c r="E700" s="14" t="s">
        <v>17</v>
      </c>
      <c r="F700" s="15">
        <v>615.70000000000005</v>
      </c>
      <c r="G700" s="14">
        <v>3</v>
      </c>
      <c r="H700" s="15">
        <f t="shared" si="62"/>
        <v>1847.1000000000001</v>
      </c>
      <c r="I700" s="15">
        <f t="shared" si="60"/>
        <v>574.65333333333331</v>
      </c>
      <c r="J700" s="15">
        <f t="shared" si="61"/>
        <v>1723.96</v>
      </c>
      <c r="K700" s="15">
        <v>123.14</v>
      </c>
      <c r="L700" s="16">
        <v>1.0714285714285714</v>
      </c>
      <c r="M700" s="17">
        <v>6.6666666666666666E-2</v>
      </c>
      <c r="N700" s="15" t="s">
        <v>50</v>
      </c>
      <c r="O700" s="14" t="str">
        <f t="shared" si="63"/>
        <v>Nov</v>
      </c>
      <c r="P700" s="14">
        <f t="shared" si="64"/>
        <v>11</v>
      </c>
      <c r="Q700" s="14">
        <f t="shared" si="65"/>
        <v>2024</v>
      </c>
      <c r="R700" s="18" t="s">
        <v>387</v>
      </c>
      <c r="S700" s="19">
        <v>45626</v>
      </c>
      <c r="T700" s="19" t="s">
        <v>490</v>
      </c>
      <c r="U700" s="19" t="s">
        <v>796</v>
      </c>
      <c r="V700" s="19" t="s">
        <v>41</v>
      </c>
      <c r="W700" s="19" t="s">
        <v>447</v>
      </c>
      <c r="X700" s="19" t="s">
        <v>434</v>
      </c>
      <c r="Y700" s="19" t="s">
        <v>390</v>
      </c>
      <c r="Z700" s="19">
        <v>45629</v>
      </c>
      <c r="AA700" s="14" t="s">
        <v>20</v>
      </c>
      <c r="AB700" s="14" t="s">
        <v>427</v>
      </c>
      <c r="AC700" s="14" t="s">
        <v>16</v>
      </c>
      <c r="AD700" s="14">
        <v>60253</v>
      </c>
    </row>
    <row r="701" spans="1:30" x14ac:dyDescent="0.2">
      <c r="A701" s="20">
        <v>700</v>
      </c>
      <c r="B701" s="20">
        <v>800</v>
      </c>
      <c r="C701" s="20" t="s">
        <v>13</v>
      </c>
      <c r="D701" s="20" t="s">
        <v>57</v>
      </c>
      <c r="E701" s="20" t="s">
        <v>19</v>
      </c>
      <c r="F701" s="21">
        <v>1485.26</v>
      </c>
      <c r="G701" s="20">
        <v>5</v>
      </c>
      <c r="H701" s="21">
        <f t="shared" si="62"/>
        <v>7426.3</v>
      </c>
      <c r="I701" s="21">
        <f t="shared" si="60"/>
        <v>1425.85</v>
      </c>
      <c r="J701" s="21">
        <f t="shared" si="61"/>
        <v>7129.25</v>
      </c>
      <c r="K701" s="21">
        <v>297.05</v>
      </c>
      <c r="L701" s="22">
        <v>1.0416663744433146</v>
      </c>
      <c r="M701" s="17">
        <v>3.9999730686883103E-2</v>
      </c>
      <c r="N701" s="21" t="s">
        <v>41</v>
      </c>
      <c r="O701" s="20" t="str">
        <f t="shared" si="63"/>
        <v>Dec</v>
      </c>
      <c r="P701" s="20">
        <f t="shared" si="64"/>
        <v>12</v>
      </c>
      <c r="Q701" s="20">
        <f t="shared" si="65"/>
        <v>2024</v>
      </c>
      <c r="R701" s="23" t="s">
        <v>388</v>
      </c>
      <c r="S701" s="24">
        <v>45627</v>
      </c>
      <c r="T701" s="24" t="s">
        <v>492</v>
      </c>
      <c r="U701" s="24" t="s">
        <v>797</v>
      </c>
      <c r="V701" s="24" t="s">
        <v>41</v>
      </c>
      <c r="W701" s="24" t="s">
        <v>447</v>
      </c>
      <c r="X701" s="24" t="s">
        <v>434</v>
      </c>
      <c r="Y701" s="24" t="s">
        <v>391</v>
      </c>
      <c r="Z701" s="24">
        <v>45630</v>
      </c>
      <c r="AA701" s="20" t="s">
        <v>22</v>
      </c>
      <c r="AB701" s="20" t="s">
        <v>426</v>
      </c>
      <c r="AC701" s="20" t="s">
        <v>16</v>
      </c>
      <c r="AD701" s="20">
        <v>28952</v>
      </c>
    </row>
    <row r="702" spans="1:30" x14ac:dyDescent="0.2">
      <c r="A702" s="14">
        <v>701</v>
      </c>
      <c r="B702" s="14">
        <v>801</v>
      </c>
      <c r="C702" s="14" t="s">
        <v>28</v>
      </c>
      <c r="D702" s="14" t="s">
        <v>38</v>
      </c>
      <c r="E702" s="14" t="s">
        <v>14</v>
      </c>
      <c r="F702" s="15">
        <v>175.84</v>
      </c>
      <c r="G702" s="14">
        <v>5</v>
      </c>
      <c r="H702" s="15">
        <f t="shared" si="62"/>
        <v>879.2</v>
      </c>
      <c r="I702" s="15">
        <f t="shared" si="60"/>
        <v>168.80600000000001</v>
      </c>
      <c r="J702" s="15">
        <f t="shared" si="61"/>
        <v>844.03000000000009</v>
      </c>
      <c r="K702" s="15">
        <v>35.17</v>
      </c>
      <c r="L702" s="16">
        <v>1.0416691349833536</v>
      </c>
      <c r="M702" s="17">
        <v>4.0002274795268425E-2</v>
      </c>
      <c r="N702" s="15" t="s">
        <v>41</v>
      </c>
      <c r="O702" s="14" t="str">
        <f t="shared" si="63"/>
        <v>Dec</v>
      </c>
      <c r="P702" s="14">
        <f t="shared" si="64"/>
        <v>12</v>
      </c>
      <c r="Q702" s="14">
        <f t="shared" si="65"/>
        <v>2024</v>
      </c>
      <c r="R702" s="18" t="s">
        <v>389</v>
      </c>
      <c r="S702" s="19">
        <v>45628</v>
      </c>
      <c r="T702" s="19" t="s">
        <v>431</v>
      </c>
      <c r="U702" s="19" t="s">
        <v>798</v>
      </c>
      <c r="V702" s="19" t="s">
        <v>41</v>
      </c>
      <c r="W702" s="19" t="s">
        <v>447</v>
      </c>
      <c r="X702" s="19" t="s">
        <v>434</v>
      </c>
      <c r="Y702" s="19" t="s">
        <v>392</v>
      </c>
      <c r="Z702" s="19">
        <v>45631</v>
      </c>
      <c r="AA702" s="14" t="s">
        <v>22</v>
      </c>
      <c r="AB702" s="14" t="s">
        <v>428</v>
      </c>
      <c r="AC702" s="14" t="s">
        <v>16</v>
      </c>
      <c r="AD702" s="14">
        <v>33498</v>
      </c>
    </row>
    <row r="703" spans="1:30" x14ac:dyDescent="0.2">
      <c r="A703" s="20">
        <v>702</v>
      </c>
      <c r="B703" s="20">
        <v>802</v>
      </c>
      <c r="C703" s="20" t="s">
        <v>13</v>
      </c>
      <c r="D703" s="20" t="s">
        <v>57</v>
      </c>
      <c r="E703" s="20" t="s">
        <v>19</v>
      </c>
      <c r="F703" s="21">
        <v>1394.41</v>
      </c>
      <c r="G703" s="20">
        <v>5</v>
      </c>
      <c r="H703" s="21">
        <f t="shared" si="62"/>
        <v>6972.05</v>
      </c>
      <c r="I703" s="21">
        <f t="shared" si="60"/>
        <v>1338.634</v>
      </c>
      <c r="J703" s="21">
        <f t="shared" si="61"/>
        <v>6693.17</v>
      </c>
      <c r="K703" s="21">
        <v>278.88</v>
      </c>
      <c r="L703" s="22">
        <v>1.041666355404091</v>
      </c>
      <c r="M703" s="17">
        <v>3.9999713140324578E-2</v>
      </c>
      <c r="N703" s="21" t="s">
        <v>41</v>
      </c>
      <c r="O703" s="20" t="str">
        <f t="shared" si="63"/>
        <v>Dec</v>
      </c>
      <c r="P703" s="20">
        <f t="shared" si="64"/>
        <v>12</v>
      </c>
      <c r="Q703" s="20">
        <f t="shared" si="65"/>
        <v>2024</v>
      </c>
      <c r="R703" s="23" t="s">
        <v>390</v>
      </c>
      <c r="S703" s="24">
        <v>45629</v>
      </c>
      <c r="T703" s="24" t="s">
        <v>435</v>
      </c>
      <c r="U703" s="24" t="s">
        <v>799</v>
      </c>
      <c r="V703" s="24" t="s">
        <v>41</v>
      </c>
      <c r="W703" s="24" t="s">
        <v>447</v>
      </c>
      <c r="X703" s="24" t="s">
        <v>434</v>
      </c>
      <c r="Y703" s="24" t="s">
        <v>393</v>
      </c>
      <c r="Z703" s="24">
        <v>45632</v>
      </c>
      <c r="AA703" s="20" t="s">
        <v>20</v>
      </c>
      <c r="AB703" s="20" t="s">
        <v>427</v>
      </c>
      <c r="AC703" s="20" t="s">
        <v>16</v>
      </c>
      <c r="AD703" s="20">
        <v>55174</v>
      </c>
    </row>
    <row r="704" spans="1:30" x14ac:dyDescent="0.2">
      <c r="A704" s="14">
        <v>703</v>
      </c>
      <c r="B704" s="14">
        <v>803</v>
      </c>
      <c r="C704" s="14" t="s">
        <v>27</v>
      </c>
      <c r="D704" s="14" t="s">
        <v>57</v>
      </c>
      <c r="E704" s="14" t="s">
        <v>19</v>
      </c>
      <c r="F704" s="15">
        <v>803</v>
      </c>
      <c r="G704" s="14">
        <v>5</v>
      </c>
      <c r="H704" s="15">
        <f t="shared" si="62"/>
        <v>4015</v>
      </c>
      <c r="I704" s="15">
        <f t="shared" si="60"/>
        <v>770.88</v>
      </c>
      <c r="J704" s="15">
        <f t="shared" si="61"/>
        <v>3854.4</v>
      </c>
      <c r="K704" s="15">
        <v>160.6</v>
      </c>
      <c r="L704" s="16">
        <v>1.0416666666666667</v>
      </c>
      <c r="M704" s="17">
        <v>0.04</v>
      </c>
      <c r="N704" s="15" t="s">
        <v>41</v>
      </c>
      <c r="O704" s="14" t="str">
        <f t="shared" si="63"/>
        <v>Dec</v>
      </c>
      <c r="P704" s="14">
        <f t="shared" si="64"/>
        <v>12</v>
      </c>
      <c r="Q704" s="14">
        <f t="shared" si="65"/>
        <v>2024</v>
      </c>
      <c r="R704" s="18" t="s">
        <v>391</v>
      </c>
      <c r="S704" s="19">
        <v>45630</v>
      </c>
      <c r="T704" s="19" t="s">
        <v>437</v>
      </c>
      <c r="U704" s="19" t="s">
        <v>800</v>
      </c>
      <c r="V704" s="19" t="s">
        <v>41</v>
      </c>
      <c r="W704" s="19" t="s">
        <v>447</v>
      </c>
      <c r="X704" s="19" t="s">
        <v>434</v>
      </c>
      <c r="Y704" s="19" t="s">
        <v>394</v>
      </c>
      <c r="Z704" s="19">
        <v>45633</v>
      </c>
      <c r="AA704" s="14" t="s">
        <v>15</v>
      </c>
      <c r="AB704" s="14" t="s">
        <v>429</v>
      </c>
      <c r="AC704" s="14" t="s">
        <v>16</v>
      </c>
      <c r="AD704" s="14">
        <v>68291</v>
      </c>
    </row>
    <row r="705" spans="1:30" x14ac:dyDescent="0.2">
      <c r="A705" s="20">
        <v>704</v>
      </c>
      <c r="B705" s="20">
        <v>804</v>
      </c>
      <c r="C705" s="20" t="s">
        <v>13</v>
      </c>
      <c r="D705" s="20" t="s">
        <v>38</v>
      </c>
      <c r="E705" s="20" t="s">
        <v>14</v>
      </c>
      <c r="F705" s="21">
        <v>1162.5999999999999</v>
      </c>
      <c r="G705" s="20">
        <v>5</v>
      </c>
      <c r="H705" s="21">
        <f t="shared" si="62"/>
        <v>5813</v>
      </c>
      <c r="I705" s="21">
        <f t="shared" si="60"/>
        <v>1116.096</v>
      </c>
      <c r="J705" s="21">
        <f t="shared" si="61"/>
        <v>5580.48</v>
      </c>
      <c r="K705" s="21">
        <v>232.52</v>
      </c>
      <c r="L705" s="22">
        <v>1.0416666666666667</v>
      </c>
      <c r="M705" s="17">
        <v>0.04</v>
      </c>
      <c r="N705" s="21" t="s">
        <v>41</v>
      </c>
      <c r="O705" s="20" t="str">
        <f t="shared" si="63"/>
        <v>Dec</v>
      </c>
      <c r="P705" s="20">
        <f t="shared" si="64"/>
        <v>12</v>
      </c>
      <c r="Q705" s="20">
        <f t="shared" si="65"/>
        <v>2024</v>
      </c>
      <c r="R705" s="23" t="s">
        <v>392</v>
      </c>
      <c r="S705" s="24">
        <v>45631</v>
      </c>
      <c r="T705" s="24" t="s">
        <v>439</v>
      </c>
      <c r="U705" s="24" t="s">
        <v>801</v>
      </c>
      <c r="V705" s="24" t="s">
        <v>41</v>
      </c>
      <c r="W705" s="24" t="s">
        <v>447</v>
      </c>
      <c r="X705" s="24" t="s">
        <v>434</v>
      </c>
      <c r="Y705" s="24" t="s">
        <v>395</v>
      </c>
      <c r="Z705" s="24">
        <v>45634</v>
      </c>
      <c r="AA705" s="20" t="s">
        <v>20</v>
      </c>
      <c r="AB705" s="20" t="s">
        <v>428</v>
      </c>
      <c r="AC705" s="20" t="s">
        <v>16</v>
      </c>
      <c r="AD705" s="20">
        <v>75717</v>
      </c>
    </row>
    <row r="706" spans="1:30" x14ac:dyDescent="0.2">
      <c r="A706" s="14">
        <v>705</v>
      </c>
      <c r="B706" s="14">
        <v>805</v>
      </c>
      <c r="C706" s="14" t="s">
        <v>24</v>
      </c>
      <c r="D706" s="14" t="s">
        <v>38</v>
      </c>
      <c r="E706" s="14" t="s">
        <v>14</v>
      </c>
      <c r="F706" s="15">
        <v>881.49</v>
      </c>
      <c r="G706" s="14">
        <v>5</v>
      </c>
      <c r="H706" s="15">
        <f t="shared" si="62"/>
        <v>4407.45</v>
      </c>
      <c r="I706" s="15">
        <f t="shared" ref="I706:I769" si="66">(H706-K706)/G706</f>
        <v>846.2299999999999</v>
      </c>
      <c r="J706" s="15">
        <f t="shared" ref="J706:J769" si="67">I706*G706</f>
        <v>4231.1499999999996</v>
      </c>
      <c r="K706" s="15">
        <v>176.3</v>
      </c>
      <c r="L706" s="16">
        <v>1.0416671590465949</v>
      </c>
      <c r="M706" s="17">
        <v>4.0000453777127368E-2</v>
      </c>
      <c r="N706" s="15" t="s">
        <v>41</v>
      </c>
      <c r="O706" s="14" t="str">
        <f t="shared" si="63"/>
        <v>Dec</v>
      </c>
      <c r="P706" s="14">
        <f t="shared" si="64"/>
        <v>12</v>
      </c>
      <c r="Q706" s="14">
        <f t="shared" si="65"/>
        <v>2024</v>
      </c>
      <c r="R706" s="18" t="s">
        <v>393</v>
      </c>
      <c r="S706" s="19">
        <v>45632</v>
      </c>
      <c r="T706" s="19" t="s">
        <v>441</v>
      </c>
      <c r="U706" s="19" t="s">
        <v>802</v>
      </c>
      <c r="V706" s="19" t="s">
        <v>41</v>
      </c>
      <c r="W706" s="19" t="s">
        <v>447</v>
      </c>
      <c r="X706" s="19" t="s">
        <v>434</v>
      </c>
      <c r="Y706" s="19" t="s">
        <v>396</v>
      </c>
      <c r="Z706" s="19">
        <v>45635</v>
      </c>
      <c r="AA706" s="14" t="s">
        <v>15</v>
      </c>
      <c r="AB706" s="14" t="s">
        <v>429</v>
      </c>
      <c r="AC706" s="14" t="s">
        <v>16</v>
      </c>
      <c r="AD706" s="14">
        <v>84334</v>
      </c>
    </row>
    <row r="707" spans="1:30" x14ac:dyDescent="0.2">
      <c r="A707" s="20">
        <v>706</v>
      </c>
      <c r="B707" s="20">
        <v>806</v>
      </c>
      <c r="C707" s="20" t="s">
        <v>26</v>
      </c>
      <c r="D707" s="20" t="s">
        <v>38</v>
      </c>
      <c r="E707" s="20" t="s">
        <v>14</v>
      </c>
      <c r="F707" s="21">
        <v>285.63</v>
      </c>
      <c r="G707" s="20">
        <v>1</v>
      </c>
      <c r="H707" s="21">
        <f t="shared" ref="H707:H770" si="68">F707*G707</f>
        <v>285.63</v>
      </c>
      <c r="I707" s="21">
        <f t="shared" si="66"/>
        <v>228.5</v>
      </c>
      <c r="J707" s="21">
        <f t="shared" si="67"/>
        <v>228.5</v>
      </c>
      <c r="K707" s="21">
        <v>57.13</v>
      </c>
      <c r="L707" s="22">
        <v>1.2500218818380744</v>
      </c>
      <c r="M707" s="17">
        <v>0.20001400413121873</v>
      </c>
      <c r="N707" s="21" t="s">
        <v>41</v>
      </c>
      <c r="O707" s="20" t="str">
        <f t="shared" ref="O707:O770" si="69">IF(P707=1,"Jan",IF(P707=2,"Feb",IF(P707=3,"Mar",IF(P707=4,"Apr",IF(P707=5,"May",IF(P707=6,"Jun",IF(P707=7,"Jul",IF(P707=8,"Aug",IF(P707=9,"Sep",IF(P707=10,"Oct",IF(P707=11,"Nov","Dec")))))))))))</f>
        <v>Dec</v>
      </c>
      <c r="P707" s="20">
        <f t="shared" ref="P707:P770" si="70">MONTH(S707)</f>
        <v>12</v>
      </c>
      <c r="Q707" s="20">
        <f t="shared" ref="Q707:Q770" si="71">YEAR(S707)</f>
        <v>2024</v>
      </c>
      <c r="R707" s="23" t="s">
        <v>394</v>
      </c>
      <c r="S707" s="24">
        <v>45633</v>
      </c>
      <c r="T707" s="24" t="s">
        <v>443</v>
      </c>
      <c r="U707" s="24" t="s">
        <v>803</v>
      </c>
      <c r="V707" s="24" t="s">
        <v>41</v>
      </c>
      <c r="W707" s="24" t="s">
        <v>447</v>
      </c>
      <c r="X707" s="24" t="s">
        <v>434</v>
      </c>
      <c r="Y707" s="24" t="s">
        <v>397</v>
      </c>
      <c r="Z707" s="24">
        <v>45636</v>
      </c>
      <c r="AA707" s="20" t="s">
        <v>15</v>
      </c>
      <c r="AB707" s="20" t="s">
        <v>429</v>
      </c>
      <c r="AC707" s="20" t="s">
        <v>16</v>
      </c>
      <c r="AD707" s="20">
        <v>83152</v>
      </c>
    </row>
    <row r="708" spans="1:30" x14ac:dyDescent="0.2">
      <c r="A708" s="14">
        <v>707</v>
      </c>
      <c r="B708" s="14">
        <v>807</v>
      </c>
      <c r="C708" s="14" t="s">
        <v>28</v>
      </c>
      <c r="D708" s="14" t="s">
        <v>38</v>
      </c>
      <c r="E708" s="14" t="s">
        <v>14</v>
      </c>
      <c r="F708" s="15">
        <v>1316.78</v>
      </c>
      <c r="G708" s="14">
        <v>3</v>
      </c>
      <c r="H708" s="15">
        <f t="shared" si="68"/>
        <v>3950.34</v>
      </c>
      <c r="I708" s="15">
        <f t="shared" si="66"/>
        <v>1228.9933333333333</v>
      </c>
      <c r="J708" s="15">
        <f t="shared" si="67"/>
        <v>3686.98</v>
      </c>
      <c r="K708" s="15">
        <v>263.36</v>
      </c>
      <c r="L708" s="16">
        <v>1.0714297338200913</v>
      </c>
      <c r="M708" s="17">
        <v>6.6667679237736505E-2</v>
      </c>
      <c r="N708" s="15" t="s">
        <v>41</v>
      </c>
      <c r="O708" s="14" t="str">
        <f t="shared" si="69"/>
        <v>Dec</v>
      </c>
      <c r="P708" s="14">
        <f t="shared" si="70"/>
        <v>12</v>
      </c>
      <c r="Q708" s="14">
        <f t="shared" si="71"/>
        <v>2024</v>
      </c>
      <c r="R708" s="18" t="s">
        <v>395</v>
      </c>
      <c r="S708" s="19">
        <v>45634</v>
      </c>
      <c r="T708" s="19" t="s">
        <v>445</v>
      </c>
      <c r="U708" s="19" t="s">
        <v>804</v>
      </c>
      <c r="V708" s="19" t="s">
        <v>41</v>
      </c>
      <c r="W708" s="19" t="s">
        <v>447</v>
      </c>
      <c r="X708" s="19" t="s">
        <v>434</v>
      </c>
      <c r="Y708" s="19" t="s">
        <v>398</v>
      </c>
      <c r="Z708" s="19">
        <v>45637</v>
      </c>
      <c r="AA708" s="14" t="s">
        <v>22</v>
      </c>
      <c r="AB708" s="14" t="s">
        <v>426</v>
      </c>
      <c r="AC708" s="14" t="s">
        <v>16</v>
      </c>
      <c r="AD708" s="14">
        <v>70227</v>
      </c>
    </row>
    <row r="709" spans="1:30" x14ac:dyDescent="0.2">
      <c r="A709" s="20">
        <v>708</v>
      </c>
      <c r="B709" s="20">
        <v>808</v>
      </c>
      <c r="C709" s="20" t="s">
        <v>27</v>
      </c>
      <c r="D709" s="20" t="s">
        <v>54</v>
      </c>
      <c r="E709" s="20" t="s">
        <v>17</v>
      </c>
      <c r="F709" s="21">
        <v>1467.72</v>
      </c>
      <c r="G709" s="20">
        <v>1</v>
      </c>
      <c r="H709" s="21">
        <f t="shared" si="68"/>
        <v>1467.72</v>
      </c>
      <c r="I709" s="21">
        <f t="shared" si="66"/>
        <v>1174.18</v>
      </c>
      <c r="J709" s="21">
        <f t="shared" si="67"/>
        <v>1174.18</v>
      </c>
      <c r="K709" s="21">
        <v>293.54000000000002</v>
      </c>
      <c r="L709" s="22">
        <v>1.2499957417091077</v>
      </c>
      <c r="M709" s="17">
        <v>0.19999727468454476</v>
      </c>
      <c r="N709" s="21" t="s">
        <v>41</v>
      </c>
      <c r="O709" s="20" t="str">
        <f t="shared" si="69"/>
        <v>Dec</v>
      </c>
      <c r="P709" s="20">
        <f t="shared" si="70"/>
        <v>12</v>
      </c>
      <c r="Q709" s="20">
        <f t="shared" si="71"/>
        <v>2024</v>
      </c>
      <c r="R709" s="23" t="s">
        <v>396</v>
      </c>
      <c r="S709" s="24">
        <v>45635</v>
      </c>
      <c r="T709" s="24" t="s">
        <v>447</v>
      </c>
      <c r="U709" s="24" t="s">
        <v>805</v>
      </c>
      <c r="V709" s="24" t="s">
        <v>41</v>
      </c>
      <c r="W709" s="24" t="s">
        <v>447</v>
      </c>
      <c r="X709" s="24" t="s">
        <v>434</v>
      </c>
      <c r="Y709" s="24" t="s">
        <v>399</v>
      </c>
      <c r="Z709" s="24">
        <v>45638</v>
      </c>
      <c r="AA709" s="20" t="s">
        <v>20</v>
      </c>
      <c r="AB709" s="20" t="s">
        <v>427</v>
      </c>
      <c r="AC709" s="20" t="s">
        <v>16</v>
      </c>
      <c r="AD709" s="20">
        <v>12642</v>
      </c>
    </row>
    <row r="710" spans="1:30" x14ac:dyDescent="0.2">
      <c r="A710" s="14">
        <v>709</v>
      </c>
      <c r="B710" s="14">
        <v>809</v>
      </c>
      <c r="C710" s="14" t="s">
        <v>18</v>
      </c>
      <c r="D710" s="14" t="s">
        <v>57</v>
      </c>
      <c r="E710" s="14" t="s">
        <v>19</v>
      </c>
      <c r="F710" s="15">
        <v>564.27</v>
      </c>
      <c r="G710" s="14">
        <v>1</v>
      </c>
      <c r="H710" s="15">
        <f t="shared" si="68"/>
        <v>564.27</v>
      </c>
      <c r="I710" s="15">
        <f t="shared" si="66"/>
        <v>451.41999999999996</v>
      </c>
      <c r="J710" s="15">
        <f t="shared" si="67"/>
        <v>451.41999999999996</v>
      </c>
      <c r="K710" s="15">
        <v>112.85</v>
      </c>
      <c r="L710" s="16">
        <v>1.2499889238403261</v>
      </c>
      <c r="M710" s="17">
        <v>0.19999291119499529</v>
      </c>
      <c r="N710" s="15" t="s">
        <v>41</v>
      </c>
      <c r="O710" s="14" t="str">
        <f t="shared" si="69"/>
        <v>Dec</v>
      </c>
      <c r="P710" s="14">
        <f t="shared" si="70"/>
        <v>12</v>
      </c>
      <c r="Q710" s="14">
        <f t="shared" si="71"/>
        <v>2024</v>
      </c>
      <c r="R710" s="18" t="s">
        <v>397</v>
      </c>
      <c r="S710" s="19">
        <v>45636</v>
      </c>
      <c r="T710" s="19" t="s">
        <v>449</v>
      </c>
      <c r="U710" s="19" t="s">
        <v>806</v>
      </c>
      <c r="V710" s="19" t="s">
        <v>41</v>
      </c>
      <c r="W710" s="19" t="s">
        <v>447</v>
      </c>
      <c r="X710" s="19" t="s">
        <v>434</v>
      </c>
      <c r="Y710" s="19" t="s">
        <v>400</v>
      </c>
      <c r="Z710" s="19">
        <v>45639</v>
      </c>
      <c r="AA710" s="14" t="s">
        <v>20</v>
      </c>
      <c r="AB710" s="14" t="s">
        <v>425</v>
      </c>
      <c r="AC710" s="14" t="s">
        <v>16</v>
      </c>
      <c r="AD710" s="14">
        <v>79708</v>
      </c>
    </row>
    <row r="711" spans="1:30" x14ac:dyDescent="0.2">
      <c r="A711" s="20">
        <v>710</v>
      </c>
      <c r="B711" s="20">
        <v>810</v>
      </c>
      <c r="C711" s="20" t="s">
        <v>24</v>
      </c>
      <c r="D711" s="20" t="s">
        <v>54</v>
      </c>
      <c r="E711" s="20" t="s">
        <v>17</v>
      </c>
      <c r="F711" s="21">
        <v>882.43</v>
      </c>
      <c r="G711" s="20">
        <v>3</v>
      </c>
      <c r="H711" s="21">
        <f t="shared" si="68"/>
        <v>2647.29</v>
      </c>
      <c r="I711" s="21">
        <f t="shared" si="66"/>
        <v>823.6</v>
      </c>
      <c r="J711" s="21">
        <f t="shared" si="67"/>
        <v>2470.8000000000002</v>
      </c>
      <c r="K711" s="21">
        <v>176.49</v>
      </c>
      <c r="L711" s="22">
        <v>1.0714303059737735</v>
      </c>
      <c r="M711" s="17">
        <v>6.6668177645818935E-2</v>
      </c>
      <c r="N711" s="21" t="s">
        <v>41</v>
      </c>
      <c r="O711" s="20" t="str">
        <f t="shared" si="69"/>
        <v>Dec</v>
      </c>
      <c r="P711" s="20">
        <f t="shared" si="70"/>
        <v>12</v>
      </c>
      <c r="Q711" s="20">
        <f t="shared" si="71"/>
        <v>2024</v>
      </c>
      <c r="R711" s="23" t="s">
        <v>398</v>
      </c>
      <c r="S711" s="24">
        <v>45637</v>
      </c>
      <c r="T711" s="24" t="s">
        <v>451</v>
      </c>
      <c r="U711" s="24" t="s">
        <v>807</v>
      </c>
      <c r="V711" s="24" t="s">
        <v>41</v>
      </c>
      <c r="W711" s="24" t="s">
        <v>447</v>
      </c>
      <c r="X711" s="24" t="s">
        <v>434</v>
      </c>
      <c r="Y711" s="24" t="s">
        <v>401</v>
      </c>
      <c r="Z711" s="24">
        <v>45640</v>
      </c>
      <c r="AA711" s="20" t="s">
        <v>20</v>
      </c>
      <c r="AB711" s="20" t="s">
        <v>427</v>
      </c>
      <c r="AC711" s="20" t="s">
        <v>16</v>
      </c>
      <c r="AD711" s="20">
        <v>88119</v>
      </c>
    </row>
    <row r="712" spans="1:30" x14ac:dyDescent="0.2">
      <c r="A712" s="14">
        <v>711</v>
      </c>
      <c r="B712" s="14">
        <v>811</v>
      </c>
      <c r="C712" s="14" t="s">
        <v>28</v>
      </c>
      <c r="D712" s="14" t="s">
        <v>57</v>
      </c>
      <c r="E712" s="14" t="s">
        <v>19</v>
      </c>
      <c r="F712" s="15">
        <v>146.83000000000001</v>
      </c>
      <c r="G712" s="14">
        <v>4</v>
      </c>
      <c r="H712" s="15">
        <f t="shared" si="68"/>
        <v>587.32000000000005</v>
      </c>
      <c r="I712" s="15">
        <f t="shared" si="66"/>
        <v>139.48750000000001</v>
      </c>
      <c r="J712" s="15">
        <f t="shared" si="67"/>
        <v>557.95000000000005</v>
      </c>
      <c r="K712" s="15">
        <v>29.37</v>
      </c>
      <c r="L712" s="16">
        <v>1.0526391253696568</v>
      </c>
      <c r="M712" s="17">
        <v>5.0006810597289376E-2</v>
      </c>
      <c r="N712" s="15" t="s">
        <v>41</v>
      </c>
      <c r="O712" s="14" t="str">
        <f t="shared" si="69"/>
        <v>Dec</v>
      </c>
      <c r="P712" s="14">
        <f t="shared" si="70"/>
        <v>12</v>
      </c>
      <c r="Q712" s="14">
        <f t="shared" si="71"/>
        <v>2024</v>
      </c>
      <c r="R712" s="18" t="s">
        <v>399</v>
      </c>
      <c r="S712" s="19">
        <v>45638</v>
      </c>
      <c r="T712" s="19" t="s">
        <v>453</v>
      </c>
      <c r="U712" s="19" t="s">
        <v>808</v>
      </c>
      <c r="V712" s="19" t="s">
        <v>41</v>
      </c>
      <c r="W712" s="19" t="s">
        <v>447</v>
      </c>
      <c r="X712" s="19" t="s">
        <v>434</v>
      </c>
      <c r="Y712" s="19" t="s">
        <v>402</v>
      </c>
      <c r="Z712" s="19">
        <v>45641</v>
      </c>
      <c r="AA712" s="14" t="s">
        <v>22</v>
      </c>
      <c r="AB712" s="14" t="s">
        <v>426</v>
      </c>
      <c r="AC712" s="14" t="s">
        <v>16</v>
      </c>
      <c r="AD712" s="14">
        <v>13696</v>
      </c>
    </row>
    <row r="713" spans="1:30" x14ac:dyDescent="0.2">
      <c r="A713" s="20">
        <v>712</v>
      </c>
      <c r="B713" s="20">
        <v>812</v>
      </c>
      <c r="C713" s="20" t="s">
        <v>24</v>
      </c>
      <c r="D713" s="20" t="s">
        <v>57</v>
      </c>
      <c r="E713" s="20" t="s">
        <v>19</v>
      </c>
      <c r="F713" s="21">
        <v>448.46</v>
      </c>
      <c r="G713" s="20">
        <v>5</v>
      </c>
      <c r="H713" s="21">
        <f t="shared" si="68"/>
        <v>2242.2999999999997</v>
      </c>
      <c r="I713" s="21">
        <f t="shared" si="66"/>
        <v>430.52199999999993</v>
      </c>
      <c r="J713" s="21">
        <f t="shared" si="67"/>
        <v>2152.6099999999997</v>
      </c>
      <c r="K713" s="21">
        <v>89.69</v>
      </c>
      <c r="L713" s="22">
        <v>1.0416656988493038</v>
      </c>
      <c r="M713" s="17">
        <v>3.9999108058689739E-2</v>
      </c>
      <c r="N713" s="21" t="s">
        <v>41</v>
      </c>
      <c r="O713" s="20" t="str">
        <f t="shared" si="69"/>
        <v>Dec</v>
      </c>
      <c r="P713" s="20">
        <f t="shared" si="70"/>
        <v>12</v>
      </c>
      <c r="Q713" s="20">
        <f t="shared" si="71"/>
        <v>2024</v>
      </c>
      <c r="R713" s="23" t="s">
        <v>400</v>
      </c>
      <c r="S713" s="24">
        <v>45639</v>
      </c>
      <c r="T713" s="24" t="s">
        <v>455</v>
      </c>
      <c r="U713" s="24" t="s">
        <v>809</v>
      </c>
      <c r="V713" s="24" t="s">
        <v>41</v>
      </c>
      <c r="W713" s="24" t="s">
        <v>447</v>
      </c>
      <c r="X713" s="24" t="s">
        <v>434</v>
      </c>
      <c r="Y713" s="24" t="s">
        <v>403</v>
      </c>
      <c r="Z713" s="24">
        <v>45642</v>
      </c>
      <c r="AA713" s="20" t="s">
        <v>15</v>
      </c>
      <c r="AB713" s="20" t="s">
        <v>425</v>
      </c>
      <c r="AC713" s="20" t="s">
        <v>16</v>
      </c>
      <c r="AD713" s="20">
        <v>60625</v>
      </c>
    </row>
    <row r="714" spans="1:30" x14ac:dyDescent="0.2">
      <c r="A714" s="14">
        <v>713</v>
      </c>
      <c r="B714" s="14">
        <v>813</v>
      </c>
      <c r="C714" s="14" t="s">
        <v>23</v>
      </c>
      <c r="D714" s="14" t="s">
        <v>54</v>
      </c>
      <c r="E714" s="14" t="s">
        <v>17</v>
      </c>
      <c r="F714" s="15">
        <v>645.65</v>
      </c>
      <c r="G714" s="14">
        <v>5</v>
      </c>
      <c r="H714" s="15">
        <f t="shared" si="68"/>
        <v>3228.25</v>
      </c>
      <c r="I714" s="15">
        <f t="shared" si="66"/>
        <v>619.82399999999996</v>
      </c>
      <c r="J714" s="15">
        <f t="shared" si="67"/>
        <v>3099.12</v>
      </c>
      <c r="K714" s="15">
        <v>129.13</v>
      </c>
      <c r="L714" s="16">
        <v>1.0416666666666667</v>
      </c>
      <c r="M714" s="17">
        <v>0.04</v>
      </c>
      <c r="N714" s="15" t="s">
        <v>41</v>
      </c>
      <c r="O714" s="14" t="str">
        <f t="shared" si="69"/>
        <v>Dec</v>
      </c>
      <c r="P714" s="14">
        <f t="shared" si="70"/>
        <v>12</v>
      </c>
      <c r="Q714" s="14">
        <f t="shared" si="71"/>
        <v>2024</v>
      </c>
      <c r="R714" s="18" t="s">
        <v>401</v>
      </c>
      <c r="S714" s="19">
        <v>45640</v>
      </c>
      <c r="T714" s="19" t="s">
        <v>457</v>
      </c>
      <c r="U714" s="19" t="s">
        <v>810</v>
      </c>
      <c r="V714" s="19" t="s">
        <v>41</v>
      </c>
      <c r="W714" s="19" t="s">
        <v>447</v>
      </c>
      <c r="X714" s="19" t="s">
        <v>434</v>
      </c>
      <c r="Y714" s="19" t="s">
        <v>404</v>
      </c>
      <c r="Z714" s="19">
        <v>45643</v>
      </c>
      <c r="AA714" s="14" t="s">
        <v>22</v>
      </c>
      <c r="AB714" s="14" t="s">
        <v>428</v>
      </c>
      <c r="AC714" s="14" t="s">
        <v>16</v>
      </c>
      <c r="AD714" s="14">
        <v>95059</v>
      </c>
    </row>
    <row r="715" spans="1:30" x14ac:dyDescent="0.2">
      <c r="A715" s="20">
        <v>714</v>
      </c>
      <c r="B715" s="20">
        <v>814</v>
      </c>
      <c r="C715" s="20" t="s">
        <v>18</v>
      </c>
      <c r="D715" s="20" t="s">
        <v>38</v>
      </c>
      <c r="E715" s="20" t="s">
        <v>14</v>
      </c>
      <c r="F715" s="21">
        <v>1135.78</v>
      </c>
      <c r="G715" s="20">
        <v>3</v>
      </c>
      <c r="H715" s="21">
        <f t="shared" si="68"/>
        <v>3407.34</v>
      </c>
      <c r="I715" s="21">
        <f t="shared" si="66"/>
        <v>1060.0600000000002</v>
      </c>
      <c r="J715" s="21">
        <f t="shared" si="67"/>
        <v>3180.1800000000003</v>
      </c>
      <c r="K715" s="21">
        <v>227.16</v>
      </c>
      <c r="L715" s="22">
        <v>1.0714299190611851</v>
      </c>
      <c r="M715" s="17">
        <v>6.6667840602933667E-2</v>
      </c>
      <c r="N715" s="21" t="s">
        <v>41</v>
      </c>
      <c r="O715" s="20" t="str">
        <f t="shared" si="69"/>
        <v>Dec</v>
      </c>
      <c r="P715" s="20">
        <f t="shared" si="70"/>
        <v>12</v>
      </c>
      <c r="Q715" s="20">
        <f t="shared" si="71"/>
        <v>2024</v>
      </c>
      <c r="R715" s="23" t="s">
        <v>402</v>
      </c>
      <c r="S715" s="24">
        <v>45641</v>
      </c>
      <c r="T715" s="24" t="s">
        <v>459</v>
      </c>
      <c r="U715" s="24" t="s">
        <v>811</v>
      </c>
      <c r="V715" s="24" t="s">
        <v>41</v>
      </c>
      <c r="W715" s="24" t="s">
        <v>447</v>
      </c>
      <c r="X715" s="24" t="s">
        <v>434</v>
      </c>
      <c r="Y715" s="24" t="s">
        <v>405</v>
      </c>
      <c r="Z715" s="24">
        <v>45644</v>
      </c>
      <c r="AA715" s="20" t="s">
        <v>22</v>
      </c>
      <c r="AB715" s="20" t="s">
        <v>426</v>
      </c>
      <c r="AC715" s="20" t="s">
        <v>16</v>
      </c>
      <c r="AD715" s="20">
        <v>47544</v>
      </c>
    </row>
    <row r="716" spans="1:30" x14ac:dyDescent="0.2">
      <c r="A716" s="14">
        <v>715</v>
      </c>
      <c r="B716" s="14">
        <v>815</v>
      </c>
      <c r="C716" s="14" t="s">
        <v>25</v>
      </c>
      <c r="D716" s="14" t="s">
        <v>54</v>
      </c>
      <c r="E716" s="14" t="s">
        <v>17</v>
      </c>
      <c r="F716" s="15">
        <v>950.74</v>
      </c>
      <c r="G716" s="14">
        <v>1</v>
      </c>
      <c r="H716" s="15">
        <f t="shared" si="68"/>
        <v>950.74</v>
      </c>
      <c r="I716" s="15">
        <f t="shared" si="66"/>
        <v>760.59</v>
      </c>
      <c r="J716" s="15">
        <f t="shared" si="67"/>
        <v>760.59</v>
      </c>
      <c r="K716" s="15">
        <v>190.15</v>
      </c>
      <c r="L716" s="16">
        <v>1.2500032869219948</v>
      </c>
      <c r="M716" s="17">
        <v>0.2000021036245451</v>
      </c>
      <c r="N716" s="15" t="s">
        <v>41</v>
      </c>
      <c r="O716" s="14" t="str">
        <f t="shared" si="69"/>
        <v>Dec</v>
      </c>
      <c r="P716" s="14">
        <f t="shared" si="70"/>
        <v>12</v>
      </c>
      <c r="Q716" s="14">
        <f t="shared" si="71"/>
        <v>2024</v>
      </c>
      <c r="R716" s="18" t="s">
        <v>403</v>
      </c>
      <c r="S716" s="19">
        <v>45642</v>
      </c>
      <c r="T716" s="19" t="s">
        <v>461</v>
      </c>
      <c r="U716" s="19" t="s">
        <v>812</v>
      </c>
      <c r="V716" s="19" t="s">
        <v>41</v>
      </c>
      <c r="W716" s="19" t="s">
        <v>447</v>
      </c>
      <c r="X716" s="19" t="s">
        <v>434</v>
      </c>
      <c r="Y716" s="19" t="s">
        <v>406</v>
      </c>
      <c r="Z716" s="19">
        <v>45645</v>
      </c>
      <c r="AA716" s="14" t="s">
        <v>22</v>
      </c>
      <c r="AB716" s="14" t="s">
        <v>426</v>
      </c>
      <c r="AC716" s="14" t="s">
        <v>16</v>
      </c>
      <c r="AD716" s="14">
        <v>62463</v>
      </c>
    </row>
    <row r="717" spans="1:30" x14ac:dyDescent="0.2">
      <c r="A717" s="20">
        <v>716</v>
      </c>
      <c r="B717" s="20">
        <v>816</v>
      </c>
      <c r="C717" s="20" t="s">
        <v>28</v>
      </c>
      <c r="D717" s="20" t="s">
        <v>38</v>
      </c>
      <c r="E717" s="20" t="s">
        <v>14</v>
      </c>
      <c r="F717" s="21">
        <v>1169.75</v>
      </c>
      <c r="G717" s="20">
        <v>2</v>
      </c>
      <c r="H717" s="21">
        <f t="shared" si="68"/>
        <v>2339.5</v>
      </c>
      <c r="I717" s="21">
        <f t="shared" si="66"/>
        <v>1052.7750000000001</v>
      </c>
      <c r="J717" s="21">
        <f t="shared" si="67"/>
        <v>2105.5500000000002</v>
      </c>
      <c r="K717" s="21">
        <v>233.95</v>
      </c>
      <c r="L717" s="22">
        <v>1.1111111111111109</v>
      </c>
      <c r="M717" s="17">
        <v>9.9999999999999992E-2</v>
      </c>
      <c r="N717" s="21" t="s">
        <v>41</v>
      </c>
      <c r="O717" s="20" t="str">
        <f t="shared" si="69"/>
        <v>Dec</v>
      </c>
      <c r="P717" s="20">
        <f t="shared" si="70"/>
        <v>12</v>
      </c>
      <c r="Q717" s="20">
        <f t="shared" si="71"/>
        <v>2024</v>
      </c>
      <c r="R717" s="23" t="s">
        <v>404</v>
      </c>
      <c r="S717" s="24">
        <v>45643</v>
      </c>
      <c r="T717" s="24" t="s">
        <v>463</v>
      </c>
      <c r="U717" s="24" t="s">
        <v>813</v>
      </c>
      <c r="V717" s="24" t="s">
        <v>41</v>
      </c>
      <c r="W717" s="24" t="s">
        <v>447</v>
      </c>
      <c r="X717" s="24" t="s">
        <v>434</v>
      </c>
      <c r="Y717" s="24" t="s">
        <v>407</v>
      </c>
      <c r="Z717" s="24">
        <v>45646</v>
      </c>
      <c r="AA717" s="20" t="s">
        <v>20</v>
      </c>
      <c r="AB717" s="20" t="s">
        <v>428</v>
      </c>
      <c r="AC717" s="20" t="s">
        <v>16</v>
      </c>
      <c r="AD717" s="20">
        <v>57454</v>
      </c>
    </row>
    <row r="718" spans="1:30" x14ac:dyDescent="0.2">
      <c r="A718" s="14">
        <v>717</v>
      </c>
      <c r="B718" s="14">
        <v>817</v>
      </c>
      <c r="C718" s="14" t="s">
        <v>27</v>
      </c>
      <c r="D718" s="14" t="s">
        <v>57</v>
      </c>
      <c r="E718" s="14" t="s">
        <v>19</v>
      </c>
      <c r="F718" s="15">
        <v>988.13</v>
      </c>
      <c r="G718" s="14">
        <v>3</v>
      </c>
      <c r="H718" s="15">
        <f t="shared" si="68"/>
        <v>2964.39</v>
      </c>
      <c r="I718" s="15">
        <f t="shared" si="66"/>
        <v>922.25333333333322</v>
      </c>
      <c r="J718" s="15">
        <f t="shared" si="67"/>
        <v>2766.7599999999998</v>
      </c>
      <c r="K718" s="15">
        <v>197.63</v>
      </c>
      <c r="L718" s="16">
        <v>1.0714301204296723</v>
      </c>
      <c r="M718" s="17">
        <v>6.6668016016785916E-2</v>
      </c>
      <c r="N718" s="15" t="s">
        <v>41</v>
      </c>
      <c r="O718" s="14" t="str">
        <f t="shared" si="69"/>
        <v>Dec</v>
      </c>
      <c r="P718" s="14">
        <f t="shared" si="70"/>
        <v>12</v>
      </c>
      <c r="Q718" s="14">
        <f t="shared" si="71"/>
        <v>2024</v>
      </c>
      <c r="R718" s="18" t="s">
        <v>405</v>
      </c>
      <c r="S718" s="19">
        <v>45644</v>
      </c>
      <c r="T718" s="19" t="s">
        <v>465</v>
      </c>
      <c r="U718" s="19" t="s">
        <v>814</v>
      </c>
      <c r="V718" s="19" t="s">
        <v>41</v>
      </c>
      <c r="W718" s="19" t="s">
        <v>447</v>
      </c>
      <c r="X718" s="19" t="s">
        <v>434</v>
      </c>
      <c r="Y718" s="19" t="s">
        <v>408</v>
      </c>
      <c r="Z718" s="19">
        <v>45647</v>
      </c>
      <c r="AA718" s="14" t="s">
        <v>22</v>
      </c>
      <c r="AB718" s="14" t="s">
        <v>427</v>
      </c>
      <c r="AC718" s="14" t="s">
        <v>16</v>
      </c>
      <c r="AD718" s="14">
        <v>95185</v>
      </c>
    </row>
    <row r="719" spans="1:30" x14ac:dyDescent="0.2">
      <c r="A719" s="20">
        <v>718</v>
      </c>
      <c r="B719" s="20">
        <v>818</v>
      </c>
      <c r="C719" s="20" t="s">
        <v>27</v>
      </c>
      <c r="D719" s="20" t="s">
        <v>38</v>
      </c>
      <c r="E719" s="20" t="s">
        <v>14</v>
      </c>
      <c r="F719" s="21">
        <v>1161.57</v>
      </c>
      <c r="G719" s="20">
        <v>5</v>
      </c>
      <c r="H719" s="21">
        <f t="shared" si="68"/>
        <v>5807.8499999999995</v>
      </c>
      <c r="I719" s="21">
        <f t="shared" si="66"/>
        <v>1115.1079999999997</v>
      </c>
      <c r="J719" s="21">
        <f t="shared" si="67"/>
        <v>5575.5399999999991</v>
      </c>
      <c r="K719" s="21">
        <v>232.31</v>
      </c>
      <c r="L719" s="22">
        <v>1.0416659193548967</v>
      </c>
      <c r="M719" s="17">
        <v>3.9999311276978575E-2</v>
      </c>
      <c r="N719" s="21" t="s">
        <v>41</v>
      </c>
      <c r="O719" s="20" t="str">
        <f t="shared" si="69"/>
        <v>Dec</v>
      </c>
      <c r="P719" s="20">
        <f t="shared" si="70"/>
        <v>12</v>
      </c>
      <c r="Q719" s="20">
        <f t="shared" si="71"/>
        <v>2024</v>
      </c>
      <c r="R719" s="23" t="s">
        <v>406</v>
      </c>
      <c r="S719" s="24">
        <v>45645</v>
      </c>
      <c r="T719" s="24" t="s">
        <v>467</v>
      </c>
      <c r="U719" s="24" t="s">
        <v>815</v>
      </c>
      <c r="V719" s="24" t="s">
        <v>41</v>
      </c>
      <c r="W719" s="24" t="s">
        <v>447</v>
      </c>
      <c r="X719" s="24" t="s">
        <v>434</v>
      </c>
      <c r="Y719" s="24" t="s">
        <v>409</v>
      </c>
      <c r="Z719" s="24">
        <v>45648</v>
      </c>
      <c r="AA719" s="20" t="s">
        <v>20</v>
      </c>
      <c r="AB719" s="20" t="s">
        <v>429</v>
      </c>
      <c r="AC719" s="20" t="s">
        <v>16</v>
      </c>
      <c r="AD719" s="20">
        <v>24878</v>
      </c>
    </row>
    <row r="720" spans="1:30" x14ac:dyDescent="0.2">
      <c r="A720" s="14">
        <v>719</v>
      </c>
      <c r="B720" s="14">
        <v>819</v>
      </c>
      <c r="C720" s="14" t="s">
        <v>18</v>
      </c>
      <c r="D720" s="14" t="s">
        <v>54</v>
      </c>
      <c r="E720" s="14" t="s">
        <v>17</v>
      </c>
      <c r="F720" s="15">
        <v>790.34</v>
      </c>
      <c r="G720" s="14">
        <v>5</v>
      </c>
      <c r="H720" s="15">
        <f t="shared" si="68"/>
        <v>3951.7000000000003</v>
      </c>
      <c r="I720" s="15">
        <f t="shared" si="66"/>
        <v>758.726</v>
      </c>
      <c r="J720" s="15">
        <f t="shared" si="67"/>
        <v>3793.63</v>
      </c>
      <c r="K720" s="15">
        <v>158.07</v>
      </c>
      <c r="L720" s="16">
        <v>1.0416672158328566</v>
      </c>
      <c r="M720" s="17">
        <v>4.0000506111293868E-2</v>
      </c>
      <c r="N720" s="15" t="s">
        <v>41</v>
      </c>
      <c r="O720" s="14" t="str">
        <f t="shared" si="69"/>
        <v>Dec</v>
      </c>
      <c r="P720" s="14">
        <f t="shared" si="70"/>
        <v>12</v>
      </c>
      <c r="Q720" s="14">
        <f t="shared" si="71"/>
        <v>2024</v>
      </c>
      <c r="R720" s="18" t="s">
        <v>407</v>
      </c>
      <c r="S720" s="19">
        <v>45646</v>
      </c>
      <c r="T720" s="19" t="s">
        <v>469</v>
      </c>
      <c r="U720" s="19" t="s">
        <v>816</v>
      </c>
      <c r="V720" s="19" t="s">
        <v>41</v>
      </c>
      <c r="W720" s="19" t="s">
        <v>447</v>
      </c>
      <c r="X720" s="19" t="s">
        <v>434</v>
      </c>
      <c r="Y720" s="19" t="s">
        <v>410</v>
      </c>
      <c r="Z720" s="19">
        <v>45649</v>
      </c>
      <c r="AA720" s="14" t="s">
        <v>20</v>
      </c>
      <c r="AB720" s="14" t="s">
        <v>427</v>
      </c>
      <c r="AC720" s="14" t="s">
        <v>16</v>
      </c>
      <c r="AD720" s="14">
        <v>84872</v>
      </c>
    </row>
    <row r="721" spans="1:30" x14ac:dyDescent="0.2">
      <c r="A721" s="20">
        <v>720</v>
      </c>
      <c r="B721" s="20">
        <v>820</v>
      </c>
      <c r="C721" s="20" t="s">
        <v>28</v>
      </c>
      <c r="D721" s="20" t="s">
        <v>38</v>
      </c>
      <c r="E721" s="20" t="s">
        <v>14</v>
      </c>
      <c r="F721" s="21">
        <v>1486.53</v>
      </c>
      <c r="G721" s="20">
        <v>1</v>
      </c>
      <c r="H721" s="21">
        <f t="shared" si="68"/>
        <v>1486.53</v>
      </c>
      <c r="I721" s="21">
        <f t="shared" si="66"/>
        <v>1189.22</v>
      </c>
      <c r="J721" s="21">
        <f t="shared" si="67"/>
        <v>1189.22</v>
      </c>
      <c r="K721" s="21">
        <v>297.31</v>
      </c>
      <c r="L721" s="22">
        <v>1.2500042044365214</v>
      </c>
      <c r="M721" s="17">
        <v>0.20000269083032296</v>
      </c>
      <c r="N721" s="21" t="s">
        <v>41</v>
      </c>
      <c r="O721" s="20" t="str">
        <f t="shared" si="69"/>
        <v>Dec</v>
      </c>
      <c r="P721" s="20">
        <f t="shared" si="70"/>
        <v>12</v>
      </c>
      <c r="Q721" s="20">
        <f t="shared" si="71"/>
        <v>2024</v>
      </c>
      <c r="R721" s="23" t="s">
        <v>408</v>
      </c>
      <c r="S721" s="24">
        <v>45647</v>
      </c>
      <c r="T721" s="24" t="s">
        <v>471</v>
      </c>
      <c r="U721" s="24" t="s">
        <v>817</v>
      </c>
      <c r="V721" s="24" t="s">
        <v>41</v>
      </c>
      <c r="W721" s="24" t="s">
        <v>447</v>
      </c>
      <c r="X721" s="24" t="s">
        <v>434</v>
      </c>
      <c r="Y721" s="24" t="s">
        <v>411</v>
      </c>
      <c r="Z721" s="24">
        <v>45650</v>
      </c>
      <c r="AA721" s="20" t="s">
        <v>20</v>
      </c>
      <c r="AB721" s="20" t="s">
        <v>429</v>
      </c>
      <c r="AC721" s="20" t="s">
        <v>16</v>
      </c>
      <c r="AD721" s="20">
        <v>30912</v>
      </c>
    </row>
    <row r="722" spans="1:30" x14ac:dyDescent="0.2">
      <c r="A722" s="14">
        <v>721</v>
      </c>
      <c r="B722" s="14">
        <v>821</v>
      </c>
      <c r="C722" s="14" t="s">
        <v>21</v>
      </c>
      <c r="D722" s="14" t="s">
        <v>38</v>
      </c>
      <c r="E722" s="14" t="s">
        <v>14</v>
      </c>
      <c r="F722" s="15">
        <v>1153.27</v>
      </c>
      <c r="G722" s="14">
        <v>3</v>
      </c>
      <c r="H722" s="15">
        <f t="shared" si="68"/>
        <v>3459.81</v>
      </c>
      <c r="I722" s="15">
        <f t="shared" si="66"/>
        <v>1076.3866666666665</v>
      </c>
      <c r="J722" s="15">
        <f t="shared" si="67"/>
        <v>3229.16</v>
      </c>
      <c r="K722" s="15">
        <v>230.65</v>
      </c>
      <c r="L722" s="16">
        <v>1.0714272442368913</v>
      </c>
      <c r="M722" s="17">
        <v>6.6665510533815447E-2</v>
      </c>
      <c r="N722" s="15" t="s">
        <v>41</v>
      </c>
      <c r="O722" s="14" t="str">
        <f t="shared" si="69"/>
        <v>Dec</v>
      </c>
      <c r="P722" s="14">
        <f t="shared" si="70"/>
        <v>12</v>
      </c>
      <c r="Q722" s="14">
        <f t="shared" si="71"/>
        <v>2024</v>
      </c>
      <c r="R722" s="18" t="s">
        <v>409</v>
      </c>
      <c r="S722" s="19">
        <v>45648</v>
      </c>
      <c r="T722" s="19" t="s">
        <v>473</v>
      </c>
      <c r="U722" s="19" t="s">
        <v>818</v>
      </c>
      <c r="V722" s="19" t="s">
        <v>41</v>
      </c>
      <c r="W722" s="19" t="s">
        <v>447</v>
      </c>
      <c r="X722" s="19" t="s">
        <v>434</v>
      </c>
      <c r="Y722" s="19" t="s">
        <v>412</v>
      </c>
      <c r="Z722" s="19">
        <v>45651</v>
      </c>
      <c r="AA722" s="14" t="s">
        <v>15</v>
      </c>
      <c r="AB722" s="14" t="s">
        <v>426</v>
      </c>
      <c r="AC722" s="14" t="s">
        <v>16</v>
      </c>
      <c r="AD722" s="14">
        <v>57042</v>
      </c>
    </row>
    <row r="723" spans="1:30" x14ac:dyDescent="0.2">
      <c r="A723" s="20">
        <v>722</v>
      </c>
      <c r="B723" s="20">
        <v>822</v>
      </c>
      <c r="C723" s="20" t="s">
        <v>28</v>
      </c>
      <c r="D723" s="20" t="s">
        <v>54</v>
      </c>
      <c r="E723" s="20" t="s">
        <v>17</v>
      </c>
      <c r="F723" s="21">
        <v>952.57</v>
      </c>
      <c r="G723" s="20">
        <v>4</v>
      </c>
      <c r="H723" s="21">
        <f t="shared" si="68"/>
        <v>3810.28</v>
      </c>
      <c r="I723" s="21">
        <f t="shared" si="66"/>
        <v>904.94250000000011</v>
      </c>
      <c r="J723" s="21">
        <f t="shared" si="67"/>
        <v>3619.7700000000004</v>
      </c>
      <c r="K723" s="21">
        <v>190.51</v>
      </c>
      <c r="L723" s="22">
        <v>1.0526304157446467</v>
      </c>
      <c r="M723" s="17">
        <v>4.999895020838363E-2</v>
      </c>
      <c r="N723" s="21" t="s">
        <v>41</v>
      </c>
      <c r="O723" s="20" t="str">
        <f t="shared" si="69"/>
        <v>Dec</v>
      </c>
      <c r="P723" s="20">
        <f t="shared" si="70"/>
        <v>12</v>
      </c>
      <c r="Q723" s="20">
        <f t="shared" si="71"/>
        <v>2024</v>
      </c>
      <c r="R723" s="23" t="s">
        <v>410</v>
      </c>
      <c r="S723" s="24">
        <v>45649</v>
      </c>
      <c r="T723" s="24" t="s">
        <v>475</v>
      </c>
      <c r="U723" s="24" t="s">
        <v>819</v>
      </c>
      <c r="V723" s="24" t="s">
        <v>41</v>
      </c>
      <c r="W723" s="24" t="s">
        <v>447</v>
      </c>
      <c r="X723" s="24" t="s">
        <v>434</v>
      </c>
      <c r="Y723" s="24" t="s">
        <v>413</v>
      </c>
      <c r="Z723" s="24">
        <v>45652</v>
      </c>
      <c r="AA723" s="20" t="s">
        <v>22</v>
      </c>
      <c r="AB723" s="20" t="s">
        <v>428</v>
      </c>
      <c r="AC723" s="20" t="s">
        <v>16</v>
      </c>
      <c r="AD723" s="20">
        <v>22948</v>
      </c>
    </row>
    <row r="724" spans="1:30" x14ac:dyDescent="0.2">
      <c r="A724" s="14">
        <v>723</v>
      </c>
      <c r="B724" s="14">
        <v>823</v>
      </c>
      <c r="C724" s="14" t="s">
        <v>29</v>
      </c>
      <c r="D724" s="14" t="s">
        <v>57</v>
      </c>
      <c r="E724" s="14" t="s">
        <v>19</v>
      </c>
      <c r="F724" s="15">
        <v>152.22999999999999</v>
      </c>
      <c r="G724" s="14">
        <v>1</v>
      </c>
      <c r="H724" s="15">
        <f t="shared" si="68"/>
        <v>152.22999999999999</v>
      </c>
      <c r="I724" s="15">
        <f t="shared" si="66"/>
        <v>121.77999999999999</v>
      </c>
      <c r="J724" s="15">
        <f t="shared" si="67"/>
        <v>121.77999999999999</v>
      </c>
      <c r="K724" s="15">
        <v>30.45</v>
      </c>
      <c r="L724" s="16">
        <v>1.2500410576449335</v>
      </c>
      <c r="M724" s="17">
        <v>0.20002627602969192</v>
      </c>
      <c r="N724" s="15" t="s">
        <v>41</v>
      </c>
      <c r="O724" s="14" t="str">
        <f t="shared" si="69"/>
        <v>Dec</v>
      </c>
      <c r="P724" s="14">
        <f t="shared" si="70"/>
        <v>12</v>
      </c>
      <c r="Q724" s="14">
        <f t="shared" si="71"/>
        <v>2024</v>
      </c>
      <c r="R724" s="18" t="s">
        <v>411</v>
      </c>
      <c r="S724" s="19">
        <v>45650</v>
      </c>
      <c r="T724" s="19" t="s">
        <v>477</v>
      </c>
      <c r="U724" s="19" t="s">
        <v>820</v>
      </c>
      <c r="V724" s="19" t="s">
        <v>41</v>
      </c>
      <c r="W724" s="19" t="s">
        <v>447</v>
      </c>
      <c r="X724" s="19" t="s">
        <v>434</v>
      </c>
      <c r="Y724" s="19" t="s">
        <v>414</v>
      </c>
      <c r="Z724" s="19">
        <v>45653</v>
      </c>
      <c r="AA724" s="14" t="s">
        <v>20</v>
      </c>
      <c r="AB724" s="14" t="s">
        <v>425</v>
      </c>
      <c r="AC724" s="14" t="s">
        <v>16</v>
      </c>
      <c r="AD724" s="14">
        <v>56013</v>
      </c>
    </row>
    <row r="725" spans="1:30" x14ac:dyDescent="0.2">
      <c r="A725" s="20">
        <v>724</v>
      </c>
      <c r="B725" s="20">
        <v>824</v>
      </c>
      <c r="C725" s="20" t="s">
        <v>24</v>
      </c>
      <c r="D725" s="20" t="s">
        <v>38</v>
      </c>
      <c r="E725" s="20" t="s">
        <v>14</v>
      </c>
      <c r="F725" s="21">
        <v>702.49</v>
      </c>
      <c r="G725" s="20">
        <v>1</v>
      </c>
      <c r="H725" s="21">
        <f t="shared" si="68"/>
        <v>702.49</v>
      </c>
      <c r="I725" s="21">
        <f t="shared" si="66"/>
        <v>561.99</v>
      </c>
      <c r="J725" s="21">
        <f t="shared" si="67"/>
        <v>561.99</v>
      </c>
      <c r="K725" s="21">
        <v>140.5</v>
      </c>
      <c r="L725" s="22">
        <v>1.2500044484777308</v>
      </c>
      <c r="M725" s="17">
        <v>0.20000284701561588</v>
      </c>
      <c r="N725" s="21" t="s">
        <v>41</v>
      </c>
      <c r="O725" s="20" t="str">
        <f t="shared" si="69"/>
        <v>Dec</v>
      </c>
      <c r="P725" s="20">
        <f t="shared" si="70"/>
        <v>12</v>
      </c>
      <c r="Q725" s="20">
        <f t="shared" si="71"/>
        <v>2024</v>
      </c>
      <c r="R725" s="23" t="s">
        <v>412</v>
      </c>
      <c r="S725" s="24">
        <v>45651</v>
      </c>
      <c r="T725" s="24" t="s">
        <v>479</v>
      </c>
      <c r="U725" s="24" t="s">
        <v>821</v>
      </c>
      <c r="V725" s="24" t="s">
        <v>41</v>
      </c>
      <c r="W725" s="24" t="s">
        <v>447</v>
      </c>
      <c r="X725" s="24" t="s">
        <v>434</v>
      </c>
      <c r="Y725" s="24" t="s">
        <v>415</v>
      </c>
      <c r="Z725" s="24">
        <v>45654</v>
      </c>
      <c r="AA725" s="20" t="s">
        <v>22</v>
      </c>
      <c r="AB725" s="20" t="s">
        <v>425</v>
      </c>
      <c r="AC725" s="20" t="s">
        <v>16</v>
      </c>
      <c r="AD725" s="20">
        <v>34614</v>
      </c>
    </row>
    <row r="726" spans="1:30" x14ac:dyDescent="0.2">
      <c r="A726" s="14">
        <v>725</v>
      </c>
      <c r="B726" s="14">
        <v>825</v>
      </c>
      <c r="C726" s="14" t="s">
        <v>25</v>
      </c>
      <c r="D726" s="14" t="s">
        <v>57</v>
      </c>
      <c r="E726" s="14" t="s">
        <v>19</v>
      </c>
      <c r="F726" s="15">
        <v>1280.93</v>
      </c>
      <c r="G726" s="14">
        <v>3</v>
      </c>
      <c r="H726" s="15">
        <f t="shared" si="68"/>
        <v>3842.79</v>
      </c>
      <c r="I726" s="15">
        <f t="shared" si="66"/>
        <v>1195.5333333333333</v>
      </c>
      <c r="J726" s="15">
        <f t="shared" si="67"/>
        <v>3586.6</v>
      </c>
      <c r="K726" s="15">
        <v>256.19</v>
      </c>
      <c r="L726" s="16">
        <v>1.0714297663525345</v>
      </c>
      <c r="M726" s="17">
        <v>6.6667707577046889E-2</v>
      </c>
      <c r="N726" s="15" t="s">
        <v>41</v>
      </c>
      <c r="O726" s="14" t="str">
        <f t="shared" si="69"/>
        <v>Dec</v>
      </c>
      <c r="P726" s="14">
        <f t="shared" si="70"/>
        <v>12</v>
      </c>
      <c r="Q726" s="14">
        <f t="shared" si="71"/>
        <v>2024</v>
      </c>
      <c r="R726" s="18" t="s">
        <v>413</v>
      </c>
      <c r="S726" s="19">
        <v>45652</v>
      </c>
      <c r="T726" s="19" t="s">
        <v>481</v>
      </c>
      <c r="U726" s="19" t="s">
        <v>822</v>
      </c>
      <c r="V726" s="19" t="s">
        <v>41</v>
      </c>
      <c r="W726" s="19" t="s">
        <v>447</v>
      </c>
      <c r="X726" s="19" t="s">
        <v>434</v>
      </c>
      <c r="Y726" s="19" t="s">
        <v>416</v>
      </c>
      <c r="Z726" s="19">
        <v>45655</v>
      </c>
      <c r="AA726" s="14" t="s">
        <v>15</v>
      </c>
      <c r="AB726" s="14" t="s">
        <v>427</v>
      </c>
      <c r="AC726" s="14" t="s">
        <v>16</v>
      </c>
      <c r="AD726" s="14">
        <v>74691</v>
      </c>
    </row>
    <row r="727" spans="1:30" x14ac:dyDescent="0.2">
      <c r="A727" s="20">
        <v>726</v>
      </c>
      <c r="B727" s="20">
        <v>826</v>
      </c>
      <c r="C727" s="20" t="s">
        <v>27</v>
      </c>
      <c r="D727" s="20" t="s">
        <v>54</v>
      </c>
      <c r="E727" s="20" t="s">
        <v>17</v>
      </c>
      <c r="F727" s="21">
        <v>203</v>
      </c>
      <c r="G727" s="20">
        <v>3</v>
      </c>
      <c r="H727" s="21">
        <f t="shared" si="68"/>
        <v>609</v>
      </c>
      <c r="I727" s="21">
        <f t="shared" si="66"/>
        <v>189.46666666666667</v>
      </c>
      <c r="J727" s="21">
        <f t="shared" si="67"/>
        <v>568.4</v>
      </c>
      <c r="K727" s="21">
        <v>40.6</v>
      </c>
      <c r="L727" s="22">
        <v>1.0714285714285714</v>
      </c>
      <c r="M727" s="17">
        <v>6.6666666666666666E-2</v>
      </c>
      <c r="N727" s="21" t="s">
        <v>41</v>
      </c>
      <c r="O727" s="20" t="str">
        <f t="shared" si="69"/>
        <v>Dec</v>
      </c>
      <c r="P727" s="20">
        <f t="shared" si="70"/>
        <v>12</v>
      </c>
      <c r="Q727" s="20">
        <f t="shared" si="71"/>
        <v>2024</v>
      </c>
      <c r="R727" s="23" t="s">
        <v>414</v>
      </c>
      <c r="S727" s="24">
        <v>45653</v>
      </c>
      <c r="T727" s="24" t="s">
        <v>483</v>
      </c>
      <c r="U727" s="24" t="s">
        <v>823</v>
      </c>
      <c r="V727" s="24" t="s">
        <v>41</v>
      </c>
      <c r="W727" s="24" t="s">
        <v>447</v>
      </c>
      <c r="X727" s="24" t="s">
        <v>434</v>
      </c>
      <c r="Y727" s="24" t="s">
        <v>417</v>
      </c>
      <c r="Z727" s="24">
        <v>45656</v>
      </c>
      <c r="AA727" s="20" t="s">
        <v>20</v>
      </c>
      <c r="AB727" s="20" t="s">
        <v>426</v>
      </c>
      <c r="AC727" s="20" t="s">
        <v>16</v>
      </c>
      <c r="AD727" s="20">
        <v>97406</v>
      </c>
    </row>
    <row r="728" spans="1:30" x14ac:dyDescent="0.2">
      <c r="A728" s="14">
        <v>727</v>
      </c>
      <c r="B728" s="14">
        <v>827</v>
      </c>
      <c r="C728" s="14" t="s">
        <v>23</v>
      </c>
      <c r="D728" s="14" t="s">
        <v>57</v>
      </c>
      <c r="E728" s="14" t="s">
        <v>19</v>
      </c>
      <c r="F728" s="15">
        <v>1053.8399999999999</v>
      </c>
      <c r="G728" s="14">
        <v>3</v>
      </c>
      <c r="H728" s="15">
        <f t="shared" si="68"/>
        <v>3161.5199999999995</v>
      </c>
      <c r="I728" s="15">
        <f t="shared" si="66"/>
        <v>983.58333333333314</v>
      </c>
      <c r="J728" s="15">
        <f t="shared" si="67"/>
        <v>2950.7499999999995</v>
      </c>
      <c r="K728" s="15">
        <v>210.77</v>
      </c>
      <c r="L728" s="16">
        <v>1.0714292976361941</v>
      </c>
      <c r="M728" s="17">
        <v>6.6667299273767064E-2</v>
      </c>
      <c r="N728" s="15" t="s">
        <v>41</v>
      </c>
      <c r="O728" s="14" t="str">
        <f t="shared" si="69"/>
        <v>Dec</v>
      </c>
      <c r="P728" s="14">
        <f t="shared" si="70"/>
        <v>12</v>
      </c>
      <c r="Q728" s="14">
        <f t="shared" si="71"/>
        <v>2024</v>
      </c>
      <c r="R728" s="18" t="s">
        <v>415</v>
      </c>
      <c r="S728" s="19">
        <v>45654</v>
      </c>
      <c r="T728" s="19" t="s">
        <v>485</v>
      </c>
      <c r="U728" s="19" t="s">
        <v>824</v>
      </c>
      <c r="V728" s="19" t="s">
        <v>41</v>
      </c>
      <c r="W728" s="19" t="s">
        <v>447</v>
      </c>
      <c r="X728" s="19" t="s">
        <v>434</v>
      </c>
      <c r="Y728" s="19" t="s">
        <v>825</v>
      </c>
      <c r="Z728" s="19">
        <v>45657</v>
      </c>
      <c r="AA728" s="14" t="s">
        <v>20</v>
      </c>
      <c r="AB728" s="14" t="s">
        <v>427</v>
      </c>
      <c r="AC728" s="14" t="s">
        <v>16</v>
      </c>
      <c r="AD728" s="14">
        <v>21260</v>
      </c>
    </row>
    <row r="729" spans="1:30" x14ac:dyDescent="0.2">
      <c r="A729" s="20">
        <v>728</v>
      </c>
      <c r="B729" s="20">
        <v>828</v>
      </c>
      <c r="C729" s="20" t="s">
        <v>27</v>
      </c>
      <c r="D729" s="20" t="s">
        <v>54</v>
      </c>
      <c r="E729" s="20" t="s">
        <v>17</v>
      </c>
      <c r="F729" s="21">
        <v>574.28</v>
      </c>
      <c r="G729" s="20">
        <v>1</v>
      </c>
      <c r="H729" s="21">
        <f t="shared" si="68"/>
        <v>574.28</v>
      </c>
      <c r="I729" s="21">
        <f t="shared" si="66"/>
        <v>459.41999999999996</v>
      </c>
      <c r="J729" s="21">
        <f t="shared" si="67"/>
        <v>459.41999999999996</v>
      </c>
      <c r="K729" s="21">
        <v>114.86</v>
      </c>
      <c r="L729" s="22">
        <v>1.2500108832876236</v>
      </c>
      <c r="M729" s="17">
        <v>0.20000696524343525</v>
      </c>
      <c r="N729" s="21" t="s">
        <v>41</v>
      </c>
      <c r="O729" s="20" t="str">
        <f t="shared" si="69"/>
        <v>Dec</v>
      </c>
      <c r="P729" s="20">
        <f t="shared" si="70"/>
        <v>12</v>
      </c>
      <c r="Q729" s="20">
        <f t="shared" si="71"/>
        <v>2024</v>
      </c>
      <c r="R729" s="23" t="s">
        <v>416</v>
      </c>
      <c r="S729" s="24">
        <v>45655</v>
      </c>
      <c r="T729" s="24" t="s">
        <v>433</v>
      </c>
      <c r="U729" s="24" t="s">
        <v>826</v>
      </c>
      <c r="V729" s="24" t="s">
        <v>39</v>
      </c>
      <c r="W729" s="24" t="s">
        <v>433</v>
      </c>
      <c r="X729" s="24" t="s">
        <v>827</v>
      </c>
      <c r="Y729" s="24" t="s">
        <v>828</v>
      </c>
      <c r="Z729" s="24">
        <v>45658</v>
      </c>
      <c r="AA729" s="20" t="s">
        <v>20</v>
      </c>
      <c r="AB729" s="20" t="s">
        <v>428</v>
      </c>
      <c r="AC729" s="20" t="s">
        <v>16</v>
      </c>
      <c r="AD729" s="20">
        <v>67799</v>
      </c>
    </row>
    <row r="730" spans="1:30" x14ac:dyDescent="0.2">
      <c r="A730" s="14">
        <v>729</v>
      </c>
      <c r="B730" s="14">
        <v>829</v>
      </c>
      <c r="C730" s="14" t="s">
        <v>21</v>
      </c>
      <c r="D730" s="14" t="s">
        <v>38</v>
      </c>
      <c r="E730" s="14" t="s">
        <v>14</v>
      </c>
      <c r="F730" s="15">
        <v>483.37</v>
      </c>
      <c r="G730" s="14">
        <v>2</v>
      </c>
      <c r="H730" s="15">
        <f t="shared" si="68"/>
        <v>966.74</v>
      </c>
      <c r="I730" s="15">
        <f t="shared" si="66"/>
        <v>435.03500000000003</v>
      </c>
      <c r="J730" s="15">
        <f t="shared" si="67"/>
        <v>870.07</v>
      </c>
      <c r="K730" s="15">
        <v>96.67</v>
      </c>
      <c r="L730" s="16">
        <v>1.1111060029652786</v>
      </c>
      <c r="M730" s="17">
        <v>9.9995862382853712E-2</v>
      </c>
      <c r="N730" s="15" t="s">
        <v>41</v>
      </c>
      <c r="O730" s="14" t="str">
        <f t="shared" si="69"/>
        <v>Dec</v>
      </c>
      <c r="P730" s="14">
        <f t="shared" si="70"/>
        <v>12</v>
      </c>
      <c r="Q730" s="14">
        <f t="shared" si="71"/>
        <v>2024</v>
      </c>
      <c r="R730" s="18" t="s">
        <v>417</v>
      </c>
      <c r="S730" s="19">
        <v>45656</v>
      </c>
      <c r="T730" s="19" t="s">
        <v>488</v>
      </c>
      <c r="U730" s="19" t="s">
        <v>829</v>
      </c>
      <c r="V730" s="19" t="s">
        <v>39</v>
      </c>
      <c r="W730" s="19" t="s">
        <v>433</v>
      </c>
      <c r="X730" s="19" t="s">
        <v>827</v>
      </c>
      <c r="Y730" s="19" t="s">
        <v>830</v>
      </c>
      <c r="Z730" s="19">
        <v>45659</v>
      </c>
      <c r="AA730" s="14" t="s">
        <v>22</v>
      </c>
      <c r="AB730" s="14" t="s">
        <v>425</v>
      </c>
      <c r="AC730" s="14" t="s">
        <v>16</v>
      </c>
      <c r="AD730" s="14">
        <v>28227</v>
      </c>
    </row>
    <row r="731" spans="1:30" x14ac:dyDescent="0.2">
      <c r="A731" s="20">
        <v>730</v>
      </c>
      <c r="B731" s="20">
        <v>830</v>
      </c>
      <c r="C731" s="20" t="s">
        <v>29</v>
      </c>
      <c r="D731" s="20" t="s">
        <v>38</v>
      </c>
      <c r="E731" s="20" t="s">
        <v>14</v>
      </c>
      <c r="F731" s="21">
        <v>520.03</v>
      </c>
      <c r="G731" s="20">
        <v>4</v>
      </c>
      <c r="H731" s="21">
        <f t="shared" si="68"/>
        <v>2080.12</v>
      </c>
      <c r="I731" s="21">
        <f t="shared" si="66"/>
        <v>494.02749999999997</v>
      </c>
      <c r="J731" s="21">
        <f t="shared" si="67"/>
        <v>1976.11</v>
      </c>
      <c r="K731" s="21">
        <v>104.01</v>
      </c>
      <c r="L731" s="22">
        <v>1.0526337096619116</v>
      </c>
      <c r="M731" s="17">
        <v>5.0001922965982736E-2</v>
      </c>
      <c r="N731" s="21" t="s">
        <v>39</v>
      </c>
      <c r="O731" s="20" t="str">
        <f t="shared" si="69"/>
        <v>Jan</v>
      </c>
      <c r="P731" s="20">
        <f t="shared" si="70"/>
        <v>1</v>
      </c>
      <c r="Q731" s="20">
        <f t="shared" si="71"/>
        <v>2024</v>
      </c>
      <c r="R731" s="23" t="s">
        <v>418</v>
      </c>
      <c r="S731" s="24">
        <v>45292</v>
      </c>
      <c r="T731" s="24" t="s">
        <v>492</v>
      </c>
      <c r="U731" s="24" t="s">
        <v>831</v>
      </c>
      <c r="V731" s="24" t="s">
        <v>39</v>
      </c>
      <c r="W731" s="24" t="s">
        <v>433</v>
      </c>
      <c r="X731" s="24" t="s">
        <v>434</v>
      </c>
      <c r="Y731" s="24" t="s">
        <v>58</v>
      </c>
      <c r="Z731" s="24">
        <v>45295</v>
      </c>
      <c r="AA731" s="20" t="s">
        <v>22</v>
      </c>
      <c r="AB731" s="20" t="s">
        <v>429</v>
      </c>
      <c r="AC731" s="20" t="s">
        <v>16</v>
      </c>
      <c r="AD731" s="20">
        <v>58978</v>
      </c>
    </row>
    <row r="732" spans="1:30" x14ac:dyDescent="0.2">
      <c r="A732" s="14">
        <v>731</v>
      </c>
      <c r="B732" s="14">
        <v>831</v>
      </c>
      <c r="C732" s="14" t="s">
        <v>24</v>
      </c>
      <c r="D732" s="14" t="s">
        <v>57</v>
      </c>
      <c r="E732" s="14" t="s">
        <v>19</v>
      </c>
      <c r="F732" s="15">
        <v>234.6</v>
      </c>
      <c r="G732" s="14">
        <v>3</v>
      </c>
      <c r="H732" s="15">
        <f t="shared" si="68"/>
        <v>703.8</v>
      </c>
      <c r="I732" s="15">
        <f t="shared" si="66"/>
        <v>218.96</v>
      </c>
      <c r="J732" s="15">
        <f t="shared" si="67"/>
        <v>656.88</v>
      </c>
      <c r="K732" s="15">
        <v>46.92</v>
      </c>
      <c r="L732" s="16">
        <v>1.0714285714285714</v>
      </c>
      <c r="M732" s="17">
        <v>6.666666666666668E-2</v>
      </c>
      <c r="N732" s="15" t="s">
        <v>39</v>
      </c>
      <c r="O732" s="14" t="str">
        <f t="shared" si="69"/>
        <v>Jan</v>
      </c>
      <c r="P732" s="14">
        <f t="shared" si="70"/>
        <v>1</v>
      </c>
      <c r="Q732" s="14">
        <f t="shared" si="71"/>
        <v>2024</v>
      </c>
      <c r="R732" s="18" t="s">
        <v>52</v>
      </c>
      <c r="S732" s="19">
        <v>45293</v>
      </c>
      <c r="T732" s="19" t="s">
        <v>431</v>
      </c>
      <c r="U732" s="19" t="s">
        <v>432</v>
      </c>
      <c r="V732" s="19" t="s">
        <v>39</v>
      </c>
      <c r="W732" s="19" t="s">
        <v>433</v>
      </c>
      <c r="X732" s="19" t="s">
        <v>434</v>
      </c>
      <c r="Y732" s="19" t="s">
        <v>53</v>
      </c>
      <c r="Z732" s="19">
        <v>45296</v>
      </c>
      <c r="AA732" s="14" t="s">
        <v>22</v>
      </c>
      <c r="AB732" s="14" t="s">
        <v>427</v>
      </c>
      <c r="AC732" s="14" t="s">
        <v>16</v>
      </c>
      <c r="AD732" s="14">
        <v>87897</v>
      </c>
    </row>
    <row r="733" spans="1:30" x14ac:dyDescent="0.2">
      <c r="A733" s="20">
        <v>732</v>
      </c>
      <c r="B733" s="20">
        <v>832</v>
      </c>
      <c r="C733" s="20" t="s">
        <v>25</v>
      </c>
      <c r="D733" s="20" t="s">
        <v>54</v>
      </c>
      <c r="E733" s="20" t="s">
        <v>17</v>
      </c>
      <c r="F733" s="21">
        <v>1478.9</v>
      </c>
      <c r="G733" s="20">
        <v>4</v>
      </c>
      <c r="H733" s="21">
        <f t="shared" si="68"/>
        <v>5915.6</v>
      </c>
      <c r="I733" s="21">
        <f t="shared" si="66"/>
        <v>1404.9550000000002</v>
      </c>
      <c r="J733" s="21">
        <f t="shared" si="67"/>
        <v>5619.8200000000006</v>
      </c>
      <c r="K733" s="21">
        <v>295.77999999999997</v>
      </c>
      <c r="L733" s="22">
        <v>1.0526315789473684</v>
      </c>
      <c r="M733" s="17">
        <v>4.9999999999999989E-2</v>
      </c>
      <c r="N733" s="21" t="s">
        <v>39</v>
      </c>
      <c r="O733" s="20" t="str">
        <f t="shared" si="69"/>
        <v>Jan</v>
      </c>
      <c r="P733" s="20">
        <f t="shared" si="70"/>
        <v>1</v>
      </c>
      <c r="Q733" s="20">
        <f t="shared" si="71"/>
        <v>2024</v>
      </c>
      <c r="R733" s="23" t="s">
        <v>55</v>
      </c>
      <c r="S733" s="24">
        <v>45294</v>
      </c>
      <c r="T733" s="24" t="s">
        <v>435</v>
      </c>
      <c r="U733" s="24" t="s">
        <v>436</v>
      </c>
      <c r="V733" s="24" t="s">
        <v>39</v>
      </c>
      <c r="W733" s="24" t="s">
        <v>433</v>
      </c>
      <c r="X733" s="24" t="s">
        <v>434</v>
      </c>
      <c r="Y733" s="24" t="s">
        <v>56</v>
      </c>
      <c r="Z733" s="24">
        <v>45297</v>
      </c>
      <c r="AA733" s="20" t="s">
        <v>15</v>
      </c>
      <c r="AB733" s="20" t="s">
        <v>425</v>
      </c>
      <c r="AC733" s="20" t="s">
        <v>16</v>
      </c>
      <c r="AD733" s="20">
        <v>87308</v>
      </c>
    </row>
    <row r="734" spans="1:30" x14ac:dyDescent="0.2">
      <c r="A734" s="14">
        <v>733</v>
      </c>
      <c r="B734" s="14">
        <v>833</v>
      </c>
      <c r="C734" s="14" t="s">
        <v>27</v>
      </c>
      <c r="D734" s="14" t="s">
        <v>38</v>
      </c>
      <c r="E734" s="14" t="s">
        <v>14</v>
      </c>
      <c r="F734" s="15">
        <v>1095.76</v>
      </c>
      <c r="G734" s="14">
        <v>1</v>
      </c>
      <c r="H734" s="15">
        <f t="shared" si="68"/>
        <v>1095.76</v>
      </c>
      <c r="I734" s="15">
        <f t="shared" si="66"/>
        <v>876.61</v>
      </c>
      <c r="J734" s="15">
        <f t="shared" si="67"/>
        <v>876.61</v>
      </c>
      <c r="K734" s="15">
        <v>219.15</v>
      </c>
      <c r="L734" s="16">
        <v>1.2499971481046304</v>
      </c>
      <c r="M734" s="17">
        <v>0.19999817478279916</v>
      </c>
      <c r="N734" s="15" t="s">
        <v>39</v>
      </c>
      <c r="O734" s="14" t="str">
        <f t="shared" si="69"/>
        <v>Jan</v>
      </c>
      <c r="P734" s="14">
        <f t="shared" si="70"/>
        <v>1</v>
      </c>
      <c r="Q734" s="14">
        <f t="shared" si="71"/>
        <v>2024</v>
      </c>
      <c r="R734" s="18" t="s">
        <v>58</v>
      </c>
      <c r="S734" s="19">
        <v>45295</v>
      </c>
      <c r="T734" s="19" t="s">
        <v>437</v>
      </c>
      <c r="U734" s="19" t="s">
        <v>438</v>
      </c>
      <c r="V734" s="19" t="s">
        <v>39</v>
      </c>
      <c r="W734" s="19" t="s">
        <v>433</v>
      </c>
      <c r="X734" s="19" t="s">
        <v>434</v>
      </c>
      <c r="Y734" s="19" t="s">
        <v>59</v>
      </c>
      <c r="Z734" s="19">
        <v>45298</v>
      </c>
      <c r="AA734" s="14" t="s">
        <v>22</v>
      </c>
      <c r="AB734" s="14" t="s">
        <v>429</v>
      </c>
      <c r="AC734" s="14" t="s">
        <v>16</v>
      </c>
      <c r="AD734" s="14">
        <v>98317</v>
      </c>
    </row>
    <row r="735" spans="1:30" x14ac:dyDescent="0.2">
      <c r="A735" s="20">
        <v>734</v>
      </c>
      <c r="B735" s="20">
        <v>834</v>
      </c>
      <c r="C735" s="20" t="s">
        <v>28</v>
      </c>
      <c r="D735" s="20" t="s">
        <v>57</v>
      </c>
      <c r="E735" s="20" t="s">
        <v>19</v>
      </c>
      <c r="F735" s="21">
        <v>868.86</v>
      </c>
      <c r="G735" s="20">
        <v>5</v>
      </c>
      <c r="H735" s="21">
        <f t="shared" si="68"/>
        <v>4344.3</v>
      </c>
      <c r="I735" s="21">
        <f t="shared" si="66"/>
        <v>834.10599999999999</v>
      </c>
      <c r="J735" s="21">
        <f t="shared" si="67"/>
        <v>4170.53</v>
      </c>
      <c r="K735" s="21">
        <v>173.77</v>
      </c>
      <c r="L735" s="22">
        <v>1.0416661671298373</v>
      </c>
      <c r="M735" s="17">
        <v>3.9999539626637201E-2</v>
      </c>
      <c r="N735" s="21" t="s">
        <v>39</v>
      </c>
      <c r="O735" s="20" t="str">
        <f t="shared" si="69"/>
        <v>Jan</v>
      </c>
      <c r="P735" s="20">
        <f t="shared" si="70"/>
        <v>1</v>
      </c>
      <c r="Q735" s="20">
        <f t="shared" si="71"/>
        <v>2024</v>
      </c>
      <c r="R735" s="23" t="s">
        <v>53</v>
      </c>
      <c r="S735" s="24">
        <v>45296</v>
      </c>
      <c r="T735" s="24" t="s">
        <v>439</v>
      </c>
      <c r="U735" s="24" t="s">
        <v>440</v>
      </c>
      <c r="V735" s="24" t="s">
        <v>39</v>
      </c>
      <c r="W735" s="24" t="s">
        <v>433</v>
      </c>
      <c r="X735" s="24" t="s">
        <v>434</v>
      </c>
      <c r="Y735" s="24" t="s">
        <v>60</v>
      </c>
      <c r="Z735" s="24">
        <v>45299</v>
      </c>
      <c r="AA735" s="20" t="s">
        <v>15</v>
      </c>
      <c r="AB735" s="20" t="s">
        <v>428</v>
      </c>
      <c r="AC735" s="20" t="s">
        <v>16</v>
      </c>
      <c r="AD735" s="20">
        <v>10082</v>
      </c>
    </row>
    <row r="736" spans="1:30" x14ac:dyDescent="0.2">
      <c r="A736" s="14">
        <v>735</v>
      </c>
      <c r="B736" s="14">
        <v>835</v>
      </c>
      <c r="C736" s="14" t="s">
        <v>25</v>
      </c>
      <c r="D736" s="14" t="s">
        <v>57</v>
      </c>
      <c r="E736" s="14" t="s">
        <v>19</v>
      </c>
      <c r="F736" s="15">
        <v>808.82</v>
      </c>
      <c r="G736" s="14">
        <v>2</v>
      </c>
      <c r="H736" s="15">
        <f t="shared" si="68"/>
        <v>1617.64</v>
      </c>
      <c r="I736" s="15">
        <f t="shared" si="66"/>
        <v>727.94</v>
      </c>
      <c r="J736" s="15">
        <f t="shared" si="67"/>
        <v>1455.88</v>
      </c>
      <c r="K736" s="15">
        <v>161.76</v>
      </c>
      <c r="L736" s="16">
        <v>1.1111080583564579</v>
      </c>
      <c r="M736" s="17">
        <v>9.9997527261937127E-2</v>
      </c>
      <c r="N736" s="15" t="s">
        <v>39</v>
      </c>
      <c r="O736" s="14" t="str">
        <f t="shared" si="69"/>
        <v>Jan</v>
      </c>
      <c r="P736" s="14">
        <f t="shared" si="70"/>
        <v>1</v>
      </c>
      <c r="Q736" s="14">
        <f t="shared" si="71"/>
        <v>2024</v>
      </c>
      <c r="R736" s="18" t="s">
        <v>56</v>
      </c>
      <c r="S736" s="19">
        <v>45297</v>
      </c>
      <c r="T736" s="19" t="s">
        <v>441</v>
      </c>
      <c r="U736" s="19" t="s">
        <v>442</v>
      </c>
      <c r="V736" s="19" t="s">
        <v>39</v>
      </c>
      <c r="W736" s="19" t="s">
        <v>433</v>
      </c>
      <c r="X736" s="19" t="s">
        <v>434</v>
      </c>
      <c r="Y736" s="19" t="s">
        <v>61</v>
      </c>
      <c r="Z736" s="19">
        <v>45300</v>
      </c>
      <c r="AA736" s="14" t="s">
        <v>22</v>
      </c>
      <c r="AB736" s="14" t="s">
        <v>427</v>
      </c>
      <c r="AC736" s="14" t="s">
        <v>16</v>
      </c>
      <c r="AD736" s="14">
        <v>61069</v>
      </c>
    </row>
    <row r="737" spans="1:30" x14ac:dyDescent="0.2">
      <c r="A737" s="20">
        <v>736</v>
      </c>
      <c r="B737" s="20">
        <v>836</v>
      </c>
      <c r="C737" s="20" t="s">
        <v>25</v>
      </c>
      <c r="D737" s="20" t="s">
        <v>54</v>
      </c>
      <c r="E737" s="20" t="s">
        <v>17</v>
      </c>
      <c r="F737" s="21">
        <v>759.03</v>
      </c>
      <c r="G737" s="20">
        <v>4</v>
      </c>
      <c r="H737" s="21">
        <f t="shared" si="68"/>
        <v>3036.12</v>
      </c>
      <c r="I737" s="21">
        <f t="shared" si="66"/>
        <v>721.07749999999999</v>
      </c>
      <c r="J737" s="21">
        <f t="shared" si="67"/>
        <v>2884.31</v>
      </c>
      <c r="K737" s="21">
        <v>151.81</v>
      </c>
      <c r="L737" s="22">
        <v>1.0526330387510359</v>
      </c>
      <c r="M737" s="17">
        <v>5.0001317470982701E-2</v>
      </c>
      <c r="N737" s="21" t="s">
        <v>39</v>
      </c>
      <c r="O737" s="20" t="str">
        <f t="shared" si="69"/>
        <v>Jan</v>
      </c>
      <c r="P737" s="20">
        <f t="shared" si="70"/>
        <v>1</v>
      </c>
      <c r="Q737" s="20">
        <f t="shared" si="71"/>
        <v>2024</v>
      </c>
      <c r="R737" s="23" t="s">
        <v>59</v>
      </c>
      <c r="S737" s="24">
        <v>45298</v>
      </c>
      <c r="T737" s="24" t="s">
        <v>443</v>
      </c>
      <c r="U737" s="24" t="s">
        <v>444</v>
      </c>
      <c r="V737" s="24" t="s">
        <v>39</v>
      </c>
      <c r="W737" s="24" t="s">
        <v>433</v>
      </c>
      <c r="X737" s="24" t="s">
        <v>434</v>
      </c>
      <c r="Y737" s="24" t="s">
        <v>62</v>
      </c>
      <c r="Z737" s="24">
        <v>45301</v>
      </c>
      <c r="AA737" s="20" t="s">
        <v>15</v>
      </c>
      <c r="AB737" s="20" t="s">
        <v>425</v>
      </c>
      <c r="AC737" s="20" t="s">
        <v>16</v>
      </c>
      <c r="AD737" s="20">
        <v>23362</v>
      </c>
    </row>
    <row r="738" spans="1:30" x14ac:dyDescent="0.2">
      <c r="A738" s="14">
        <v>737</v>
      </c>
      <c r="B738" s="14">
        <v>837</v>
      </c>
      <c r="C738" s="14" t="s">
        <v>18</v>
      </c>
      <c r="D738" s="14" t="s">
        <v>57</v>
      </c>
      <c r="E738" s="14" t="s">
        <v>19</v>
      </c>
      <c r="F738" s="15">
        <v>1279.67</v>
      </c>
      <c r="G738" s="14">
        <v>5</v>
      </c>
      <c r="H738" s="15">
        <f t="shared" si="68"/>
        <v>6398.35</v>
      </c>
      <c r="I738" s="15">
        <f t="shared" si="66"/>
        <v>1228.4839999999999</v>
      </c>
      <c r="J738" s="15">
        <f t="shared" si="67"/>
        <v>6142.42</v>
      </c>
      <c r="K738" s="15">
        <v>255.93</v>
      </c>
      <c r="L738" s="16">
        <v>1.0416659883238204</v>
      </c>
      <c r="M738" s="17">
        <v>3.9999374838825631E-2</v>
      </c>
      <c r="N738" s="15" t="s">
        <v>39</v>
      </c>
      <c r="O738" s="14" t="str">
        <f t="shared" si="69"/>
        <v>Jan</v>
      </c>
      <c r="P738" s="14">
        <f t="shared" si="70"/>
        <v>1</v>
      </c>
      <c r="Q738" s="14">
        <f t="shared" si="71"/>
        <v>2024</v>
      </c>
      <c r="R738" s="18" t="s">
        <v>60</v>
      </c>
      <c r="S738" s="19">
        <v>45299</v>
      </c>
      <c r="T738" s="19" t="s">
        <v>445</v>
      </c>
      <c r="U738" s="19" t="s">
        <v>446</v>
      </c>
      <c r="V738" s="19" t="s">
        <v>39</v>
      </c>
      <c r="W738" s="19" t="s">
        <v>433</v>
      </c>
      <c r="X738" s="19" t="s">
        <v>434</v>
      </c>
      <c r="Y738" s="19" t="s">
        <v>63</v>
      </c>
      <c r="Z738" s="19">
        <v>45302</v>
      </c>
      <c r="AA738" s="14" t="s">
        <v>15</v>
      </c>
      <c r="AB738" s="14" t="s">
        <v>429</v>
      </c>
      <c r="AC738" s="14" t="s">
        <v>16</v>
      </c>
      <c r="AD738" s="14">
        <v>90295</v>
      </c>
    </row>
    <row r="739" spans="1:30" x14ac:dyDescent="0.2">
      <c r="A739" s="20">
        <v>738</v>
      </c>
      <c r="B739" s="20">
        <v>838</v>
      </c>
      <c r="C739" s="20" t="s">
        <v>26</v>
      </c>
      <c r="D739" s="20" t="s">
        <v>57</v>
      </c>
      <c r="E739" s="20" t="s">
        <v>19</v>
      </c>
      <c r="F739" s="21">
        <v>482.06</v>
      </c>
      <c r="G739" s="20">
        <v>1</v>
      </c>
      <c r="H739" s="21">
        <f t="shared" si="68"/>
        <v>482.06</v>
      </c>
      <c r="I739" s="21">
        <f t="shared" si="66"/>
        <v>385.65</v>
      </c>
      <c r="J739" s="21">
        <f t="shared" si="67"/>
        <v>385.65</v>
      </c>
      <c r="K739" s="21">
        <v>96.41</v>
      </c>
      <c r="L739" s="22">
        <v>1.2499935174380916</v>
      </c>
      <c r="M739" s="17">
        <v>0.19999585113886237</v>
      </c>
      <c r="N739" s="21" t="s">
        <v>39</v>
      </c>
      <c r="O739" s="20" t="str">
        <f t="shared" si="69"/>
        <v>Jan</v>
      </c>
      <c r="P739" s="20">
        <f t="shared" si="70"/>
        <v>1</v>
      </c>
      <c r="Q739" s="20">
        <f t="shared" si="71"/>
        <v>2024</v>
      </c>
      <c r="R739" s="23" t="s">
        <v>61</v>
      </c>
      <c r="S739" s="24">
        <v>45300</v>
      </c>
      <c r="T739" s="24" t="s">
        <v>447</v>
      </c>
      <c r="U739" s="24" t="s">
        <v>448</v>
      </c>
      <c r="V739" s="24" t="s">
        <v>39</v>
      </c>
      <c r="W739" s="24" t="s">
        <v>433</v>
      </c>
      <c r="X739" s="24" t="s">
        <v>434</v>
      </c>
      <c r="Y739" s="24" t="s">
        <v>64</v>
      </c>
      <c r="Z739" s="24">
        <v>45303</v>
      </c>
      <c r="AA739" s="20" t="s">
        <v>20</v>
      </c>
      <c r="AB739" s="20" t="s">
        <v>426</v>
      </c>
      <c r="AC739" s="20" t="s">
        <v>16</v>
      </c>
      <c r="AD739" s="20">
        <v>57654</v>
      </c>
    </row>
    <row r="740" spans="1:30" x14ac:dyDescent="0.2">
      <c r="A740" s="14">
        <v>739</v>
      </c>
      <c r="B740" s="14">
        <v>839</v>
      </c>
      <c r="C740" s="14" t="s">
        <v>29</v>
      </c>
      <c r="D740" s="14" t="s">
        <v>54</v>
      </c>
      <c r="E740" s="14" t="s">
        <v>17</v>
      </c>
      <c r="F740" s="15">
        <v>145.30000000000001</v>
      </c>
      <c r="G740" s="14">
        <v>4</v>
      </c>
      <c r="H740" s="15">
        <f t="shared" si="68"/>
        <v>581.20000000000005</v>
      </c>
      <c r="I740" s="15">
        <f t="shared" si="66"/>
        <v>138.03500000000003</v>
      </c>
      <c r="J740" s="15">
        <f t="shared" si="67"/>
        <v>552.1400000000001</v>
      </c>
      <c r="K740" s="15">
        <v>29.06</v>
      </c>
      <c r="L740" s="16">
        <v>1.0526315789473684</v>
      </c>
      <c r="M740" s="17">
        <v>4.9999999999999996E-2</v>
      </c>
      <c r="N740" s="15" t="s">
        <v>39</v>
      </c>
      <c r="O740" s="14" t="str">
        <f t="shared" si="69"/>
        <v>Jan</v>
      </c>
      <c r="P740" s="14">
        <f t="shared" si="70"/>
        <v>1</v>
      </c>
      <c r="Q740" s="14">
        <f t="shared" si="71"/>
        <v>2024</v>
      </c>
      <c r="R740" s="18" t="s">
        <v>62</v>
      </c>
      <c r="S740" s="19">
        <v>45301</v>
      </c>
      <c r="T740" s="19" t="s">
        <v>449</v>
      </c>
      <c r="U740" s="19" t="s">
        <v>450</v>
      </c>
      <c r="V740" s="19" t="s">
        <v>39</v>
      </c>
      <c r="W740" s="19" t="s">
        <v>433</v>
      </c>
      <c r="X740" s="19" t="s">
        <v>434</v>
      </c>
      <c r="Y740" s="19" t="s">
        <v>65</v>
      </c>
      <c r="Z740" s="19">
        <v>45304</v>
      </c>
      <c r="AA740" s="14" t="s">
        <v>15</v>
      </c>
      <c r="AB740" s="14" t="s">
        <v>429</v>
      </c>
      <c r="AC740" s="14" t="s">
        <v>16</v>
      </c>
      <c r="AD740" s="14">
        <v>71410</v>
      </c>
    </row>
    <row r="741" spans="1:30" x14ac:dyDescent="0.2">
      <c r="A741" s="20">
        <v>740</v>
      </c>
      <c r="B741" s="20">
        <v>840</v>
      </c>
      <c r="C741" s="20" t="s">
        <v>26</v>
      </c>
      <c r="D741" s="20" t="s">
        <v>54</v>
      </c>
      <c r="E741" s="20" t="s">
        <v>17</v>
      </c>
      <c r="F741" s="21">
        <v>987.49</v>
      </c>
      <c r="G741" s="20">
        <v>2</v>
      </c>
      <c r="H741" s="21">
        <f t="shared" si="68"/>
        <v>1974.98</v>
      </c>
      <c r="I741" s="21">
        <f t="shared" si="66"/>
        <v>888.74</v>
      </c>
      <c r="J741" s="21">
        <f t="shared" si="67"/>
        <v>1777.48</v>
      </c>
      <c r="K741" s="21">
        <v>197.5</v>
      </c>
      <c r="L741" s="22">
        <v>1.1111123613205212</v>
      </c>
      <c r="M741" s="17">
        <v>0.10000101266848271</v>
      </c>
      <c r="N741" s="21" t="s">
        <v>39</v>
      </c>
      <c r="O741" s="20" t="str">
        <f t="shared" si="69"/>
        <v>Jan</v>
      </c>
      <c r="P741" s="20">
        <f t="shared" si="70"/>
        <v>1</v>
      </c>
      <c r="Q741" s="20">
        <f t="shared" si="71"/>
        <v>2024</v>
      </c>
      <c r="R741" s="23" t="s">
        <v>63</v>
      </c>
      <c r="S741" s="24">
        <v>45302</v>
      </c>
      <c r="T741" s="24" t="s">
        <v>451</v>
      </c>
      <c r="U741" s="24" t="s">
        <v>452</v>
      </c>
      <c r="V741" s="24" t="s">
        <v>39</v>
      </c>
      <c r="W741" s="24" t="s">
        <v>433</v>
      </c>
      <c r="X741" s="24" t="s">
        <v>434</v>
      </c>
      <c r="Y741" s="24" t="s">
        <v>66</v>
      </c>
      <c r="Z741" s="24">
        <v>45305</v>
      </c>
      <c r="AA741" s="20" t="s">
        <v>15</v>
      </c>
      <c r="AB741" s="20" t="s">
        <v>427</v>
      </c>
      <c r="AC741" s="20" t="s">
        <v>16</v>
      </c>
      <c r="AD741" s="20">
        <v>30347</v>
      </c>
    </row>
    <row r="742" spans="1:30" x14ac:dyDescent="0.2">
      <c r="A742" s="14">
        <v>741</v>
      </c>
      <c r="B742" s="14">
        <v>841</v>
      </c>
      <c r="C742" s="14" t="s">
        <v>24</v>
      </c>
      <c r="D742" s="14" t="s">
        <v>38</v>
      </c>
      <c r="E742" s="14" t="s">
        <v>14</v>
      </c>
      <c r="F742" s="15">
        <v>474.59</v>
      </c>
      <c r="G742" s="14">
        <v>3</v>
      </c>
      <c r="H742" s="15">
        <f t="shared" si="68"/>
        <v>1423.77</v>
      </c>
      <c r="I742" s="15">
        <f t="shared" si="66"/>
        <v>442.95</v>
      </c>
      <c r="J742" s="15">
        <f t="shared" si="67"/>
        <v>1328.85</v>
      </c>
      <c r="K742" s="15">
        <v>94.92</v>
      </c>
      <c r="L742" s="16">
        <v>1.0714301839936788</v>
      </c>
      <c r="M742" s="17">
        <v>6.6668071387934846E-2</v>
      </c>
      <c r="N742" s="15" t="s">
        <v>39</v>
      </c>
      <c r="O742" s="14" t="str">
        <f t="shared" si="69"/>
        <v>Jan</v>
      </c>
      <c r="P742" s="14">
        <f t="shared" si="70"/>
        <v>1</v>
      </c>
      <c r="Q742" s="14">
        <f t="shared" si="71"/>
        <v>2024</v>
      </c>
      <c r="R742" s="18" t="s">
        <v>64</v>
      </c>
      <c r="S742" s="19">
        <v>45303</v>
      </c>
      <c r="T742" s="19" t="s">
        <v>453</v>
      </c>
      <c r="U742" s="19" t="s">
        <v>454</v>
      </c>
      <c r="V742" s="19" t="s">
        <v>39</v>
      </c>
      <c r="W742" s="19" t="s">
        <v>433</v>
      </c>
      <c r="X742" s="19" t="s">
        <v>434</v>
      </c>
      <c r="Y742" s="19" t="s">
        <v>67</v>
      </c>
      <c r="Z742" s="19">
        <v>45306</v>
      </c>
      <c r="AA742" s="14" t="s">
        <v>20</v>
      </c>
      <c r="AB742" s="14" t="s">
        <v>426</v>
      </c>
      <c r="AC742" s="14" t="s">
        <v>16</v>
      </c>
      <c r="AD742" s="14">
        <v>13047</v>
      </c>
    </row>
    <row r="743" spans="1:30" x14ac:dyDescent="0.2">
      <c r="A743" s="20">
        <v>742</v>
      </c>
      <c r="B743" s="20">
        <v>842</v>
      </c>
      <c r="C743" s="20" t="s">
        <v>25</v>
      </c>
      <c r="D743" s="20" t="s">
        <v>38</v>
      </c>
      <c r="E743" s="20" t="s">
        <v>14</v>
      </c>
      <c r="F743" s="21">
        <v>1153.98</v>
      </c>
      <c r="G743" s="20">
        <v>5</v>
      </c>
      <c r="H743" s="21">
        <f t="shared" si="68"/>
        <v>5769.9</v>
      </c>
      <c r="I743" s="21">
        <f t="shared" si="66"/>
        <v>1107.82</v>
      </c>
      <c r="J743" s="21">
        <f t="shared" si="67"/>
        <v>5539.0999999999995</v>
      </c>
      <c r="K743" s="21">
        <v>230.8</v>
      </c>
      <c r="L743" s="22">
        <v>1.0416674188947663</v>
      </c>
      <c r="M743" s="17">
        <v>4.0000693252915998E-2</v>
      </c>
      <c r="N743" s="21" t="s">
        <v>39</v>
      </c>
      <c r="O743" s="20" t="str">
        <f t="shared" si="69"/>
        <v>Jan</v>
      </c>
      <c r="P743" s="20">
        <f t="shared" si="70"/>
        <v>1</v>
      </c>
      <c r="Q743" s="20">
        <f t="shared" si="71"/>
        <v>2024</v>
      </c>
      <c r="R743" s="23" t="s">
        <v>65</v>
      </c>
      <c r="S743" s="24">
        <v>45304</v>
      </c>
      <c r="T743" s="24" t="s">
        <v>455</v>
      </c>
      <c r="U743" s="24" t="s">
        <v>456</v>
      </c>
      <c r="V743" s="24" t="s">
        <v>39</v>
      </c>
      <c r="W743" s="24" t="s">
        <v>433</v>
      </c>
      <c r="X743" s="24" t="s">
        <v>434</v>
      </c>
      <c r="Y743" s="24" t="s">
        <v>68</v>
      </c>
      <c r="Z743" s="24">
        <v>45307</v>
      </c>
      <c r="AA743" s="20" t="s">
        <v>15</v>
      </c>
      <c r="AB743" s="20" t="s">
        <v>429</v>
      </c>
      <c r="AC743" s="20" t="s">
        <v>16</v>
      </c>
      <c r="AD743" s="20">
        <v>69884</v>
      </c>
    </row>
    <row r="744" spans="1:30" x14ac:dyDescent="0.2">
      <c r="A744" s="14">
        <v>743</v>
      </c>
      <c r="B744" s="14">
        <v>843</v>
      </c>
      <c r="C744" s="14" t="s">
        <v>13</v>
      </c>
      <c r="D744" s="14" t="s">
        <v>38</v>
      </c>
      <c r="E744" s="14" t="s">
        <v>14</v>
      </c>
      <c r="F744" s="15">
        <v>258.61</v>
      </c>
      <c r="G744" s="14">
        <v>3</v>
      </c>
      <c r="H744" s="15">
        <f t="shared" si="68"/>
        <v>775.83</v>
      </c>
      <c r="I744" s="15">
        <f t="shared" si="66"/>
        <v>241.37</v>
      </c>
      <c r="J744" s="15">
        <f t="shared" si="67"/>
        <v>724.11</v>
      </c>
      <c r="K744" s="15">
        <v>51.72</v>
      </c>
      <c r="L744" s="16">
        <v>1.0714256121307537</v>
      </c>
      <c r="M744" s="17">
        <v>6.6664088782336331E-2</v>
      </c>
      <c r="N744" s="15" t="s">
        <v>39</v>
      </c>
      <c r="O744" s="14" t="str">
        <f t="shared" si="69"/>
        <v>Jan</v>
      </c>
      <c r="P744" s="14">
        <f t="shared" si="70"/>
        <v>1</v>
      </c>
      <c r="Q744" s="14">
        <f t="shared" si="71"/>
        <v>2024</v>
      </c>
      <c r="R744" s="18" t="s">
        <v>66</v>
      </c>
      <c r="S744" s="19">
        <v>45305</v>
      </c>
      <c r="T744" s="19" t="s">
        <v>457</v>
      </c>
      <c r="U744" s="19" t="s">
        <v>458</v>
      </c>
      <c r="V744" s="19" t="s">
        <v>39</v>
      </c>
      <c r="W744" s="19" t="s">
        <v>433</v>
      </c>
      <c r="X744" s="19" t="s">
        <v>434</v>
      </c>
      <c r="Y744" s="19" t="s">
        <v>69</v>
      </c>
      <c r="Z744" s="19">
        <v>45308</v>
      </c>
      <c r="AA744" s="14" t="s">
        <v>20</v>
      </c>
      <c r="AB744" s="14" t="s">
        <v>427</v>
      </c>
      <c r="AC744" s="14" t="s">
        <v>16</v>
      </c>
      <c r="AD744" s="14">
        <v>61653</v>
      </c>
    </row>
    <row r="745" spans="1:30" x14ac:dyDescent="0.2">
      <c r="A745" s="20">
        <v>744</v>
      </c>
      <c r="B745" s="20">
        <v>844</v>
      </c>
      <c r="C745" s="20" t="s">
        <v>29</v>
      </c>
      <c r="D745" s="20" t="s">
        <v>38</v>
      </c>
      <c r="E745" s="20" t="s">
        <v>14</v>
      </c>
      <c r="F745" s="21">
        <v>460.36</v>
      </c>
      <c r="G745" s="20">
        <v>5</v>
      </c>
      <c r="H745" s="21">
        <f t="shared" si="68"/>
        <v>2301.8000000000002</v>
      </c>
      <c r="I745" s="21">
        <f t="shared" si="66"/>
        <v>441.94600000000003</v>
      </c>
      <c r="J745" s="21">
        <f t="shared" si="67"/>
        <v>2209.73</v>
      </c>
      <c r="K745" s="21">
        <v>92.07</v>
      </c>
      <c r="L745" s="22">
        <v>1.0416657238667169</v>
      </c>
      <c r="M745" s="17">
        <v>3.9999131114779735E-2</v>
      </c>
      <c r="N745" s="21" t="s">
        <v>39</v>
      </c>
      <c r="O745" s="20" t="str">
        <f t="shared" si="69"/>
        <v>Jan</v>
      </c>
      <c r="P745" s="20">
        <f t="shared" si="70"/>
        <v>1</v>
      </c>
      <c r="Q745" s="20">
        <f t="shared" si="71"/>
        <v>2024</v>
      </c>
      <c r="R745" s="23" t="s">
        <v>67</v>
      </c>
      <c r="S745" s="24">
        <v>45306</v>
      </c>
      <c r="T745" s="24" t="s">
        <v>459</v>
      </c>
      <c r="U745" s="24" t="s">
        <v>460</v>
      </c>
      <c r="V745" s="24" t="s">
        <v>39</v>
      </c>
      <c r="W745" s="24" t="s">
        <v>433</v>
      </c>
      <c r="X745" s="24" t="s">
        <v>434</v>
      </c>
      <c r="Y745" s="24" t="s">
        <v>70</v>
      </c>
      <c r="Z745" s="24">
        <v>45309</v>
      </c>
      <c r="AA745" s="20" t="s">
        <v>20</v>
      </c>
      <c r="AB745" s="20" t="s">
        <v>428</v>
      </c>
      <c r="AC745" s="20" t="s">
        <v>16</v>
      </c>
      <c r="AD745" s="20">
        <v>31842</v>
      </c>
    </row>
    <row r="746" spans="1:30" x14ac:dyDescent="0.2">
      <c r="A746" s="14">
        <v>745</v>
      </c>
      <c r="B746" s="14">
        <v>845</v>
      </c>
      <c r="C746" s="14" t="s">
        <v>18</v>
      </c>
      <c r="D746" s="14" t="s">
        <v>38</v>
      </c>
      <c r="E746" s="14" t="s">
        <v>14</v>
      </c>
      <c r="F746" s="15">
        <v>360.54</v>
      </c>
      <c r="G746" s="14">
        <v>3</v>
      </c>
      <c r="H746" s="15">
        <f t="shared" si="68"/>
        <v>1081.6200000000001</v>
      </c>
      <c r="I746" s="15">
        <f t="shared" si="66"/>
        <v>336.50333333333339</v>
      </c>
      <c r="J746" s="15">
        <f t="shared" si="67"/>
        <v>1009.5100000000002</v>
      </c>
      <c r="K746" s="15">
        <v>72.11</v>
      </c>
      <c r="L746" s="16">
        <v>1.0714306940991172</v>
      </c>
      <c r="M746" s="17">
        <v>6.6668515744901152E-2</v>
      </c>
      <c r="N746" s="15" t="s">
        <v>39</v>
      </c>
      <c r="O746" s="14" t="str">
        <f t="shared" si="69"/>
        <v>Jan</v>
      </c>
      <c r="P746" s="14">
        <f t="shared" si="70"/>
        <v>1</v>
      </c>
      <c r="Q746" s="14">
        <f t="shared" si="71"/>
        <v>2024</v>
      </c>
      <c r="R746" s="18" t="s">
        <v>68</v>
      </c>
      <c r="S746" s="19">
        <v>45307</v>
      </c>
      <c r="T746" s="19" t="s">
        <v>461</v>
      </c>
      <c r="U746" s="19" t="s">
        <v>462</v>
      </c>
      <c r="V746" s="19" t="s">
        <v>39</v>
      </c>
      <c r="W746" s="19" t="s">
        <v>433</v>
      </c>
      <c r="X746" s="19" t="s">
        <v>434</v>
      </c>
      <c r="Y746" s="19" t="s">
        <v>71</v>
      </c>
      <c r="Z746" s="19">
        <v>45310</v>
      </c>
      <c r="AA746" s="14" t="s">
        <v>20</v>
      </c>
      <c r="AB746" s="14" t="s">
        <v>428</v>
      </c>
      <c r="AC746" s="14" t="s">
        <v>16</v>
      </c>
      <c r="AD746" s="14">
        <v>38263</v>
      </c>
    </row>
    <row r="747" spans="1:30" x14ac:dyDescent="0.2">
      <c r="A747" s="20">
        <v>746</v>
      </c>
      <c r="B747" s="20">
        <v>846</v>
      </c>
      <c r="C747" s="20" t="s">
        <v>25</v>
      </c>
      <c r="D747" s="20" t="s">
        <v>54</v>
      </c>
      <c r="E747" s="20" t="s">
        <v>17</v>
      </c>
      <c r="F747" s="21">
        <v>131.13999999999999</v>
      </c>
      <c r="G747" s="20">
        <v>3</v>
      </c>
      <c r="H747" s="21">
        <f t="shared" si="68"/>
        <v>393.41999999999996</v>
      </c>
      <c r="I747" s="21">
        <f t="shared" si="66"/>
        <v>122.39666666666665</v>
      </c>
      <c r="J747" s="21">
        <f t="shared" si="67"/>
        <v>367.18999999999994</v>
      </c>
      <c r="K747" s="21">
        <v>26.23</v>
      </c>
      <c r="L747" s="22">
        <v>1.0714344072550996</v>
      </c>
      <c r="M747" s="17">
        <v>6.6671750292308485E-2</v>
      </c>
      <c r="N747" s="21" t="s">
        <v>39</v>
      </c>
      <c r="O747" s="20" t="str">
        <f t="shared" si="69"/>
        <v>Jan</v>
      </c>
      <c r="P747" s="20">
        <f t="shared" si="70"/>
        <v>1</v>
      </c>
      <c r="Q747" s="20">
        <f t="shared" si="71"/>
        <v>2024</v>
      </c>
      <c r="R747" s="23" t="s">
        <v>69</v>
      </c>
      <c r="S747" s="24">
        <v>45308</v>
      </c>
      <c r="T747" s="24" t="s">
        <v>463</v>
      </c>
      <c r="U747" s="24" t="s">
        <v>464</v>
      </c>
      <c r="V747" s="24" t="s">
        <v>39</v>
      </c>
      <c r="W747" s="24" t="s">
        <v>433</v>
      </c>
      <c r="X747" s="24" t="s">
        <v>434</v>
      </c>
      <c r="Y747" s="24" t="s">
        <v>72</v>
      </c>
      <c r="Z747" s="24">
        <v>45311</v>
      </c>
      <c r="AA747" s="20" t="s">
        <v>20</v>
      </c>
      <c r="AB747" s="20" t="s">
        <v>429</v>
      </c>
      <c r="AC747" s="20" t="s">
        <v>16</v>
      </c>
      <c r="AD747" s="20">
        <v>10075</v>
      </c>
    </row>
    <row r="748" spans="1:30" x14ac:dyDescent="0.2">
      <c r="A748" s="14">
        <v>747</v>
      </c>
      <c r="B748" s="14">
        <v>847</v>
      </c>
      <c r="C748" s="14" t="s">
        <v>27</v>
      </c>
      <c r="D748" s="14" t="s">
        <v>38</v>
      </c>
      <c r="E748" s="14" t="s">
        <v>14</v>
      </c>
      <c r="F748" s="15">
        <v>1221.0999999999999</v>
      </c>
      <c r="G748" s="14">
        <v>4</v>
      </c>
      <c r="H748" s="15">
        <f t="shared" si="68"/>
        <v>4884.3999999999996</v>
      </c>
      <c r="I748" s="15">
        <f t="shared" si="66"/>
        <v>1160.0449999999998</v>
      </c>
      <c r="J748" s="15">
        <f t="shared" si="67"/>
        <v>4640.1799999999994</v>
      </c>
      <c r="K748" s="15">
        <v>244.22</v>
      </c>
      <c r="L748" s="16">
        <v>1.0526315789473686</v>
      </c>
      <c r="M748" s="17">
        <v>0.05</v>
      </c>
      <c r="N748" s="15" t="s">
        <v>39</v>
      </c>
      <c r="O748" s="14" t="str">
        <f t="shared" si="69"/>
        <v>Jan</v>
      </c>
      <c r="P748" s="14">
        <f t="shared" si="70"/>
        <v>1</v>
      </c>
      <c r="Q748" s="14">
        <f t="shared" si="71"/>
        <v>2024</v>
      </c>
      <c r="R748" s="18" t="s">
        <v>70</v>
      </c>
      <c r="S748" s="19">
        <v>45309</v>
      </c>
      <c r="T748" s="19" t="s">
        <v>465</v>
      </c>
      <c r="U748" s="19" t="s">
        <v>466</v>
      </c>
      <c r="V748" s="19" t="s">
        <v>39</v>
      </c>
      <c r="W748" s="19" t="s">
        <v>433</v>
      </c>
      <c r="X748" s="19" t="s">
        <v>434</v>
      </c>
      <c r="Y748" s="19" t="s">
        <v>73</v>
      </c>
      <c r="Z748" s="19">
        <v>45312</v>
      </c>
      <c r="AA748" s="14" t="s">
        <v>22</v>
      </c>
      <c r="AB748" s="14" t="s">
        <v>429</v>
      </c>
      <c r="AC748" s="14" t="s">
        <v>16</v>
      </c>
      <c r="AD748" s="14">
        <v>91234</v>
      </c>
    </row>
    <row r="749" spans="1:30" x14ac:dyDescent="0.2">
      <c r="A749" s="20">
        <v>748</v>
      </c>
      <c r="B749" s="20">
        <v>848</v>
      </c>
      <c r="C749" s="20" t="s">
        <v>27</v>
      </c>
      <c r="D749" s="20" t="s">
        <v>38</v>
      </c>
      <c r="E749" s="20" t="s">
        <v>14</v>
      </c>
      <c r="F749" s="21">
        <v>833.6</v>
      </c>
      <c r="G749" s="20">
        <v>1</v>
      </c>
      <c r="H749" s="21">
        <f t="shared" si="68"/>
        <v>833.6</v>
      </c>
      <c r="I749" s="21">
        <f t="shared" si="66"/>
        <v>666.88</v>
      </c>
      <c r="J749" s="21">
        <f t="shared" si="67"/>
        <v>666.88</v>
      </c>
      <c r="K749" s="21">
        <v>166.72</v>
      </c>
      <c r="L749" s="22">
        <v>1.25</v>
      </c>
      <c r="M749" s="17">
        <v>0.19999999999999998</v>
      </c>
      <c r="N749" s="21" t="s">
        <v>39</v>
      </c>
      <c r="O749" s="20" t="str">
        <f t="shared" si="69"/>
        <v>Jan</v>
      </c>
      <c r="P749" s="20">
        <f t="shared" si="70"/>
        <v>1</v>
      </c>
      <c r="Q749" s="20">
        <f t="shared" si="71"/>
        <v>2024</v>
      </c>
      <c r="R749" s="23" t="s">
        <v>71</v>
      </c>
      <c r="S749" s="24">
        <v>45310</v>
      </c>
      <c r="T749" s="24" t="s">
        <v>467</v>
      </c>
      <c r="U749" s="24" t="s">
        <v>468</v>
      </c>
      <c r="V749" s="24" t="s">
        <v>39</v>
      </c>
      <c r="W749" s="24" t="s">
        <v>433</v>
      </c>
      <c r="X749" s="24" t="s">
        <v>434</v>
      </c>
      <c r="Y749" s="24" t="s">
        <v>74</v>
      </c>
      <c r="Z749" s="24">
        <v>45313</v>
      </c>
      <c r="AA749" s="20" t="s">
        <v>20</v>
      </c>
      <c r="AB749" s="20" t="s">
        <v>429</v>
      </c>
      <c r="AC749" s="20" t="s">
        <v>16</v>
      </c>
      <c r="AD749" s="20">
        <v>44375</v>
      </c>
    </row>
    <row r="750" spans="1:30" x14ac:dyDescent="0.2">
      <c r="A750" s="14">
        <v>749</v>
      </c>
      <c r="B750" s="14">
        <v>849</v>
      </c>
      <c r="C750" s="14" t="s">
        <v>27</v>
      </c>
      <c r="D750" s="14" t="s">
        <v>54</v>
      </c>
      <c r="E750" s="14" t="s">
        <v>17</v>
      </c>
      <c r="F750" s="15">
        <v>323.81</v>
      </c>
      <c r="G750" s="14">
        <v>1</v>
      </c>
      <c r="H750" s="15">
        <f t="shared" si="68"/>
        <v>323.81</v>
      </c>
      <c r="I750" s="15">
        <f t="shared" si="66"/>
        <v>259.05</v>
      </c>
      <c r="J750" s="15">
        <f t="shared" si="67"/>
        <v>259.05</v>
      </c>
      <c r="K750" s="15">
        <v>64.760000000000005</v>
      </c>
      <c r="L750" s="16">
        <v>1.2499903493534066</v>
      </c>
      <c r="M750" s="17">
        <v>0.19999382353849482</v>
      </c>
      <c r="N750" s="15" t="s">
        <v>39</v>
      </c>
      <c r="O750" s="14" t="str">
        <f t="shared" si="69"/>
        <v>Jan</v>
      </c>
      <c r="P750" s="14">
        <f t="shared" si="70"/>
        <v>1</v>
      </c>
      <c r="Q750" s="14">
        <f t="shared" si="71"/>
        <v>2024</v>
      </c>
      <c r="R750" s="18" t="s">
        <v>72</v>
      </c>
      <c r="S750" s="19">
        <v>45311</v>
      </c>
      <c r="T750" s="19" t="s">
        <v>469</v>
      </c>
      <c r="U750" s="19" t="s">
        <v>470</v>
      </c>
      <c r="V750" s="19" t="s">
        <v>39</v>
      </c>
      <c r="W750" s="19" t="s">
        <v>433</v>
      </c>
      <c r="X750" s="19" t="s">
        <v>434</v>
      </c>
      <c r="Y750" s="19" t="s">
        <v>75</v>
      </c>
      <c r="Z750" s="19">
        <v>45314</v>
      </c>
      <c r="AA750" s="14" t="s">
        <v>22</v>
      </c>
      <c r="AB750" s="14" t="s">
        <v>427</v>
      </c>
      <c r="AC750" s="14" t="s">
        <v>16</v>
      </c>
      <c r="AD750" s="14">
        <v>26450</v>
      </c>
    </row>
    <row r="751" spans="1:30" x14ac:dyDescent="0.2">
      <c r="A751" s="20">
        <v>750</v>
      </c>
      <c r="B751" s="20">
        <v>850</v>
      </c>
      <c r="C751" s="20" t="s">
        <v>24</v>
      </c>
      <c r="D751" s="20" t="s">
        <v>54</v>
      </c>
      <c r="E751" s="20" t="s">
        <v>17</v>
      </c>
      <c r="F751" s="21">
        <v>1116.55</v>
      </c>
      <c r="G751" s="20">
        <v>5</v>
      </c>
      <c r="H751" s="21">
        <f t="shared" si="68"/>
        <v>5582.75</v>
      </c>
      <c r="I751" s="21">
        <f t="shared" si="66"/>
        <v>1071.8879999999999</v>
      </c>
      <c r="J751" s="21">
        <f t="shared" si="67"/>
        <v>5359.44</v>
      </c>
      <c r="K751" s="21">
        <v>223.31</v>
      </c>
      <c r="L751" s="22">
        <v>1.0416666666666667</v>
      </c>
      <c r="M751" s="17">
        <v>0.04</v>
      </c>
      <c r="N751" s="21" t="s">
        <v>39</v>
      </c>
      <c r="O751" s="20" t="str">
        <f t="shared" si="69"/>
        <v>Jan</v>
      </c>
      <c r="P751" s="20">
        <f t="shared" si="70"/>
        <v>1</v>
      </c>
      <c r="Q751" s="20">
        <f t="shared" si="71"/>
        <v>2024</v>
      </c>
      <c r="R751" s="23" t="s">
        <v>73</v>
      </c>
      <c r="S751" s="24">
        <v>45312</v>
      </c>
      <c r="T751" s="24" t="s">
        <v>471</v>
      </c>
      <c r="U751" s="24" t="s">
        <v>472</v>
      </c>
      <c r="V751" s="24" t="s">
        <v>39</v>
      </c>
      <c r="W751" s="24" t="s">
        <v>433</v>
      </c>
      <c r="X751" s="24" t="s">
        <v>434</v>
      </c>
      <c r="Y751" s="24" t="s">
        <v>76</v>
      </c>
      <c r="Z751" s="24">
        <v>45315</v>
      </c>
      <c r="AA751" s="20" t="s">
        <v>20</v>
      </c>
      <c r="AB751" s="20" t="s">
        <v>426</v>
      </c>
      <c r="AC751" s="20" t="s">
        <v>16</v>
      </c>
      <c r="AD751" s="20">
        <v>88625</v>
      </c>
    </row>
    <row r="752" spans="1:30" x14ac:dyDescent="0.2">
      <c r="A752" s="14">
        <v>751</v>
      </c>
      <c r="B752" s="14">
        <v>851</v>
      </c>
      <c r="C752" s="14" t="s">
        <v>23</v>
      </c>
      <c r="D752" s="14" t="s">
        <v>57</v>
      </c>
      <c r="E752" s="14" t="s">
        <v>19</v>
      </c>
      <c r="F752" s="15">
        <v>1173.81</v>
      </c>
      <c r="G752" s="14">
        <v>5</v>
      </c>
      <c r="H752" s="15">
        <f t="shared" si="68"/>
        <v>5869.0499999999993</v>
      </c>
      <c r="I752" s="15">
        <f t="shared" si="66"/>
        <v>1126.8579999999997</v>
      </c>
      <c r="J752" s="15">
        <f t="shared" si="67"/>
        <v>5634.2899999999991</v>
      </c>
      <c r="K752" s="15">
        <v>234.76</v>
      </c>
      <c r="L752" s="16">
        <v>1.041666296906975</v>
      </c>
      <c r="M752" s="17">
        <v>3.9999659229347173E-2</v>
      </c>
      <c r="N752" s="15" t="s">
        <v>39</v>
      </c>
      <c r="O752" s="14" t="str">
        <f t="shared" si="69"/>
        <v>Jan</v>
      </c>
      <c r="P752" s="14">
        <f t="shared" si="70"/>
        <v>1</v>
      </c>
      <c r="Q752" s="14">
        <f t="shared" si="71"/>
        <v>2024</v>
      </c>
      <c r="R752" s="18" t="s">
        <v>74</v>
      </c>
      <c r="S752" s="19">
        <v>45313</v>
      </c>
      <c r="T752" s="19" t="s">
        <v>473</v>
      </c>
      <c r="U752" s="19" t="s">
        <v>474</v>
      </c>
      <c r="V752" s="19" t="s">
        <v>39</v>
      </c>
      <c r="W752" s="19" t="s">
        <v>433</v>
      </c>
      <c r="X752" s="19" t="s">
        <v>434</v>
      </c>
      <c r="Y752" s="19" t="s">
        <v>77</v>
      </c>
      <c r="Z752" s="19">
        <v>45316</v>
      </c>
      <c r="AA752" s="14" t="s">
        <v>15</v>
      </c>
      <c r="AB752" s="14" t="s">
        <v>427</v>
      </c>
      <c r="AC752" s="14" t="s">
        <v>16</v>
      </c>
      <c r="AD752" s="14">
        <v>56954</v>
      </c>
    </row>
    <row r="753" spans="1:30" x14ac:dyDescent="0.2">
      <c r="A753" s="20">
        <v>752</v>
      </c>
      <c r="B753" s="20">
        <v>852</v>
      </c>
      <c r="C753" s="20" t="s">
        <v>18</v>
      </c>
      <c r="D753" s="20" t="s">
        <v>38</v>
      </c>
      <c r="E753" s="20" t="s">
        <v>14</v>
      </c>
      <c r="F753" s="21">
        <v>175.45</v>
      </c>
      <c r="G753" s="20">
        <v>4</v>
      </c>
      <c r="H753" s="21">
        <f t="shared" si="68"/>
        <v>701.8</v>
      </c>
      <c r="I753" s="21">
        <f t="shared" si="66"/>
        <v>166.67749999999998</v>
      </c>
      <c r="J753" s="21">
        <f t="shared" si="67"/>
        <v>666.70999999999992</v>
      </c>
      <c r="K753" s="21">
        <v>35.090000000000003</v>
      </c>
      <c r="L753" s="22">
        <v>1.0526315789473686</v>
      </c>
      <c r="M753" s="17">
        <v>5.000000000000001E-2</v>
      </c>
      <c r="N753" s="21" t="s">
        <v>39</v>
      </c>
      <c r="O753" s="20" t="str">
        <f t="shared" si="69"/>
        <v>Jan</v>
      </c>
      <c r="P753" s="20">
        <f t="shared" si="70"/>
        <v>1</v>
      </c>
      <c r="Q753" s="20">
        <f t="shared" si="71"/>
        <v>2024</v>
      </c>
      <c r="R753" s="23" t="s">
        <v>75</v>
      </c>
      <c r="S753" s="24">
        <v>45314</v>
      </c>
      <c r="T753" s="24" t="s">
        <v>475</v>
      </c>
      <c r="U753" s="24" t="s">
        <v>476</v>
      </c>
      <c r="V753" s="24" t="s">
        <v>39</v>
      </c>
      <c r="W753" s="24" t="s">
        <v>433</v>
      </c>
      <c r="X753" s="24" t="s">
        <v>434</v>
      </c>
      <c r="Y753" s="24" t="s">
        <v>78</v>
      </c>
      <c r="Z753" s="24">
        <v>45317</v>
      </c>
      <c r="AA753" s="20" t="s">
        <v>15</v>
      </c>
      <c r="AB753" s="20" t="s">
        <v>429</v>
      </c>
      <c r="AC753" s="20" t="s">
        <v>16</v>
      </c>
      <c r="AD753" s="20">
        <v>26902</v>
      </c>
    </row>
    <row r="754" spans="1:30" x14ac:dyDescent="0.2">
      <c r="A754" s="14">
        <v>753</v>
      </c>
      <c r="B754" s="14">
        <v>853</v>
      </c>
      <c r="C754" s="14" t="s">
        <v>25</v>
      </c>
      <c r="D754" s="14" t="s">
        <v>38</v>
      </c>
      <c r="E754" s="14" t="s">
        <v>14</v>
      </c>
      <c r="F754" s="15">
        <v>1027.49</v>
      </c>
      <c r="G754" s="14">
        <v>3</v>
      </c>
      <c r="H754" s="15">
        <f t="shared" si="68"/>
        <v>3082.4700000000003</v>
      </c>
      <c r="I754" s="15">
        <f t="shared" si="66"/>
        <v>958.99000000000012</v>
      </c>
      <c r="J754" s="15">
        <f t="shared" si="67"/>
        <v>2876.9700000000003</v>
      </c>
      <c r="K754" s="15">
        <v>205.5</v>
      </c>
      <c r="L754" s="16">
        <v>1.071429316259815</v>
      </c>
      <c r="M754" s="17">
        <v>6.6667315496987803E-2</v>
      </c>
      <c r="N754" s="15" t="s">
        <v>39</v>
      </c>
      <c r="O754" s="14" t="str">
        <f t="shared" si="69"/>
        <v>Jan</v>
      </c>
      <c r="P754" s="14">
        <f t="shared" si="70"/>
        <v>1</v>
      </c>
      <c r="Q754" s="14">
        <f t="shared" si="71"/>
        <v>2024</v>
      </c>
      <c r="R754" s="18" t="s">
        <v>76</v>
      </c>
      <c r="S754" s="19">
        <v>45315</v>
      </c>
      <c r="T754" s="19" t="s">
        <v>477</v>
      </c>
      <c r="U754" s="19" t="s">
        <v>478</v>
      </c>
      <c r="V754" s="19" t="s">
        <v>39</v>
      </c>
      <c r="W754" s="19" t="s">
        <v>433</v>
      </c>
      <c r="X754" s="19" t="s">
        <v>434</v>
      </c>
      <c r="Y754" s="19" t="s">
        <v>79</v>
      </c>
      <c r="Z754" s="19">
        <v>45318</v>
      </c>
      <c r="AA754" s="14" t="s">
        <v>15</v>
      </c>
      <c r="AB754" s="14" t="s">
        <v>428</v>
      </c>
      <c r="AC754" s="14" t="s">
        <v>16</v>
      </c>
      <c r="AD754" s="14">
        <v>89753</v>
      </c>
    </row>
    <row r="755" spans="1:30" x14ac:dyDescent="0.2">
      <c r="A755" s="20">
        <v>754</v>
      </c>
      <c r="B755" s="20">
        <v>854</v>
      </c>
      <c r="C755" s="20" t="s">
        <v>29</v>
      </c>
      <c r="D755" s="20" t="s">
        <v>57</v>
      </c>
      <c r="E755" s="20" t="s">
        <v>19</v>
      </c>
      <c r="F755" s="21">
        <v>1452.21</v>
      </c>
      <c r="G755" s="20">
        <v>5</v>
      </c>
      <c r="H755" s="21">
        <f t="shared" si="68"/>
        <v>7261.05</v>
      </c>
      <c r="I755" s="21">
        <f t="shared" si="66"/>
        <v>1394.1220000000001</v>
      </c>
      <c r="J755" s="21">
        <f t="shared" si="67"/>
        <v>6970.6100000000006</v>
      </c>
      <c r="K755" s="21">
        <v>290.44</v>
      </c>
      <c r="L755" s="22">
        <v>1.0416663677927755</v>
      </c>
      <c r="M755" s="17">
        <v>3.9999724557743026E-2</v>
      </c>
      <c r="N755" s="21" t="s">
        <v>39</v>
      </c>
      <c r="O755" s="20" t="str">
        <f t="shared" si="69"/>
        <v>Jan</v>
      </c>
      <c r="P755" s="20">
        <f t="shared" si="70"/>
        <v>1</v>
      </c>
      <c r="Q755" s="20">
        <f t="shared" si="71"/>
        <v>2024</v>
      </c>
      <c r="R755" s="23" t="s">
        <v>77</v>
      </c>
      <c r="S755" s="24">
        <v>45316</v>
      </c>
      <c r="T755" s="24" t="s">
        <v>479</v>
      </c>
      <c r="U755" s="24" t="s">
        <v>480</v>
      </c>
      <c r="V755" s="24" t="s">
        <v>39</v>
      </c>
      <c r="W755" s="24" t="s">
        <v>433</v>
      </c>
      <c r="X755" s="24" t="s">
        <v>434</v>
      </c>
      <c r="Y755" s="24" t="s">
        <v>80</v>
      </c>
      <c r="Z755" s="24">
        <v>45319</v>
      </c>
      <c r="AA755" s="20" t="s">
        <v>22</v>
      </c>
      <c r="AB755" s="20" t="s">
        <v>427</v>
      </c>
      <c r="AC755" s="20" t="s">
        <v>16</v>
      </c>
      <c r="AD755" s="20">
        <v>22859</v>
      </c>
    </row>
    <row r="756" spans="1:30" x14ac:dyDescent="0.2">
      <c r="A756" s="14">
        <v>755</v>
      </c>
      <c r="B756" s="14">
        <v>855</v>
      </c>
      <c r="C756" s="14" t="s">
        <v>27</v>
      </c>
      <c r="D756" s="14" t="s">
        <v>38</v>
      </c>
      <c r="E756" s="14" t="s">
        <v>14</v>
      </c>
      <c r="F756" s="15">
        <v>431.5</v>
      </c>
      <c r="G756" s="14">
        <v>3</v>
      </c>
      <c r="H756" s="15">
        <f t="shared" si="68"/>
        <v>1294.5</v>
      </c>
      <c r="I756" s="15">
        <f t="shared" si="66"/>
        <v>402.73333333333335</v>
      </c>
      <c r="J756" s="15">
        <f t="shared" si="67"/>
        <v>1208.2</v>
      </c>
      <c r="K756" s="15">
        <v>86.3</v>
      </c>
      <c r="L756" s="16">
        <v>1.0714285714285714</v>
      </c>
      <c r="M756" s="17">
        <v>6.6666666666666666E-2</v>
      </c>
      <c r="N756" s="15" t="s">
        <v>39</v>
      </c>
      <c r="O756" s="14" t="str">
        <f t="shared" si="69"/>
        <v>Jan</v>
      </c>
      <c r="P756" s="14">
        <f t="shared" si="70"/>
        <v>1</v>
      </c>
      <c r="Q756" s="14">
        <f t="shared" si="71"/>
        <v>2024</v>
      </c>
      <c r="R756" s="18" t="s">
        <v>78</v>
      </c>
      <c r="S756" s="19">
        <v>45317</v>
      </c>
      <c r="T756" s="19" t="s">
        <v>481</v>
      </c>
      <c r="U756" s="19" t="s">
        <v>482</v>
      </c>
      <c r="V756" s="19" t="s">
        <v>39</v>
      </c>
      <c r="W756" s="19" t="s">
        <v>433</v>
      </c>
      <c r="X756" s="19" t="s">
        <v>434</v>
      </c>
      <c r="Y756" s="19" t="s">
        <v>81</v>
      </c>
      <c r="Z756" s="19">
        <v>45320</v>
      </c>
      <c r="AA756" s="14" t="s">
        <v>15</v>
      </c>
      <c r="AB756" s="14" t="s">
        <v>429</v>
      </c>
      <c r="AC756" s="14" t="s">
        <v>16</v>
      </c>
      <c r="AD756" s="14">
        <v>25579</v>
      </c>
    </row>
    <row r="757" spans="1:30" x14ac:dyDescent="0.2">
      <c r="A757" s="20">
        <v>756</v>
      </c>
      <c r="B757" s="20">
        <v>856</v>
      </c>
      <c r="C757" s="20" t="s">
        <v>13</v>
      </c>
      <c r="D757" s="20" t="s">
        <v>38</v>
      </c>
      <c r="E757" s="20" t="s">
        <v>14</v>
      </c>
      <c r="F757" s="21">
        <v>907.85</v>
      </c>
      <c r="G757" s="20">
        <v>5</v>
      </c>
      <c r="H757" s="21">
        <f t="shared" si="68"/>
        <v>4539.25</v>
      </c>
      <c r="I757" s="21">
        <f t="shared" si="66"/>
        <v>871.53600000000006</v>
      </c>
      <c r="J757" s="21">
        <f t="shared" si="67"/>
        <v>4357.68</v>
      </c>
      <c r="K757" s="21">
        <v>181.57</v>
      </c>
      <c r="L757" s="22">
        <v>1.0416666666666665</v>
      </c>
      <c r="M757" s="17">
        <v>0.04</v>
      </c>
      <c r="N757" s="21" t="s">
        <v>39</v>
      </c>
      <c r="O757" s="20" t="str">
        <f t="shared" si="69"/>
        <v>Jan</v>
      </c>
      <c r="P757" s="20">
        <f t="shared" si="70"/>
        <v>1</v>
      </c>
      <c r="Q757" s="20">
        <f t="shared" si="71"/>
        <v>2024</v>
      </c>
      <c r="R757" s="23" t="s">
        <v>79</v>
      </c>
      <c r="S757" s="24">
        <v>45318</v>
      </c>
      <c r="T757" s="24" t="s">
        <v>483</v>
      </c>
      <c r="U757" s="24" t="s">
        <v>484</v>
      </c>
      <c r="V757" s="24" t="s">
        <v>39</v>
      </c>
      <c r="W757" s="24" t="s">
        <v>433</v>
      </c>
      <c r="X757" s="24" t="s">
        <v>434</v>
      </c>
      <c r="Y757" s="24" t="s">
        <v>82</v>
      </c>
      <c r="Z757" s="24">
        <v>45321</v>
      </c>
      <c r="AA757" s="20" t="s">
        <v>15</v>
      </c>
      <c r="AB757" s="20" t="s">
        <v>429</v>
      </c>
      <c r="AC757" s="20" t="s">
        <v>16</v>
      </c>
      <c r="AD757" s="20">
        <v>47032</v>
      </c>
    </row>
    <row r="758" spans="1:30" x14ac:dyDescent="0.2">
      <c r="A758" s="14">
        <v>757</v>
      </c>
      <c r="B758" s="14">
        <v>857</v>
      </c>
      <c r="C758" s="14" t="s">
        <v>23</v>
      </c>
      <c r="D758" s="14" t="s">
        <v>38</v>
      </c>
      <c r="E758" s="14" t="s">
        <v>14</v>
      </c>
      <c r="F758" s="15">
        <v>750.31</v>
      </c>
      <c r="G758" s="14">
        <v>4</v>
      </c>
      <c r="H758" s="15">
        <f t="shared" si="68"/>
        <v>3001.24</v>
      </c>
      <c r="I758" s="15">
        <f t="shared" si="66"/>
        <v>712.79499999999996</v>
      </c>
      <c r="J758" s="15">
        <f t="shared" si="67"/>
        <v>2851.18</v>
      </c>
      <c r="K758" s="15">
        <v>150.06</v>
      </c>
      <c r="L758" s="16">
        <v>1.0526308405642575</v>
      </c>
      <c r="M758" s="17">
        <v>4.9999333608775044E-2</v>
      </c>
      <c r="N758" s="15" t="s">
        <v>39</v>
      </c>
      <c r="O758" s="14" t="str">
        <f t="shared" si="69"/>
        <v>Jan</v>
      </c>
      <c r="P758" s="14">
        <f t="shared" si="70"/>
        <v>1</v>
      </c>
      <c r="Q758" s="14">
        <f t="shared" si="71"/>
        <v>2024</v>
      </c>
      <c r="R758" s="18" t="s">
        <v>80</v>
      </c>
      <c r="S758" s="19">
        <v>45319</v>
      </c>
      <c r="T758" s="19" t="s">
        <v>485</v>
      </c>
      <c r="U758" s="19" t="s">
        <v>486</v>
      </c>
      <c r="V758" s="19" t="s">
        <v>39</v>
      </c>
      <c r="W758" s="19" t="s">
        <v>433</v>
      </c>
      <c r="X758" s="19" t="s">
        <v>434</v>
      </c>
      <c r="Y758" s="19" t="s">
        <v>83</v>
      </c>
      <c r="Z758" s="19">
        <v>45322</v>
      </c>
      <c r="AA758" s="14" t="s">
        <v>22</v>
      </c>
      <c r="AB758" s="14" t="s">
        <v>426</v>
      </c>
      <c r="AC758" s="14" t="s">
        <v>16</v>
      </c>
      <c r="AD758" s="14">
        <v>94473</v>
      </c>
    </row>
    <row r="759" spans="1:30" x14ac:dyDescent="0.2">
      <c r="A759" s="20">
        <v>758</v>
      </c>
      <c r="B759" s="20">
        <v>858</v>
      </c>
      <c r="C759" s="20" t="s">
        <v>27</v>
      </c>
      <c r="D759" s="20" t="s">
        <v>38</v>
      </c>
      <c r="E759" s="20" t="s">
        <v>14</v>
      </c>
      <c r="F759" s="21">
        <v>548.41999999999996</v>
      </c>
      <c r="G759" s="20">
        <v>2</v>
      </c>
      <c r="H759" s="21">
        <f t="shared" si="68"/>
        <v>1096.8399999999999</v>
      </c>
      <c r="I759" s="21">
        <f t="shared" si="66"/>
        <v>493.57999999999993</v>
      </c>
      <c r="J759" s="21">
        <f t="shared" si="67"/>
        <v>987.15999999999985</v>
      </c>
      <c r="K759" s="21">
        <v>109.68</v>
      </c>
      <c r="L759" s="22">
        <v>1.1111066088577333</v>
      </c>
      <c r="M759" s="17">
        <v>9.9996353159986881E-2</v>
      </c>
      <c r="N759" s="21" t="s">
        <v>39</v>
      </c>
      <c r="O759" s="20" t="str">
        <f t="shared" si="69"/>
        <v>Jan</v>
      </c>
      <c r="P759" s="20">
        <f t="shared" si="70"/>
        <v>1</v>
      </c>
      <c r="Q759" s="20">
        <f t="shared" si="71"/>
        <v>2024</v>
      </c>
      <c r="R759" s="23" t="s">
        <v>81</v>
      </c>
      <c r="S759" s="24">
        <v>45320</v>
      </c>
      <c r="T759" s="24" t="s">
        <v>433</v>
      </c>
      <c r="U759" s="24" t="s">
        <v>487</v>
      </c>
      <c r="V759" s="24" t="s">
        <v>40</v>
      </c>
      <c r="W759" s="24" t="s">
        <v>488</v>
      </c>
      <c r="X759" s="24" t="s">
        <v>434</v>
      </c>
      <c r="Y759" s="24" t="s">
        <v>84</v>
      </c>
      <c r="Z759" s="24">
        <v>45323</v>
      </c>
      <c r="AA759" s="20" t="s">
        <v>15</v>
      </c>
      <c r="AB759" s="20" t="s">
        <v>428</v>
      </c>
      <c r="AC759" s="20" t="s">
        <v>16</v>
      </c>
      <c r="AD759" s="20">
        <v>37129</v>
      </c>
    </row>
    <row r="760" spans="1:30" x14ac:dyDescent="0.2">
      <c r="A760" s="14">
        <v>759</v>
      </c>
      <c r="B760" s="14">
        <v>859</v>
      </c>
      <c r="C760" s="14" t="s">
        <v>29</v>
      </c>
      <c r="D760" s="14" t="s">
        <v>38</v>
      </c>
      <c r="E760" s="14" t="s">
        <v>14</v>
      </c>
      <c r="F760" s="15">
        <v>592.14</v>
      </c>
      <c r="G760" s="14">
        <v>2</v>
      </c>
      <c r="H760" s="15">
        <f t="shared" si="68"/>
        <v>1184.28</v>
      </c>
      <c r="I760" s="15">
        <f t="shared" si="66"/>
        <v>532.92499999999995</v>
      </c>
      <c r="J760" s="15">
        <f t="shared" si="67"/>
        <v>1065.8499999999999</v>
      </c>
      <c r="K760" s="15">
        <v>118.43</v>
      </c>
      <c r="L760" s="16">
        <v>1.1111131960407188</v>
      </c>
      <c r="M760" s="17">
        <v>0.10000168878981323</v>
      </c>
      <c r="N760" s="15" t="s">
        <v>39</v>
      </c>
      <c r="O760" s="14" t="str">
        <f t="shared" si="69"/>
        <v>Jan</v>
      </c>
      <c r="P760" s="14">
        <f t="shared" si="70"/>
        <v>1</v>
      </c>
      <c r="Q760" s="14">
        <f t="shared" si="71"/>
        <v>2024</v>
      </c>
      <c r="R760" s="18" t="s">
        <v>82</v>
      </c>
      <c r="S760" s="19">
        <v>45321</v>
      </c>
      <c r="T760" s="19" t="s">
        <v>488</v>
      </c>
      <c r="U760" s="19" t="s">
        <v>489</v>
      </c>
      <c r="V760" s="19" t="s">
        <v>40</v>
      </c>
      <c r="W760" s="19" t="s">
        <v>488</v>
      </c>
      <c r="X760" s="19" t="s">
        <v>434</v>
      </c>
      <c r="Y760" s="19" t="s">
        <v>85</v>
      </c>
      <c r="Z760" s="19">
        <v>45324</v>
      </c>
      <c r="AA760" s="14" t="s">
        <v>15</v>
      </c>
      <c r="AB760" s="14" t="s">
        <v>427</v>
      </c>
      <c r="AC760" s="14" t="s">
        <v>16</v>
      </c>
      <c r="AD760" s="14">
        <v>12989</v>
      </c>
    </row>
    <row r="761" spans="1:30" x14ac:dyDescent="0.2">
      <c r="A761" s="20">
        <v>760</v>
      </c>
      <c r="B761" s="20">
        <v>860</v>
      </c>
      <c r="C761" s="20" t="s">
        <v>23</v>
      </c>
      <c r="D761" s="20" t="s">
        <v>57</v>
      </c>
      <c r="E761" s="20" t="s">
        <v>19</v>
      </c>
      <c r="F761" s="21">
        <v>349.1</v>
      </c>
      <c r="G761" s="20">
        <v>4</v>
      </c>
      <c r="H761" s="21">
        <f t="shared" si="68"/>
        <v>1396.4</v>
      </c>
      <c r="I761" s="21">
        <f t="shared" si="66"/>
        <v>331.64500000000004</v>
      </c>
      <c r="J761" s="21">
        <f t="shared" si="67"/>
        <v>1326.5800000000002</v>
      </c>
      <c r="K761" s="21">
        <v>69.819999999999993</v>
      </c>
      <c r="L761" s="22">
        <v>1.0526315789473684</v>
      </c>
      <c r="M761" s="17">
        <v>4.9999999999999989E-2</v>
      </c>
      <c r="N761" s="21" t="s">
        <v>39</v>
      </c>
      <c r="O761" s="20" t="str">
        <f t="shared" si="69"/>
        <v>Jan</v>
      </c>
      <c r="P761" s="20">
        <f t="shared" si="70"/>
        <v>1</v>
      </c>
      <c r="Q761" s="20">
        <f t="shared" si="71"/>
        <v>2024</v>
      </c>
      <c r="R761" s="23" t="s">
        <v>83</v>
      </c>
      <c r="S761" s="24">
        <v>45322</v>
      </c>
      <c r="T761" s="24" t="s">
        <v>490</v>
      </c>
      <c r="U761" s="24" t="s">
        <v>491</v>
      </c>
      <c r="V761" s="24" t="s">
        <v>40</v>
      </c>
      <c r="W761" s="24" t="s">
        <v>488</v>
      </c>
      <c r="X761" s="24" t="s">
        <v>434</v>
      </c>
      <c r="Y761" s="24" t="s">
        <v>86</v>
      </c>
      <c r="Z761" s="24">
        <v>45325</v>
      </c>
      <c r="AA761" s="20" t="s">
        <v>22</v>
      </c>
      <c r="AB761" s="20" t="s">
        <v>429</v>
      </c>
      <c r="AC761" s="20" t="s">
        <v>16</v>
      </c>
      <c r="AD761" s="20">
        <v>70562</v>
      </c>
    </row>
    <row r="762" spans="1:30" x14ac:dyDescent="0.2">
      <c r="A762" s="14">
        <v>761</v>
      </c>
      <c r="B762" s="14">
        <v>861</v>
      </c>
      <c r="C762" s="14" t="s">
        <v>21</v>
      </c>
      <c r="D762" s="14" t="s">
        <v>57</v>
      </c>
      <c r="E762" s="14" t="s">
        <v>19</v>
      </c>
      <c r="F762" s="15">
        <v>496.63</v>
      </c>
      <c r="G762" s="14">
        <v>1</v>
      </c>
      <c r="H762" s="15">
        <f t="shared" si="68"/>
        <v>496.63</v>
      </c>
      <c r="I762" s="15">
        <f t="shared" si="66"/>
        <v>397.3</v>
      </c>
      <c r="J762" s="15">
        <f t="shared" si="67"/>
        <v>397.3</v>
      </c>
      <c r="K762" s="15">
        <v>99.33</v>
      </c>
      <c r="L762" s="16">
        <v>1.2500125849484016</v>
      </c>
      <c r="M762" s="17">
        <v>0.20000805428588689</v>
      </c>
      <c r="N762" s="15" t="s">
        <v>40</v>
      </c>
      <c r="O762" s="14" t="str">
        <f t="shared" si="69"/>
        <v>Feb</v>
      </c>
      <c r="P762" s="14">
        <f t="shared" si="70"/>
        <v>2</v>
      </c>
      <c r="Q762" s="14">
        <f t="shared" si="71"/>
        <v>2024</v>
      </c>
      <c r="R762" s="18" t="s">
        <v>84</v>
      </c>
      <c r="S762" s="19">
        <v>45323</v>
      </c>
      <c r="T762" s="19" t="s">
        <v>492</v>
      </c>
      <c r="U762" s="19" t="s">
        <v>493</v>
      </c>
      <c r="V762" s="19" t="s">
        <v>40</v>
      </c>
      <c r="W762" s="19" t="s">
        <v>488</v>
      </c>
      <c r="X762" s="19" t="s">
        <v>434</v>
      </c>
      <c r="Y762" s="19" t="s">
        <v>87</v>
      </c>
      <c r="Z762" s="19">
        <v>45326</v>
      </c>
      <c r="AA762" s="14" t="s">
        <v>20</v>
      </c>
      <c r="AB762" s="14" t="s">
        <v>427</v>
      </c>
      <c r="AC762" s="14" t="s">
        <v>16</v>
      </c>
      <c r="AD762" s="14">
        <v>17295</v>
      </c>
    </row>
    <row r="763" spans="1:30" x14ac:dyDescent="0.2">
      <c r="A763" s="20">
        <v>762</v>
      </c>
      <c r="B763" s="20">
        <v>862</v>
      </c>
      <c r="C763" s="20" t="s">
        <v>13</v>
      </c>
      <c r="D763" s="20" t="s">
        <v>57</v>
      </c>
      <c r="E763" s="20" t="s">
        <v>19</v>
      </c>
      <c r="F763" s="21">
        <v>152.84</v>
      </c>
      <c r="G763" s="20">
        <v>4</v>
      </c>
      <c r="H763" s="21">
        <f t="shared" si="68"/>
        <v>611.36</v>
      </c>
      <c r="I763" s="21">
        <f t="shared" si="66"/>
        <v>145.19749999999999</v>
      </c>
      <c r="J763" s="21">
        <f t="shared" si="67"/>
        <v>580.79</v>
      </c>
      <c r="K763" s="21">
        <v>30.57</v>
      </c>
      <c r="L763" s="22">
        <v>1.0526352037741697</v>
      </c>
      <c r="M763" s="17">
        <v>5.0003271394922798E-2</v>
      </c>
      <c r="N763" s="21" t="s">
        <v>40</v>
      </c>
      <c r="O763" s="20" t="str">
        <f t="shared" si="69"/>
        <v>Feb</v>
      </c>
      <c r="P763" s="20">
        <f t="shared" si="70"/>
        <v>2</v>
      </c>
      <c r="Q763" s="20">
        <f t="shared" si="71"/>
        <v>2024</v>
      </c>
      <c r="R763" s="23" t="s">
        <v>85</v>
      </c>
      <c r="S763" s="24">
        <v>45324</v>
      </c>
      <c r="T763" s="24" t="s">
        <v>431</v>
      </c>
      <c r="U763" s="24" t="s">
        <v>494</v>
      </c>
      <c r="V763" s="24" t="s">
        <v>40</v>
      </c>
      <c r="W763" s="24" t="s">
        <v>488</v>
      </c>
      <c r="X763" s="24" t="s">
        <v>434</v>
      </c>
      <c r="Y763" s="24" t="s">
        <v>88</v>
      </c>
      <c r="Z763" s="24">
        <v>45327</v>
      </c>
      <c r="AA763" s="20" t="s">
        <v>22</v>
      </c>
      <c r="AB763" s="20" t="s">
        <v>426</v>
      </c>
      <c r="AC763" s="20" t="s">
        <v>16</v>
      </c>
      <c r="AD763" s="20">
        <v>12611</v>
      </c>
    </row>
    <row r="764" spans="1:30" x14ac:dyDescent="0.2">
      <c r="A764" s="14">
        <v>763</v>
      </c>
      <c r="B764" s="14">
        <v>863</v>
      </c>
      <c r="C764" s="14" t="s">
        <v>29</v>
      </c>
      <c r="D764" s="14" t="s">
        <v>54</v>
      </c>
      <c r="E764" s="14" t="s">
        <v>17</v>
      </c>
      <c r="F764" s="15">
        <v>298.42</v>
      </c>
      <c r="G764" s="14">
        <v>3</v>
      </c>
      <c r="H764" s="15">
        <f t="shared" si="68"/>
        <v>895.26</v>
      </c>
      <c r="I764" s="15">
        <f t="shared" si="66"/>
        <v>278.5266666666667</v>
      </c>
      <c r="J764" s="15">
        <f t="shared" si="67"/>
        <v>835.58000000000015</v>
      </c>
      <c r="K764" s="15">
        <v>59.68</v>
      </c>
      <c r="L764" s="16">
        <v>1.0714234423992912</v>
      </c>
      <c r="M764" s="17">
        <v>6.6662198690883093E-2</v>
      </c>
      <c r="N764" s="15" t="s">
        <v>40</v>
      </c>
      <c r="O764" s="14" t="str">
        <f t="shared" si="69"/>
        <v>Feb</v>
      </c>
      <c r="P764" s="14">
        <f t="shared" si="70"/>
        <v>2</v>
      </c>
      <c r="Q764" s="14">
        <f t="shared" si="71"/>
        <v>2024</v>
      </c>
      <c r="R764" s="18" t="s">
        <v>86</v>
      </c>
      <c r="S764" s="19">
        <v>45325</v>
      </c>
      <c r="T764" s="19" t="s">
        <v>435</v>
      </c>
      <c r="U764" s="19" t="s">
        <v>495</v>
      </c>
      <c r="V764" s="19" t="s">
        <v>40</v>
      </c>
      <c r="W764" s="19" t="s">
        <v>488</v>
      </c>
      <c r="X764" s="19" t="s">
        <v>434</v>
      </c>
      <c r="Y764" s="19" t="s">
        <v>89</v>
      </c>
      <c r="Z764" s="19">
        <v>45328</v>
      </c>
      <c r="AA764" s="14" t="s">
        <v>22</v>
      </c>
      <c r="AB764" s="14" t="s">
        <v>428</v>
      </c>
      <c r="AC764" s="14" t="s">
        <v>16</v>
      </c>
      <c r="AD764" s="14">
        <v>11294</v>
      </c>
    </row>
    <row r="765" spans="1:30" x14ac:dyDescent="0.2">
      <c r="A765" s="20">
        <v>764</v>
      </c>
      <c r="B765" s="20">
        <v>864</v>
      </c>
      <c r="C765" s="20" t="s">
        <v>24</v>
      </c>
      <c r="D765" s="20" t="s">
        <v>54</v>
      </c>
      <c r="E765" s="20" t="s">
        <v>17</v>
      </c>
      <c r="F765" s="21">
        <v>437.87</v>
      </c>
      <c r="G765" s="20">
        <v>1</v>
      </c>
      <c r="H765" s="21">
        <f t="shared" si="68"/>
        <v>437.87</v>
      </c>
      <c r="I765" s="21">
        <f t="shared" si="66"/>
        <v>350.3</v>
      </c>
      <c r="J765" s="21">
        <f t="shared" si="67"/>
        <v>350.3</v>
      </c>
      <c r="K765" s="21">
        <v>87.57</v>
      </c>
      <c r="L765" s="22">
        <v>1.2499857265201255</v>
      </c>
      <c r="M765" s="17">
        <v>0.19999086486856829</v>
      </c>
      <c r="N765" s="21" t="s">
        <v>40</v>
      </c>
      <c r="O765" s="20" t="str">
        <f t="shared" si="69"/>
        <v>Feb</v>
      </c>
      <c r="P765" s="20">
        <f t="shared" si="70"/>
        <v>2</v>
      </c>
      <c r="Q765" s="20">
        <f t="shared" si="71"/>
        <v>2024</v>
      </c>
      <c r="R765" s="23" t="s">
        <v>87</v>
      </c>
      <c r="S765" s="24">
        <v>45326</v>
      </c>
      <c r="T765" s="24" t="s">
        <v>437</v>
      </c>
      <c r="U765" s="24" t="s">
        <v>496</v>
      </c>
      <c r="V765" s="24" t="s">
        <v>40</v>
      </c>
      <c r="W765" s="24" t="s">
        <v>488</v>
      </c>
      <c r="X765" s="24" t="s">
        <v>434</v>
      </c>
      <c r="Y765" s="24" t="s">
        <v>90</v>
      </c>
      <c r="Z765" s="24">
        <v>45329</v>
      </c>
      <c r="AA765" s="20" t="s">
        <v>20</v>
      </c>
      <c r="AB765" s="20" t="s">
        <v>427</v>
      </c>
      <c r="AC765" s="20" t="s">
        <v>16</v>
      </c>
      <c r="AD765" s="20">
        <v>68097</v>
      </c>
    </row>
    <row r="766" spans="1:30" x14ac:dyDescent="0.2">
      <c r="A766" s="14">
        <v>765</v>
      </c>
      <c r="B766" s="14">
        <v>865</v>
      </c>
      <c r="C766" s="14" t="s">
        <v>28</v>
      </c>
      <c r="D766" s="14" t="s">
        <v>57</v>
      </c>
      <c r="E766" s="14" t="s">
        <v>19</v>
      </c>
      <c r="F766" s="15">
        <v>1068.1500000000001</v>
      </c>
      <c r="G766" s="14">
        <v>1</v>
      </c>
      <c r="H766" s="15">
        <f t="shared" si="68"/>
        <v>1068.1500000000001</v>
      </c>
      <c r="I766" s="15">
        <f t="shared" si="66"/>
        <v>854.5200000000001</v>
      </c>
      <c r="J766" s="15">
        <f t="shared" si="67"/>
        <v>854.5200000000001</v>
      </c>
      <c r="K766" s="15">
        <v>213.63</v>
      </c>
      <c r="L766" s="16">
        <v>1.25</v>
      </c>
      <c r="M766" s="17">
        <v>0.19999999999999998</v>
      </c>
      <c r="N766" s="15" t="s">
        <v>40</v>
      </c>
      <c r="O766" s="14" t="str">
        <f t="shared" si="69"/>
        <v>Feb</v>
      </c>
      <c r="P766" s="14">
        <f t="shared" si="70"/>
        <v>2</v>
      </c>
      <c r="Q766" s="14">
        <f t="shared" si="71"/>
        <v>2024</v>
      </c>
      <c r="R766" s="18" t="s">
        <v>88</v>
      </c>
      <c r="S766" s="19">
        <v>45327</v>
      </c>
      <c r="T766" s="19" t="s">
        <v>439</v>
      </c>
      <c r="U766" s="19" t="s">
        <v>497</v>
      </c>
      <c r="V766" s="19" t="s">
        <v>40</v>
      </c>
      <c r="W766" s="19" t="s">
        <v>488</v>
      </c>
      <c r="X766" s="19" t="s">
        <v>434</v>
      </c>
      <c r="Y766" s="19" t="s">
        <v>91</v>
      </c>
      <c r="Z766" s="19">
        <v>45330</v>
      </c>
      <c r="AA766" s="14" t="s">
        <v>20</v>
      </c>
      <c r="AB766" s="14" t="s">
        <v>428</v>
      </c>
      <c r="AC766" s="14" t="s">
        <v>16</v>
      </c>
      <c r="AD766" s="14">
        <v>35788</v>
      </c>
    </row>
    <row r="767" spans="1:30" x14ac:dyDescent="0.2">
      <c r="A767" s="20">
        <v>766</v>
      </c>
      <c r="B767" s="20">
        <v>866</v>
      </c>
      <c r="C767" s="20" t="s">
        <v>23</v>
      </c>
      <c r="D767" s="20" t="s">
        <v>57</v>
      </c>
      <c r="E767" s="20" t="s">
        <v>19</v>
      </c>
      <c r="F767" s="21">
        <v>134.93</v>
      </c>
      <c r="G767" s="20">
        <v>1</v>
      </c>
      <c r="H767" s="21">
        <f t="shared" si="68"/>
        <v>134.93</v>
      </c>
      <c r="I767" s="21">
        <f t="shared" si="66"/>
        <v>107.94000000000001</v>
      </c>
      <c r="J767" s="21">
        <f t="shared" si="67"/>
        <v>107.94000000000001</v>
      </c>
      <c r="K767" s="21">
        <v>26.99</v>
      </c>
      <c r="L767" s="22">
        <v>1.2500463220307578</v>
      </c>
      <c r="M767" s="17">
        <v>0.20002964500111167</v>
      </c>
      <c r="N767" s="21" t="s">
        <v>40</v>
      </c>
      <c r="O767" s="20" t="str">
        <f t="shared" si="69"/>
        <v>Feb</v>
      </c>
      <c r="P767" s="20">
        <f t="shared" si="70"/>
        <v>2</v>
      </c>
      <c r="Q767" s="20">
        <f t="shared" si="71"/>
        <v>2024</v>
      </c>
      <c r="R767" s="23" t="s">
        <v>89</v>
      </c>
      <c r="S767" s="24">
        <v>45328</v>
      </c>
      <c r="T767" s="24" t="s">
        <v>441</v>
      </c>
      <c r="U767" s="24" t="s">
        <v>498</v>
      </c>
      <c r="V767" s="24" t="s">
        <v>40</v>
      </c>
      <c r="W767" s="24" t="s">
        <v>488</v>
      </c>
      <c r="X767" s="24" t="s">
        <v>434</v>
      </c>
      <c r="Y767" s="24" t="s">
        <v>92</v>
      </c>
      <c r="Z767" s="24">
        <v>45331</v>
      </c>
      <c r="AA767" s="20" t="s">
        <v>22</v>
      </c>
      <c r="AB767" s="20" t="s">
        <v>429</v>
      </c>
      <c r="AC767" s="20" t="s">
        <v>16</v>
      </c>
      <c r="AD767" s="20">
        <v>20354</v>
      </c>
    </row>
    <row r="768" spans="1:30" x14ac:dyDescent="0.2">
      <c r="A768" s="14">
        <v>767</v>
      </c>
      <c r="B768" s="14">
        <v>867</v>
      </c>
      <c r="C768" s="14" t="s">
        <v>23</v>
      </c>
      <c r="D768" s="14" t="s">
        <v>38</v>
      </c>
      <c r="E768" s="14" t="s">
        <v>14</v>
      </c>
      <c r="F768" s="15">
        <v>1420.71</v>
      </c>
      <c r="G768" s="14">
        <v>1</v>
      </c>
      <c r="H768" s="15">
        <f t="shared" si="68"/>
        <v>1420.71</v>
      </c>
      <c r="I768" s="15">
        <f t="shared" si="66"/>
        <v>1136.5700000000002</v>
      </c>
      <c r="J768" s="15">
        <f t="shared" si="67"/>
        <v>1136.5700000000002</v>
      </c>
      <c r="K768" s="15">
        <v>284.14</v>
      </c>
      <c r="L768" s="16">
        <v>1.2499978003994474</v>
      </c>
      <c r="M768" s="17">
        <v>0.19999859225316918</v>
      </c>
      <c r="N768" s="15" t="s">
        <v>40</v>
      </c>
      <c r="O768" s="14" t="str">
        <f t="shared" si="69"/>
        <v>Feb</v>
      </c>
      <c r="P768" s="14">
        <f t="shared" si="70"/>
        <v>2</v>
      </c>
      <c r="Q768" s="14">
        <f t="shared" si="71"/>
        <v>2024</v>
      </c>
      <c r="R768" s="18" t="s">
        <v>90</v>
      </c>
      <c r="S768" s="19">
        <v>45329</v>
      </c>
      <c r="T768" s="19" t="s">
        <v>443</v>
      </c>
      <c r="U768" s="19" t="s">
        <v>499</v>
      </c>
      <c r="V768" s="19" t="s">
        <v>40</v>
      </c>
      <c r="W768" s="19" t="s">
        <v>488</v>
      </c>
      <c r="X768" s="19" t="s">
        <v>434</v>
      </c>
      <c r="Y768" s="19" t="s">
        <v>93</v>
      </c>
      <c r="Z768" s="19">
        <v>45332</v>
      </c>
      <c r="AA768" s="14" t="s">
        <v>22</v>
      </c>
      <c r="AB768" s="14" t="s">
        <v>429</v>
      </c>
      <c r="AC768" s="14" t="s">
        <v>16</v>
      </c>
      <c r="AD768" s="14">
        <v>52312</v>
      </c>
    </row>
    <row r="769" spans="1:30" x14ac:dyDescent="0.2">
      <c r="A769" s="20">
        <v>768</v>
      </c>
      <c r="B769" s="20">
        <v>868</v>
      </c>
      <c r="C769" s="20" t="s">
        <v>24</v>
      </c>
      <c r="D769" s="20" t="s">
        <v>38</v>
      </c>
      <c r="E769" s="20" t="s">
        <v>14</v>
      </c>
      <c r="F769" s="21">
        <v>1092.3599999999999</v>
      </c>
      <c r="G769" s="20">
        <v>1</v>
      </c>
      <c r="H769" s="21">
        <f t="shared" si="68"/>
        <v>1092.3599999999999</v>
      </c>
      <c r="I769" s="21">
        <f t="shared" si="66"/>
        <v>873.88999999999987</v>
      </c>
      <c r="J769" s="21">
        <f t="shared" si="67"/>
        <v>873.88999999999987</v>
      </c>
      <c r="K769" s="21">
        <v>218.47</v>
      </c>
      <c r="L769" s="22">
        <v>1.2499971392280493</v>
      </c>
      <c r="M769" s="17">
        <v>0.19999816910176135</v>
      </c>
      <c r="N769" s="21" t="s">
        <v>40</v>
      </c>
      <c r="O769" s="20" t="str">
        <f t="shared" si="69"/>
        <v>Feb</v>
      </c>
      <c r="P769" s="20">
        <f t="shared" si="70"/>
        <v>2</v>
      </c>
      <c r="Q769" s="20">
        <f t="shared" si="71"/>
        <v>2024</v>
      </c>
      <c r="R769" s="23" t="s">
        <v>91</v>
      </c>
      <c r="S769" s="24">
        <v>45330</v>
      </c>
      <c r="T769" s="24" t="s">
        <v>445</v>
      </c>
      <c r="U769" s="24" t="s">
        <v>500</v>
      </c>
      <c r="V769" s="24" t="s">
        <v>40</v>
      </c>
      <c r="W769" s="24" t="s">
        <v>488</v>
      </c>
      <c r="X769" s="24" t="s">
        <v>434</v>
      </c>
      <c r="Y769" s="24" t="s">
        <v>94</v>
      </c>
      <c r="Z769" s="24">
        <v>45333</v>
      </c>
      <c r="AA769" s="20" t="s">
        <v>15</v>
      </c>
      <c r="AB769" s="20" t="s">
        <v>427</v>
      </c>
      <c r="AC769" s="20" t="s">
        <v>16</v>
      </c>
      <c r="AD769" s="20">
        <v>73353</v>
      </c>
    </row>
    <row r="770" spans="1:30" x14ac:dyDescent="0.2">
      <c r="A770" s="14">
        <v>769</v>
      </c>
      <c r="B770" s="14">
        <v>869</v>
      </c>
      <c r="C770" s="14" t="s">
        <v>27</v>
      </c>
      <c r="D770" s="14" t="s">
        <v>54</v>
      </c>
      <c r="E770" s="14" t="s">
        <v>17</v>
      </c>
      <c r="F770" s="15">
        <v>382</v>
      </c>
      <c r="G770" s="14">
        <v>4</v>
      </c>
      <c r="H770" s="15">
        <f t="shared" si="68"/>
        <v>1528</v>
      </c>
      <c r="I770" s="15">
        <f t="shared" ref="I770:I833" si="72">(H770-K770)/G770</f>
        <v>362.9</v>
      </c>
      <c r="J770" s="15">
        <f t="shared" ref="J770:J833" si="73">I770*G770</f>
        <v>1451.6</v>
      </c>
      <c r="K770" s="15">
        <v>76.400000000000006</v>
      </c>
      <c r="L770" s="16">
        <v>1.0526315789473686</v>
      </c>
      <c r="M770" s="17">
        <v>0.05</v>
      </c>
      <c r="N770" s="15" t="s">
        <v>40</v>
      </c>
      <c r="O770" s="14" t="str">
        <f t="shared" si="69"/>
        <v>Feb</v>
      </c>
      <c r="P770" s="14">
        <f t="shared" si="70"/>
        <v>2</v>
      </c>
      <c r="Q770" s="14">
        <f t="shared" si="71"/>
        <v>2024</v>
      </c>
      <c r="R770" s="18" t="s">
        <v>92</v>
      </c>
      <c r="S770" s="19">
        <v>45331</v>
      </c>
      <c r="T770" s="19" t="s">
        <v>447</v>
      </c>
      <c r="U770" s="19" t="s">
        <v>501</v>
      </c>
      <c r="V770" s="19" t="s">
        <v>40</v>
      </c>
      <c r="W770" s="19" t="s">
        <v>488</v>
      </c>
      <c r="X770" s="19" t="s">
        <v>434</v>
      </c>
      <c r="Y770" s="19" t="s">
        <v>95</v>
      </c>
      <c r="Z770" s="19">
        <v>45334</v>
      </c>
      <c r="AA770" s="14" t="s">
        <v>15</v>
      </c>
      <c r="AB770" s="14" t="s">
        <v>426</v>
      </c>
      <c r="AC770" s="14" t="s">
        <v>16</v>
      </c>
      <c r="AD770" s="14">
        <v>67152</v>
      </c>
    </row>
    <row r="771" spans="1:30" x14ac:dyDescent="0.2">
      <c r="A771" s="20">
        <v>770</v>
      </c>
      <c r="B771" s="20">
        <v>870</v>
      </c>
      <c r="C771" s="20" t="s">
        <v>23</v>
      </c>
      <c r="D771" s="20" t="s">
        <v>57</v>
      </c>
      <c r="E771" s="20" t="s">
        <v>19</v>
      </c>
      <c r="F771" s="21">
        <v>299.86</v>
      </c>
      <c r="G771" s="20">
        <v>3</v>
      </c>
      <c r="H771" s="21">
        <f t="shared" ref="H771:H834" si="74">F771*G771</f>
        <v>899.58</v>
      </c>
      <c r="I771" s="21">
        <f t="shared" si="72"/>
        <v>279.87</v>
      </c>
      <c r="J771" s="21">
        <f t="shared" si="73"/>
        <v>839.61</v>
      </c>
      <c r="K771" s="21">
        <v>59.97</v>
      </c>
      <c r="L771" s="22">
        <v>1.0714260192232108</v>
      </c>
      <c r="M771" s="17">
        <v>6.6664443406923221E-2</v>
      </c>
      <c r="N771" s="21" t="s">
        <v>40</v>
      </c>
      <c r="O771" s="20" t="str">
        <f t="shared" ref="O771:O834" si="75">IF(P771=1,"Jan",IF(P771=2,"Feb",IF(P771=3,"Mar",IF(P771=4,"Apr",IF(P771=5,"May",IF(P771=6,"Jun",IF(P771=7,"Jul",IF(P771=8,"Aug",IF(P771=9,"Sep",IF(P771=10,"Oct",IF(P771=11,"Nov","Dec")))))))))))</f>
        <v>Feb</v>
      </c>
      <c r="P771" s="20">
        <f t="shared" ref="P771:P834" si="76">MONTH(S771)</f>
        <v>2</v>
      </c>
      <c r="Q771" s="20">
        <f t="shared" ref="Q771:Q834" si="77">YEAR(S771)</f>
        <v>2024</v>
      </c>
      <c r="R771" s="23" t="s">
        <v>93</v>
      </c>
      <c r="S771" s="24">
        <v>45332</v>
      </c>
      <c r="T771" s="24" t="s">
        <v>449</v>
      </c>
      <c r="U771" s="24" t="s">
        <v>502</v>
      </c>
      <c r="V771" s="24" t="s">
        <v>40</v>
      </c>
      <c r="W771" s="24" t="s">
        <v>488</v>
      </c>
      <c r="X771" s="24" t="s">
        <v>434</v>
      </c>
      <c r="Y771" s="24" t="s">
        <v>96</v>
      </c>
      <c r="Z771" s="24">
        <v>45335</v>
      </c>
      <c r="AA771" s="20" t="s">
        <v>15</v>
      </c>
      <c r="AB771" s="20" t="s">
        <v>428</v>
      </c>
      <c r="AC771" s="20" t="s">
        <v>16</v>
      </c>
      <c r="AD771" s="20">
        <v>62841</v>
      </c>
    </row>
    <row r="772" spans="1:30" x14ac:dyDescent="0.2">
      <c r="A772" s="14">
        <v>771</v>
      </c>
      <c r="B772" s="14">
        <v>871</v>
      </c>
      <c r="C772" s="14" t="s">
        <v>23</v>
      </c>
      <c r="D772" s="14" t="s">
        <v>57</v>
      </c>
      <c r="E772" s="14" t="s">
        <v>19</v>
      </c>
      <c r="F772" s="15">
        <v>768.32</v>
      </c>
      <c r="G772" s="14">
        <v>1</v>
      </c>
      <c r="H772" s="15">
        <f t="shared" si="74"/>
        <v>768.32</v>
      </c>
      <c r="I772" s="15">
        <f t="shared" si="72"/>
        <v>614.66000000000008</v>
      </c>
      <c r="J772" s="15">
        <f t="shared" si="73"/>
        <v>614.66000000000008</v>
      </c>
      <c r="K772" s="15">
        <v>153.66</v>
      </c>
      <c r="L772" s="16">
        <v>1.2499918654215338</v>
      </c>
      <c r="M772" s="17">
        <v>0.19999479383590169</v>
      </c>
      <c r="N772" s="15" t="s">
        <v>40</v>
      </c>
      <c r="O772" s="14" t="str">
        <f t="shared" si="75"/>
        <v>Feb</v>
      </c>
      <c r="P772" s="14">
        <f t="shared" si="76"/>
        <v>2</v>
      </c>
      <c r="Q772" s="14">
        <f t="shared" si="77"/>
        <v>2024</v>
      </c>
      <c r="R772" s="18" t="s">
        <v>94</v>
      </c>
      <c r="S772" s="19">
        <v>45333</v>
      </c>
      <c r="T772" s="19" t="s">
        <v>451</v>
      </c>
      <c r="U772" s="19" t="s">
        <v>503</v>
      </c>
      <c r="V772" s="19" t="s">
        <v>40</v>
      </c>
      <c r="W772" s="19" t="s">
        <v>488</v>
      </c>
      <c r="X772" s="19" t="s">
        <v>434</v>
      </c>
      <c r="Y772" s="19" t="s">
        <v>97</v>
      </c>
      <c r="Z772" s="19">
        <v>45336</v>
      </c>
      <c r="AA772" s="14" t="s">
        <v>15</v>
      </c>
      <c r="AB772" s="14" t="s">
        <v>428</v>
      </c>
      <c r="AC772" s="14" t="s">
        <v>16</v>
      </c>
      <c r="AD772" s="14">
        <v>49742</v>
      </c>
    </row>
    <row r="773" spans="1:30" x14ac:dyDescent="0.2">
      <c r="A773" s="20">
        <v>772</v>
      </c>
      <c r="B773" s="20">
        <v>872</v>
      </c>
      <c r="C773" s="20" t="s">
        <v>13</v>
      </c>
      <c r="D773" s="20" t="s">
        <v>54</v>
      </c>
      <c r="E773" s="20" t="s">
        <v>17</v>
      </c>
      <c r="F773" s="21">
        <v>1252.77</v>
      </c>
      <c r="G773" s="20">
        <v>1</v>
      </c>
      <c r="H773" s="21">
        <f t="shared" si="74"/>
        <v>1252.77</v>
      </c>
      <c r="I773" s="21">
        <f t="shared" si="72"/>
        <v>1002.22</v>
      </c>
      <c r="J773" s="21">
        <f t="shared" si="73"/>
        <v>1002.22</v>
      </c>
      <c r="K773" s="21">
        <v>250.55</v>
      </c>
      <c r="L773" s="22">
        <v>1.2499950110754126</v>
      </c>
      <c r="M773" s="17">
        <v>0.19999680707552067</v>
      </c>
      <c r="N773" s="21" t="s">
        <v>40</v>
      </c>
      <c r="O773" s="20" t="str">
        <f t="shared" si="75"/>
        <v>Feb</v>
      </c>
      <c r="P773" s="20">
        <f t="shared" si="76"/>
        <v>2</v>
      </c>
      <c r="Q773" s="20">
        <f t="shared" si="77"/>
        <v>2024</v>
      </c>
      <c r="R773" s="23" t="s">
        <v>95</v>
      </c>
      <c r="S773" s="24">
        <v>45334</v>
      </c>
      <c r="T773" s="24" t="s">
        <v>453</v>
      </c>
      <c r="U773" s="24" t="s">
        <v>504</v>
      </c>
      <c r="V773" s="24" t="s">
        <v>40</v>
      </c>
      <c r="W773" s="24" t="s">
        <v>488</v>
      </c>
      <c r="X773" s="24" t="s">
        <v>434</v>
      </c>
      <c r="Y773" s="24" t="s">
        <v>98</v>
      </c>
      <c r="Z773" s="24">
        <v>45337</v>
      </c>
      <c r="AA773" s="20" t="s">
        <v>20</v>
      </c>
      <c r="AB773" s="20" t="s">
        <v>428</v>
      </c>
      <c r="AC773" s="20" t="s">
        <v>16</v>
      </c>
      <c r="AD773" s="20">
        <v>77005</v>
      </c>
    </row>
    <row r="774" spans="1:30" x14ac:dyDescent="0.2">
      <c r="A774" s="14">
        <v>773</v>
      </c>
      <c r="B774" s="14">
        <v>873</v>
      </c>
      <c r="C774" s="14" t="s">
        <v>28</v>
      </c>
      <c r="D774" s="14" t="s">
        <v>54</v>
      </c>
      <c r="E774" s="14" t="s">
        <v>17</v>
      </c>
      <c r="F774" s="15">
        <v>479.47</v>
      </c>
      <c r="G774" s="14">
        <v>4</v>
      </c>
      <c r="H774" s="15">
        <f t="shared" si="74"/>
        <v>1917.88</v>
      </c>
      <c r="I774" s="15">
        <f t="shared" si="72"/>
        <v>455.4975</v>
      </c>
      <c r="J774" s="15">
        <f t="shared" si="73"/>
        <v>1821.99</v>
      </c>
      <c r="K774" s="15">
        <v>95.89</v>
      </c>
      <c r="L774" s="16">
        <v>1.0526292679981779</v>
      </c>
      <c r="M774" s="17">
        <v>4.9997914363776666E-2</v>
      </c>
      <c r="N774" s="15" t="s">
        <v>40</v>
      </c>
      <c r="O774" s="14" t="str">
        <f t="shared" si="75"/>
        <v>Feb</v>
      </c>
      <c r="P774" s="14">
        <f t="shared" si="76"/>
        <v>2</v>
      </c>
      <c r="Q774" s="14">
        <f t="shared" si="77"/>
        <v>2024</v>
      </c>
      <c r="R774" s="18" t="s">
        <v>96</v>
      </c>
      <c r="S774" s="19">
        <v>45335</v>
      </c>
      <c r="T774" s="19" t="s">
        <v>455</v>
      </c>
      <c r="U774" s="19" t="s">
        <v>505</v>
      </c>
      <c r="V774" s="19" t="s">
        <v>40</v>
      </c>
      <c r="W774" s="19" t="s">
        <v>488</v>
      </c>
      <c r="X774" s="19" t="s">
        <v>434</v>
      </c>
      <c r="Y774" s="19" t="s">
        <v>99</v>
      </c>
      <c r="Z774" s="19">
        <v>45338</v>
      </c>
      <c r="AA774" s="14" t="s">
        <v>15</v>
      </c>
      <c r="AB774" s="14" t="s">
        <v>429</v>
      </c>
      <c r="AC774" s="14" t="s">
        <v>16</v>
      </c>
      <c r="AD774" s="14">
        <v>49163</v>
      </c>
    </row>
    <row r="775" spans="1:30" x14ac:dyDescent="0.2">
      <c r="A775" s="20">
        <v>774</v>
      </c>
      <c r="B775" s="20">
        <v>874</v>
      </c>
      <c r="C775" s="20" t="s">
        <v>24</v>
      </c>
      <c r="D775" s="20" t="s">
        <v>54</v>
      </c>
      <c r="E775" s="20" t="s">
        <v>17</v>
      </c>
      <c r="F775" s="21">
        <v>1174.02</v>
      </c>
      <c r="G775" s="20">
        <v>4</v>
      </c>
      <c r="H775" s="21">
        <f t="shared" si="74"/>
        <v>4696.08</v>
      </c>
      <c r="I775" s="21">
        <f t="shared" si="72"/>
        <v>1115.32</v>
      </c>
      <c r="J775" s="21">
        <f t="shared" si="73"/>
        <v>4461.28</v>
      </c>
      <c r="K775" s="21">
        <v>234.8</v>
      </c>
      <c r="L775" s="22">
        <v>1.0526306351540367</v>
      </c>
      <c r="M775" s="17">
        <v>4.9999148225754249E-2</v>
      </c>
      <c r="N775" s="21" t="s">
        <v>40</v>
      </c>
      <c r="O775" s="20" t="str">
        <f t="shared" si="75"/>
        <v>Feb</v>
      </c>
      <c r="P775" s="20">
        <f t="shared" si="76"/>
        <v>2</v>
      </c>
      <c r="Q775" s="20">
        <f t="shared" si="77"/>
        <v>2024</v>
      </c>
      <c r="R775" s="23" t="s">
        <v>97</v>
      </c>
      <c r="S775" s="24">
        <v>45336</v>
      </c>
      <c r="T775" s="24" t="s">
        <v>457</v>
      </c>
      <c r="U775" s="24" t="s">
        <v>506</v>
      </c>
      <c r="V775" s="24" t="s">
        <v>40</v>
      </c>
      <c r="W775" s="24" t="s">
        <v>488</v>
      </c>
      <c r="X775" s="24" t="s">
        <v>434</v>
      </c>
      <c r="Y775" s="24" t="s">
        <v>100</v>
      </c>
      <c r="Z775" s="24">
        <v>45339</v>
      </c>
      <c r="AA775" s="20" t="s">
        <v>15</v>
      </c>
      <c r="AB775" s="20" t="s">
        <v>427</v>
      </c>
      <c r="AC775" s="20" t="s">
        <v>16</v>
      </c>
      <c r="AD775" s="20">
        <v>97148</v>
      </c>
    </row>
    <row r="776" spans="1:30" x14ac:dyDescent="0.2">
      <c r="A776" s="14">
        <v>775</v>
      </c>
      <c r="B776" s="14">
        <v>875</v>
      </c>
      <c r="C776" s="14" t="s">
        <v>27</v>
      </c>
      <c r="D776" s="14" t="s">
        <v>57</v>
      </c>
      <c r="E776" s="14" t="s">
        <v>19</v>
      </c>
      <c r="F776" s="15">
        <v>1438.4</v>
      </c>
      <c r="G776" s="14">
        <v>2</v>
      </c>
      <c r="H776" s="15">
        <f t="shared" si="74"/>
        <v>2876.8</v>
      </c>
      <c r="I776" s="15">
        <f t="shared" si="72"/>
        <v>1294.5600000000002</v>
      </c>
      <c r="J776" s="15">
        <f t="shared" si="73"/>
        <v>2589.1200000000003</v>
      </c>
      <c r="K776" s="15">
        <v>287.68</v>
      </c>
      <c r="L776" s="16">
        <v>1.1111111111111109</v>
      </c>
      <c r="M776" s="17">
        <v>9.9999999999999992E-2</v>
      </c>
      <c r="N776" s="15" t="s">
        <v>40</v>
      </c>
      <c r="O776" s="14" t="str">
        <f t="shared" si="75"/>
        <v>Feb</v>
      </c>
      <c r="P776" s="14">
        <f t="shared" si="76"/>
        <v>2</v>
      </c>
      <c r="Q776" s="14">
        <f t="shared" si="77"/>
        <v>2024</v>
      </c>
      <c r="R776" s="18" t="s">
        <v>98</v>
      </c>
      <c r="S776" s="19">
        <v>45337</v>
      </c>
      <c r="T776" s="19" t="s">
        <v>459</v>
      </c>
      <c r="U776" s="19" t="s">
        <v>507</v>
      </c>
      <c r="V776" s="19" t="s">
        <v>40</v>
      </c>
      <c r="W776" s="19" t="s">
        <v>488</v>
      </c>
      <c r="X776" s="19" t="s">
        <v>434</v>
      </c>
      <c r="Y776" s="19" t="s">
        <v>101</v>
      </c>
      <c r="Z776" s="19">
        <v>45340</v>
      </c>
      <c r="AA776" s="14" t="s">
        <v>22</v>
      </c>
      <c r="AB776" s="14" t="s">
        <v>426</v>
      </c>
      <c r="AC776" s="14" t="s">
        <v>16</v>
      </c>
      <c r="AD776" s="14">
        <v>27942</v>
      </c>
    </row>
    <row r="777" spans="1:30" x14ac:dyDescent="0.2">
      <c r="A777" s="20">
        <v>776</v>
      </c>
      <c r="B777" s="20">
        <v>876</v>
      </c>
      <c r="C777" s="20" t="s">
        <v>13</v>
      </c>
      <c r="D777" s="20" t="s">
        <v>57</v>
      </c>
      <c r="E777" s="20" t="s">
        <v>19</v>
      </c>
      <c r="F777" s="21">
        <v>137.97999999999999</v>
      </c>
      <c r="G777" s="20">
        <v>2</v>
      </c>
      <c r="H777" s="21">
        <f t="shared" si="74"/>
        <v>275.95999999999998</v>
      </c>
      <c r="I777" s="21">
        <f t="shared" si="72"/>
        <v>124.17999999999999</v>
      </c>
      <c r="J777" s="21">
        <f t="shared" si="73"/>
        <v>248.35999999999999</v>
      </c>
      <c r="K777" s="21">
        <v>27.6</v>
      </c>
      <c r="L777" s="22">
        <v>1.1111290062812047</v>
      </c>
      <c r="M777" s="17">
        <v>0.10001449485432673</v>
      </c>
      <c r="N777" s="21" t="s">
        <v>40</v>
      </c>
      <c r="O777" s="20" t="str">
        <f t="shared" si="75"/>
        <v>Feb</v>
      </c>
      <c r="P777" s="20">
        <f t="shared" si="76"/>
        <v>2</v>
      </c>
      <c r="Q777" s="20">
        <f t="shared" si="77"/>
        <v>2024</v>
      </c>
      <c r="R777" s="23" t="s">
        <v>99</v>
      </c>
      <c r="S777" s="24">
        <v>45338</v>
      </c>
      <c r="T777" s="24" t="s">
        <v>461</v>
      </c>
      <c r="U777" s="24" t="s">
        <v>508</v>
      </c>
      <c r="V777" s="24" t="s">
        <v>40</v>
      </c>
      <c r="W777" s="24" t="s">
        <v>488</v>
      </c>
      <c r="X777" s="24" t="s">
        <v>434</v>
      </c>
      <c r="Y777" s="24" t="s">
        <v>102</v>
      </c>
      <c r="Z777" s="24">
        <v>45341</v>
      </c>
      <c r="AA777" s="20" t="s">
        <v>15</v>
      </c>
      <c r="AB777" s="20" t="s">
        <v>428</v>
      </c>
      <c r="AC777" s="20" t="s">
        <v>16</v>
      </c>
      <c r="AD777" s="20">
        <v>81693</v>
      </c>
    </row>
    <row r="778" spans="1:30" x14ac:dyDescent="0.2">
      <c r="A778" s="14">
        <v>777</v>
      </c>
      <c r="B778" s="14">
        <v>877</v>
      </c>
      <c r="C778" s="14" t="s">
        <v>28</v>
      </c>
      <c r="D778" s="14" t="s">
        <v>38</v>
      </c>
      <c r="E778" s="14" t="s">
        <v>14</v>
      </c>
      <c r="F778" s="15">
        <v>222.98</v>
      </c>
      <c r="G778" s="14">
        <v>3</v>
      </c>
      <c r="H778" s="15">
        <f t="shared" si="74"/>
        <v>668.93999999999994</v>
      </c>
      <c r="I778" s="15">
        <f t="shared" si="72"/>
        <v>208.11333333333332</v>
      </c>
      <c r="J778" s="15">
        <f t="shared" si="73"/>
        <v>624.33999999999992</v>
      </c>
      <c r="K778" s="15">
        <v>44.6</v>
      </c>
      <c r="L778" s="16">
        <v>1.0714354358202263</v>
      </c>
      <c r="M778" s="17">
        <v>6.6672646276198178E-2</v>
      </c>
      <c r="N778" s="15" t="s">
        <v>40</v>
      </c>
      <c r="O778" s="14" t="str">
        <f t="shared" si="75"/>
        <v>Feb</v>
      </c>
      <c r="P778" s="14">
        <f t="shared" si="76"/>
        <v>2</v>
      </c>
      <c r="Q778" s="14">
        <f t="shared" si="77"/>
        <v>2024</v>
      </c>
      <c r="R778" s="18" t="s">
        <v>100</v>
      </c>
      <c r="S778" s="19">
        <v>45339</v>
      </c>
      <c r="T778" s="19" t="s">
        <v>463</v>
      </c>
      <c r="U778" s="19" t="s">
        <v>509</v>
      </c>
      <c r="V778" s="19" t="s">
        <v>40</v>
      </c>
      <c r="W778" s="19" t="s">
        <v>488</v>
      </c>
      <c r="X778" s="19" t="s">
        <v>434</v>
      </c>
      <c r="Y778" s="19" t="s">
        <v>103</v>
      </c>
      <c r="Z778" s="19">
        <v>45342</v>
      </c>
      <c r="AA778" s="14" t="s">
        <v>20</v>
      </c>
      <c r="AB778" s="14" t="s">
        <v>429</v>
      </c>
      <c r="AC778" s="14" t="s">
        <v>16</v>
      </c>
      <c r="AD778" s="14">
        <v>79365</v>
      </c>
    </row>
    <row r="779" spans="1:30" x14ac:dyDescent="0.2">
      <c r="A779" s="20">
        <v>778</v>
      </c>
      <c r="B779" s="20">
        <v>878</v>
      </c>
      <c r="C779" s="20" t="s">
        <v>26</v>
      </c>
      <c r="D779" s="20" t="s">
        <v>54</v>
      </c>
      <c r="E779" s="20" t="s">
        <v>17</v>
      </c>
      <c r="F779" s="21">
        <v>671.65</v>
      </c>
      <c r="G779" s="20">
        <v>3</v>
      </c>
      <c r="H779" s="21">
        <f t="shared" si="74"/>
        <v>2014.9499999999998</v>
      </c>
      <c r="I779" s="21">
        <f t="shared" si="72"/>
        <v>626.87333333333333</v>
      </c>
      <c r="J779" s="21">
        <f t="shared" si="73"/>
        <v>1880.62</v>
      </c>
      <c r="K779" s="21">
        <v>134.33000000000001</v>
      </c>
      <c r="L779" s="22">
        <v>1.0714285714285714</v>
      </c>
      <c r="M779" s="17">
        <v>6.666666666666668E-2</v>
      </c>
      <c r="N779" s="21" t="s">
        <v>40</v>
      </c>
      <c r="O779" s="20" t="str">
        <f t="shared" si="75"/>
        <v>Feb</v>
      </c>
      <c r="P779" s="20">
        <f t="shared" si="76"/>
        <v>2</v>
      </c>
      <c r="Q779" s="20">
        <f t="shared" si="77"/>
        <v>2024</v>
      </c>
      <c r="R779" s="23" t="s">
        <v>101</v>
      </c>
      <c r="S779" s="24">
        <v>45340</v>
      </c>
      <c r="T779" s="24" t="s">
        <v>465</v>
      </c>
      <c r="U779" s="24" t="s">
        <v>510</v>
      </c>
      <c r="V779" s="24" t="s">
        <v>40</v>
      </c>
      <c r="W779" s="24" t="s">
        <v>488</v>
      </c>
      <c r="X779" s="24" t="s">
        <v>434</v>
      </c>
      <c r="Y779" s="24" t="s">
        <v>104</v>
      </c>
      <c r="Z779" s="24">
        <v>45343</v>
      </c>
      <c r="AA779" s="20" t="s">
        <v>15</v>
      </c>
      <c r="AB779" s="20" t="s">
        <v>426</v>
      </c>
      <c r="AC779" s="20" t="s">
        <v>16</v>
      </c>
      <c r="AD779" s="20">
        <v>59061</v>
      </c>
    </row>
    <row r="780" spans="1:30" x14ac:dyDescent="0.2">
      <c r="A780" s="14">
        <v>779</v>
      </c>
      <c r="B780" s="14">
        <v>879</v>
      </c>
      <c r="C780" s="14" t="s">
        <v>29</v>
      </c>
      <c r="D780" s="14" t="s">
        <v>57</v>
      </c>
      <c r="E780" s="14" t="s">
        <v>19</v>
      </c>
      <c r="F780" s="15">
        <v>534.34</v>
      </c>
      <c r="G780" s="14">
        <v>4</v>
      </c>
      <c r="H780" s="15">
        <f t="shared" si="74"/>
        <v>2137.36</v>
      </c>
      <c r="I780" s="15">
        <f t="shared" si="72"/>
        <v>507.62250000000006</v>
      </c>
      <c r="J780" s="15">
        <f t="shared" si="73"/>
        <v>2030.4900000000002</v>
      </c>
      <c r="K780" s="15">
        <v>106.87</v>
      </c>
      <c r="L780" s="16">
        <v>1.0526326157725474</v>
      </c>
      <c r="M780" s="17">
        <v>5.0000935733802446E-2</v>
      </c>
      <c r="N780" s="15" t="s">
        <v>40</v>
      </c>
      <c r="O780" s="14" t="str">
        <f t="shared" si="75"/>
        <v>Feb</v>
      </c>
      <c r="P780" s="14">
        <f t="shared" si="76"/>
        <v>2</v>
      </c>
      <c r="Q780" s="14">
        <f t="shared" si="77"/>
        <v>2024</v>
      </c>
      <c r="R780" s="18" t="s">
        <v>102</v>
      </c>
      <c r="S780" s="19">
        <v>45341</v>
      </c>
      <c r="T780" s="19" t="s">
        <v>467</v>
      </c>
      <c r="U780" s="19" t="s">
        <v>511</v>
      </c>
      <c r="V780" s="19" t="s">
        <v>40</v>
      </c>
      <c r="W780" s="19" t="s">
        <v>488</v>
      </c>
      <c r="X780" s="19" t="s">
        <v>434</v>
      </c>
      <c r="Y780" s="19" t="s">
        <v>105</v>
      </c>
      <c r="Z780" s="19">
        <v>45344</v>
      </c>
      <c r="AA780" s="14" t="s">
        <v>22</v>
      </c>
      <c r="AB780" s="14" t="s">
        <v>427</v>
      </c>
      <c r="AC780" s="14" t="s">
        <v>16</v>
      </c>
      <c r="AD780" s="14">
        <v>27222</v>
      </c>
    </row>
    <row r="781" spans="1:30" x14ac:dyDescent="0.2">
      <c r="A781" s="20">
        <v>780</v>
      </c>
      <c r="B781" s="20">
        <v>880</v>
      </c>
      <c r="C781" s="20" t="s">
        <v>25</v>
      </c>
      <c r="D781" s="20" t="s">
        <v>54</v>
      </c>
      <c r="E781" s="20" t="s">
        <v>17</v>
      </c>
      <c r="F781" s="21">
        <v>1230.8699999999999</v>
      </c>
      <c r="G781" s="20">
        <v>1</v>
      </c>
      <c r="H781" s="21">
        <f t="shared" si="74"/>
        <v>1230.8699999999999</v>
      </c>
      <c r="I781" s="21">
        <f t="shared" si="72"/>
        <v>984.69999999999993</v>
      </c>
      <c r="J781" s="21">
        <f t="shared" si="73"/>
        <v>984.69999999999993</v>
      </c>
      <c r="K781" s="21">
        <v>246.17</v>
      </c>
      <c r="L781" s="22">
        <v>1.2499949223113638</v>
      </c>
      <c r="M781" s="17">
        <v>0.19999675026607197</v>
      </c>
      <c r="N781" s="21" t="s">
        <v>40</v>
      </c>
      <c r="O781" s="20" t="str">
        <f t="shared" si="75"/>
        <v>Feb</v>
      </c>
      <c r="P781" s="20">
        <f t="shared" si="76"/>
        <v>2</v>
      </c>
      <c r="Q781" s="20">
        <f t="shared" si="77"/>
        <v>2024</v>
      </c>
      <c r="R781" s="23" t="s">
        <v>103</v>
      </c>
      <c r="S781" s="24">
        <v>45342</v>
      </c>
      <c r="T781" s="24" t="s">
        <v>469</v>
      </c>
      <c r="U781" s="24" t="s">
        <v>512</v>
      </c>
      <c r="V781" s="24" t="s">
        <v>40</v>
      </c>
      <c r="W781" s="24" t="s">
        <v>488</v>
      </c>
      <c r="X781" s="24" t="s">
        <v>434</v>
      </c>
      <c r="Y781" s="24" t="s">
        <v>106</v>
      </c>
      <c r="Z781" s="24">
        <v>45345</v>
      </c>
      <c r="AA781" s="20" t="s">
        <v>22</v>
      </c>
      <c r="AB781" s="20" t="s">
        <v>425</v>
      </c>
      <c r="AC781" s="20" t="s">
        <v>16</v>
      </c>
      <c r="AD781" s="20">
        <v>94893</v>
      </c>
    </row>
    <row r="782" spans="1:30" x14ac:dyDescent="0.2">
      <c r="A782" s="14">
        <v>781</v>
      </c>
      <c r="B782" s="14">
        <v>881</v>
      </c>
      <c r="C782" s="14" t="s">
        <v>18</v>
      </c>
      <c r="D782" s="14" t="s">
        <v>57</v>
      </c>
      <c r="E782" s="14" t="s">
        <v>19</v>
      </c>
      <c r="F782" s="15">
        <v>233.17</v>
      </c>
      <c r="G782" s="14">
        <v>2</v>
      </c>
      <c r="H782" s="15">
        <f t="shared" si="74"/>
        <v>466.34</v>
      </c>
      <c r="I782" s="15">
        <f t="shared" si="72"/>
        <v>209.85499999999999</v>
      </c>
      <c r="J782" s="15">
        <f t="shared" si="73"/>
        <v>419.71</v>
      </c>
      <c r="K782" s="15">
        <v>46.63</v>
      </c>
      <c r="L782" s="16">
        <v>1.1111005217888541</v>
      </c>
      <c r="M782" s="17">
        <v>9.9991422567225638E-2</v>
      </c>
      <c r="N782" s="15" t="s">
        <v>40</v>
      </c>
      <c r="O782" s="14" t="str">
        <f t="shared" si="75"/>
        <v>Feb</v>
      </c>
      <c r="P782" s="14">
        <f t="shared" si="76"/>
        <v>2</v>
      </c>
      <c r="Q782" s="14">
        <f t="shared" si="77"/>
        <v>2024</v>
      </c>
      <c r="R782" s="18" t="s">
        <v>104</v>
      </c>
      <c r="S782" s="19">
        <v>45343</v>
      </c>
      <c r="T782" s="19" t="s">
        <v>471</v>
      </c>
      <c r="U782" s="19" t="s">
        <v>513</v>
      </c>
      <c r="V782" s="19" t="s">
        <v>40</v>
      </c>
      <c r="W782" s="19" t="s">
        <v>488</v>
      </c>
      <c r="X782" s="19" t="s">
        <v>434</v>
      </c>
      <c r="Y782" s="19" t="s">
        <v>107</v>
      </c>
      <c r="Z782" s="19">
        <v>45346</v>
      </c>
      <c r="AA782" s="14" t="s">
        <v>15</v>
      </c>
      <c r="AB782" s="14" t="s">
        <v>428</v>
      </c>
      <c r="AC782" s="14" t="s">
        <v>16</v>
      </c>
      <c r="AD782" s="14">
        <v>46388</v>
      </c>
    </row>
    <row r="783" spans="1:30" x14ac:dyDescent="0.2">
      <c r="A783" s="20">
        <v>782</v>
      </c>
      <c r="B783" s="20">
        <v>882</v>
      </c>
      <c r="C783" s="20" t="s">
        <v>25</v>
      </c>
      <c r="D783" s="20" t="s">
        <v>54</v>
      </c>
      <c r="E783" s="20" t="s">
        <v>17</v>
      </c>
      <c r="F783" s="21">
        <v>234.12</v>
      </c>
      <c r="G783" s="20">
        <v>3</v>
      </c>
      <c r="H783" s="21">
        <f t="shared" si="74"/>
        <v>702.36</v>
      </c>
      <c r="I783" s="21">
        <f t="shared" si="72"/>
        <v>218.51333333333332</v>
      </c>
      <c r="J783" s="21">
        <f t="shared" si="73"/>
        <v>655.54</v>
      </c>
      <c r="K783" s="21">
        <v>46.82</v>
      </c>
      <c r="L783" s="22">
        <v>1.0714220337431737</v>
      </c>
      <c r="M783" s="17">
        <v>6.6660971581525147E-2</v>
      </c>
      <c r="N783" s="21" t="s">
        <v>40</v>
      </c>
      <c r="O783" s="20" t="str">
        <f t="shared" si="75"/>
        <v>Feb</v>
      </c>
      <c r="P783" s="20">
        <f t="shared" si="76"/>
        <v>2</v>
      </c>
      <c r="Q783" s="20">
        <f t="shared" si="77"/>
        <v>2024</v>
      </c>
      <c r="R783" s="23" t="s">
        <v>105</v>
      </c>
      <c r="S783" s="24">
        <v>45344</v>
      </c>
      <c r="T783" s="24" t="s">
        <v>473</v>
      </c>
      <c r="U783" s="24" t="s">
        <v>514</v>
      </c>
      <c r="V783" s="24" t="s">
        <v>40</v>
      </c>
      <c r="W783" s="24" t="s">
        <v>488</v>
      </c>
      <c r="X783" s="24" t="s">
        <v>434</v>
      </c>
      <c r="Y783" s="24" t="s">
        <v>108</v>
      </c>
      <c r="Z783" s="24">
        <v>45347</v>
      </c>
      <c r="AA783" s="20" t="s">
        <v>20</v>
      </c>
      <c r="AB783" s="20" t="s">
        <v>425</v>
      </c>
      <c r="AC783" s="20" t="s">
        <v>16</v>
      </c>
      <c r="AD783" s="20">
        <v>93059</v>
      </c>
    </row>
    <row r="784" spans="1:30" x14ac:dyDescent="0.2">
      <c r="A784" s="14">
        <v>783</v>
      </c>
      <c r="B784" s="14">
        <v>883</v>
      </c>
      <c r="C784" s="14" t="s">
        <v>18</v>
      </c>
      <c r="D784" s="14" t="s">
        <v>38</v>
      </c>
      <c r="E784" s="14" t="s">
        <v>14</v>
      </c>
      <c r="F784" s="15">
        <v>1282.0899999999999</v>
      </c>
      <c r="G784" s="14">
        <v>3</v>
      </c>
      <c r="H784" s="15">
        <f t="shared" si="74"/>
        <v>3846.2699999999995</v>
      </c>
      <c r="I784" s="15">
        <f t="shared" si="72"/>
        <v>1196.6166666666666</v>
      </c>
      <c r="J784" s="15">
        <f t="shared" si="73"/>
        <v>3589.8499999999995</v>
      </c>
      <c r="K784" s="15">
        <v>256.42</v>
      </c>
      <c r="L784" s="16">
        <v>1.0714291683496526</v>
      </c>
      <c r="M784" s="17">
        <v>6.6667186650963148E-2</v>
      </c>
      <c r="N784" s="15" t="s">
        <v>40</v>
      </c>
      <c r="O784" s="14" t="str">
        <f t="shared" si="75"/>
        <v>Feb</v>
      </c>
      <c r="P784" s="14">
        <f t="shared" si="76"/>
        <v>2</v>
      </c>
      <c r="Q784" s="14">
        <f t="shared" si="77"/>
        <v>2024</v>
      </c>
      <c r="R784" s="18" t="s">
        <v>106</v>
      </c>
      <c r="S784" s="19">
        <v>45345</v>
      </c>
      <c r="T784" s="19" t="s">
        <v>475</v>
      </c>
      <c r="U784" s="19" t="s">
        <v>515</v>
      </c>
      <c r="V784" s="19" t="s">
        <v>40</v>
      </c>
      <c r="W784" s="19" t="s">
        <v>488</v>
      </c>
      <c r="X784" s="19" t="s">
        <v>434</v>
      </c>
      <c r="Y784" s="19" t="s">
        <v>109</v>
      </c>
      <c r="Z784" s="19">
        <v>45348</v>
      </c>
      <c r="AA784" s="14" t="s">
        <v>22</v>
      </c>
      <c r="AB784" s="14" t="s">
        <v>428</v>
      </c>
      <c r="AC784" s="14" t="s">
        <v>16</v>
      </c>
      <c r="AD784" s="14">
        <v>28302</v>
      </c>
    </row>
    <row r="785" spans="1:30" x14ac:dyDescent="0.2">
      <c r="A785" s="20">
        <v>784</v>
      </c>
      <c r="B785" s="20">
        <v>884</v>
      </c>
      <c r="C785" s="20" t="s">
        <v>27</v>
      </c>
      <c r="D785" s="20" t="s">
        <v>57</v>
      </c>
      <c r="E785" s="20" t="s">
        <v>19</v>
      </c>
      <c r="F785" s="21">
        <v>1113.5999999999999</v>
      </c>
      <c r="G785" s="20">
        <v>3</v>
      </c>
      <c r="H785" s="21">
        <f t="shared" si="74"/>
        <v>3340.7999999999997</v>
      </c>
      <c r="I785" s="21">
        <f t="shared" si="72"/>
        <v>1039.3599999999999</v>
      </c>
      <c r="J785" s="21">
        <f t="shared" si="73"/>
        <v>3118.08</v>
      </c>
      <c r="K785" s="21">
        <v>222.72</v>
      </c>
      <c r="L785" s="22">
        <v>1.0714285714285714</v>
      </c>
      <c r="M785" s="17">
        <v>6.6666666666666666E-2</v>
      </c>
      <c r="N785" s="21" t="s">
        <v>40</v>
      </c>
      <c r="O785" s="20" t="str">
        <f t="shared" si="75"/>
        <v>Feb</v>
      </c>
      <c r="P785" s="20">
        <f t="shared" si="76"/>
        <v>2</v>
      </c>
      <c r="Q785" s="20">
        <f t="shared" si="77"/>
        <v>2024</v>
      </c>
      <c r="R785" s="23" t="s">
        <v>107</v>
      </c>
      <c r="S785" s="24">
        <v>45346</v>
      </c>
      <c r="T785" s="24" t="s">
        <v>477</v>
      </c>
      <c r="U785" s="24" t="s">
        <v>516</v>
      </c>
      <c r="V785" s="24" t="s">
        <v>40</v>
      </c>
      <c r="W785" s="24" t="s">
        <v>488</v>
      </c>
      <c r="X785" s="24" t="s">
        <v>434</v>
      </c>
      <c r="Y785" s="24" t="s">
        <v>110</v>
      </c>
      <c r="Z785" s="24">
        <v>45349</v>
      </c>
      <c r="AA785" s="20" t="s">
        <v>20</v>
      </c>
      <c r="AB785" s="20" t="s">
        <v>427</v>
      </c>
      <c r="AC785" s="20" t="s">
        <v>16</v>
      </c>
      <c r="AD785" s="20">
        <v>84868</v>
      </c>
    </row>
    <row r="786" spans="1:30" x14ac:dyDescent="0.2">
      <c r="A786" s="14">
        <v>785</v>
      </c>
      <c r="B786" s="14">
        <v>885</v>
      </c>
      <c r="C786" s="14" t="s">
        <v>25</v>
      </c>
      <c r="D786" s="14" t="s">
        <v>57</v>
      </c>
      <c r="E786" s="14" t="s">
        <v>19</v>
      </c>
      <c r="F786" s="15">
        <v>303</v>
      </c>
      <c r="G786" s="14">
        <v>2</v>
      </c>
      <c r="H786" s="15">
        <f t="shared" si="74"/>
        <v>606</v>
      </c>
      <c r="I786" s="15">
        <f t="shared" si="72"/>
        <v>272.7</v>
      </c>
      <c r="J786" s="15">
        <f t="shared" si="73"/>
        <v>545.4</v>
      </c>
      <c r="K786" s="15">
        <v>60.6</v>
      </c>
      <c r="L786" s="16">
        <v>1.1111111111111112</v>
      </c>
      <c r="M786" s="17">
        <v>0.1</v>
      </c>
      <c r="N786" s="15" t="s">
        <v>40</v>
      </c>
      <c r="O786" s="14" t="str">
        <f t="shared" si="75"/>
        <v>Feb</v>
      </c>
      <c r="P786" s="14">
        <f t="shared" si="76"/>
        <v>2</v>
      </c>
      <c r="Q786" s="14">
        <f t="shared" si="77"/>
        <v>2024</v>
      </c>
      <c r="R786" s="18" t="s">
        <v>108</v>
      </c>
      <c r="S786" s="19">
        <v>45347</v>
      </c>
      <c r="T786" s="19" t="s">
        <v>479</v>
      </c>
      <c r="U786" s="19" t="s">
        <v>517</v>
      </c>
      <c r="V786" s="19" t="s">
        <v>40</v>
      </c>
      <c r="W786" s="19" t="s">
        <v>488</v>
      </c>
      <c r="X786" s="19" t="s">
        <v>434</v>
      </c>
      <c r="Y786" s="19" t="s">
        <v>111</v>
      </c>
      <c r="Z786" s="19">
        <v>45350</v>
      </c>
      <c r="AA786" s="14" t="s">
        <v>15</v>
      </c>
      <c r="AB786" s="14" t="s">
        <v>427</v>
      </c>
      <c r="AC786" s="14" t="s">
        <v>16</v>
      </c>
      <c r="AD786" s="14">
        <v>28408</v>
      </c>
    </row>
    <row r="787" spans="1:30" x14ac:dyDescent="0.2">
      <c r="A787" s="20">
        <v>786</v>
      </c>
      <c r="B787" s="20">
        <v>886</v>
      </c>
      <c r="C787" s="20" t="s">
        <v>13</v>
      </c>
      <c r="D787" s="20" t="s">
        <v>38</v>
      </c>
      <c r="E787" s="20" t="s">
        <v>14</v>
      </c>
      <c r="F787" s="21">
        <v>607.53</v>
      </c>
      <c r="G787" s="20">
        <v>4</v>
      </c>
      <c r="H787" s="21">
        <f t="shared" si="74"/>
        <v>2430.12</v>
      </c>
      <c r="I787" s="21">
        <f t="shared" si="72"/>
        <v>577.15249999999992</v>
      </c>
      <c r="J787" s="21">
        <f t="shared" si="73"/>
        <v>2308.6099999999997</v>
      </c>
      <c r="K787" s="21">
        <v>121.51</v>
      </c>
      <c r="L787" s="22">
        <v>1.0526334027834932</v>
      </c>
      <c r="M787" s="17">
        <v>5.0001646009250576E-2</v>
      </c>
      <c r="N787" s="21" t="s">
        <v>40</v>
      </c>
      <c r="O787" s="20" t="str">
        <f t="shared" si="75"/>
        <v>Feb</v>
      </c>
      <c r="P787" s="20">
        <f t="shared" si="76"/>
        <v>2</v>
      </c>
      <c r="Q787" s="20">
        <f t="shared" si="77"/>
        <v>2024</v>
      </c>
      <c r="R787" s="23" t="s">
        <v>109</v>
      </c>
      <c r="S787" s="24">
        <v>45348</v>
      </c>
      <c r="T787" s="24" t="s">
        <v>481</v>
      </c>
      <c r="U787" s="24" t="s">
        <v>518</v>
      </c>
      <c r="V787" s="24" t="s">
        <v>40</v>
      </c>
      <c r="W787" s="24" t="s">
        <v>488</v>
      </c>
      <c r="X787" s="24" t="s">
        <v>434</v>
      </c>
      <c r="Y787" s="24" t="s">
        <v>112</v>
      </c>
      <c r="Z787" s="24">
        <v>45351</v>
      </c>
      <c r="AA787" s="20" t="s">
        <v>20</v>
      </c>
      <c r="AB787" s="20" t="s">
        <v>425</v>
      </c>
      <c r="AC787" s="20" t="s">
        <v>16</v>
      </c>
      <c r="AD787" s="20">
        <v>20871</v>
      </c>
    </row>
    <row r="788" spans="1:30" x14ac:dyDescent="0.2">
      <c r="A788" s="14">
        <v>787</v>
      </c>
      <c r="B788" s="14">
        <v>887</v>
      </c>
      <c r="C788" s="14" t="s">
        <v>26</v>
      </c>
      <c r="D788" s="14" t="s">
        <v>57</v>
      </c>
      <c r="E788" s="14" t="s">
        <v>19</v>
      </c>
      <c r="F788" s="15">
        <v>838.8</v>
      </c>
      <c r="G788" s="14">
        <v>2</v>
      </c>
      <c r="H788" s="15">
        <f t="shared" si="74"/>
        <v>1677.6</v>
      </c>
      <c r="I788" s="15">
        <f t="shared" si="72"/>
        <v>754.92</v>
      </c>
      <c r="J788" s="15">
        <f t="shared" si="73"/>
        <v>1509.84</v>
      </c>
      <c r="K788" s="15">
        <v>167.76</v>
      </c>
      <c r="L788" s="16">
        <v>1.1111111111111112</v>
      </c>
      <c r="M788" s="17">
        <v>0.1</v>
      </c>
      <c r="N788" s="15" t="s">
        <v>40</v>
      </c>
      <c r="O788" s="14" t="str">
        <f t="shared" si="75"/>
        <v>Feb</v>
      </c>
      <c r="P788" s="14">
        <f t="shared" si="76"/>
        <v>2</v>
      </c>
      <c r="Q788" s="14">
        <f t="shared" si="77"/>
        <v>2024</v>
      </c>
      <c r="R788" s="18" t="s">
        <v>110</v>
      </c>
      <c r="S788" s="19">
        <v>45349</v>
      </c>
      <c r="T788" s="19" t="s">
        <v>433</v>
      </c>
      <c r="U788" s="19" t="s">
        <v>519</v>
      </c>
      <c r="V788" s="19" t="s">
        <v>42</v>
      </c>
      <c r="W788" s="19" t="s">
        <v>490</v>
      </c>
      <c r="X788" s="19" t="s">
        <v>434</v>
      </c>
      <c r="Y788" s="19" t="s">
        <v>113</v>
      </c>
      <c r="Z788" s="19">
        <v>45352</v>
      </c>
      <c r="AA788" s="14" t="s">
        <v>15</v>
      </c>
      <c r="AB788" s="14" t="s">
        <v>429</v>
      </c>
      <c r="AC788" s="14" t="s">
        <v>16</v>
      </c>
      <c r="AD788" s="14">
        <v>76310</v>
      </c>
    </row>
    <row r="789" spans="1:30" x14ac:dyDescent="0.2">
      <c r="A789" s="20">
        <v>788</v>
      </c>
      <c r="B789" s="20">
        <v>888</v>
      </c>
      <c r="C789" s="20" t="s">
        <v>13</v>
      </c>
      <c r="D789" s="20" t="s">
        <v>54</v>
      </c>
      <c r="E789" s="20" t="s">
        <v>17</v>
      </c>
      <c r="F789" s="21">
        <v>563.66999999999996</v>
      </c>
      <c r="G789" s="20">
        <v>5</v>
      </c>
      <c r="H789" s="21">
        <f t="shared" si="74"/>
        <v>2818.35</v>
      </c>
      <c r="I789" s="21">
        <f t="shared" si="72"/>
        <v>541.12400000000002</v>
      </c>
      <c r="J789" s="21">
        <f t="shared" si="73"/>
        <v>2705.62</v>
      </c>
      <c r="K789" s="21">
        <v>112.73</v>
      </c>
      <c r="L789" s="22">
        <v>1.0416651266622807</v>
      </c>
      <c r="M789" s="17">
        <v>3.9998580729859672E-2</v>
      </c>
      <c r="N789" s="21" t="s">
        <v>40</v>
      </c>
      <c r="O789" s="20" t="str">
        <f t="shared" si="75"/>
        <v>Feb</v>
      </c>
      <c r="P789" s="20">
        <f t="shared" si="76"/>
        <v>2</v>
      </c>
      <c r="Q789" s="20">
        <f t="shared" si="77"/>
        <v>2024</v>
      </c>
      <c r="R789" s="23" t="s">
        <v>111</v>
      </c>
      <c r="S789" s="24">
        <v>45350</v>
      </c>
      <c r="T789" s="24" t="s">
        <v>488</v>
      </c>
      <c r="U789" s="24" t="s">
        <v>520</v>
      </c>
      <c r="V789" s="24" t="s">
        <v>42</v>
      </c>
      <c r="W789" s="24" t="s">
        <v>490</v>
      </c>
      <c r="X789" s="24" t="s">
        <v>434</v>
      </c>
      <c r="Y789" s="24" t="s">
        <v>114</v>
      </c>
      <c r="Z789" s="24">
        <v>45353</v>
      </c>
      <c r="AA789" s="20" t="s">
        <v>15</v>
      </c>
      <c r="AB789" s="20" t="s">
        <v>426</v>
      </c>
      <c r="AC789" s="20" t="s">
        <v>16</v>
      </c>
      <c r="AD789" s="20">
        <v>71908</v>
      </c>
    </row>
    <row r="790" spans="1:30" x14ac:dyDescent="0.2">
      <c r="A790" s="14">
        <v>789</v>
      </c>
      <c r="B790" s="14">
        <v>889</v>
      </c>
      <c r="C790" s="14" t="s">
        <v>13</v>
      </c>
      <c r="D790" s="14" t="s">
        <v>38</v>
      </c>
      <c r="E790" s="14" t="s">
        <v>14</v>
      </c>
      <c r="F790" s="15">
        <v>591.71</v>
      </c>
      <c r="G790" s="14">
        <v>1</v>
      </c>
      <c r="H790" s="15">
        <f t="shared" si="74"/>
        <v>591.71</v>
      </c>
      <c r="I790" s="15">
        <f t="shared" si="72"/>
        <v>473.37</v>
      </c>
      <c r="J790" s="15">
        <f t="shared" si="73"/>
        <v>473.37</v>
      </c>
      <c r="K790" s="15">
        <v>118.34</v>
      </c>
      <c r="L790" s="16">
        <v>1.2499947187189726</v>
      </c>
      <c r="M790" s="17">
        <v>0.19999661996586166</v>
      </c>
      <c r="N790" s="15" t="s">
        <v>40</v>
      </c>
      <c r="O790" s="14" t="str">
        <f t="shared" si="75"/>
        <v>Feb</v>
      </c>
      <c r="P790" s="14">
        <f t="shared" si="76"/>
        <v>2</v>
      </c>
      <c r="Q790" s="14">
        <f t="shared" si="77"/>
        <v>2024</v>
      </c>
      <c r="R790" s="18" t="s">
        <v>112</v>
      </c>
      <c r="S790" s="19">
        <v>45351</v>
      </c>
      <c r="T790" s="19" t="s">
        <v>490</v>
      </c>
      <c r="U790" s="19" t="s">
        <v>521</v>
      </c>
      <c r="V790" s="19" t="s">
        <v>42</v>
      </c>
      <c r="W790" s="19" t="s">
        <v>490</v>
      </c>
      <c r="X790" s="19" t="s">
        <v>434</v>
      </c>
      <c r="Y790" s="19" t="s">
        <v>115</v>
      </c>
      <c r="Z790" s="19">
        <v>45354</v>
      </c>
      <c r="AA790" s="14" t="s">
        <v>20</v>
      </c>
      <c r="AB790" s="14" t="s">
        <v>428</v>
      </c>
      <c r="AC790" s="14" t="s">
        <v>16</v>
      </c>
      <c r="AD790" s="14">
        <v>81882</v>
      </c>
    </row>
    <row r="791" spans="1:30" x14ac:dyDescent="0.2">
      <c r="A791" s="20">
        <v>790</v>
      </c>
      <c r="B791" s="20">
        <v>890</v>
      </c>
      <c r="C791" s="20" t="s">
        <v>21</v>
      </c>
      <c r="D791" s="20" t="s">
        <v>38</v>
      </c>
      <c r="E791" s="20" t="s">
        <v>14</v>
      </c>
      <c r="F791" s="21">
        <v>906.49</v>
      </c>
      <c r="G791" s="20">
        <v>1</v>
      </c>
      <c r="H791" s="21">
        <f t="shared" si="74"/>
        <v>906.49</v>
      </c>
      <c r="I791" s="21">
        <f t="shared" si="72"/>
        <v>725.19</v>
      </c>
      <c r="J791" s="21">
        <f t="shared" si="73"/>
        <v>725.19</v>
      </c>
      <c r="K791" s="21">
        <v>181.3</v>
      </c>
      <c r="L791" s="22">
        <v>1.2500034473724126</v>
      </c>
      <c r="M791" s="17">
        <v>0.20000220631225937</v>
      </c>
      <c r="N791" s="21" t="s">
        <v>42</v>
      </c>
      <c r="O791" s="20" t="str">
        <f t="shared" si="75"/>
        <v>Mar</v>
      </c>
      <c r="P791" s="20">
        <f t="shared" si="76"/>
        <v>3</v>
      </c>
      <c r="Q791" s="20">
        <f t="shared" si="77"/>
        <v>2024</v>
      </c>
      <c r="R791" s="23" t="s">
        <v>113</v>
      </c>
      <c r="S791" s="24">
        <v>45352</v>
      </c>
      <c r="T791" s="24" t="s">
        <v>492</v>
      </c>
      <c r="U791" s="24" t="s">
        <v>522</v>
      </c>
      <c r="V791" s="24" t="s">
        <v>42</v>
      </c>
      <c r="W791" s="24" t="s">
        <v>490</v>
      </c>
      <c r="X791" s="24" t="s">
        <v>434</v>
      </c>
      <c r="Y791" s="24" t="s">
        <v>116</v>
      </c>
      <c r="Z791" s="24">
        <v>45355</v>
      </c>
      <c r="AA791" s="20" t="s">
        <v>22</v>
      </c>
      <c r="AB791" s="20" t="s">
        <v>426</v>
      </c>
      <c r="AC791" s="20" t="s">
        <v>16</v>
      </c>
      <c r="AD791" s="20">
        <v>61099</v>
      </c>
    </row>
    <row r="792" spans="1:30" x14ac:dyDescent="0.2">
      <c r="A792" s="14">
        <v>791</v>
      </c>
      <c r="B792" s="14">
        <v>891</v>
      </c>
      <c r="C792" s="14" t="s">
        <v>24</v>
      </c>
      <c r="D792" s="14" t="s">
        <v>38</v>
      </c>
      <c r="E792" s="14" t="s">
        <v>14</v>
      </c>
      <c r="F792" s="15">
        <v>447.58</v>
      </c>
      <c r="G792" s="14">
        <v>1</v>
      </c>
      <c r="H792" s="15">
        <f t="shared" si="74"/>
        <v>447.58</v>
      </c>
      <c r="I792" s="15">
        <f t="shared" si="72"/>
        <v>358.06</v>
      </c>
      <c r="J792" s="15">
        <f t="shared" si="73"/>
        <v>358.06</v>
      </c>
      <c r="K792" s="15">
        <v>89.52</v>
      </c>
      <c r="L792" s="16">
        <v>1.2500139641400883</v>
      </c>
      <c r="M792" s="17">
        <v>0.20000893694981903</v>
      </c>
      <c r="N792" s="15" t="s">
        <v>42</v>
      </c>
      <c r="O792" s="14" t="str">
        <f t="shared" si="75"/>
        <v>Mar</v>
      </c>
      <c r="P792" s="14">
        <f t="shared" si="76"/>
        <v>3</v>
      </c>
      <c r="Q792" s="14">
        <f t="shared" si="77"/>
        <v>2024</v>
      </c>
      <c r="R792" s="18" t="s">
        <v>114</v>
      </c>
      <c r="S792" s="19">
        <v>45353</v>
      </c>
      <c r="T792" s="19" t="s">
        <v>431</v>
      </c>
      <c r="U792" s="19" t="s">
        <v>523</v>
      </c>
      <c r="V792" s="19" t="s">
        <v>42</v>
      </c>
      <c r="W792" s="19" t="s">
        <v>490</v>
      </c>
      <c r="X792" s="19" t="s">
        <v>434</v>
      </c>
      <c r="Y792" s="19" t="s">
        <v>117</v>
      </c>
      <c r="Z792" s="19">
        <v>45356</v>
      </c>
      <c r="AA792" s="14" t="s">
        <v>20</v>
      </c>
      <c r="AB792" s="14" t="s">
        <v>427</v>
      </c>
      <c r="AC792" s="14" t="s">
        <v>16</v>
      </c>
      <c r="AD792" s="14">
        <v>58943</v>
      </c>
    </row>
    <row r="793" spans="1:30" x14ac:dyDescent="0.2">
      <c r="A793" s="20">
        <v>792</v>
      </c>
      <c r="B793" s="20">
        <v>892</v>
      </c>
      <c r="C793" s="20" t="s">
        <v>28</v>
      </c>
      <c r="D793" s="20" t="s">
        <v>57</v>
      </c>
      <c r="E793" s="20" t="s">
        <v>19</v>
      </c>
      <c r="F793" s="21">
        <v>408.04</v>
      </c>
      <c r="G793" s="20">
        <v>4</v>
      </c>
      <c r="H793" s="21">
        <f t="shared" si="74"/>
        <v>1632.16</v>
      </c>
      <c r="I793" s="21">
        <f t="shared" si="72"/>
        <v>387.63750000000005</v>
      </c>
      <c r="J793" s="21">
        <f t="shared" si="73"/>
        <v>1550.5500000000002</v>
      </c>
      <c r="K793" s="21">
        <v>81.61</v>
      </c>
      <c r="L793" s="22">
        <v>1.0526329366998806</v>
      </c>
      <c r="M793" s="17">
        <v>5.0001225370061755E-2</v>
      </c>
      <c r="N793" s="21" t="s">
        <v>42</v>
      </c>
      <c r="O793" s="20" t="str">
        <f t="shared" si="75"/>
        <v>Mar</v>
      </c>
      <c r="P793" s="20">
        <f t="shared" si="76"/>
        <v>3</v>
      </c>
      <c r="Q793" s="20">
        <f t="shared" si="77"/>
        <v>2024</v>
      </c>
      <c r="R793" s="23" t="s">
        <v>115</v>
      </c>
      <c r="S793" s="24">
        <v>45354</v>
      </c>
      <c r="T793" s="24" t="s">
        <v>435</v>
      </c>
      <c r="U793" s="24" t="s">
        <v>524</v>
      </c>
      <c r="V793" s="24" t="s">
        <v>42</v>
      </c>
      <c r="W793" s="24" t="s">
        <v>490</v>
      </c>
      <c r="X793" s="24" t="s">
        <v>434</v>
      </c>
      <c r="Y793" s="24" t="s">
        <v>118</v>
      </c>
      <c r="Z793" s="24">
        <v>45357</v>
      </c>
      <c r="AA793" s="20" t="s">
        <v>15</v>
      </c>
      <c r="AB793" s="20" t="s">
        <v>429</v>
      </c>
      <c r="AC793" s="20" t="s">
        <v>16</v>
      </c>
      <c r="AD793" s="20">
        <v>68642</v>
      </c>
    </row>
    <row r="794" spans="1:30" x14ac:dyDescent="0.2">
      <c r="A794" s="14">
        <v>793</v>
      </c>
      <c r="B794" s="14">
        <v>893</v>
      </c>
      <c r="C794" s="14" t="s">
        <v>29</v>
      </c>
      <c r="D794" s="14" t="s">
        <v>57</v>
      </c>
      <c r="E794" s="14" t="s">
        <v>19</v>
      </c>
      <c r="F794" s="15">
        <v>381.07</v>
      </c>
      <c r="G794" s="14">
        <v>2</v>
      </c>
      <c r="H794" s="15">
        <f t="shared" si="74"/>
        <v>762.14</v>
      </c>
      <c r="I794" s="15">
        <f t="shared" si="72"/>
        <v>342.96499999999997</v>
      </c>
      <c r="J794" s="15">
        <f t="shared" si="73"/>
        <v>685.93</v>
      </c>
      <c r="K794" s="15">
        <v>76.209999999999994</v>
      </c>
      <c r="L794" s="16">
        <v>1.1111046316679545</v>
      </c>
      <c r="M794" s="17">
        <v>9.9994751620437181E-2</v>
      </c>
      <c r="N794" s="15" t="s">
        <v>42</v>
      </c>
      <c r="O794" s="14" t="str">
        <f t="shared" si="75"/>
        <v>Mar</v>
      </c>
      <c r="P794" s="14">
        <f t="shared" si="76"/>
        <v>3</v>
      </c>
      <c r="Q794" s="14">
        <f t="shared" si="77"/>
        <v>2024</v>
      </c>
      <c r="R794" s="18" t="s">
        <v>116</v>
      </c>
      <c r="S794" s="19">
        <v>45355</v>
      </c>
      <c r="T794" s="19" t="s">
        <v>437</v>
      </c>
      <c r="U794" s="19" t="s">
        <v>525</v>
      </c>
      <c r="V794" s="19" t="s">
        <v>42</v>
      </c>
      <c r="W794" s="19" t="s">
        <v>490</v>
      </c>
      <c r="X794" s="19" t="s">
        <v>434</v>
      </c>
      <c r="Y794" s="19" t="s">
        <v>119</v>
      </c>
      <c r="Z794" s="19">
        <v>45358</v>
      </c>
      <c r="AA794" s="14" t="s">
        <v>22</v>
      </c>
      <c r="AB794" s="14" t="s">
        <v>429</v>
      </c>
      <c r="AC794" s="14" t="s">
        <v>16</v>
      </c>
      <c r="AD794" s="14">
        <v>56412</v>
      </c>
    </row>
    <row r="795" spans="1:30" x14ac:dyDescent="0.2">
      <c r="A795" s="20">
        <v>794</v>
      </c>
      <c r="B795" s="20">
        <v>894</v>
      </c>
      <c r="C795" s="20" t="s">
        <v>13</v>
      </c>
      <c r="D795" s="20" t="s">
        <v>57</v>
      </c>
      <c r="E795" s="20" t="s">
        <v>19</v>
      </c>
      <c r="F795" s="21">
        <v>109.78</v>
      </c>
      <c r="G795" s="20">
        <v>4</v>
      </c>
      <c r="H795" s="21">
        <f t="shared" si="74"/>
        <v>439.12</v>
      </c>
      <c r="I795" s="21">
        <f t="shared" si="72"/>
        <v>104.29</v>
      </c>
      <c r="J795" s="21">
        <f t="shared" si="73"/>
        <v>417.16</v>
      </c>
      <c r="K795" s="21">
        <v>21.96</v>
      </c>
      <c r="L795" s="22">
        <v>1.052641672260044</v>
      </c>
      <c r="M795" s="17">
        <v>5.0009109127345602E-2</v>
      </c>
      <c r="N795" s="21" t="s">
        <v>42</v>
      </c>
      <c r="O795" s="20" t="str">
        <f t="shared" si="75"/>
        <v>Mar</v>
      </c>
      <c r="P795" s="20">
        <f t="shared" si="76"/>
        <v>3</v>
      </c>
      <c r="Q795" s="20">
        <f t="shared" si="77"/>
        <v>2024</v>
      </c>
      <c r="R795" s="23" t="s">
        <v>117</v>
      </c>
      <c r="S795" s="24">
        <v>45356</v>
      </c>
      <c r="T795" s="24" t="s">
        <v>439</v>
      </c>
      <c r="U795" s="24" t="s">
        <v>526</v>
      </c>
      <c r="V795" s="24" t="s">
        <v>42</v>
      </c>
      <c r="W795" s="24" t="s">
        <v>490</v>
      </c>
      <c r="X795" s="24" t="s">
        <v>434</v>
      </c>
      <c r="Y795" s="24" t="s">
        <v>120</v>
      </c>
      <c r="Z795" s="24">
        <v>45359</v>
      </c>
      <c r="AA795" s="20" t="s">
        <v>20</v>
      </c>
      <c r="AB795" s="20" t="s">
        <v>425</v>
      </c>
      <c r="AC795" s="20" t="s">
        <v>16</v>
      </c>
      <c r="AD795" s="20">
        <v>85641</v>
      </c>
    </row>
    <row r="796" spans="1:30" x14ac:dyDescent="0.2">
      <c r="A796" s="14">
        <v>795</v>
      </c>
      <c r="B796" s="14">
        <v>895</v>
      </c>
      <c r="C796" s="14" t="s">
        <v>26</v>
      </c>
      <c r="D796" s="14" t="s">
        <v>54</v>
      </c>
      <c r="E796" s="14" t="s">
        <v>17</v>
      </c>
      <c r="F796" s="15">
        <v>1233.3499999999999</v>
      </c>
      <c r="G796" s="14">
        <v>1</v>
      </c>
      <c r="H796" s="15">
        <f t="shared" si="74"/>
        <v>1233.3499999999999</v>
      </c>
      <c r="I796" s="15">
        <f t="shared" si="72"/>
        <v>986.68</v>
      </c>
      <c r="J796" s="15">
        <f t="shared" si="73"/>
        <v>986.68</v>
      </c>
      <c r="K796" s="15">
        <v>246.67</v>
      </c>
      <c r="L796" s="16">
        <v>1.25</v>
      </c>
      <c r="M796" s="17">
        <v>0.2</v>
      </c>
      <c r="N796" s="15" t="s">
        <v>42</v>
      </c>
      <c r="O796" s="14" t="str">
        <f t="shared" si="75"/>
        <v>Mar</v>
      </c>
      <c r="P796" s="14">
        <f t="shared" si="76"/>
        <v>3</v>
      </c>
      <c r="Q796" s="14">
        <f t="shared" si="77"/>
        <v>2024</v>
      </c>
      <c r="R796" s="18" t="s">
        <v>118</v>
      </c>
      <c r="S796" s="19">
        <v>45357</v>
      </c>
      <c r="T796" s="19" t="s">
        <v>441</v>
      </c>
      <c r="U796" s="19" t="s">
        <v>527</v>
      </c>
      <c r="V796" s="19" t="s">
        <v>42</v>
      </c>
      <c r="W796" s="19" t="s">
        <v>490</v>
      </c>
      <c r="X796" s="19" t="s">
        <v>434</v>
      </c>
      <c r="Y796" s="19" t="s">
        <v>121</v>
      </c>
      <c r="Z796" s="19">
        <v>45360</v>
      </c>
      <c r="AA796" s="14" t="s">
        <v>15</v>
      </c>
      <c r="AB796" s="14" t="s">
        <v>429</v>
      </c>
      <c r="AC796" s="14" t="s">
        <v>16</v>
      </c>
      <c r="AD796" s="14">
        <v>20306</v>
      </c>
    </row>
    <row r="797" spans="1:30" x14ac:dyDescent="0.2">
      <c r="A797" s="20">
        <v>796</v>
      </c>
      <c r="B797" s="20">
        <v>896</v>
      </c>
      <c r="C797" s="20" t="s">
        <v>28</v>
      </c>
      <c r="D797" s="20" t="s">
        <v>57</v>
      </c>
      <c r="E797" s="20" t="s">
        <v>19</v>
      </c>
      <c r="F797" s="21">
        <v>887.38</v>
      </c>
      <c r="G797" s="20">
        <v>2</v>
      </c>
      <c r="H797" s="21">
        <f t="shared" si="74"/>
        <v>1774.76</v>
      </c>
      <c r="I797" s="21">
        <f t="shared" si="72"/>
        <v>798.64</v>
      </c>
      <c r="J797" s="21">
        <f t="shared" si="73"/>
        <v>1597.28</v>
      </c>
      <c r="K797" s="21">
        <v>177.48</v>
      </c>
      <c r="L797" s="22">
        <v>1.1111138936191525</v>
      </c>
      <c r="M797" s="17">
        <v>0.10000225382586941</v>
      </c>
      <c r="N797" s="21" t="s">
        <v>42</v>
      </c>
      <c r="O797" s="20" t="str">
        <f t="shared" si="75"/>
        <v>Mar</v>
      </c>
      <c r="P797" s="20">
        <f t="shared" si="76"/>
        <v>3</v>
      </c>
      <c r="Q797" s="20">
        <f t="shared" si="77"/>
        <v>2024</v>
      </c>
      <c r="R797" s="23" t="s">
        <v>119</v>
      </c>
      <c r="S797" s="24">
        <v>45358</v>
      </c>
      <c r="T797" s="24" t="s">
        <v>443</v>
      </c>
      <c r="U797" s="24" t="s">
        <v>528</v>
      </c>
      <c r="V797" s="24" t="s">
        <v>42</v>
      </c>
      <c r="W797" s="24" t="s">
        <v>490</v>
      </c>
      <c r="X797" s="24" t="s">
        <v>434</v>
      </c>
      <c r="Y797" s="24" t="s">
        <v>122</v>
      </c>
      <c r="Z797" s="24">
        <v>45361</v>
      </c>
      <c r="AA797" s="20" t="s">
        <v>22</v>
      </c>
      <c r="AB797" s="20" t="s">
        <v>429</v>
      </c>
      <c r="AC797" s="20" t="s">
        <v>16</v>
      </c>
      <c r="AD797" s="20">
        <v>94152</v>
      </c>
    </row>
    <row r="798" spans="1:30" x14ac:dyDescent="0.2">
      <c r="A798" s="14">
        <v>797</v>
      </c>
      <c r="B798" s="14">
        <v>897</v>
      </c>
      <c r="C798" s="14" t="s">
        <v>23</v>
      </c>
      <c r="D798" s="14" t="s">
        <v>57</v>
      </c>
      <c r="E798" s="14" t="s">
        <v>19</v>
      </c>
      <c r="F798" s="15">
        <v>1163.31</v>
      </c>
      <c r="G798" s="14">
        <v>5</v>
      </c>
      <c r="H798" s="15">
        <f t="shared" si="74"/>
        <v>5816.5499999999993</v>
      </c>
      <c r="I798" s="15">
        <f t="shared" si="72"/>
        <v>1116.7779999999998</v>
      </c>
      <c r="J798" s="15">
        <f t="shared" si="73"/>
        <v>5583.8899999999994</v>
      </c>
      <c r="K798" s="15">
        <v>232.66</v>
      </c>
      <c r="L798" s="16">
        <v>1.0416662935695367</v>
      </c>
      <c r="M798" s="17">
        <v>3.9999656153561824E-2</v>
      </c>
      <c r="N798" s="15" t="s">
        <v>42</v>
      </c>
      <c r="O798" s="14" t="str">
        <f t="shared" si="75"/>
        <v>Mar</v>
      </c>
      <c r="P798" s="14">
        <f t="shared" si="76"/>
        <v>3</v>
      </c>
      <c r="Q798" s="14">
        <f t="shared" si="77"/>
        <v>2024</v>
      </c>
      <c r="R798" s="18" t="s">
        <v>120</v>
      </c>
      <c r="S798" s="19">
        <v>45359</v>
      </c>
      <c r="T798" s="19" t="s">
        <v>445</v>
      </c>
      <c r="U798" s="19" t="s">
        <v>529</v>
      </c>
      <c r="V798" s="19" t="s">
        <v>42</v>
      </c>
      <c r="W798" s="19" t="s">
        <v>490</v>
      </c>
      <c r="X798" s="19" t="s">
        <v>434</v>
      </c>
      <c r="Y798" s="19" t="s">
        <v>123</v>
      </c>
      <c r="Z798" s="19">
        <v>45362</v>
      </c>
      <c r="AA798" s="14" t="s">
        <v>22</v>
      </c>
      <c r="AB798" s="14" t="s">
        <v>428</v>
      </c>
      <c r="AC798" s="14" t="s">
        <v>16</v>
      </c>
      <c r="AD798" s="14">
        <v>29319</v>
      </c>
    </row>
    <row r="799" spans="1:30" x14ac:dyDescent="0.2">
      <c r="A799" s="20">
        <v>798</v>
      </c>
      <c r="B799" s="20">
        <v>898</v>
      </c>
      <c r="C799" s="20" t="s">
        <v>18</v>
      </c>
      <c r="D799" s="20" t="s">
        <v>38</v>
      </c>
      <c r="E799" s="20" t="s">
        <v>14</v>
      </c>
      <c r="F799" s="21">
        <v>1161.53</v>
      </c>
      <c r="G799" s="20">
        <v>5</v>
      </c>
      <c r="H799" s="21">
        <f t="shared" si="74"/>
        <v>5807.65</v>
      </c>
      <c r="I799" s="21">
        <f t="shared" si="72"/>
        <v>1115.0679999999998</v>
      </c>
      <c r="J799" s="21">
        <f t="shared" si="73"/>
        <v>5575.3399999999983</v>
      </c>
      <c r="K799" s="21">
        <v>232.31</v>
      </c>
      <c r="L799" s="22">
        <v>1.0416674140052449</v>
      </c>
      <c r="M799" s="17">
        <v>4.0000688746739219E-2</v>
      </c>
      <c r="N799" s="21" t="s">
        <v>42</v>
      </c>
      <c r="O799" s="20" t="str">
        <f t="shared" si="75"/>
        <v>Mar</v>
      </c>
      <c r="P799" s="20">
        <f t="shared" si="76"/>
        <v>3</v>
      </c>
      <c r="Q799" s="20">
        <f t="shared" si="77"/>
        <v>2024</v>
      </c>
      <c r="R799" s="23" t="s">
        <v>121</v>
      </c>
      <c r="S799" s="24">
        <v>45360</v>
      </c>
      <c r="T799" s="24" t="s">
        <v>447</v>
      </c>
      <c r="U799" s="24" t="s">
        <v>530</v>
      </c>
      <c r="V799" s="24" t="s">
        <v>42</v>
      </c>
      <c r="W799" s="24" t="s">
        <v>490</v>
      </c>
      <c r="X799" s="24" t="s">
        <v>434</v>
      </c>
      <c r="Y799" s="24" t="s">
        <v>124</v>
      </c>
      <c r="Z799" s="24">
        <v>45363</v>
      </c>
      <c r="AA799" s="20" t="s">
        <v>20</v>
      </c>
      <c r="AB799" s="20" t="s">
        <v>427</v>
      </c>
      <c r="AC799" s="20" t="s">
        <v>16</v>
      </c>
      <c r="AD799" s="20">
        <v>30958</v>
      </c>
    </row>
    <row r="800" spans="1:30" x14ac:dyDescent="0.2">
      <c r="A800" s="14">
        <v>799</v>
      </c>
      <c r="B800" s="14">
        <v>899</v>
      </c>
      <c r="C800" s="14" t="s">
        <v>21</v>
      </c>
      <c r="D800" s="14" t="s">
        <v>54</v>
      </c>
      <c r="E800" s="14" t="s">
        <v>17</v>
      </c>
      <c r="F800" s="15">
        <v>1481.49</v>
      </c>
      <c r="G800" s="14">
        <v>4</v>
      </c>
      <c r="H800" s="15">
        <f t="shared" si="74"/>
        <v>5925.96</v>
      </c>
      <c r="I800" s="15">
        <f t="shared" si="72"/>
        <v>1407.415</v>
      </c>
      <c r="J800" s="15">
        <f t="shared" si="73"/>
        <v>5629.66</v>
      </c>
      <c r="K800" s="15">
        <v>296.3</v>
      </c>
      <c r="L800" s="16">
        <v>1.05263195290657</v>
      </c>
      <c r="M800" s="17">
        <v>5.0000337498059391E-2</v>
      </c>
      <c r="N800" s="15" t="s">
        <v>42</v>
      </c>
      <c r="O800" s="14" t="str">
        <f t="shared" si="75"/>
        <v>Mar</v>
      </c>
      <c r="P800" s="14">
        <f t="shared" si="76"/>
        <v>3</v>
      </c>
      <c r="Q800" s="14">
        <f t="shared" si="77"/>
        <v>2024</v>
      </c>
      <c r="R800" s="18" t="s">
        <v>122</v>
      </c>
      <c r="S800" s="19">
        <v>45361</v>
      </c>
      <c r="T800" s="19" t="s">
        <v>449</v>
      </c>
      <c r="U800" s="19" t="s">
        <v>531</v>
      </c>
      <c r="V800" s="19" t="s">
        <v>42</v>
      </c>
      <c r="W800" s="19" t="s">
        <v>490</v>
      </c>
      <c r="X800" s="19" t="s">
        <v>434</v>
      </c>
      <c r="Y800" s="19" t="s">
        <v>125</v>
      </c>
      <c r="Z800" s="19">
        <v>45364</v>
      </c>
      <c r="AA800" s="14" t="s">
        <v>15</v>
      </c>
      <c r="AB800" s="14" t="s">
        <v>425</v>
      </c>
      <c r="AC800" s="14" t="s">
        <v>16</v>
      </c>
      <c r="AD800" s="14">
        <v>20475</v>
      </c>
    </row>
    <row r="801" spans="1:30" x14ac:dyDescent="0.2">
      <c r="A801" s="20">
        <v>800</v>
      </c>
      <c r="B801" s="20">
        <v>900</v>
      </c>
      <c r="C801" s="20" t="s">
        <v>23</v>
      </c>
      <c r="D801" s="20" t="s">
        <v>57</v>
      </c>
      <c r="E801" s="20" t="s">
        <v>19</v>
      </c>
      <c r="F801" s="21">
        <v>875.14</v>
      </c>
      <c r="G801" s="20">
        <v>4</v>
      </c>
      <c r="H801" s="21">
        <f t="shared" si="74"/>
        <v>3500.56</v>
      </c>
      <c r="I801" s="21">
        <f t="shared" si="72"/>
        <v>831.38249999999994</v>
      </c>
      <c r="J801" s="21">
        <f t="shared" si="73"/>
        <v>3325.5299999999997</v>
      </c>
      <c r="K801" s="21">
        <v>175.03</v>
      </c>
      <c r="L801" s="22">
        <v>1.0526322120083116</v>
      </c>
      <c r="M801" s="17">
        <v>5.0000571337157483E-2</v>
      </c>
      <c r="N801" s="21" t="s">
        <v>42</v>
      </c>
      <c r="O801" s="20" t="str">
        <f t="shared" si="75"/>
        <v>Mar</v>
      </c>
      <c r="P801" s="20">
        <f t="shared" si="76"/>
        <v>3</v>
      </c>
      <c r="Q801" s="20">
        <f t="shared" si="77"/>
        <v>2024</v>
      </c>
      <c r="R801" s="23" t="s">
        <v>123</v>
      </c>
      <c r="S801" s="24">
        <v>45362</v>
      </c>
      <c r="T801" s="24" t="s">
        <v>451</v>
      </c>
      <c r="U801" s="24" t="s">
        <v>532</v>
      </c>
      <c r="V801" s="24" t="s">
        <v>42</v>
      </c>
      <c r="W801" s="24" t="s">
        <v>490</v>
      </c>
      <c r="X801" s="24" t="s">
        <v>434</v>
      </c>
      <c r="Y801" s="24" t="s">
        <v>126</v>
      </c>
      <c r="Z801" s="24">
        <v>45365</v>
      </c>
      <c r="AA801" s="20" t="s">
        <v>15</v>
      </c>
      <c r="AB801" s="20" t="s">
        <v>426</v>
      </c>
      <c r="AC801" s="20" t="s">
        <v>16</v>
      </c>
      <c r="AD801" s="20">
        <v>61335</v>
      </c>
    </row>
    <row r="802" spans="1:30" x14ac:dyDescent="0.2">
      <c r="A802" s="14">
        <v>801</v>
      </c>
      <c r="B802" s="14">
        <v>901</v>
      </c>
      <c r="C802" s="14" t="s">
        <v>25</v>
      </c>
      <c r="D802" s="14" t="s">
        <v>38</v>
      </c>
      <c r="E802" s="14" t="s">
        <v>14</v>
      </c>
      <c r="F802" s="15">
        <v>620.36</v>
      </c>
      <c r="G802" s="14">
        <v>5</v>
      </c>
      <c r="H802" s="15">
        <f t="shared" si="74"/>
        <v>3101.8</v>
      </c>
      <c r="I802" s="15">
        <f t="shared" si="72"/>
        <v>595.54600000000005</v>
      </c>
      <c r="J802" s="15">
        <f t="shared" si="73"/>
        <v>2977.7300000000005</v>
      </c>
      <c r="K802" s="15">
        <v>124.07</v>
      </c>
      <c r="L802" s="16">
        <v>1.0416659670285753</v>
      </c>
      <c r="M802" s="17">
        <v>3.9999355213102064E-2</v>
      </c>
      <c r="N802" s="15" t="s">
        <v>42</v>
      </c>
      <c r="O802" s="14" t="str">
        <f t="shared" si="75"/>
        <v>Mar</v>
      </c>
      <c r="P802" s="14">
        <f t="shared" si="76"/>
        <v>3</v>
      </c>
      <c r="Q802" s="14">
        <f t="shared" si="77"/>
        <v>2024</v>
      </c>
      <c r="R802" s="18" t="s">
        <v>124</v>
      </c>
      <c r="S802" s="19">
        <v>45363</v>
      </c>
      <c r="T802" s="19" t="s">
        <v>453</v>
      </c>
      <c r="U802" s="19" t="s">
        <v>533</v>
      </c>
      <c r="V802" s="19" t="s">
        <v>42</v>
      </c>
      <c r="W802" s="19" t="s">
        <v>490</v>
      </c>
      <c r="X802" s="19" t="s">
        <v>434</v>
      </c>
      <c r="Y802" s="19" t="s">
        <v>127</v>
      </c>
      <c r="Z802" s="19">
        <v>45366</v>
      </c>
      <c r="AA802" s="14" t="s">
        <v>22</v>
      </c>
      <c r="AB802" s="14" t="s">
        <v>428</v>
      </c>
      <c r="AC802" s="14" t="s">
        <v>16</v>
      </c>
      <c r="AD802" s="14">
        <v>26475</v>
      </c>
    </row>
    <row r="803" spans="1:30" x14ac:dyDescent="0.2">
      <c r="A803" s="20">
        <v>802</v>
      </c>
      <c r="B803" s="20">
        <v>902</v>
      </c>
      <c r="C803" s="20" t="s">
        <v>26</v>
      </c>
      <c r="D803" s="20" t="s">
        <v>54</v>
      </c>
      <c r="E803" s="20" t="s">
        <v>17</v>
      </c>
      <c r="F803" s="21">
        <v>989</v>
      </c>
      <c r="G803" s="20">
        <v>3</v>
      </c>
      <c r="H803" s="21">
        <f t="shared" si="74"/>
        <v>2967</v>
      </c>
      <c r="I803" s="21">
        <f t="shared" si="72"/>
        <v>923.06666666666661</v>
      </c>
      <c r="J803" s="21">
        <f t="shared" si="73"/>
        <v>2769.2</v>
      </c>
      <c r="K803" s="21">
        <v>197.8</v>
      </c>
      <c r="L803" s="22">
        <v>1.0714285714285714</v>
      </c>
      <c r="M803" s="17">
        <v>6.6666666666666666E-2</v>
      </c>
      <c r="N803" s="21" t="s">
        <v>42</v>
      </c>
      <c r="O803" s="20" t="str">
        <f t="shared" si="75"/>
        <v>Mar</v>
      </c>
      <c r="P803" s="20">
        <f t="shared" si="76"/>
        <v>3</v>
      </c>
      <c r="Q803" s="20">
        <f t="shared" si="77"/>
        <v>2024</v>
      </c>
      <c r="R803" s="23" t="s">
        <v>125</v>
      </c>
      <c r="S803" s="24">
        <v>45364</v>
      </c>
      <c r="T803" s="24" t="s">
        <v>455</v>
      </c>
      <c r="U803" s="24" t="s">
        <v>534</v>
      </c>
      <c r="V803" s="24" t="s">
        <v>42</v>
      </c>
      <c r="W803" s="24" t="s">
        <v>490</v>
      </c>
      <c r="X803" s="24" t="s">
        <v>434</v>
      </c>
      <c r="Y803" s="24" t="s">
        <v>128</v>
      </c>
      <c r="Z803" s="24">
        <v>45367</v>
      </c>
      <c r="AA803" s="20" t="s">
        <v>22</v>
      </c>
      <c r="AB803" s="20" t="s">
        <v>426</v>
      </c>
      <c r="AC803" s="20" t="s">
        <v>16</v>
      </c>
      <c r="AD803" s="20">
        <v>67410</v>
      </c>
    </row>
    <row r="804" spans="1:30" x14ac:dyDescent="0.2">
      <c r="A804" s="14">
        <v>803</v>
      </c>
      <c r="B804" s="14">
        <v>903</v>
      </c>
      <c r="C804" s="14" t="s">
        <v>23</v>
      </c>
      <c r="D804" s="14" t="s">
        <v>57</v>
      </c>
      <c r="E804" s="14" t="s">
        <v>19</v>
      </c>
      <c r="F804" s="15">
        <v>74.23</v>
      </c>
      <c r="G804" s="14">
        <v>5</v>
      </c>
      <c r="H804" s="15">
        <f t="shared" si="74"/>
        <v>371.15000000000003</v>
      </c>
      <c r="I804" s="15">
        <f t="shared" si="72"/>
        <v>71.260000000000005</v>
      </c>
      <c r="J804" s="15">
        <f t="shared" si="73"/>
        <v>356.3</v>
      </c>
      <c r="K804" s="15">
        <v>14.85</v>
      </c>
      <c r="L804" s="16">
        <v>1.0416783609317992</v>
      </c>
      <c r="M804" s="17">
        <v>4.0010777313754541E-2</v>
      </c>
      <c r="N804" s="15" t="s">
        <v>42</v>
      </c>
      <c r="O804" s="14" t="str">
        <f t="shared" si="75"/>
        <v>Mar</v>
      </c>
      <c r="P804" s="14">
        <f t="shared" si="76"/>
        <v>3</v>
      </c>
      <c r="Q804" s="14">
        <f t="shared" si="77"/>
        <v>2024</v>
      </c>
      <c r="R804" s="18" t="s">
        <v>126</v>
      </c>
      <c r="S804" s="19">
        <v>45365</v>
      </c>
      <c r="T804" s="19" t="s">
        <v>457</v>
      </c>
      <c r="U804" s="19" t="s">
        <v>535</v>
      </c>
      <c r="V804" s="19" t="s">
        <v>42</v>
      </c>
      <c r="W804" s="19" t="s">
        <v>490</v>
      </c>
      <c r="X804" s="19" t="s">
        <v>434</v>
      </c>
      <c r="Y804" s="19" t="s">
        <v>129</v>
      </c>
      <c r="Z804" s="19">
        <v>45368</v>
      </c>
      <c r="AA804" s="14" t="s">
        <v>22</v>
      </c>
      <c r="AB804" s="14" t="s">
        <v>425</v>
      </c>
      <c r="AC804" s="14" t="s">
        <v>16</v>
      </c>
      <c r="AD804" s="14">
        <v>86960</v>
      </c>
    </row>
    <row r="805" spans="1:30" x14ac:dyDescent="0.2">
      <c r="A805" s="20">
        <v>804</v>
      </c>
      <c r="B805" s="20">
        <v>904</v>
      </c>
      <c r="C805" s="20" t="s">
        <v>27</v>
      </c>
      <c r="D805" s="20" t="s">
        <v>57</v>
      </c>
      <c r="E805" s="20" t="s">
        <v>19</v>
      </c>
      <c r="F805" s="21">
        <v>656.45</v>
      </c>
      <c r="G805" s="20">
        <v>2</v>
      </c>
      <c r="H805" s="21">
        <f t="shared" si="74"/>
        <v>1312.9</v>
      </c>
      <c r="I805" s="21">
        <f t="shared" si="72"/>
        <v>590.80500000000006</v>
      </c>
      <c r="J805" s="21">
        <f t="shared" si="73"/>
        <v>1181.6100000000001</v>
      </c>
      <c r="K805" s="21">
        <v>131.29</v>
      </c>
      <c r="L805" s="22">
        <v>1.1111111111111112</v>
      </c>
      <c r="M805" s="17">
        <v>9.9999999999999992E-2</v>
      </c>
      <c r="N805" s="21" t="s">
        <v>42</v>
      </c>
      <c r="O805" s="20" t="str">
        <f t="shared" si="75"/>
        <v>Mar</v>
      </c>
      <c r="P805" s="20">
        <f t="shared" si="76"/>
        <v>3</v>
      </c>
      <c r="Q805" s="20">
        <f t="shared" si="77"/>
        <v>2024</v>
      </c>
      <c r="R805" s="23" t="s">
        <v>127</v>
      </c>
      <c r="S805" s="24">
        <v>45366</v>
      </c>
      <c r="T805" s="24" t="s">
        <v>459</v>
      </c>
      <c r="U805" s="24" t="s">
        <v>536</v>
      </c>
      <c r="V805" s="24" t="s">
        <v>42</v>
      </c>
      <c r="W805" s="24" t="s">
        <v>490</v>
      </c>
      <c r="X805" s="24" t="s">
        <v>434</v>
      </c>
      <c r="Y805" s="24" t="s">
        <v>130</v>
      </c>
      <c r="Z805" s="24">
        <v>45369</v>
      </c>
      <c r="AA805" s="20" t="s">
        <v>15</v>
      </c>
      <c r="AB805" s="20" t="s">
        <v>429</v>
      </c>
      <c r="AC805" s="20" t="s">
        <v>16</v>
      </c>
      <c r="AD805" s="20">
        <v>71157</v>
      </c>
    </row>
    <row r="806" spans="1:30" x14ac:dyDescent="0.2">
      <c r="A806" s="14">
        <v>805</v>
      </c>
      <c r="B806" s="14">
        <v>905</v>
      </c>
      <c r="C806" s="14" t="s">
        <v>21</v>
      </c>
      <c r="D806" s="14" t="s">
        <v>38</v>
      </c>
      <c r="E806" s="14" t="s">
        <v>14</v>
      </c>
      <c r="F806" s="15">
        <v>1418.42</v>
      </c>
      <c r="G806" s="14">
        <v>1</v>
      </c>
      <c r="H806" s="15">
        <f t="shared" si="74"/>
        <v>1418.42</v>
      </c>
      <c r="I806" s="15">
        <f t="shared" si="72"/>
        <v>1134.74</v>
      </c>
      <c r="J806" s="15">
        <f t="shared" si="73"/>
        <v>1134.74</v>
      </c>
      <c r="K806" s="15">
        <v>283.68</v>
      </c>
      <c r="L806" s="16">
        <v>1.2499955937042848</v>
      </c>
      <c r="M806" s="17">
        <v>0.19999717996080146</v>
      </c>
      <c r="N806" s="15" t="s">
        <v>42</v>
      </c>
      <c r="O806" s="14" t="str">
        <f t="shared" si="75"/>
        <v>Mar</v>
      </c>
      <c r="P806" s="14">
        <f t="shared" si="76"/>
        <v>3</v>
      </c>
      <c r="Q806" s="14">
        <f t="shared" si="77"/>
        <v>2024</v>
      </c>
      <c r="R806" s="18" t="s">
        <v>128</v>
      </c>
      <c r="S806" s="19">
        <v>45367</v>
      </c>
      <c r="T806" s="19" t="s">
        <v>461</v>
      </c>
      <c r="U806" s="19" t="s">
        <v>537</v>
      </c>
      <c r="V806" s="19" t="s">
        <v>42</v>
      </c>
      <c r="W806" s="19" t="s">
        <v>490</v>
      </c>
      <c r="X806" s="19" t="s">
        <v>434</v>
      </c>
      <c r="Y806" s="19" t="s">
        <v>131</v>
      </c>
      <c r="Z806" s="19">
        <v>45370</v>
      </c>
      <c r="AA806" s="14" t="s">
        <v>22</v>
      </c>
      <c r="AB806" s="14" t="s">
        <v>426</v>
      </c>
      <c r="AC806" s="14" t="s">
        <v>16</v>
      </c>
      <c r="AD806" s="14">
        <v>52427</v>
      </c>
    </row>
    <row r="807" spans="1:30" x14ac:dyDescent="0.2">
      <c r="A807" s="20">
        <v>806</v>
      </c>
      <c r="B807" s="20">
        <v>906</v>
      </c>
      <c r="C807" s="20" t="s">
        <v>18</v>
      </c>
      <c r="D807" s="20" t="s">
        <v>54</v>
      </c>
      <c r="E807" s="20" t="s">
        <v>17</v>
      </c>
      <c r="F807" s="21">
        <v>1433.98</v>
      </c>
      <c r="G807" s="20">
        <v>5</v>
      </c>
      <c r="H807" s="21">
        <f t="shared" si="74"/>
        <v>7169.9</v>
      </c>
      <c r="I807" s="21">
        <f t="shared" si="72"/>
        <v>1376.62</v>
      </c>
      <c r="J807" s="21">
        <f t="shared" si="73"/>
        <v>6883.0999999999995</v>
      </c>
      <c r="K807" s="21">
        <v>286.8</v>
      </c>
      <c r="L807" s="22">
        <v>1.0416672720140634</v>
      </c>
      <c r="M807" s="17">
        <v>4.0000557887836657E-2</v>
      </c>
      <c r="N807" s="21" t="s">
        <v>42</v>
      </c>
      <c r="O807" s="20" t="str">
        <f t="shared" si="75"/>
        <v>Mar</v>
      </c>
      <c r="P807" s="20">
        <f t="shared" si="76"/>
        <v>3</v>
      </c>
      <c r="Q807" s="20">
        <f t="shared" si="77"/>
        <v>2024</v>
      </c>
      <c r="R807" s="23" t="s">
        <v>129</v>
      </c>
      <c r="S807" s="24">
        <v>45368</v>
      </c>
      <c r="T807" s="24" t="s">
        <v>463</v>
      </c>
      <c r="U807" s="24" t="s">
        <v>538</v>
      </c>
      <c r="V807" s="24" t="s">
        <v>42</v>
      </c>
      <c r="W807" s="24" t="s">
        <v>490</v>
      </c>
      <c r="X807" s="24" t="s">
        <v>434</v>
      </c>
      <c r="Y807" s="24" t="s">
        <v>132</v>
      </c>
      <c r="Z807" s="24">
        <v>45371</v>
      </c>
      <c r="AA807" s="20" t="s">
        <v>22</v>
      </c>
      <c r="AB807" s="20" t="s">
        <v>427</v>
      </c>
      <c r="AC807" s="20" t="s">
        <v>16</v>
      </c>
      <c r="AD807" s="20">
        <v>22193</v>
      </c>
    </row>
    <row r="808" spans="1:30" x14ac:dyDescent="0.2">
      <c r="A808" s="14">
        <v>807</v>
      </c>
      <c r="B808" s="14">
        <v>907</v>
      </c>
      <c r="C808" s="14" t="s">
        <v>13</v>
      </c>
      <c r="D808" s="14" t="s">
        <v>57</v>
      </c>
      <c r="E808" s="14" t="s">
        <v>19</v>
      </c>
      <c r="F808" s="15">
        <v>296.56</v>
      </c>
      <c r="G808" s="14">
        <v>1</v>
      </c>
      <c r="H808" s="15">
        <f t="shared" si="74"/>
        <v>296.56</v>
      </c>
      <c r="I808" s="15">
        <f t="shared" si="72"/>
        <v>237.25</v>
      </c>
      <c r="J808" s="15">
        <f t="shared" si="73"/>
        <v>237.25</v>
      </c>
      <c r="K808" s="15">
        <v>59.31</v>
      </c>
      <c r="L808" s="16">
        <v>1.2499894625922023</v>
      </c>
      <c r="M808" s="17">
        <v>0.19999325600215809</v>
      </c>
      <c r="N808" s="15" t="s">
        <v>42</v>
      </c>
      <c r="O808" s="14" t="str">
        <f t="shared" si="75"/>
        <v>Mar</v>
      </c>
      <c r="P808" s="14">
        <f t="shared" si="76"/>
        <v>3</v>
      </c>
      <c r="Q808" s="14">
        <f t="shared" si="77"/>
        <v>2024</v>
      </c>
      <c r="R808" s="18" t="s">
        <v>130</v>
      </c>
      <c r="S808" s="19">
        <v>45369</v>
      </c>
      <c r="T808" s="19" t="s">
        <v>465</v>
      </c>
      <c r="U808" s="19" t="s">
        <v>539</v>
      </c>
      <c r="V808" s="19" t="s">
        <v>42</v>
      </c>
      <c r="W808" s="19" t="s">
        <v>490</v>
      </c>
      <c r="X808" s="19" t="s">
        <v>434</v>
      </c>
      <c r="Y808" s="19" t="s">
        <v>133</v>
      </c>
      <c r="Z808" s="19">
        <v>45372</v>
      </c>
      <c r="AA808" s="14" t="s">
        <v>20</v>
      </c>
      <c r="AB808" s="14" t="s">
        <v>426</v>
      </c>
      <c r="AC808" s="14" t="s">
        <v>16</v>
      </c>
      <c r="AD808" s="14">
        <v>25393</v>
      </c>
    </row>
    <row r="809" spans="1:30" x14ac:dyDescent="0.2">
      <c r="A809" s="20">
        <v>808</v>
      </c>
      <c r="B809" s="20">
        <v>908</v>
      </c>
      <c r="C809" s="20" t="s">
        <v>29</v>
      </c>
      <c r="D809" s="20" t="s">
        <v>54</v>
      </c>
      <c r="E809" s="20" t="s">
        <v>17</v>
      </c>
      <c r="F809" s="21">
        <v>305.16000000000003</v>
      </c>
      <c r="G809" s="20">
        <v>1</v>
      </c>
      <c r="H809" s="21">
        <f t="shared" si="74"/>
        <v>305.16000000000003</v>
      </c>
      <c r="I809" s="21">
        <f t="shared" si="72"/>
        <v>244.13000000000002</v>
      </c>
      <c r="J809" s="21">
        <f t="shared" si="73"/>
        <v>244.13000000000002</v>
      </c>
      <c r="K809" s="21">
        <v>61.03</v>
      </c>
      <c r="L809" s="22">
        <v>1.2499897595543359</v>
      </c>
      <c r="M809" s="17">
        <v>0.19999344606108269</v>
      </c>
      <c r="N809" s="21" t="s">
        <v>42</v>
      </c>
      <c r="O809" s="20" t="str">
        <f t="shared" si="75"/>
        <v>Mar</v>
      </c>
      <c r="P809" s="20">
        <f t="shared" si="76"/>
        <v>3</v>
      </c>
      <c r="Q809" s="20">
        <f t="shared" si="77"/>
        <v>2024</v>
      </c>
      <c r="R809" s="23" t="s">
        <v>131</v>
      </c>
      <c r="S809" s="24">
        <v>45370</v>
      </c>
      <c r="T809" s="24" t="s">
        <v>467</v>
      </c>
      <c r="U809" s="24" t="s">
        <v>540</v>
      </c>
      <c r="V809" s="24" t="s">
        <v>42</v>
      </c>
      <c r="W809" s="24" t="s">
        <v>490</v>
      </c>
      <c r="X809" s="24" t="s">
        <v>434</v>
      </c>
      <c r="Y809" s="24" t="s">
        <v>134</v>
      </c>
      <c r="Z809" s="24">
        <v>45373</v>
      </c>
      <c r="AA809" s="20" t="s">
        <v>20</v>
      </c>
      <c r="AB809" s="20" t="s">
        <v>427</v>
      </c>
      <c r="AC809" s="20" t="s">
        <v>16</v>
      </c>
      <c r="AD809" s="20">
        <v>12807</v>
      </c>
    </row>
    <row r="810" spans="1:30" x14ac:dyDescent="0.2">
      <c r="A810" s="14">
        <v>809</v>
      </c>
      <c r="B810" s="14">
        <v>909</v>
      </c>
      <c r="C810" s="14" t="s">
        <v>25</v>
      </c>
      <c r="D810" s="14" t="s">
        <v>54</v>
      </c>
      <c r="E810" s="14" t="s">
        <v>17</v>
      </c>
      <c r="F810" s="15">
        <v>1363.49</v>
      </c>
      <c r="G810" s="14">
        <v>4</v>
      </c>
      <c r="H810" s="15">
        <f t="shared" si="74"/>
        <v>5453.96</v>
      </c>
      <c r="I810" s="15">
        <f t="shared" si="72"/>
        <v>1295.3150000000001</v>
      </c>
      <c r="J810" s="15">
        <f t="shared" si="73"/>
        <v>5181.26</v>
      </c>
      <c r="K810" s="15">
        <v>272.7</v>
      </c>
      <c r="L810" s="16">
        <v>1.0526319852699921</v>
      </c>
      <c r="M810" s="17">
        <v>5.0000366706026443E-2</v>
      </c>
      <c r="N810" s="15" t="s">
        <v>42</v>
      </c>
      <c r="O810" s="14" t="str">
        <f t="shared" si="75"/>
        <v>Mar</v>
      </c>
      <c r="P810" s="14">
        <f t="shared" si="76"/>
        <v>3</v>
      </c>
      <c r="Q810" s="14">
        <f t="shared" si="77"/>
        <v>2024</v>
      </c>
      <c r="R810" s="18" t="s">
        <v>132</v>
      </c>
      <c r="S810" s="19">
        <v>45371</v>
      </c>
      <c r="T810" s="19" t="s">
        <v>469</v>
      </c>
      <c r="U810" s="19" t="s">
        <v>541</v>
      </c>
      <c r="V810" s="19" t="s">
        <v>42</v>
      </c>
      <c r="W810" s="19" t="s">
        <v>490</v>
      </c>
      <c r="X810" s="19" t="s">
        <v>434</v>
      </c>
      <c r="Y810" s="19" t="s">
        <v>135</v>
      </c>
      <c r="Z810" s="19">
        <v>45374</v>
      </c>
      <c r="AA810" s="14" t="s">
        <v>15</v>
      </c>
      <c r="AB810" s="14" t="s">
        <v>427</v>
      </c>
      <c r="AC810" s="14" t="s">
        <v>16</v>
      </c>
      <c r="AD810" s="14">
        <v>77539</v>
      </c>
    </row>
    <row r="811" spans="1:30" x14ac:dyDescent="0.2">
      <c r="A811" s="20">
        <v>810</v>
      </c>
      <c r="B811" s="20">
        <v>910</v>
      </c>
      <c r="C811" s="20" t="s">
        <v>29</v>
      </c>
      <c r="D811" s="20" t="s">
        <v>57</v>
      </c>
      <c r="E811" s="20" t="s">
        <v>19</v>
      </c>
      <c r="F811" s="21">
        <v>1412.24</v>
      </c>
      <c r="G811" s="20">
        <v>1</v>
      </c>
      <c r="H811" s="21">
        <f t="shared" si="74"/>
        <v>1412.24</v>
      </c>
      <c r="I811" s="21">
        <f t="shared" si="72"/>
        <v>1129.79</v>
      </c>
      <c r="J811" s="21">
        <f t="shared" si="73"/>
        <v>1129.79</v>
      </c>
      <c r="K811" s="21">
        <v>282.45</v>
      </c>
      <c r="L811" s="22">
        <v>1.250002212800609</v>
      </c>
      <c r="M811" s="17">
        <v>0.20000141618988274</v>
      </c>
      <c r="N811" s="21" t="s">
        <v>42</v>
      </c>
      <c r="O811" s="20" t="str">
        <f t="shared" si="75"/>
        <v>Mar</v>
      </c>
      <c r="P811" s="20">
        <f t="shared" si="76"/>
        <v>3</v>
      </c>
      <c r="Q811" s="20">
        <f t="shared" si="77"/>
        <v>2024</v>
      </c>
      <c r="R811" s="23" t="s">
        <v>133</v>
      </c>
      <c r="S811" s="24">
        <v>45372</v>
      </c>
      <c r="T811" s="24" t="s">
        <v>471</v>
      </c>
      <c r="U811" s="24" t="s">
        <v>542</v>
      </c>
      <c r="V811" s="24" t="s">
        <v>42</v>
      </c>
      <c r="W811" s="24" t="s">
        <v>490</v>
      </c>
      <c r="X811" s="24" t="s">
        <v>434</v>
      </c>
      <c r="Y811" s="24" t="s">
        <v>136</v>
      </c>
      <c r="Z811" s="24">
        <v>45375</v>
      </c>
      <c r="AA811" s="20" t="s">
        <v>22</v>
      </c>
      <c r="AB811" s="20" t="s">
        <v>425</v>
      </c>
      <c r="AC811" s="20" t="s">
        <v>16</v>
      </c>
      <c r="AD811" s="20">
        <v>18172</v>
      </c>
    </row>
    <row r="812" spans="1:30" x14ac:dyDescent="0.2">
      <c r="A812" s="14">
        <v>811</v>
      </c>
      <c r="B812" s="14">
        <v>911</v>
      </c>
      <c r="C812" s="14" t="s">
        <v>27</v>
      </c>
      <c r="D812" s="14" t="s">
        <v>54</v>
      </c>
      <c r="E812" s="14" t="s">
        <v>17</v>
      </c>
      <c r="F812" s="15">
        <v>1394.75</v>
      </c>
      <c r="G812" s="14">
        <v>3</v>
      </c>
      <c r="H812" s="15">
        <f t="shared" si="74"/>
        <v>4184.25</v>
      </c>
      <c r="I812" s="15">
        <f t="shared" si="72"/>
        <v>1301.7666666666667</v>
      </c>
      <c r="J812" s="15">
        <f t="shared" si="73"/>
        <v>3905.3</v>
      </c>
      <c r="K812" s="15">
        <v>278.95</v>
      </c>
      <c r="L812" s="16">
        <v>1.0714285714285714</v>
      </c>
      <c r="M812" s="17">
        <v>6.6666666666666666E-2</v>
      </c>
      <c r="N812" s="15" t="s">
        <v>42</v>
      </c>
      <c r="O812" s="14" t="str">
        <f t="shared" si="75"/>
        <v>Mar</v>
      </c>
      <c r="P812" s="14">
        <f t="shared" si="76"/>
        <v>3</v>
      </c>
      <c r="Q812" s="14">
        <f t="shared" si="77"/>
        <v>2024</v>
      </c>
      <c r="R812" s="18" t="s">
        <v>134</v>
      </c>
      <c r="S812" s="19">
        <v>45373</v>
      </c>
      <c r="T812" s="19" t="s">
        <v>473</v>
      </c>
      <c r="U812" s="19" t="s">
        <v>543</v>
      </c>
      <c r="V812" s="19" t="s">
        <v>42</v>
      </c>
      <c r="W812" s="19" t="s">
        <v>490</v>
      </c>
      <c r="X812" s="19" t="s">
        <v>434</v>
      </c>
      <c r="Y812" s="19" t="s">
        <v>137</v>
      </c>
      <c r="Z812" s="19">
        <v>45376</v>
      </c>
      <c r="AA812" s="14" t="s">
        <v>22</v>
      </c>
      <c r="AB812" s="14" t="s">
        <v>426</v>
      </c>
      <c r="AC812" s="14" t="s">
        <v>16</v>
      </c>
      <c r="AD812" s="14">
        <v>38178</v>
      </c>
    </row>
    <row r="813" spans="1:30" x14ac:dyDescent="0.2">
      <c r="A813" s="20">
        <v>812</v>
      </c>
      <c r="B813" s="20">
        <v>912</v>
      </c>
      <c r="C813" s="20" t="s">
        <v>29</v>
      </c>
      <c r="D813" s="20" t="s">
        <v>54</v>
      </c>
      <c r="E813" s="20" t="s">
        <v>17</v>
      </c>
      <c r="F813" s="21">
        <v>1029.73</v>
      </c>
      <c r="G813" s="20">
        <v>3</v>
      </c>
      <c r="H813" s="21">
        <f t="shared" si="74"/>
        <v>3089.19</v>
      </c>
      <c r="I813" s="21">
        <f t="shared" si="72"/>
        <v>961.08</v>
      </c>
      <c r="J813" s="21">
        <f t="shared" si="73"/>
        <v>2883.2400000000002</v>
      </c>
      <c r="K813" s="21">
        <v>205.95</v>
      </c>
      <c r="L813" s="22">
        <v>1.0714300578515836</v>
      </c>
      <c r="M813" s="17">
        <v>6.6667961504472045E-2</v>
      </c>
      <c r="N813" s="21" t="s">
        <v>42</v>
      </c>
      <c r="O813" s="20" t="str">
        <f t="shared" si="75"/>
        <v>Mar</v>
      </c>
      <c r="P813" s="20">
        <f t="shared" si="76"/>
        <v>3</v>
      </c>
      <c r="Q813" s="20">
        <f t="shared" si="77"/>
        <v>2024</v>
      </c>
      <c r="R813" s="23" t="s">
        <v>135</v>
      </c>
      <c r="S813" s="24">
        <v>45374</v>
      </c>
      <c r="T813" s="24" t="s">
        <v>475</v>
      </c>
      <c r="U813" s="24" t="s">
        <v>544</v>
      </c>
      <c r="V813" s="24" t="s">
        <v>42</v>
      </c>
      <c r="W813" s="24" t="s">
        <v>490</v>
      </c>
      <c r="X813" s="24" t="s">
        <v>434</v>
      </c>
      <c r="Y813" s="24" t="s">
        <v>138</v>
      </c>
      <c r="Z813" s="24">
        <v>45377</v>
      </c>
      <c r="AA813" s="20" t="s">
        <v>22</v>
      </c>
      <c r="AB813" s="20" t="s">
        <v>426</v>
      </c>
      <c r="AC813" s="20" t="s">
        <v>16</v>
      </c>
      <c r="AD813" s="20">
        <v>94119</v>
      </c>
    </row>
    <row r="814" spans="1:30" x14ac:dyDescent="0.2">
      <c r="A814" s="14">
        <v>813</v>
      </c>
      <c r="B814" s="14">
        <v>913</v>
      </c>
      <c r="C814" s="14" t="s">
        <v>25</v>
      </c>
      <c r="D814" s="14" t="s">
        <v>54</v>
      </c>
      <c r="E814" s="14" t="s">
        <v>17</v>
      </c>
      <c r="F814" s="15">
        <v>344.8</v>
      </c>
      <c r="G814" s="14">
        <v>1</v>
      </c>
      <c r="H814" s="15">
        <f t="shared" si="74"/>
        <v>344.8</v>
      </c>
      <c r="I814" s="15">
        <f t="shared" si="72"/>
        <v>275.84000000000003</v>
      </c>
      <c r="J814" s="15">
        <f t="shared" si="73"/>
        <v>275.84000000000003</v>
      </c>
      <c r="K814" s="15">
        <v>68.959999999999994</v>
      </c>
      <c r="L814" s="16">
        <v>1.25</v>
      </c>
      <c r="M814" s="17">
        <v>0.19999999999999998</v>
      </c>
      <c r="N814" s="15" t="s">
        <v>42</v>
      </c>
      <c r="O814" s="14" t="str">
        <f t="shared" si="75"/>
        <v>Mar</v>
      </c>
      <c r="P814" s="14">
        <f t="shared" si="76"/>
        <v>3</v>
      </c>
      <c r="Q814" s="14">
        <f t="shared" si="77"/>
        <v>2024</v>
      </c>
      <c r="R814" s="18" t="s">
        <v>136</v>
      </c>
      <c r="S814" s="19">
        <v>45375</v>
      </c>
      <c r="T814" s="19" t="s">
        <v>477</v>
      </c>
      <c r="U814" s="19" t="s">
        <v>545</v>
      </c>
      <c r="V814" s="19" t="s">
        <v>42</v>
      </c>
      <c r="W814" s="19" t="s">
        <v>490</v>
      </c>
      <c r="X814" s="19" t="s">
        <v>434</v>
      </c>
      <c r="Y814" s="19" t="s">
        <v>139</v>
      </c>
      <c r="Z814" s="19">
        <v>45378</v>
      </c>
      <c r="AA814" s="14" t="s">
        <v>15</v>
      </c>
      <c r="AB814" s="14" t="s">
        <v>427</v>
      </c>
      <c r="AC814" s="14" t="s">
        <v>16</v>
      </c>
      <c r="AD814" s="14">
        <v>11135</v>
      </c>
    </row>
    <row r="815" spans="1:30" x14ac:dyDescent="0.2">
      <c r="A815" s="20">
        <v>814</v>
      </c>
      <c r="B815" s="20">
        <v>914</v>
      </c>
      <c r="C815" s="20" t="s">
        <v>13</v>
      </c>
      <c r="D815" s="20" t="s">
        <v>54</v>
      </c>
      <c r="E815" s="20" t="s">
        <v>17</v>
      </c>
      <c r="F815" s="21">
        <v>871.69</v>
      </c>
      <c r="G815" s="20">
        <v>5</v>
      </c>
      <c r="H815" s="21">
        <f t="shared" si="74"/>
        <v>4358.4500000000007</v>
      </c>
      <c r="I815" s="21">
        <f t="shared" si="72"/>
        <v>836.82200000000012</v>
      </c>
      <c r="J815" s="21">
        <f t="shared" si="73"/>
        <v>4184.1100000000006</v>
      </c>
      <c r="K815" s="21">
        <v>174.34</v>
      </c>
      <c r="L815" s="22">
        <v>1.0416671645821931</v>
      </c>
      <c r="M815" s="17">
        <v>4.0000458878729821E-2</v>
      </c>
      <c r="N815" s="21" t="s">
        <v>42</v>
      </c>
      <c r="O815" s="20" t="str">
        <f t="shared" si="75"/>
        <v>Mar</v>
      </c>
      <c r="P815" s="20">
        <f t="shared" si="76"/>
        <v>3</v>
      </c>
      <c r="Q815" s="20">
        <f t="shared" si="77"/>
        <v>2024</v>
      </c>
      <c r="R815" s="23" t="s">
        <v>137</v>
      </c>
      <c r="S815" s="24">
        <v>45376</v>
      </c>
      <c r="T815" s="24" t="s">
        <v>479</v>
      </c>
      <c r="U815" s="24" t="s">
        <v>546</v>
      </c>
      <c r="V815" s="24" t="s">
        <v>42</v>
      </c>
      <c r="W815" s="24" t="s">
        <v>490</v>
      </c>
      <c r="X815" s="24" t="s">
        <v>434</v>
      </c>
      <c r="Y815" s="24" t="s">
        <v>140</v>
      </c>
      <c r="Z815" s="24">
        <v>45379</v>
      </c>
      <c r="AA815" s="20" t="s">
        <v>15</v>
      </c>
      <c r="AB815" s="20" t="s">
        <v>426</v>
      </c>
      <c r="AC815" s="20" t="s">
        <v>16</v>
      </c>
      <c r="AD815" s="20">
        <v>22743</v>
      </c>
    </row>
    <row r="816" spans="1:30" x14ac:dyDescent="0.2">
      <c r="A816" s="14">
        <v>815</v>
      </c>
      <c r="B816" s="14">
        <v>915</v>
      </c>
      <c r="C816" s="14" t="s">
        <v>21</v>
      </c>
      <c r="D816" s="14" t="s">
        <v>54</v>
      </c>
      <c r="E816" s="14" t="s">
        <v>17</v>
      </c>
      <c r="F816" s="15">
        <v>1052.21</v>
      </c>
      <c r="G816" s="14">
        <v>3</v>
      </c>
      <c r="H816" s="15">
        <f t="shared" si="74"/>
        <v>3156.63</v>
      </c>
      <c r="I816" s="15">
        <f t="shared" si="72"/>
        <v>982.06333333333339</v>
      </c>
      <c r="J816" s="15">
        <f t="shared" si="73"/>
        <v>2946.19</v>
      </c>
      <c r="K816" s="15">
        <v>210.44</v>
      </c>
      <c r="L816" s="16">
        <v>1.0714278440969522</v>
      </c>
      <c r="M816" s="17">
        <v>6.6666033079581702E-2</v>
      </c>
      <c r="N816" s="15" t="s">
        <v>42</v>
      </c>
      <c r="O816" s="14" t="str">
        <f t="shared" si="75"/>
        <v>Mar</v>
      </c>
      <c r="P816" s="14">
        <f t="shared" si="76"/>
        <v>3</v>
      </c>
      <c r="Q816" s="14">
        <f t="shared" si="77"/>
        <v>2024</v>
      </c>
      <c r="R816" s="18" t="s">
        <v>138</v>
      </c>
      <c r="S816" s="19">
        <v>45377</v>
      </c>
      <c r="T816" s="19" t="s">
        <v>481</v>
      </c>
      <c r="U816" s="19" t="s">
        <v>547</v>
      </c>
      <c r="V816" s="19" t="s">
        <v>42</v>
      </c>
      <c r="W816" s="19" t="s">
        <v>490</v>
      </c>
      <c r="X816" s="19" t="s">
        <v>434</v>
      </c>
      <c r="Y816" s="19" t="s">
        <v>141</v>
      </c>
      <c r="Z816" s="19">
        <v>45380</v>
      </c>
      <c r="AA816" s="14" t="s">
        <v>20</v>
      </c>
      <c r="AB816" s="14" t="s">
        <v>427</v>
      </c>
      <c r="AC816" s="14" t="s">
        <v>16</v>
      </c>
      <c r="AD816" s="14">
        <v>60014</v>
      </c>
    </row>
    <row r="817" spans="1:30" x14ac:dyDescent="0.2">
      <c r="A817" s="20">
        <v>816</v>
      </c>
      <c r="B817" s="20">
        <v>916</v>
      </c>
      <c r="C817" s="20" t="s">
        <v>26</v>
      </c>
      <c r="D817" s="20" t="s">
        <v>38</v>
      </c>
      <c r="E817" s="20" t="s">
        <v>14</v>
      </c>
      <c r="F817" s="21">
        <v>877.76</v>
      </c>
      <c r="G817" s="20">
        <v>2</v>
      </c>
      <c r="H817" s="21">
        <f t="shared" si="74"/>
        <v>1755.52</v>
      </c>
      <c r="I817" s="21">
        <f t="shared" si="72"/>
        <v>789.98500000000001</v>
      </c>
      <c r="J817" s="21">
        <f t="shared" si="73"/>
        <v>1579.97</v>
      </c>
      <c r="K817" s="21">
        <v>175.55</v>
      </c>
      <c r="L817" s="22">
        <v>1.1111097046146445</v>
      </c>
      <c r="M817" s="17">
        <v>9.9998860736419989E-2</v>
      </c>
      <c r="N817" s="21" t="s">
        <v>42</v>
      </c>
      <c r="O817" s="20" t="str">
        <f t="shared" si="75"/>
        <v>Mar</v>
      </c>
      <c r="P817" s="20">
        <f t="shared" si="76"/>
        <v>3</v>
      </c>
      <c r="Q817" s="20">
        <f t="shared" si="77"/>
        <v>2024</v>
      </c>
      <c r="R817" s="23" t="s">
        <v>139</v>
      </c>
      <c r="S817" s="24">
        <v>45378</v>
      </c>
      <c r="T817" s="24" t="s">
        <v>483</v>
      </c>
      <c r="U817" s="24" t="s">
        <v>548</v>
      </c>
      <c r="V817" s="24" t="s">
        <v>42</v>
      </c>
      <c r="W817" s="24" t="s">
        <v>490</v>
      </c>
      <c r="X817" s="24" t="s">
        <v>434</v>
      </c>
      <c r="Y817" s="24" t="s">
        <v>142</v>
      </c>
      <c r="Z817" s="24">
        <v>45381</v>
      </c>
      <c r="AA817" s="20" t="s">
        <v>22</v>
      </c>
      <c r="AB817" s="20" t="s">
        <v>427</v>
      </c>
      <c r="AC817" s="20" t="s">
        <v>16</v>
      </c>
      <c r="AD817" s="20">
        <v>26802</v>
      </c>
    </row>
    <row r="818" spans="1:30" x14ac:dyDescent="0.2">
      <c r="A818" s="14">
        <v>817</v>
      </c>
      <c r="B818" s="14">
        <v>917</v>
      </c>
      <c r="C818" s="14" t="s">
        <v>21</v>
      </c>
      <c r="D818" s="14" t="s">
        <v>54</v>
      </c>
      <c r="E818" s="14" t="s">
        <v>17</v>
      </c>
      <c r="F818" s="15">
        <v>728.44</v>
      </c>
      <c r="G818" s="14">
        <v>2</v>
      </c>
      <c r="H818" s="15">
        <f t="shared" si="74"/>
        <v>1456.88</v>
      </c>
      <c r="I818" s="15">
        <f t="shared" si="72"/>
        <v>655.59500000000003</v>
      </c>
      <c r="J818" s="15">
        <f t="shared" si="73"/>
        <v>1311.19</v>
      </c>
      <c r="K818" s="15">
        <v>145.69</v>
      </c>
      <c r="L818" s="16">
        <v>1.1111128059243893</v>
      </c>
      <c r="M818" s="17">
        <v>0.10000137279666135</v>
      </c>
      <c r="N818" s="15" t="s">
        <v>42</v>
      </c>
      <c r="O818" s="14" t="str">
        <f t="shared" si="75"/>
        <v>Mar</v>
      </c>
      <c r="P818" s="14">
        <f t="shared" si="76"/>
        <v>3</v>
      </c>
      <c r="Q818" s="14">
        <f t="shared" si="77"/>
        <v>2024</v>
      </c>
      <c r="R818" s="18" t="s">
        <v>140</v>
      </c>
      <c r="S818" s="19">
        <v>45379</v>
      </c>
      <c r="T818" s="19" t="s">
        <v>485</v>
      </c>
      <c r="U818" s="19" t="s">
        <v>549</v>
      </c>
      <c r="V818" s="19" t="s">
        <v>42</v>
      </c>
      <c r="W818" s="19" t="s">
        <v>490</v>
      </c>
      <c r="X818" s="19" t="s">
        <v>434</v>
      </c>
      <c r="Y818" s="19" t="s">
        <v>143</v>
      </c>
      <c r="Z818" s="19">
        <v>45382</v>
      </c>
      <c r="AA818" s="14" t="s">
        <v>20</v>
      </c>
      <c r="AB818" s="14" t="s">
        <v>426</v>
      </c>
      <c r="AC818" s="14" t="s">
        <v>16</v>
      </c>
      <c r="AD818" s="14">
        <v>58005</v>
      </c>
    </row>
    <row r="819" spans="1:30" x14ac:dyDescent="0.2">
      <c r="A819" s="20">
        <v>818</v>
      </c>
      <c r="B819" s="20">
        <v>918</v>
      </c>
      <c r="C819" s="20" t="s">
        <v>18</v>
      </c>
      <c r="D819" s="20" t="s">
        <v>38</v>
      </c>
      <c r="E819" s="20" t="s">
        <v>14</v>
      </c>
      <c r="F819" s="21">
        <v>553.32000000000005</v>
      </c>
      <c r="G819" s="20">
        <v>5</v>
      </c>
      <c r="H819" s="21">
        <f t="shared" si="74"/>
        <v>2766.6000000000004</v>
      </c>
      <c r="I819" s="21">
        <f t="shared" si="72"/>
        <v>531.1880000000001</v>
      </c>
      <c r="J819" s="21">
        <f t="shared" si="73"/>
        <v>2655.9400000000005</v>
      </c>
      <c r="K819" s="21">
        <v>110.66</v>
      </c>
      <c r="L819" s="22">
        <v>1.0416650978561262</v>
      </c>
      <c r="M819" s="17">
        <v>3.9998554182028474E-2</v>
      </c>
      <c r="N819" s="21" t="s">
        <v>42</v>
      </c>
      <c r="O819" s="20" t="str">
        <f t="shared" si="75"/>
        <v>Mar</v>
      </c>
      <c r="P819" s="20">
        <f t="shared" si="76"/>
        <v>3</v>
      </c>
      <c r="Q819" s="20">
        <f t="shared" si="77"/>
        <v>2024</v>
      </c>
      <c r="R819" s="23" t="s">
        <v>141</v>
      </c>
      <c r="S819" s="24">
        <v>45380</v>
      </c>
      <c r="T819" s="24" t="s">
        <v>433</v>
      </c>
      <c r="U819" s="24" t="s">
        <v>550</v>
      </c>
      <c r="V819" s="24" t="s">
        <v>43</v>
      </c>
      <c r="W819" s="24" t="s">
        <v>492</v>
      </c>
      <c r="X819" s="24" t="s">
        <v>434</v>
      </c>
      <c r="Y819" s="24" t="s">
        <v>144</v>
      </c>
      <c r="Z819" s="24">
        <v>45383</v>
      </c>
      <c r="AA819" s="20" t="s">
        <v>15</v>
      </c>
      <c r="AB819" s="20" t="s">
        <v>429</v>
      </c>
      <c r="AC819" s="20" t="s">
        <v>16</v>
      </c>
      <c r="AD819" s="20">
        <v>40070</v>
      </c>
    </row>
    <row r="820" spans="1:30" x14ac:dyDescent="0.2">
      <c r="A820" s="14">
        <v>819</v>
      </c>
      <c r="B820" s="14">
        <v>919</v>
      </c>
      <c r="C820" s="14" t="s">
        <v>29</v>
      </c>
      <c r="D820" s="14" t="s">
        <v>57</v>
      </c>
      <c r="E820" s="14" t="s">
        <v>19</v>
      </c>
      <c r="F820" s="15">
        <v>982.05</v>
      </c>
      <c r="G820" s="14">
        <v>4</v>
      </c>
      <c r="H820" s="15">
        <f t="shared" si="74"/>
        <v>3928.2</v>
      </c>
      <c r="I820" s="15">
        <f t="shared" si="72"/>
        <v>932.94749999999999</v>
      </c>
      <c r="J820" s="15">
        <f t="shared" si="73"/>
        <v>3731.79</v>
      </c>
      <c r="K820" s="15">
        <v>196.41</v>
      </c>
      <c r="L820" s="16">
        <v>1.0526315789473684</v>
      </c>
      <c r="M820" s="17">
        <v>0.05</v>
      </c>
      <c r="N820" s="15" t="s">
        <v>42</v>
      </c>
      <c r="O820" s="14" t="str">
        <f t="shared" si="75"/>
        <v>Mar</v>
      </c>
      <c r="P820" s="14">
        <f t="shared" si="76"/>
        <v>3</v>
      </c>
      <c r="Q820" s="14">
        <f t="shared" si="77"/>
        <v>2024</v>
      </c>
      <c r="R820" s="18" t="s">
        <v>142</v>
      </c>
      <c r="S820" s="19">
        <v>45381</v>
      </c>
      <c r="T820" s="19" t="s">
        <v>488</v>
      </c>
      <c r="U820" s="19" t="s">
        <v>551</v>
      </c>
      <c r="V820" s="19" t="s">
        <v>43</v>
      </c>
      <c r="W820" s="19" t="s">
        <v>492</v>
      </c>
      <c r="X820" s="19" t="s">
        <v>434</v>
      </c>
      <c r="Y820" s="19" t="s">
        <v>145</v>
      </c>
      <c r="Z820" s="19">
        <v>45384</v>
      </c>
      <c r="AA820" s="14" t="s">
        <v>15</v>
      </c>
      <c r="AB820" s="14" t="s">
        <v>427</v>
      </c>
      <c r="AC820" s="14" t="s">
        <v>16</v>
      </c>
      <c r="AD820" s="14">
        <v>52665</v>
      </c>
    </row>
    <row r="821" spans="1:30" x14ac:dyDescent="0.2">
      <c r="A821" s="20">
        <v>820</v>
      </c>
      <c r="B821" s="20">
        <v>920</v>
      </c>
      <c r="C821" s="20" t="s">
        <v>18</v>
      </c>
      <c r="D821" s="20" t="s">
        <v>54</v>
      </c>
      <c r="E821" s="20" t="s">
        <v>17</v>
      </c>
      <c r="F821" s="21">
        <v>1252.4100000000001</v>
      </c>
      <c r="G821" s="20">
        <v>3</v>
      </c>
      <c r="H821" s="21">
        <f t="shared" si="74"/>
        <v>3757.2300000000005</v>
      </c>
      <c r="I821" s="21">
        <f t="shared" si="72"/>
        <v>1168.9166666666667</v>
      </c>
      <c r="J821" s="21">
        <f t="shared" si="73"/>
        <v>3506.75</v>
      </c>
      <c r="K821" s="21">
        <v>250.48</v>
      </c>
      <c r="L821" s="22">
        <v>1.0714279603621588</v>
      </c>
      <c r="M821" s="17">
        <v>6.6666134359621307E-2</v>
      </c>
      <c r="N821" s="21" t="s">
        <v>42</v>
      </c>
      <c r="O821" s="20" t="str">
        <f t="shared" si="75"/>
        <v>Mar</v>
      </c>
      <c r="P821" s="20">
        <f t="shared" si="76"/>
        <v>3</v>
      </c>
      <c r="Q821" s="20">
        <f t="shared" si="77"/>
        <v>2024</v>
      </c>
      <c r="R821" s="23" t="s">
        <v>143</v>
      </c>
      <c r="S821" s="24">
        <v>45382</v>
      </c>
      <c r="T821" s="24" t="s">
        <v>490</v>
      </c>
      <c r="U821" s="24" t="s">
        <v>552</v>
      </c>
      <c r="V821" s="24" t="s">
        <v>43</v>
      </c>
      <c r="W821" s="24" t="s">
        <v>492</v>
      </c>
      <c r="X821" s="24" t="s">
        <v>434</v>
      </c>
      <c r="Y821" s="24" t="s">
        <v>146</v>
      </c>
      <c r="Z821" s="24">
        <v>45385</v>
      </c>
      <c r="AA821" s="20" t="s">
        <v>20</v>
      </c>
      <c r="AB821" s="20" t="s">
        <v>427</v>
      </c>
      <c r="AC821" s="20" t="s">
        <v>16</v>
      </c>
      <c r="AD821" s="20">
        <v>94891</v>
      </c>
    </row>
    <row r="822" spans="1:30" x14ac:dyDescent="0.2">
      <c r="A822" s="14">
        <v>821</v>
      </c>
      <c r="B822" s="14">
        <v>921</v>
      </c>
      <c r="C822" s="14" t="s">
        <v>24</v>
      </c>
      <c r="D822" s="14" t="s">
        <v>57</v>
      </c>
      <c r="E822" s="14" t="s">
        <v>19</v>
      </c>
      <c r="F822" s="15">
        <v>1156.7</v>
      </c>
      <c r="G822" s="14">
        <v>2</v>
      </c>
      <c r="H822" s="15">
        <f t="shared" si="74"/>
        <v>2313.4</v>
      </c>
      <c r="I822" s="15">
        <f t="shared" si="72"/>
        <v>1041.03</v>
      </c>
      <c r="J822" s="15">
        <f t="shared" si="73"/>
        <v>2082.06</v>
      </c>
      <c r="K822" s="15">
        <v>231.34</v>
      </c>
      <c r="L822" s="16">
        <v>1.1111111111111112</v>
      </c>
      <c r="M822" s="17">
        <v>9.9999999999999992E-2</v>
      </c>
      <c r="N822" s="15" t="s">
        <v>43</v>
      </c>
      <c r="O822" s="14" t="str">
        <f t="shared" si="75"/>
        <v>Apr</v>
      </c>
      <c r="P822" s="14">
        <f t="shared" si="76"/>
        <v>4</v>
      </c>
      <c r="Q822" s="14">
        <f t="shared" si="77"/>
        <v>2024</v>
      </c>
      <c r="R822" s="18" t="s">
        <v>144</v>
      </c>
      <c r="S822" s="19">
        <v>45383</v>
      </c>
      <c r="T822" s="19" t="s">
        <v>492</v>
      </c>
      <c r="U822" s="19" t="s">
        <v>553</v>
      </c>
      <c r="V822" s="19" t="s">
        <v>43</v>
      </c>
      <c r="W822" s="19" t="s">
        <v>492</v>
      </c>
      <c r="X822" s="19" t="s">
        <v>434</v>
      </c>
      <c r="Y822" s="19" t="s">
        <v>147</v>
      </c>
      <c r="Z822" s="19">
        <v>45386</v>
      </c>
      <c r="AA822" s="14" t="s">
        <v>22</v>
      </c>
      <c r="AB822" s="14" t="s">
        <v>428</v>
      </c>
      <c r="AC822" s="14" t="s">
        <v>16</v>
      </c>
      <c r="AD822" s="14">
        <v>21163</v>
      </c>
    </row>
    <row r="823" spans="1:30" x14ac:dyDescent="0.2">
      <c r="A823" s="20">
        <v>822</v>
      </c>
      <c r="B823" s="20">
        <v>922</v>
      </c>
      <c r="C823" s="20" t="s">
        <v>18</v>
      </c>
      <c r="D823" s="20" t="s">
        <v>38</v>
      </c>
      <c r="E823" s="20" t="s">
        <v>14</v>
      </c>
      <c r="F823" s="21">
        <v>198.04</v>
      </c>
      <c r="G823" s="20">
        <v>4</v>
      </c>
      <c r="H823" s="21">
        <f t="shared" si="74"/>
        <v>792.16</v>
      </c>
      <c r="I823" s="21">
        <f t="shared" si="72"/>
        <v>188.13749999999999</v>
      </c>
      <c r="J823" s="21">
        <f t="shared" si="73"/>
        <v>752.55</v>
      </c>
      <c r="K823" s="21">
        <v>39.61</v>
      </c>
      <c r="L823" s="22">
        <v>1.0526343764533919</v>
      </c>
      <c r="M823" s="17">
        <v>5.0002524742476268E-2</v>
      </c>
      <c r="N823" s="21" t="s">
        <v>43</v>
      </c>
      <c r="O823" s="20" t="str">
        <f t="shared" si="75"/>
        <v>Apr</v>
      </c>
      <c r="P823" s="20">
        <f t="shared" si="76"/>
        <v>4</v>
      </c>
      <c r="Q823" s="20">
        <f t="shared" si="77"/>
        <v>2024</v>
      </c>
      <c r="R823" s="23" t="s">
        <v>145</v>
      </c>
      <c r="S823" s="24">
        <v>45384</v>
      </c>
      <c r="T823" s="24" t="s">
        <v>431</v>
      </c>
      <c r="U823" s="24" t="s">
        <v>554</v>
      </c>
      <c r="V823" s="24" t="s">
        <v>43</v>
      </c>
      <c r="W823" s="24" t="s">
        <v>492</v>
      </c>
      <c r="X823" s="24" t="s">
        <v>434</v>
      </c>
      <c r="Y823" s="24" t="s">
        <v>148</v>
      </c>
      <c r="Z823" s="24">
        <v>45387</v>
      </c>
      <c r="AA823" s="20" t="s">
        <v>20</v>
      </c>
      <c r="AB823" s="20" t="s">
        <v>427</v>
      </c>
      <c r="AC823" s="20" t="s">
        <v>16</v>
      </c>
      <c r="AD823" s="20">
        <v>72645</v>
      </c>
    </row>
    <row r="824" spans="1:30" x14ac:dyDescent="0.2">
      <c r="A824" s="14">
        <v>823</v>
      </c>
      <c r="B824" s="14">
        <v>923</v>
      </c>
      <c r="C824" s="14" t="s">
        <v>24</v>
      </c>
      <c r="D824" s="14" t="s">
        <v>57</v>
      </c>
      <c r="E824" s="14" t="s">
        <v>19</v>
      </c>
      <c r="F824" s="15">
        <v>1127.75</v>
      </c>
      <c r="G824" s="14">
        <v>1</v>
      </c>
      <c r="H824" s="15">
        <f t="shared" si="74"/>
        <v>1127.75</v>
      </c>
      <c r="I824" s="15">
        <f t="shared" si="72"/>
        <v>902.2</v>
      </c>
      <c r="J824" s="15">
        <f t="shared" si="73"/>
        <v>902.2</v>
      </c>
      <c r="K824" s="15">
        <v>225.55</v>
      </c>
      <c r="L824" s="16">
        <v>1.25</v>
      </c>
      <c r="M824" s="17">
        <v>0.2</v>
      </c>
      <c r="N824" s="15" t="s">
        <v>43</v>
      </c>
      <c r="O824" s="14" t="str">
        <f t="shared" si="75"/>
        <v>Apr</v>
      </c>
      <c r="P824" s="14">
        <f t="shared" si="76"/>
        <v>4</v>
      </c>
      <c r="Q824" s="14">
        <f t="shared" si="77"/>
        <v>2024</v>
      </c>
      <c r="R824" s="18" t="s">
        <v>146</v>
      </c>
      <c r="S824" s="19">
        <v>45385</v>
      </c>
      <c r="T824" s="19" t="s">
        <v>435</v>
      </c>
      <c r="U824" s="19" t="s">
        <v>555</v>
      </c>
      <c r="V824" s="19" t="s">
        <v>43</v>
      </c>
      <c r="W824" s="19" t="s">
        <v>492</v>
      </c>
      <c r="X824" s="19" t="s">
        <v>434</v>
      </c>
      <c r="Y824" s="19" t="s">
        <v>149</v>
      </c>
      <c r="Z824" s="19">
        <v>45388</v>
      </c>
      <c r="AA824" s="14" t="s">
        <v>20</v>
      </c>
      <c r="AB824" s="14" t="s">
        <v>425</v>
      </c>
      <c r="AC824" s="14" t="s">
        <v>16</v>
      </c>
      <c r="AD824" s="14">
        <v>81486</v>
      </c>
    </row>
    <row r="825" spans="1:30" x14ac:dyDescent="0.2">
      <c r="A825" s="20">
        <v>824</v>
      </c>
      <c r="B825" s="20">
        <v>924</v>
      </c>
      <c r="C825" s="20" t="s">
        <v>26</v>
      </c>
      <c r="D825" s="20" t="s">
        <v>54</v>
      </c>
      <c r="E825" s="20" t="s">
        <v>17</v>
      </c>
      <c r="F825" s="21">
        <v>1321.94</v>
      </c>
      <c r="G825" s="20">
        <v>2</v>
      </c>
      <c r="H825" s="21">
        <f t="shared" si="74"/>
        <v>2643.88</v>
      </c>
      <c r="I825" s="21">
        <f t="shared" si="72"/>
        <v>1189.7450000000001</v>
      </c>
      <c r="J825" s="21">
        <f t="shared" si="73"/>
        <v>2379.4900000000002</v>
      </c>
      <c r="K825" s="21">
        <v>264.39</v>
      </c>
      <c r="L825" s="22">
        <v>1.1111120450180501</v>
      </c>
      <c r="M825" s="17">
        <v>0.10000075646398474</v>
      </c>
      <c r="N825" s="21" t="s">
        <v>43</v>
      </c>
      <c r="O825" s="20" t="str">
        <f t="shared" si="75"/>
        <v>Apr</v>
      </c>
      <c r="P825" s="20">
        <f t="shared" si="76"/>
        <v>4</v>
      </c>
      <c r="Q825" s="20">
        <f t="shared" si="77"/>
        <v>2024</v>
      </c>
      <c r="R825" s="23" t="s">
        <v>147</v>
      </c>
      <c r="S825" s="24">
        <v>45386</v>
      </c>
      <c r="T825" s="24" t="s">
        <v>437</v>
      </c>
      <c r="U825" s="24" t="s">
        <v>556</v>
      </c>
      <c r="V825" s="24" t="s">
        <v>43</v>
      </c>
      <c r="W825" s="24" t="s">
        <v>492</v>
      </c>
      <c r="X825" s="24" t="s">
        <v>434</v>
      </c>
      <c r="Y825" s="24" t="s">
        <v>150</v>
      </c>
      <c r="Z825" s="24">
        <v>45389</v>
      </c>
      <c r="AA825" s="20" t="s">
        <v>20</v>
      </c>
      <c r="AB825" s="20" t="s">
        <v>429</v>
      </c>
      <c r="AC825" s="20" t="s">
        <v>16</v>
      </c>
      <c r="AD825" s="20">
        <v>19188</v>
      </c>
    </row>
    <row r="826" spans="1:30" x14ac:dyDescent="0.2">
      <c r="A826" s="14">
        <v>825</v>
      </c>
      <c r="B826" s="14">
        <v>925</v>
      </c>
      <c r="C826" s="14" t="s">
        <v>21</v>
      </c>
      <c r="D826" s="14" t="s">
        <v>54</v>
      </c>
      <c r="E826" s="14" t="s">
        <v>17</v>
      </c>
      <c r="F826" s="15">
        <v>1013.08</v>
      </c>
      <c r="G826" s="14">
        <v>5</v>
      </c>
      <c r="H826" s="15">
        <f t="shared" si="74"/>
        <v>5065.4000000000005</v>
      </c>
      <c r="I826" s="15">
        <f t="shared" si="72"/>
        <v>972.55600000000015</v>
      </c>
      <c r="J826" s="15">
        <f t="shared" si="73"/>
        <v>4862.7800000000007</v>
      </c>
      <c r="K826" s="15">
        <v>202.62</v>
      </c>
      <c r="L826" s="16">
        <v>1.0416675235153554</v>
      </c>
      <c r="M826" s="17">
        <v>4.0000789671101981E-2</v>
      </c>
      <c r="N826" s="15" t="s">
        <v>43</v>
      </c>
      <c r="O826" s="14" t="str">
        <f t="shared" si="75"/>
        <v>Apr</v>
      </c>
      <c r="P826" s="14">
        <f t="shared" si="76"/>
        <v>4</v>
      </c>
      <c r="Q826" s="14">
        <f t="shared" si="77"/>
        <v>2024</v>
      </c>
      <c r="R826" s="18" t="s">
        <v>148</v>
      </c>
      <c r="S826" s="19">
        <v>45387</v>
      </c>
      <c r="T826" s="19" t="s">
        <v>439</v>
      </c>
      <c r="U826" s="19" t="s">
        <v>557</v>
      </c>
      <c r="V826" s="19" t="s">
        <v>43</v>
      </c>
      <c r="W826" s="19" t="s">
        <v>492</v>
      </c>
      <c r="X826" s="19" t="s">
        <v>434</v>
      </c>
      <c r="Y826" s="19" t="s">
        <v>151</v>
      </c>
      <c r="Z826" s="19">
        <v>45390</v>
      </c>
      <c r="AA826" s="14" t="s">
        <v>22</v>
      </c>
      <c r="AB826" s="14" t="s">
        <v>428</v>
      </c>
      <c r="AC826" s="14" t="s">
        <v>16</v>
      </c>
      <c r="AD826" s="14">
        <v>80917</v>
      </c>
    </row>
    <row r="827" spans="1:30" x14ac:dyDescent="0.2">
      <c r="A827" s="20">
        <v>826</v>
      </c>
      <c r="B827" s="20">
        <v>926</v>
      </c>
      <c r="C827" s="20" t="s">
        <v>18</v>
      </c>
      <c r="D827" s="20" t="s">
        <v>38</v>
      </c>
      <c r="E827" s="20" t="s">
        <v>14</v>
      </c>
      <c r="F827" s="21">
        <v>1263.99</v>
      </c>
      <c r="G827" s="20">
        <v>5</v>
      </c>
      <c r="H827" s="21">
        <f t="shared" si="74"/>
        <v>6319.95</v>
      </c>
      <c r="I827" s="21">
        <f t="shared" si="72"/>
        <v>1213.4299999999998</v>
      </c>
      <c r="J827" s="21">
        <f t="shared" si="73"/>
        <v>6067.15</v>
      </c>
      <c r="K827" s="21">
        <v>252.8</v>
      </c>
      <c r="L827" s="22">
        <v>1.0416670100459029</v>
      </c>
      <c r="M827" s="17">
        <v>4.0000316458199833E-2</v>
      </c>
      <c r="N827" s="21" t="s">
        <v>43</v>
      </c>
      <c r="O827" s="20" t="str">
        <f t="shared" si="75"/>
        <v>Apr</v>
      </c>
      <c r="P827" s="20">
        <f t="shared" si="76"/>
        <v>4</v>
      </c>
      <c r="Q827" s="20">
        <f t="shared" si="77"/>
        <v>2024</v>
      </c>
      <c r="R827" s="23" t="s">
        <v>149</v>
      </c>
      <c r="S827" s="24">
        <v>45388</v>
      </c>
      <c r="T827" s="24" t="s">
        <v>441</v>
      </c>
      <c r="U827" s="24" t="s">
        <v>558</v>
      </c>
      <c r="V827" s="24" t="s">
        <v>43</v>
      </c>
      <c r="W827" s="24" t="s">
        <v>492</v>
      </c>
      <c r="X827" s="24" t="s">
        <v>434</v>
      </c>
      <c r="Y827" s="24" t="s">
        <v>152</v>
      </c>
      <c r="Z827" s="24">
        <v>45391</v>
      </c>
      <c r="AA827" s="20" t="s">
        <v>22</v>
      </c>
      <c r="AB827" s="20" t="s">
        <v>429</v>
      </c>
      <c r="AC827" s="20" t="s">
        <v>16</v>
      </c>
      <c r="AD827" s="20">
        <v>46692</v>
      </c>
    </row>
    <row r="828" spans="1:30" x14ac:dyDescent="0.2">
      <c r="A828" s="14">
        <v>827</v>
      </c>
      <c r="B828" s="14">
        <v>927</v>
      </c>
      <c r="C828" s="14" t="s">
        <v>25</v>
      </c>
      <c r="D828" s="14" t="s">
        <v>38</v>
      </c>
      <c r="E828" s="14" t="s">
        <v>14</v>
      </c>
      <c r="F828" s="15">
        <v>654.54</v>
      </c>
      <c r="G828" s="14">
        <v>5</v>
      </c>
      <c r="H828" s="15">
        <f t="shared" si="74"/>
        <v>3272.7</v>
      </c>
      <c r="I828" s="15">
        <f t="shared" si="72"/>
        <v>628.35799999999995</v>
      </c>
      <c r="J828" s="15">
        <f t="shared" si="73"/>
        <v>3141.79</v>
      </c>
      <c r="K828" s="15">
        <v>130.91</v>
      </c>
      <c r="L828" s="16">
        <v>1.0416673297706085</v>
      </c>
      <c r="M828" s="17">
        <v>4.0000611116203746E-2</v>
      </c>
      <c r="N828" s="15" t="s">
        <v>43</v>
      </c>
      <c r="O828" s="14" t="str">
        <f t="shared" si="75"/>
        <v>Apr</v>
      </c>
      <c r="P828" s="14">
        <f t="shared" si="76"/>
        <v>4</v>
      </c>
      <c r="Q828" s="14">
        <f t="shared" si="77"/>
        <v>2024</v>
      </c>
      <c r="R828" s="18" t="s">
        <v>150</v>
      </c>
      <c r="S828" s="19">
        <v>45389</v>
      </c>
      <c r="T828" s="19" t="s">
        <v>443</v>
      </c>
      <c r="U828" s="19" t="s">
        <v>559</v>
      </c>
      <c r="V828" s="19" t="s">
        <v>43</v>
      </c>
      <c r="W828" s="19" t="s">
        <v>492</v>
      </c>
      <c r="X828" s="19" t="s">
        <v>434</v>
      </c>
      <c r="Y828" s="19" t="s">
        <v>153</v>
      </c>
      <c r="Z828" s="19">
        <v>45392</v>
      </c>
      <c r="AA828" s="14" t="s">
        <v>20</v>
      </c>
      <c r="AB828" s="14" t="s">
        <v>428</v>
      </c>
      <c r="AC828" s="14" t="s">
        <v>16</v>
      </c>
      <c r="AD828" s="14">
        <v>75189</v>
      </c>
    </row>
    <row r="829" spans="1:30" x14ac:dyDescent="0.2">
      <c r="A829" s="20">
        <v>828</v>
      </c>
      <c r="B829" s="20">
        <v>928</v>
      </c>
      <c r="C829" s="20" t="s">
        <v>18</v>
      </c>
      <c r="D829" s="20" t="s">
        <v>38</v>
      </c>
      <c r="E829" s="20" t="s">
        <v>14</v>
      </c>
      <c r="F829" s="21">
        <v>1268.22</v>
      </c>
      <c r="G829" s="20">
        <v>2</v>
      </c>
      <c r="H829" s="21">
        <f t="shared" si="74"/>
        <v>2536.44</v>
      </c>
      <c r="I829" s="21">
        <f t="shared" si="72"/>
        <v>1141.4000000000001</v>
      </c>
      <c r="J829" s="21">
        <f t="shared" si="73"/>
        <v>2282.8000000000002</v>
      </c>
      <c r="K829" s="21">
        <v>253.64</v>
      </c>
      <c r="L829" s="22">
        <v>1.1111091641843349</v>
      </c>
      <c r="M829" s="17">
        <v>9.9998422986548069E-2</v>
      </c>
      <c r="N829" s="21" t="s">
        <v>43</v>
      </c>
      <c r="O829" s="20" t="str">
        <f t="shared" si="75"/>
        <v>Apr</v>
      </c>
      <c r="P829" s="20">
        <f t="shared" si="76"/>
        <v>4</v>
      </c>
      <c r="Q829" s="20">
        <f t="shared" si="77"/>
        <v>2024</v>
      </c>
      <c r="R829" s="23" t="s">
        <v>151</v>
      </c>
      <c r="S829" s="24">
        <v>45390</v>
      </c>
      <c r="T829" s="24" t="s">
        <v>445</v>
      </c>
      <c r="U829" s="24" t="s">
        <v>560</v>
      </c>
      <c r="V829" s="24" t="s">
        <v>43</v>
      </c>
      <c r="W829" s="24" t="s">
        <v>492</v>
      </c>
      <c r="X829" s="24" t="s">
        <v>434</v>
      </c>
      <c r="Y829" s="24" t="s">
        <v>154</v>
      </c>
      <c r="Z829" s="24">
        <v>45393</v>
      </c>
      <c r="AA829" s="20" t="s">
        <v>20</v>
      </c>
      <c r="AB829" s="20" t="s">
        <v>427</v>
      </c>
      <c r="AC829" s="20" t="s">
        <v>16</v>
      </c>
      <c r="AD829" s="20">
        <v>32959</v>
      </c>
    </row>
    <row r="830" spans="1:30" x14ac:dyDescent="0.2">
      <c r="A830" s="14">
        <v>829</v>
      </c>
      <c r="B830" s="14">
        <v>929</v>
      </c>
      <c r="C830" s="14" t="s">
        <v>28</v>
      </c>
      <c r="D830" s="14" t="s">
        <v>54</v>
      </c>
      <c r="E830" s="14" t="s">
        <v>17</v>
      </c>
      <c r="F830" s="15">
        <v>1325.81</v>
      </c>
      <c r="G830" s="14">
        <v>5</v>
      </c>
      <c r="H830" s="15">
        <f t="shared" si="74"/>
        <v>6629.0499999999993</v>
      </c>
      <c r="I830" s="15">
        <f t="shared" si="72"/>
        <v>1272.7779999999998</v>
      </c>
      <c r="J830" s="15">
        <f t="shared" si="73"/>
        <v>6363.8899999999994</v>
      </c>
      <c r="K830" s="15">
        <v>265.16000000000003</v>
      </c>
      <c r="L830" s="16">
        <v>1.0416663392987622</v>
      </c>
      <c r="M830" s="17">
        <v>3.9999698297644465E-2</v>
      </c>
      <c r="N830" s="15" t="s">
        <v>43</v>
      </c>
      <c r="O830" s="14" t="str">
        <f t="shared" si="75"/>
        <v>Apr</v>
      </c>
      <c r="P830" s="14">
        <f t="shared" si="76"/>
        <v>4</v>
      </c>
      <c r="Q830" s="14">
        <f t="shared" si="77"/>
        <v>2024</v>
      </c>
      <c r="R830" s="18" t="s">
        <v>152</v>
      </c>
      <c r="S830" s="19">
        <v>45391</v>
      </c>
      <c r="T830" s="19" t="s">
        <v>447</v>
      </c>
      <c r="U830" s="19" t="s">
        <v>561</v>
      </c>
      <c r="V830" s="19" t="s">
        <v>43</v>
      </c>
      <c r="W830" s="19" t="s">
        <v>492</v>
      </c>
      <c r="X830" s="19" t="s">
        <v>434</v>
      </c>
      <c r="Y830" s="19" t="s">
        <v>155</v>
      </c>
      <c r="Z830" s="19">
        <v>45394</v>
      </c>
      <c r="AA830" s="14" t="s">
        <v>22</v>
      </c>
      <c r="AB830" s="14" t="s">
        <v>426</v>
      </c>
      <c r="AC830" s="14" t="s">
        <v>16</v>
      </c>
      <c r="AD830" s="14">
        <v>42218</v>
      </c>
    </row>
    <row r="831" spans="1:30" x14ac:dyDescent="0.2">
      <c r="A831" s="20">
        <v>830</v>
      </c>
      <c r="B831" s="20">
        <v>930</v>
      </c>
      <c r="C831" s="20" t="s">
        <v>24</v>
      </c>
      <c r="D831" s="20" t="s">
        <v>57</v>
      </c>
      <c r="E831" s="20" t="s">
        <v>19</v>
      </c>
      <c r="F831" s="21">
        <v>1453.09</v>
      </c>
      <c r="G831" s="20">
        <v>4</v>
      </c>
      <c r="H831" s="21">
        <f t="shared" si="74"/>
        <v>5812.36</v>
      </c>
      <c r="I831" s="21">
        <f t="shared" si="72"/>
        <v>1380.4349999999999</v>
      </c>
      <c r="J831" s="21">
        <f t="shared" si="73"/>
        <v>5521.74</v>
      </c>
      <c r="K831" s="21">
        <v>290.62</v>
      </c>
      <c r="L831" s="22">
        <v>1.0526319602154393</v>
      </c>
      <c r="M831" s="17">
        <v>5.0000344094309375E-2</v>
      </c>
      <c r="N831" s="21" t="s">
        <v>43</v>
      </c>
      <c r="O831" s="20" t="str">
        <f t="shared" si="75"/>
        <v>Apr</v>
      </c>
      <c r="P831" s="20">
        <f t="shared" si="76"/>
        <v>4</v>
      </c>
      <c r="Q831" s="20">
        <f t="shared" si="77"/>
        <v>2024</v>
      </c>
      <c r="R831" s="23" t="s">
        <v>153</v>
      </c>
      <c r="S831" s="24">
        <v>45392</v>
      </c>
      <c r="T831" s="24" t="s">
        <v>449</v>
      </c>
      <c r="U831" s="24" t="s">
        <v>562</v>
      </c>
      <c r="V831" s="24" t="s">
        <v>43</v>
      </c>
      <c r="W831" s="24" t="s">
        <v>492</v>
      </c>
      <c r="X831" s="24" t="s">
        <v>434</v>
      </c>
      <c r="Y831" s="24" t="s">
        <v>156</v>
      </c>
      <c r="Z831" s="24">
        <v>45395</v>
      </c>
      <c r="AA831" s="20" t="s">
        <v>15</v>
      </c>
      <c r="AB831" s="20" t="s">
        <v>425</v>
      </c>
      <c r="AC831" s="20" t="s">
        <v>16</v>
      </c>
      <c r="AD831" s="20">
        <v>65963</v>
      </c>
    </row>
    <row r="832" spans="1:30" x14ac:dyDescent="0.2">
      <c r="A832" s="14">
        <v>831</v>
      </c>
      <c r="B832" s="14">
        <v>931</v>
      </c>
      <c r="C832" s="14" t="s">
        <v>23</v>
      </c>
      <c r="D832" s="14" t="s">
        <v>54</v>
      </c>
      <c r="E832" s="14" t="s">
        <v>17</v>
      </c>
      <c r="F832" s="15">
        <v>806.88</v>
      </c>
      <c r="G832" s="14">
        <v>2</v>
      </c>
      <c r="H832" s="15">
        <f t="shared" si="74"/>
        <v>1613.76</v>
      </c>
      <c r="I832" s="15">
        <f t="shared" si="72"/>
        <v>726.19</v>
      </c>
      <c r="J832" s="15">
        <f t="shared" si="73"/>
        <v>1452.38</v>
      </c>
      <c r="K832" s="15">
        <v>161.38</v>
      </c>
      <c r="L832" s="16">
        <v>1.1111141712224073</v>
      </c>
      <c r="M832" s="17">
        <v>0.10000247868332342</v>
      </c>
      <c r="N832" s="15" t="s">
        <v>43</v>
      </c>
      <c r="O832" s="14" t="str">
        <f t="shared" si="75"/>
        <v>Apr</v>
      </c>
      <c r="P832" s="14">
        <f t="shared" si="76"/>
        <v>4</v>
      </c>
      <c r="Q832" s="14">
        <f t="shared" si="77"/>
        <v>2024</v>
      </c>
      <c r="R832" s="18" t="s">
        <v>154</v>
      </c>
      <c r="S832" s="19">
        <v>45393</v>
      </c>
      <c r="T832" s="19" t="s">
        <v>451</v>
      </c>
      <c r="U832" s="19" t="s">
        <v>563</v>
      </c>
      <c r="V832" s="19" t="s">
        <v>43</v>
      </c>
      <c r="W832" s="19" t="s">
        <v>492</v>
      </c>
      <c r="X832" s="19" t="s">
        <v>434</v>
      </c>
      <c r="Y832" s="19" t="s">
        <v>157</v>
      </c>
      <c r="Z832" s="19">
        <v>45396</v>
      </c>
      <c r="AA832" s="14" t="s">
        <v>15</v>
      </c>
      <c r="AB832" s="14" t="s">
        <v>428</v>
      </c>
      <c r="AC832" s="14" t="s">
        <v>16</v>
      </c>
      <c r="AD832" s="14">
        <v>42969</v>
      </c>
    </row>
    <row r="833" spans="1:30" x14ac:dyDescent="0.2">
      <c r="A833" s="20">
        <v>832</v>
      </c>
      <c r="B833" s="20">
        <v>932</v>
      </c>
      <c r="C833" s="20" t="s">
        <v>27</v>
      </c>
      <c r="D833" s="20" t="s">
        <v>57</v>
      </c>
      <c r="E833" s="20" t="s">
        <v>19</v>
      </c>
      <c r="F833" s="21">
        <v>1332.4</v>
      </c>
      <c r="G833" s="20">
        <v>4</v>
      </c>
      <c r="H833" s="21">
        <f t="shared" si="74"/>
        <v>5329.6</v>
      </c>
      <c r="I833" s="21">
        <f t="shared" si="72"/>
        <v>1265.7800000000002</v>
      </c>
      <c r="J833" s="21">
        <f t="shared" si="73"/>
        <v>5063.1200000000008</v>
      </c>
      <c r="K833" s="21">
        <v>266.48</v>
      </c>
      <c r="L833" s="22">
        <v>1.0526315789473684</v>
      </c>
      <c r="M833" s="17">
        <v>0.05</v>
      </c>
      <c r="N833" s="21" t="s">
        <v>43</v>
      </c>
      <c r="O833" s="20" t="str">
        <f t="shared" si="75"/>
        <v>Apr</v>
      </c>
      <c r="P833" s="20">
        <f t="shared" si="76"/>
        <v>4</v>
      </c>
      <c r="Q833" s="20">
        <f t="shared" si="77"/>
        <v>2024</v>
      </c>
      <c r="R833" s="23" t="s">
        <v>155</v>
      </c>
      <c r="S833" s="24">
        <v>45394</v>
      </c>
      <c r="T833" s="24" t="s">
        <v>453</v>
      </c>
      <c r="U833" s="24" t="s">
        <v>564</v>
      </c>
      <c r="V833" s="24" t="s">
        <v>43</v>
      </c>
      <c r="W833" s="24" t="s">
        <v>492</v>
      </c>
      <c r="X833" s="24" t="s">
        <v>434</v>
      </c>
      <c r="Y833" s="24" t="s">
        <v>158</v>
      </c>
      <c r="Z833" s="24">
        <v>45397</v>
      </c>
      <c r="AA833" s="20" t="s">
        <v>20</v>
      </c>
      <c r="AB833" s="20" t="s">
        <v>428</v>
      </c>
      <c r="AC833" s="20" t="s">
        <v>16</v>
      </c>
      <c r="AD833" s="20">
        <v>68517</v>
      </c>
    </row>
    <row r="834" spans="1:30" x14ac:dyDescent="0.2">
      <c r="A834" s="14">
        <v>833</v>
      </c>
      <c r="B834" s="14">
        <v>933</v>
      </c>
      <c r="C834" s="14" t="s">
        <v>29</v>
      </c>
      <c r="D834" s="14" t="s">
        <v>54</v>
      </c>
      <c r="E834" s="14" t="s">
        <v>17</v>
      </c>
      <c r="F834" s="15">
        <v>1268.8699999999999</v>
      </c>
      <c r="G834" s="14">
        <v>3</v>
      </c>
      <c r="H834" s="15">
        <f t="shared" si="74"/>
        <v>3806.6099999999997</v>
      </c>
      <c r="I834" s="15">
        <f t="shared" ref="I834:I897" si="78">(H834-K834)/G834</f>
        <v>1184.28</v>
      </c>
      <c r="J834" s="15">
        <f t="shared" ref="J834:J897" si="79">I834*G834</f>
        <v>3552.84</v>
      </c>
      <c r="K834" s="15">
        <v>253.77</v>
      </c>
      <c r="L834" s="16">
        <v>1.0714273651501334</v>
      </c>
      <c r="M834" s="17">
        <v>6.6665615862933167E-2</v>
      </c>
      <c r="N834" s="15" t="s">
        <v>43</v>
      </c>
      <c r="O834" s="14" t="str">
        <f t="shared" si="75"/>
        <v>Apr</v>
      </c>
      <c r="P834" s="14">
        <f t="shared" si="76"/>
        <v>4</v>
      </c>
      <c r="Q834" s="14">
        <f t="shared" si="77"/>
        <v>2024</v>
      </c>
      <c r="R834" s="18" t="s">
        <v>156</v>
      </c>
      <c r="S834" s="19">
        <v>45395</v>
      </c>
      <c r="T834" s="19" t="s">
        <v>455</v>
      </c>
      <c r="U834" s="19" t="s">
        <v>565</v>
      </c>
      <c r="V834" s="19" t="s">
        <v>43</v>
      </c>
      <c r="W834" s="19" t="s">
        <v>492</v>
      </c>
      <c r="X834" s="19" t="s">
        <v>434</v>
      </c>
      <c r="Y834" s="19" t="s">
        <v>159</v>
      </c>
      <c r="Z834" s="19">
        <v>45398</v>
      </c>
      <c r="AA834" s="14" t="s">
        <v>22</v>
      </c>
      <c r="AB834" s="14" t="s">
        <v>427</v>
      </c>
      <c r="AC834" s="14" t="s">
        <v>16</v>
      </c>
      <c r="AD834" s="14">
        <v>90619</v>
      </c>
    </row>
    <row r="835" spans="1:30" x14ac:dyDescent="0.2">
      <c r="A835" s="20">
        <v>834</v>
      </c>
      <c r="B835" s="20">
        <v>934</v>
      </c>
      <c r="C835" s="20" t="s">
        <v>25</v>
      </c>
      <c r="D835" s="20" t="s">
        <v>54</v>
      </c>
      <c r="E835" s="20" t="s">
        <v>17</v>
      </c>
      <c r="F835" s="21">
        <v>210.68</v>
      </c>
      <c r="G835" s="20">
        <v>5</v>
      </c>
      <c r="H835" s="21">
        <f t="shared" ref="H835:H898" si="80">F835*G835</f>
        <v>1053.4000000000001</v>
      </c>
      <c r="I835" s="21">
        <f t="shared" si="78"/>
        <v>202.25200000000001</v>
      </c>
      <c r="J835" s="21">
        <f t="shared" si="79"/>
        <v>1011.26</v>
      </c>
      <c r="K835" s="21">
        <v>42.14</v>
      </c>
      <c r="L835" s="22">
        <v>1.0416707869390662</v>
      </c>
      <c r="M835" s="17">
        <v>4.0003797228023538E-2</v>
      </c>
      <c r="N835" s="21" t="s">
        <v>43</v>
      </c>
      <c r="O835" s="20" t="str">
        <f t="shared" ref="O835:O898" si="81">IF(P835=1,"Jan",IF(P835=2,"Feb",IF(P835=3,"Mar",IF(P835=4,"Apr",IF(P835=5,"May",IF(P835=6,"Jun",IF(P835=7,"Jul",IF(P835=8,"Aug",IF(P835=9,"Sep",IF(P835=10,"Oct",IF(P835=11,"Nov","Dec")))))))))))</f>
        <v>Apr</v>
      </c>
      <c r="P835" s="20">
        <f t="shared" ref="P835:P898" si="82">MONTH(S835)</f>
        <v>4</v>
      </c>
      <c r="Q835" s="20">
        <f t="shared" ref="Q835:Q898" si="83">YEAR(S835)</f>
        <v>2024</v>
      </c>
      <c r="R835" s="23" t="s">
        <v>157</v>
      </c>
      <c r="S835" s="24">
        <v>45396</v>
      </c>
      <c r="T835" s="24" t="s">
        <v>457</v>
      </c>
      <c r="U835" s="24" t="s">
        <v>566</v>
      </c>
      <c r="V835" s="24" t="s">
        <v>43</v>
      </c>
      <c r="W835" s="24" t="s">
        <v>492</v>
      </c>
      <c r="X835" s="24" t="s">
        <v>434</v>
      </c>
      <c r="Y835" s="24" t="s">
        <v>160</v>
      </c>
      <c r="Z835" s="24">
        <v>45399</v>
      </c>
      <c r="AA835" s="20" t="s">
        <v>22</v>
      </c>
      <c r="AB835" s="20" t="s">
        <v>426</v>
      </c>
      <c r="AC835" s="20" t="s">
        <v>16</v>
      </c>
      <c r="AD835" s="20">
        <v>88700</v>
      </c>
    </row>
    <row r="836" spans="1:30" x14ac:dyDescent="0.2">
      <c r="A836" s="14">
        <v>835</v>
      </c>
      <c r="B836" s="14">
        <v>935</v>
      </c>
      <c r="C836" s="14" t="s">
        <v>24</v>
      </c>
      <c r="D836" s="14" t="s">
        <v>54</v>
      </c>
      <c r="E836" s="14" t="s">
        <v>17</v>
      </c>
      <c r="F836" s="15">
        <v>616.73</v>
      </c>
      <c r="G836" s="14">
        <v>2</v>
      </c>
      <c r="H836" s="15">
        <f t="shared" si="80"/>
        <v>1233.46</v>
      </c>
      <c r="I836" s="15">
        <f t="shared" si="78"/>
        <v>555.05500000000006</v>
      </c>
      <c r="J836" s="15">
        <f t="shared" si="79"/>
        <v>1110.1100000000001</v>
      </c>
      <c r="K836" s="15">
        <v>123.35</v>
      </c>
      <c r="L836" s="16">
        <v>1.1111151147183611</v>
      </c>
      <c r="M836" s="17">
        <v>0.1000032429101876</v>
      </c>
      <c r="N836" s="15" t="s">
        <v>43</v>
      </c>
      <c r="O836" s="14" t="str">
        <f t="shared" si="81"/>
        <v>Apr</v>
      </c>
      <c r="P836" s="14">
        <f t="shared" si="82"/>
        <v>4</v>
      </c>
      <c r="Q836" s="14">
        <f t="shared" si="83"/>
        <v>2024</v>
      </c>
      <c r="R836" s="18" t="s">
        <v>158</v>
      </c>
      <c r="S836" s="19">
        <v>45397</v>
      </c>
      <c r="T836" s="19" t="s">
        <v>459</v>
      </c>
      <c r="U836" s="19" t="s">
        <v>567</v>
      </c>
      <c r="V836" s="19" t="s">
        <v>43</v>
      </c>
      <c r="W836" s="19" t="s">
        <v>492</v>
      </c>
      <c r="X836" s="19" t="s">
        <v>434</v>
      </c>
      <c r="Y836" s="19" t="s">
        <v>161</v>
      </c>
      <c r="Z836" s="19">
        <v>45400</v>
      </c>
      <c r="AA836" s="14" t="s">
        <v>15</v>
      </c>
      <c r="AB836" s="14" t="s">
        <v>428</v>
      </c>
      <c r="AC836" s="14" t="s">
        <v>16</v>
      </c>
      <c r="AD836" s="14">
        <v>40752</v>
      </c>
    </row>
    <row r="837" spans="1:30" x14ac:dyDescent="0.2">
      <c r="A837" s="20">
        <v>836</v>
      </c>
      <c r="B837" s="20">
        <v>936</v>
      </c>
      <c r="C837" s="20" t="s">
        <v>29</v>
      </c>
      <c r="D837" s="20" t="s">
        <v>38</v>
      </c>
      <c r="E837" s="20" t="s">
        <v>14</v>
      </c>
      <c r="F837" s="21">
        <v>666.34</v>
      </c>
      <c r="G837" s="20">
        <v>1</v>
      </c>
      <c r="H837" s="21">
        <f t="shared" si="80"/>
        <v>666.34</v>
      </c>
      <c r="I837" s="21">
        <f t="shared" si="78"/>
        <v>533.07000000000005</v>
      </c>
      <c r="J837" s="21">
        <f t="shared" si="79"/>
        <v>533.07000000000005</v>
      </c>
      <c r="K837" s="21">
        <v>133.27000000000001</v>
      </c>
      <c r="L837" s="22">
        <v>1.2500046898155963</v>
      </c>
      <c r="M837" s="17">
        <v>0.20000300147072067</v>
      </c>
      <c r="N837" s="21" t="s">
        <v>43</v>
      </c>
      <c r="O837" s="20" t="str">
        <f t="shared" si="81"/>
        <v>Apr</v>
      </c>
      <c r="P837" s="20">
        <f t="shared" si="82"/>
        <v>4</v>
      </c>
      <c r="Q837" s="20">
        <f t="shared" si="83"/>
        <v>2024</v>
      </c>
      <c r="R837" s="23" t="s">
        <v>159</v>
      </c>
      <c r="S837" s="24">
        <v>45398</v>
      </c>
      <c r="T837" s="24" t="s">
        <v>461</v>
      </c>
      <c r="U837" s="24" t="s">
        <v>568</v>
      </c>
      <c r="V837" s="24" t="s">
        <v>43</v>
      </c>
      <c r="W837" s="24" t="s">
        <v>492</v>
      </c>
      <c r="X837" s="24" t="s">
        <v>434</v>
      </c>
      <c r="Y837" s="24" t="s">
        <v>162</v>
      </c>
      <c r="Z837" s="24">
        <v>45401</v>
      </c>
      <c r="AA837" s="20" t="s">
        <v>20</v>
      </c>
      <c r="AB837" s="20" t="s">
        <v>425</v>
      </c>
      <c r="AC837" s="20" t="s">
        <v>16</v>
      </c>
      <c r="AD837" s="20">
        <v>39041</v>
      </c>
    </row>
    <row r="838" spans="1:30" x14ac:dyDescent="0.2">
      <c r="A838" s="14">
        <v>837</v>
      </c>
      <c r="B838" s="14">
        <v>937</v>
      </c>
      <c r="C838" s="14" t="s">
        <v>24</v>
      </c>
      <c r="D838" s="14" t="s">
        <v>57</v>
      </c>
      <c r="E838" s="14" t="s">
        <v>19</v>
      </c>
      <c r="F838" s="15">
        <v>878.83</v>
      </c>
      <c r="G838" s="14">
        <v>4</v>
      </c>
      <c r="H838" s="15">
        <f t="shared" si="80"/>
        <v>3515.32</v>
      </c>
      <c r="I838" s="15">
        <f t="shared" si="78"/>
        <v>834.88750000000005</v>
      </c>
      <c r="J838" s="15">
        <f t="shared" si="79"/>
        <v>3339.55</v>
      </c>
      <c r="K838" s="15">
        <v>175.77</v>
      </c>
      <c r="L838" s="16">
        <v>1.0526328397538591</v>
      </c>
      <c r="M838" s="17">
        <v>5.0001137876494885E-2</v>
      </c>
      <c r="N838" s="15" t="s">
        <v>43</v>
      </c>
      <c r="O838" s="14" t="str">
        <f t="shared" si="81"/>
        <v>Apr</v>
      </c>
      <c r="P838" s="14">
        <f t="shared" si="82"/>
        <v>4</v>
      </c>
      <c r="Q838" s="14">
        <f t="shared" si="83"/>
        <v>2024</v>
      </c>
      <c r="R838" s="18" t="s">
        <v>160</v>
      </c>
      <c r="S838" s="19">
        <v>45399</v>
      </c>
      <c r="T838" s="19" t="s">
        <v>463</v>
      </c>
      <c r="U838" s="19" t="s">
        <v>569</v>
      </c>
      <c r="V838" s="19" t="s">
        <v>43</v>
      </c>
      <c r="W838" s="19" t="s">
        <v>492</v>
      </c>
      <c r="X838" s="19" t="s">
        <v>434</v>
      </c>
      <c r="Y838" s="19" t="s">
        <v>163</v>
      </c>
      <c r="Z838" s="19">
        <v>45402</v>
      </c>
      <c r="AA838" s="14" t="s">
        <v>20</v>
      </c>
      <c r="AB838" s="14" t="s">
        <v>427</v>
      </c>
      <c r="AC838" s="14" t="s">
        <v>16</v>
      </c>
      <c r="AD838" s="14">
        <v>61164</v>
      </c>
    </row>
    <row r="839" spans="1:30" x14ac:dyDescent="0.2">
      <c r="A839" s="20">
        <v>838</v>
      </c>
      <c r="B839" s="20">
        <v>938</v>
      </c>
      <c r="C839" s="20" t="s">
        <v>25</v>
      </c>
      <c r="D839" s="20" t="s">
        <v>57</v>
      </c>
      <c r="E839" s="20" t="s">
        <v>19</v>
      </c>
      <c r="F839" s="21">
        <v>1001.21</v>
      </c>
      <c r="G839" s="20">
        <v>2</v>
      </c>
      <c r="H839" s="21">
        <f t="shared" si="80"/>
        <v>2002.42</v>
      </c>
      <c r="I839" s="21">
        <f t="shared" si="78"/>
        <v>901.09</v>
      </c>
      <c r="J839" s="21">
        <f t="shared" si="79"/>
        <v>1802.18</v>
      </c>
      <c r="K839" s="21">
        <v>200.24</v>
      </c>
      <c r="L839" s="22">
        <v>1.1111098780366002</v>
      </c>
      <c r="M839" s="17">
        <v>9.9999001208537677E-2</v>
      </c>
      <c r="N839" s="21" t="s">
        <v>43</v>
      </c>
      <c r="O839" s="20" t="str">
        <f t="shared" si="81"/>
        <v>Apr</v>
      </c>
      <c r="P839" s="20">
        <f t="shared" si="82"/>
        <v>4</v>
      </c>
      <c r="Q839" s="20">
        <f t="shared" si="83"/>
        <v>2024</v>
      </c>
      <c r="R839" s="23" t="s">
        <v>161</v>
      </c>
      <c r="S839" s="24">
        <v>45400</v>
      </c>
      <c r="T839" s="24" t="s">
        <v>465</v>
      </c>
      <c r="U839" s="24" t="s">
        <v>570</v>
      </c>
      <c r="V839" s="24" t="s">
        <v>43</v>
      </c>
      <c r="W839" s="24" t="s">
        <v>492</v>
      </c>
      <c r="X839" s="24" t="s">
        <v>434</v>
      </c>
      <c r="Y839" s="24" t="s">
        <v>164</v>
      </c>
      <c r="Z839" s="24">
        <v>45403</v>
      </c>
      <c r="AA839" s="20" t="s">
        <v>22</v>
      </c>
      <c r="AB839" s="20" t="s">
        <v>429</v>
      </c>
      <c r="AC839" s="20" t="s">
        <v>16</v>
      </c>
      <c r="AD839" s="20">
        <v>59850</v>
      </c>
    </row>
    <row r="840" spans="1:30" x14ac:dyDescent="0.2">
      <c r="A840" s="14">
        <v>839</v>
      </c>
      <c r="B840" s="14">
        <v>939</v>
      </c>
      <c r="C840" s="14" t="s">
        <v>24</v>
      </c>
      <c r="D840" s="14" t="s">
        <v>57</v>
      </c>
      <c r="E840" s="14" t="s">
        <v>19</v>
      </c>
      <c r="F840" s="15">
        <v>1491.21</v>
      </c>
      <c r="G840" s="14">
        <v>4</v>
      </c>
      <c r="H840" s="15">
        <f t="shared" si="80"/>
        <v>5964.84</v>
      </c>
      <c r="I840" s="15">
        <f t="shared" si="78"/>
        <v>1416.65</v>
      </c>
      <c r="J840" s="15">
        <f t="shared" si="79"/>
        <v>5666.6</v>
      </c>
      <c r="K840" s="15">
        <v>298.24</v>
      </c>
      <c r="L840" s="16">
        <v>1.0526312074259696</v>
      </c>
      <c r="M840" s="17">
        <v>4.9999664701819331E-2</v>
      </c>
      <c r="N840" s="15" t="s">
        <v>43</v>
      </c>
      <c r="O840" s="14" t="str">
        <f t="shared" si="81"/>
        <v>Apr</v>
      </c>
      <c r="P840" s="14">
        <f t="shared" si="82"/>
        <v>4</v>
      </c>
      <c r="Q840" s="14">
        <f t="shared" si="83"/>
        <v>2024</v>
      </c>
      <c r="R840" s="18" t="s">
        <v>162</v>
      </c>
      <c r="S840" s="19">
        <v>45401</v>
      </c>
      <c r="T840" s="19" t="s">
        <v>467</v>
      </c>
      <c r="U840" s="19" t="s">
        <v>571</v>
      </c>
      <c r="V840" s="19" t="s">
        <v>43</v>
      </c>
      <c r="W840" s="19" t="s">
        <v>492</v>
      </c>
      <c r="X840" s="19" t="s">
        <v>434</v>
      </c>
      <c r="Y840" s="19" t="s">
        <v>165</v>
      </c>
      <c r="Z840" s="19">
        <v>45404</v>
      </c>
      <c r="AA840" s="14" t="s">
        <v>15</v>
      </c>
      <c r="AB840" s="14" t="s">
        <v>426</v>
      </c>
      <c r="AC840" s="14" t="s">
        <v>16</v>
      </c>
      <c r="AD840" s="14">
        <v>56267</v>
      </c>
    </row>
    <row r="841" spans="1:30" x14ac:dyDescent="0.2">
      <c r="A841" s="20">
        <v>840</v>
      </c>
      <c r="B841" s="20">
        <v>940</v>
      </c>
      <c r="C841" s="20" t="s">
        <v>21</v>
      </c>
      <c r="D841" s="20" t="s">
        <v>57</v>
      </c>
      <c r="E841" s="20" t="s">
        <v>19</v>
      </c>
      <c r="F841" s="21">
        <v>633.47</v>
      </c>
      <c r="G841" s="20">
        <v>2</v>
      </c>
      <c r="H841" s="21">
        <f t="shared" si="80"/>
        <v>1266.94</v>
      </c>
      <c r="I841" s="21">
        <f t="shared" si="78"/>
        <v>570.125</v>
      </c>
      <c r="J841" s="21">
        <f t="shared" si="79"/>
        <v>1140.25</v>
      </c>
      <c r="K841" s="21">
        <v>126.69</v>
      </c>
      <c r="L841" s="22">
        <v>1.1111072133304101</v>
      </c>
      <c r="M841" s="17">
        <v>9.9996842786556572E-2</v>
      </c>
      <c r="N841" s="21" t="s">
        <v>43</v>
      </c>
      <c r="O841" s="20" t="str">
        <f t="shared" si="81"/>
        <v>Apr</v>
      </c>
      <c r="P841" s="20">
        <f t="shared" si="82"/>
        <v>4</v>
      </c>
      <c r="Q841" s="20">
        <f t="shared" si="83"/>
        <v>2024</v>
      </c>
      <c r="R841" s="23" t="s">
        <v>163</v>
      </c>
      <c r="S841" s="24">
        <v>45402</v>
      </c>
      <c r="T841" s="24" t="s">
        <v>469</v>
      </c>
      <c r="U841" s="24" t="s">
        <v>572</v>
      </c>
      <c r="V841" s="24" t="s">
        <v>43</v>
      </c>
      <c r="W841" s="24" t="s">
        <v>492</v>
      </c>
      <c r="X841" s="24" t="s">
        <v>434</v>
      </c>
      <c r="Y841" s="24" t="s">
        <v>166</v>
      </c>
      <c r="Z841" s="24">
        <v>45405</v>
      </c>
      <c r="AA841" s="20" t="s">
        <v>20</v>
      </c>
      <c r="AB841" s="20" t="s">
        <v>428</v>
      </c>
      <c r="AC841" s="20" t="s">
        <v>16</v>
      </c>
      <c r="AD841" s="20">
        <v>25715</v>
      </c>
    </row>
    <row r="842" spans="1:30" x14ac:dyDescent="0.2">
      <c r="A842" s="14">
        <v>841</v>
      </c>
      <c r="B842" s="14">
        <v>941</v>
      </c>
      <c r="C842" s="14" t="s">
        <v>27</v>
      </c>
      <c r="D842" s="14" t="s">
        <v>54</v>
      </c>
      <c r="E842" s="14" t="s">
        <v>17</v>
      </c>
      <c r="F842" s="15">
        <v>599.22</v>
      </c>
      <c r="G842" s="14">
        <v>5</v>
      </c>
      <c r="H842" s="15">
        <f t="shared" si="80"/>
        <v>2996.1000000000004</v>
      </c>
      <c r="I842" s="15">
        <f t="shared" si="78"/>
        <v>575.25200000000007</v>
      </c>
      <c r="J842" s="15">
        <f t="shared" si="79"/>
        <v>2876.26</v>
      </c>
      <c r="K842" s="15">
        <v>119.84</v>
      </c>
      <c r="L842" s="16">
        <v>1.0416652180261867</v>
      </c>
      <c r="M842" s="17">
        <v>3.9998664931077066E-2</v>
      </c>
      <c r="N842" s="15" t="s">
        <v>43</v>
      </c>
      <c r="O842" s="14" t="str">
        <f t="shared" si="81"/>
        <v>Apr</v>
      </c>
      <c r="P842" s="14">
        <f t="shared" si="82"/>
        <v>4</v>
      </c>
      <c r="Q842" s="14">
        <f t="shared" si="83"/>
        <v>2024</v>
      </c>
      <c r="R842" s="18" t="s">
        <v>164</v>
      </c>
      <c r="S842" s="19">
        <v>45403</v>
      </c>
      <c r="T842" s="19" t="s">
        <v>471</v>
      </c>
      <c r="U842" s="19" t="s">
        <v>573</v>
      </c>
      <c r="V842" s="19" t="s">
        <v>43</v>
      </c>
      <c r="W842" s="19" t="s">
        <v>492</v>
      </c>
      <c r="X842" s="19" t="s">
        <v>434</v>
      </c>
      <c r="Y842" s="19" t="s">
        <v>167</v>
      </c>
      <c r="Z842" s="19">
        <v>45406</v>
      </c>
      <c r="AA842" s="14" t="s">
        <v>15</v>
      </c>
      <c r="AB842" s="14" t="s">
        <v>427</v>
      </c>
      <c r="AC842" s="14" t="s">
        <v>16</v>
      </c>
      <c r="AD842" s="14">
        <v>74805</v>
      </c>
    </row>
    <row r="843" spans="1:30" x14ac:dyDescent="0.2">
      <c r="A843" s="20">
        <v>842</v>
      </c>
      <c r="B843" s="20">
        <v>942</v>
      </c>
      <c r="C843" s="20" t="s">
        <v>29</v>
      </c>
      <c r="D843" s="20" t="s">
        <v>54</v>
      </c>
      <c r="E843" s="20" t="s">
        <v>17</v>
      </c>
      <c r="F843" s="21">
        <v>647.38</v>
      </c>
      <c r="G843" s="20">
        <v>3</v>
      </c>
      <c r="H843" s="21">
        <f t="shared" si="80"/>
        <v>1942.1399999999999</v>
      </c>
      <c r="I843" s="21">
        <f t="shared" si="78"/>
        <v>604.21999999999991</v>
      </c>
      <c r="J843" s="21">
        <f t="shared" si="79"/>
        <v>1812.6599999999999</v>
      </c>
      <c r="K843" s="21">
        <v>129.47999999999999</v>
      </c>
      <c r="L843" s="22">
        <v>1.0714309357518785</v>
      </c>
      <c r="M843" s="17">
        <v>6.666872625042479E-2</v>
      </c>
      <c r="N843" s="21" t="s">
        <v>43</v>
      </c>
      <c r="O843" s="20" t="str">
        <f t="shared" si="81"/>
        <v>Apr</v>
      </c>
      <c r="P843" s="20">
        <f t="shared" si="82"/>
        <v>4</v>
      </c>
      <c r="Q843" s="20">
        <f t="shared" si="83"/>
        <v>2024</v>
      </c>
      <c r="R843" s="23" t="s">
        <v>165</v>
      </c>
      <c r="S843" s="24">
        <v>45404</v>
      </c>
      <c r="T843" s="24" t="s">
        <v>473</v>
      </c>
      <c r="U843" s="24" t="s">
        <v>574</v>
      </c>
      <c r="V843" s="24" t="s">
        <v>43</v>
      </c>
      <c r="W843" s="24" t="s">
        <v>492</v>
      </c>
      <c r="X843" s="24" t="s">
        <v>434</v>
      </c>
      <c r="Y843" s="24" t="s">
        <v>168</v>
      </c>
      <c r="Z843" s="24">
        <v>45407</v>
      </c>
      <c r="AA843" s="20" t="s">
        <v>20</v>
      </c>
      <c r="AB843" s="20" t="s">
        <v>426</v>
      </c>
      <c r="AC843" s="20" t="s">
        <v>16</v>
      </c>
      <c r="AD843" s="20">
        <v>78112</v>
      </c>
    </row>
    <row r="844" spans="1:30" x14ac:dyDescent="0.2">
      <c r="A844" s="14">
        <v>843</v>
      </c>
      <c r="B844" s="14">
        <v>943</v>
      </c>
      <c r="C844" s="14" t="s">
        <v>24</v>
      </c>
      <c r="D844" s="14" t="s">
        <v>57</v>
      </c>
      <c r="E844" s="14" t="s">
        <v>19</v>
      </c>
      <c r="F844" s="15">
        <v>194.63</v>
      </c>
      <c r="G844" s="14">
        <v>3</v>
      </c>
      <c r="H844" s="15">
        <f t="shared" si="80"/>
        <v>583.89</v>
      </c>
      <c r="I844" s="15">
        <f t="shared" si="78"/>
        <v>181.65333333333334</v>
      </c>
      <c r="J844" s="15">
        <f t="shared" si="79"/>
        <v>544.96</v>
      </c>
      <c r="K844" s="15">
        <v>38.93</v>
      </c>
      <c r="L844" s="16">
        <v>1.0714364357017028</v>
      </c>
      <c r="M844" s="17">
        <v>6.6673517272088922E-2</v>
      </c>
      <c r="N844" s="15" t="s">
        <v>43</v>
      </c>
      <c r="O844" s="14" t="str">
        <f t="shared" si="81"/>
        <v>Apr</v>
      </c>
      <c r="P844" s="14">
        <f t="shared" si="82"/>
        <v>4</v>
      </c>
      <c r="Q844" s="14">
        <f t="shared" si="83"/>
        <v>2024</v>
      </c>
      <c r="R844" s="18" t="s">
        <v>166</v>
      </c>
      <c r="S844" s="19">
        <v>45405</v>
      </c>
      <c r="T844" s="19" t="s">
        <v>475</v>
      </c>
      <c r="U844" s="19" t="s">
        <v>575</v>
      </c>
      <c r="V844" s="19" t="s">
        <v>43</v>
      </c>
      <c r="W844" s="19" t="s">
        <v>492</v>
      </c>
      <c r="X844" s="19" t="s">
        <v>434</v>
      </c>
      <c r="Y844" s="19" t="s">
        <v>169</v>
      </c>
      <c r="Z844" s="19">
        <v>45408</v>
      </c>
      <c r="AA844" s="14" t="s">
        <v>20</v>
      </c>
      <c r="AB844" s="14" t="s">
        <v>426</v>
      </c>
      <c r="AC844" s="14" t="s">
        <v>16</v>
      </c>
      <c r="AD844" s="14">
        <v>46751</v>
      </c>
    </row>
    <row r="845" spans="1:30" x14ac:dyDescent="0.2">
      <c r="A845" s="20">
        <v>844</v>
      </c>
      <c r="B845" s="20">
        <v>944</v>
      </c>
      <c r="C845" s="20" t="s">
        <v>29</v>
      </c>
      <c r="D845" s="20" t="s">
        <v>57</v>
      </c>
      <c r="E845" s="20" t="s">
        <v>19</v>
      </c>
      <c r="F845" s="21">
        <v>547.66</v>
      </c>
      <c r="G845" s="20">
        <v>3</v>
      </c>
      <c r="H845" s="21">
        <f t="shared" si="80"/>
        <v>1642.98</v>
      </c>
      <c r="I845" s="21">
        <f t="shared" si="78"/>
        <v>511.15000000000003</v>
      </c>
      <c r="J845" s="21">
        <f t="shared" si="79"/>
        <v>1533.45</v>
      </c>
      <c r="K845" s="21">
        <v>109.53</v>
      </c>
      <c r="L845" s="22">
        <v>1.0714271740193682</v>
      </c>
      <c r="M845" s="17">
        <v>6.6665449366395207E-2</v>
      </c>
      <c r="N845" s="21" t="s">
        <v>43</v>
      </c>
      <c r="O845" s="20" t="str">
        <f t="shared" si="81"/>
        <v>Apr</v>
      </c>
      <c r="P845" s="20">
        <f t="shared" si="82"/>
        <v>4</v>
      </c>
      <c r="Q845" s="20">
        <f t="shared" si="83"/>
        <v>2024</v>
      </c>
      <c r="R845" s="23" t="s">
        <v>167</v>
      </c>
      <c r="S845" s="24">
        <v>45406</v>
      </c>
      <c r="T845" s="24" t="s">
        <v>477</v>
      </c>
      <c r="U845" s="24" t="s">
        <v>576</v>
      </c>
      <c r="V845" s="24" t="s">
        <v>43</v>
      </c>
      <c r="W845" s="24" t="s">
        <v>492</v>
      </c>
      <c r="X845" s="24" t="s">
        <v>434</v>
      </c>
      <c r="Y845" s="24" t="s">
        <v>170</v>
      </c>
      <c r="Z845" s="24">
        <v>45409</v>
      </c>
      <c r="AA845" s="20" t="s">
        <v>22</v>
      </c>
      <c r="AB845" s="20" t="s">
        <v>426</v>
      </c>
      <c r="AC845" s="20" t="s">
        <v>16</v>
      </c>
      <c r="AD845" s="20">
        <v>71887</v>
      </c>
    </row>
    <row r="846" spans="1:30" x14ac:dyDescent="0.2">
      <c r="A846" s="14">
        <v>845</v>
      </c>
      <c r="B846" s="14">
        <v>945</v>
      </c>
      <c r="C846" s="14" t="s">
        <v>23</v>
      </c>
      <c r="D846" s="14" t="s">
        <v>38</v>
      </c>
      <c r="E846" s="14" t="s">
        <v>14</v>
      </c>
      <c r="F846" s="15">
        <v>1431.66</v>
      </c>
      <c r="G846" s="14">
        <v>4</v>
      </c>
      <c r="H846" s="15">
        <f t="shared" si="80"/>
        <v>5726.64</v>
      </c>
      <c r="I846" s="15">
        <f t="shared" si="78"/>
        <v>1360.0775000000001</v>
      </c>
      <c r="J846" s="15">
        <f t="shared" si="79"/>
        <v>5440.31</v>
      </c>
      <c r="K846" s="15">
        <v>286.33</v>
      </c>
      <c r="L846" s="16">
        <v>1.0526311919725162</v>
      </c>
      <c r="M846" s="17">
        <v>4.9999650755067536E-2</v>
      </c>
      <c r="N846" s="15" t="s">
        <v>43</v>
      </c>
      <c r="O846" s="14" t="str">
        <f t="shared" si="81"/>
        <v>Apr</v>
      </c>
      <c r="P846" s="14">
        <f t="shared" si="82"/>
        <v>4</v>
      </c>
      <c r="Q846" s="14">
        <f t="shared" si="83"/>
        <v>2024</v>
      </c>
      <c r="R846" s="18" t="s">
        <v>168</v>
      </c>
      <c r="S846" s="19">
        <v>45407</v>
      </c>
      <c r="T846" s="19" t="s">
        <v>479</v>
      </c>
      <c r="U846" s="19" t="s">
        <v>577</v>
      </c>
      <c r="V846" s="19" t="s">
        <v>43</v>
      </c>
      <c r="W846" s="19" t="s">
        <v>492</v>
      </c>
      <c r="X846" s="19" t="s">
        <v>434</v>
      </c>
      <c r="Y846" s="19" t="s">
        <v>171</v>
      </c>
      <c r="Z846" s="19">
        <v>45410</v>
      </c>
      <c r="AA846" s="14" t="s">
        <v>22</v>
      </c>
      <c r="AB846" s="14" t="s">
        <v>428</v>
      </c>
      <c r="AC846" s="14" t="s">
        <v>16</v>
      </c>
      <c r="AD846" s="14">
        <v>10738</v>
      </c>
    </row>
    <row r="847" spans="1:30" x14ac:dyDescent="0.2">
      <c r="A847" s="20">
        <v>846</v>
      </c>
      <c r="B847" s="20">
        <v>946</v>
      </c>
      <c r="C847" s="20" t="s">
        <v>23</v>
      </c>
      <c r="D847" s="20" t="s">
        <v>38</v>
      </c>
      <c r="E847" s="20" t="s">
        <v>14</v>
      </c>
      <c r="F847" s="21">
        <v>1266.72</v>
      </c>
      <c r="G847" s="20">
        <v>5</v>
      </c>
      <c r="H847" s="21">
        <f t="shared" si="80"/>
        <v>6333.6</v>
      </c>
      <c r="I847" s="21">
        <f t="shared" si="78"/>
        <v>1216.0520000000001</v>
      </c>
      <c r="J847" s="21">
        <f t="shared" si="79"/>
        <v>6080.26</v>
      </c>
      <c r="K847" s="21">
        <v>253.34</v>
      </c>
      <c r="L847" s="22">
        <v>1.0416659813889537</v>
      </c>
      <c r="M847" s="17">
        <v>3.9999368447644311E-2</v>
      </c>
      <c r="N847" s="21" t="s">
        <v>43</v>
      </c>
      <c r="O847" s="20" t="str">
        <f t="shared" si="81"/>
        <v>Apr</v>
      </c>
      <c r="P847" s="20">
        <f t="shared" si="82"/>
        <v>4</v>
      </c>
      <c r="Q847" s="20">
        <f t="shared" si="83"/>
        <v>2024</v>
      </c>
      <c r="R847" s="23" t="s">
        <v>169</v>
      </c>
      <c r="S847" s="24">
        <v>45408</v>
      </c>
      <c r="T847" s="24" t="s">
        <v>481</v>
      </c>
      <c r="U847" s="24" t="s">
        <v>578</v>
      </c>
      <c r="V847" s="24" t="s">
        <v>43</v>
      </c>
      <c r="W847" s="24" t="s">
        <v>492</v>
      </c>
      <c r="X847" s="24" t="s">
        <v>434</v>
      </c>
      <c r="Y847" s="24" t="s">
        <v>172</v>
      </c>
      <c r="Z847" s="24">
        <v>45411</v>
      </c>
      <c r="AA847" s="20" t="s">
        <v>15</v>
      </c>
      <c r="AB847" s="20" t="s">
        <v>427</v>
      </c>
      <c r="AC847" s="20" t="s">
        <v>16</v>
      </c>
      <c r="AD847" s="20">
        <v>84505</v>
      </c>
    </row>
    <row r="848" spans="1:30" x14ac:dyDescent="0.2">
      <c r="A848" s="14">
        <v>847</v>
      </c>
      <c r="B848" s="14">
        <v>947</v>
      </c>
      <c r="C848" s="14" t="s">
        <v>23</v>
      </c>
      <c r="D848" s="14" t="s">
        <v>38</v>
      </c>
      <c r="E848" s="14" t="s">
        <v>14</v>
      </c>
      <c r="F848" s="15">
        <v>393.55</v>
      </c>
      <c r="G848" s="14">
        <v>2</v>
      </c>
      <c r="H848" s="15">
        <f t="shared" si="80"/>
        <v>787.1</v>
      </c>
      <c r="I848" s="15">
        <f t="shared" si="78"/>
        <v>354.19499999999999</v>
      </c>
      <c r="J848" s="15">
        <f t="shared" si="79"/>
        <v>708.39</v>
      </c>
      <c r="K848" s="15">
        <v>78.709999999999994</v>
      </c>
      <c r="L848" s="16">
        <v>1.1111111111111112</v>
      </c>
      <c r="M848" s="17">
        <v>9.9999999999999992E-2</v>
      </c>
      <c r="N848" s="15" t="s">
        <v>43</v>
      </c>
      <c r="O848" s="14" t="str">
        <f t="shared" si="81"/>
        <v>Apr</v>
      </c>
      <c r="P848" s="14">
        <f t="shared" si="82"/>
        <v>4</v>
      </c>
      <c r="Q848" s="14">
        <f t="shared" si="83"/>
        <v>2024</v>
      </c>
      <c r="R848" s="18" t="s">
        <v>170</v>
      </c>
      <c r="S848" s="19">
        <v>45409</v>
      </c>
      <c r="T848" s="19" t="s">
        <v>483</v>
      </c>
      <c r="U848" s="19" t="s">
        <v>579</v>
      </c>
      <c r="V848" s="19" t="s">
        <v>43</v>
      </c>
      <c r="W848" s="19" t="s">
        <v>492</v>
      </c>
      <c r="X848" s="19" t="s">
        <v>434</v>
      </c>
      <c r="Y848" s="19" t="s">
        <v>173</v>
      </c>
      <c r="Z848" s="19">
        <v>45412</v>
      </c>
      <c r="AA848" s="14" t="s">
        <v>20</v>
      </c>
      <c r="AB848" s="14" t="s">
        <v>429</v>
      </c>
      <c r="AC848" s="14" t="s">
        <v>16</v>
      </c>
      <c r="AD848" s="14">
        <v>46474</v>
      </c>
    </row>
    <row r="849" spans="1:30" x14ac:dyDescent="0.2">
      <c r="A849" s="20">
        <v>848</v>
      </c>
      <c r="B849" s="20">
        <v>948</v>
      </c>
      <c r="C849" s="20" t="s">
        <v>13</v>
      </c>
      <c r="D849" s="20" t="s">
        <v>57</v>
      </c>
      <c r="E849" s="20" t="s">
        <v>19</v>
      </c>
      <c r="F849" s="21">
        <v>1323.09</v>
      </c>
      <c r="G849" s="20">
        <v>1</v>
      </c>
      <c r="H849" s="21">
        <f t="shared" si="80"/>
        <v>1323.09</v>
      </c>
      <c r="I849" s="21">
        <f t="shared" si="78"/>
        <v>1058.4699999999998</v>
      </c>
      <c r="J849" s="21">
        <f t="shared" si="79"/>
        <v>1058.4699999999998</v>
      </c>
      <c r="K849" s="21">
        <v>264.62</v>
      </c>
      <c r="L849" s="22">
        <v>1.2500023618997234</v>
      </c>
      <c r="M849" s="17">
        <v>0.20000151161296664</v>
      </c>
      <c r="N849" s="21" t="s">
        <v>43</v>
      </c>
      <c r="O849" s="20" t="str">
        <f t="shared" si="81"/>
        <v>Apr</v>
      </c>
      <c r="P849" s="20">
        <f t="shared" si="82"/>
        <v>4</v>
      </c>
      <c r="Q849" s="20">
        <f t="shared" si="83"/>
        <v>2024</v>
      </c>
      <c r="R849" s="23" t="s">
        <v>171</v>
      </c>
      <c r="S849" s="24">
        <v>45410</v>
      </c>
      <c r="T849" s="24" t="s">
        <v>433</v>
      </c>
      <c r="U849" s="24" t="s">
        <v>580</v>
      </c>
      <c r="V849" s="24" t="s">
        <v>44</v>
      </c>
      <c r="W849" s="24" t="s">
        <v>431</v>
      </c>
      <c r="X849" s="24" t="s">
        <v>434</v>
      </c>
      <c r="Y849" s="24" t="s">
        <v>174</v>
      </c>
      <c r="Z849" s="24">
        <v>45413</v>
      </c>
      <c r="AA849" s="20" t="s">
        <v>20</v>
      </c>
      <c r="AB849" s="20" t="s">
        <v>428</v>
      </c>
      <c r="AC849" s="20" t="s">
        <v>16</v>
      </c>
      <c r="AD849" s="20">
        <v>22558</v>
      </c>
    </row>
    <row r="850" spans="1:30" x14ac:dyDescent="0.2">
      <c r="A850" s="14">
        <v>849</v>
      </c>
      <c r="B850" s="14">
        <v>949</v>
      </c>
      <c r="C850" s="14" t="s">
        <v>18</v>
      </c>
      <c r="D850" s="14" t="s">
        <v>38</v>
      </c>
      <c r="E850" s="14" t="s">
        <v>14</v>
      </c>
      <c r="F850" s="15">
        <v>307.04000000000002</v>
      </c>
      <c r="G850" s="14">
        <v>2</v>
      </c>
      <c r="H850" s="15">
        <f t="shared" si="80"/>
        <v>614.08000000000004</v>
      </c>
      <c r="I850" s="15">
        <f t="shared" si="78"/>
        <v>276.33500000000004</v>
      </c>
      <c r="J850" s="15">
        <f t="shared" si="79"/>
        <v>552.67000000000007</v>
      </c>
      <c r="K850" s="15">
        <v>61.41</v>
      </c>
      <c r="L850" s="16">
        <v>1.111115131995585</v>
      </c>
      <c r="M850" s="17">
        <v>0.10000325690463782</v>
      </c>
      <c r="N850" s="15" t="s">
        <v>43</v>
      </c>
      <c r="O850" s="14" t="str">
        <f t="shared" si="81"/>
        <v>Apr</v>
      </c>
      <c r="P850" s="14">
        <f t="shared" si="82"/>
        <v>4</v>
      </c>
      <c r="Q850" s="14">
        <f t="shared" si="83"/>
        <v>2024</v>
      </c>
      <c r="R850" s="18" t="s">
        <v>172</v>
      </c>
      <c r="S850" s="19">
        <v>45411</v>
      </c>
      <c r="T850" s="19" t="s">
        <v>488</v>
      </c>
      <c r="U850" s="19" t="s">
        <v>581</v>
      </c>
      <c r="V850" s="19" t="s">
        <v>44</v>
      </c>
      <c r="W850" s="19" t="s">
        <v>431</v>
      </c>
      <c r="X850" s="19" t="s">
        <v>434</v>
      </c>
      <c r="Y850" s="19" t="s">
        <v>175</v>
      </c>
      <c r="Z850" s="19">
        <v>45414</v>
      </c>
      <c r="AA850" s="14" t="s">
        <v>15</v>
      </c>
      <c r="AB850" s="14" t="s">
        <v>428</v>
      </c>
      <c r="AC850" s="14" t="s">
        <v>16</v>
      </c>
      <c r="AD850" s="14">
        <v>28905</v>
      </c>
    </row>
    <row r="851" spans="1:30" x14ac:dyDescent="0.2">
      <c r="A851" s="20">
        <v>850</v>
      </c>
      <c r="B851" s="20">
        <v>950</v>
      </c>
      <c r="C851" s="20" t="s">
        <v>27</v>
      </c>
      <c r="D851" s="20" t="s">
        <v>57</v>
      </c>
      <c r="E851" s="20" t="s">
        <v>19</v>
      </c>
      <c r="F851" s="21">
        <v>581.54</v>
      </c>
      <c r="G851" s="20">
        <v>2</v>
      </c>
      <c r="H851" s="21">
        <f t="shared" si="80"/>
        <v>1163.08</v>
      </c>
      <c r="I851" s="21">
        <f t="shared" si="78"/>
        <v>523.38499999999999</v>
      </c>
      <c r="J851" s="21">
        <f t="shared" si="79"/>
        <v>1046.77</v>
      </c>
      <c r="K851" s="21">
        <v>116.31</v>
      </c>
      <c r="L851" s="22">
        <v>1.1111132340437726</v>
      </c>
      <c r="M851" s="17">
        <v>0.10000171957217045</v>
      </c>
      <c r="N851" s="21" t="s">
        <v>43</v>
      </c>
      <c r="O851" s="20" t="str">
        <f t="shared" si="81"/>
        <v>Apr</v>
      </c>
      <c r="P851" s="20">
        <f t="shared" si="82"/>
        <v>4</v>
      </c>
      <c r="Q851" s="20">
        <f t="shared" si="83"/>
        <v>2024</v>
      </c>
      <c r="R851" s="23" t="s">
        <v>173</v>
      </c>
      <c r="S851" s="24">
        <v>45412</v>
      </c>
      <c r="T851" s="24" t="s">
        <v>490</v>
      </c>
      <c r="U851" s="24" t="s">
        <v>582</v>
      </c>
      <c r="V851" s="24" t="s">
        <v>44</v>
      </c>
      <c r="W851" s="24" t="s">
        <v>431</v>
      </c>
      <c r="X851" s="24" t="s">
        <v>434</v>
      </c>
      <c r="Y851" s="24" t="s">
        <v>176</v>
      </c>
      <c r="Z851" s="24">
        <v>45415</v>
      </c>
      <c r="AA851" s="20" t="s">
        <v>15</v>
      </c>
      <c r="AB851" s="20" t="s">
        <v>427</v>
      </c>
      <c r="AC851" s="20" t="s">
        <v>16</v>
      </c>
      <c r="AD851" s="20">
        <v>90097</v>
      </c>
    </row>
    <row r="852" spans="1:30" x14ac:dyDescent="0.2">
      <c r="A852" s="14">
        <v>851</v>
      </c>
      <c r="B852" s="14">
        <v>951</v>
      </c>
      <c r="C852" s="14" t="s">
        <v>29</v>
      </c>
      <c r="D852" s="14" t="s">
        <v>38</v>
      </c>
      <c r="E852" s="14" t="s">
        <v>14</v>
      </c>
      <c r="F852" s="15">
        <v>1440.25</v>
      </c>
      <c r="G852" s="14">
        <v>3</v>
      </c>
      <c r="H852" s="15">
        <f t="shared" si="80"/>
        <v>4320.75</v>
      </c>
      <c r="I852" s="15">
        <f t="shared" si="78"/>
        <v>1344.2333333333333</v>
      </c>
      <c r="J852" s="15">
        <f t="shared" si="79"/>
        <v>4032.7</v>
      </c>
      <c r="K852" s="15">
        <v>288.05</v>
      </c>
      <c r="L852" s="16">
        <v>1.0714285714285714</v>
      </c>
      <c r="M852" s="17">
        <v>6.6666666666666666E-2</v>
      </c>
      <c r="N852" s="15" t="s">
        <v>44</v>
      </c>
      <c r="O852" s="14" t="str">
        <f t="shared" si="81"/>
        <v>May</v>
      </c>
      <c r="P852" s="14">
        <f t="shared" si="82"/>
        <v>5</v>
      </c>
      <c r="Q852" s="14">
        <f t="shared" si="83"/>
        <v>2024</v>
      </c>
      <c r="R852" s="18" t="s">
        <v>174</v>
      </c>
      <c r="S852" s="19">
        <v>45413</v>
      </c>
      <c r="T852" s="19" t="s">
        <v>492</v>
      </c>
      <c r="U852" s="19" t="s">
        <v>583</v>
      </c>
      <c r="V852" s="19" t="s">
        <v>44</v>
      </c>
      <c r="W852" s="19" t="s">
        <v>431</v>
      </c>
      <c r="X852" s="19" t="s">
        <v>434</v>
      </c>
      <c r="Y852" s="19" t="s">
        <v>177</v>
      </c>
      <c r="Z852" s="19">
        <v>45416</v>
      </c>
      <c r="AA852" s="14" t="s">
        <v>15</v>
      </c>
      <c r="AB852" s="14" t="s">
        <v>427</v>
      </c>
      <c r="AC852" s="14" t="s">
        <v>16</v>
      </c>
      <c r="AD852" s="14">
        <v>56461</v>
      </c>
    </row>
    <row r="853" spans="1:30" x14ac:dyDescent="0.2">
      <c r="A853" s="20">
        <v>852</v>
      </c>
      <c r="B853" s="20">
        <v>952</v>
      </c>
      <c r="C853" s="20" t="s">
        <v>23</v>
      </c>
      <c r="D853" s="20" t="s">
        <v>54</v>
      </c>
      <c r="E853" s="20" t="s">
        <v>17</v>
      </c>
      <c r="F853" s="21">
        <v>952.73</v>
      </c>
      <c r="G853" s="20">
        <v>5</v>
      </c>
      <c r="H853" s="21">
        <f t="shared" si="80"/>
        <v>4763.6499999999996</v>
      </c>
      <c r="I853" s="21">
        <f t="shared" si="78"/>
        <v>914.61999999999989</v>
      </c>
      <c r="J853" s="21">
        <f t="shared" si="79"/>
        <v>4573.0999999999995</v>
      </c>
      <c r="K853" s="21">
        <v>190.55</v>
      </c>
      <c r="L853" s="22">
        <v>1.0416675777918698</v>
      </c>
      <c r="M853" s="17">
        <v>4.0000839692252793E-2</v>
      </c>
      <c r="N853" s="21" t="s">
        <v>44</v>
      </c>
      <c r="O853" s="20" t="str">
        <f t="shared" si="81"/>
        <v>May</v>
      </c>
      <c r="P853" s="20">
        <f t="shared" si="82"/>
        <v>5</v>
      </c>
      <c r="Q853" s="20">
        <f t="shared" si="83"/>
        <v>2024</v>
      </c>
      <c r="R853" s="23" t="s">
        <v>175</v>
      </c>
      <c r="S853" s="24">
        <v>45414</v>
      </c>
      <c r="T853" s="24" t="s">
        <v>431</v>
      </c>
      <c r="U853" s="24" t="s">
        <v>584</v>
      </c>
      <c r="V853" s="24" t="s">
        <v>44</v>
      </c>
      <c r="W853" s="24" t="s">
        <v>431</v>
      </c>
      <c r="X853" s="24" t="s">
        <v>434</v>
      </c>
      <c r="Y853" s="24" t="s">
        <v>178</v>
      </c>
      <c r="Z853" s="24">
        <v>45417</v>
      </c>
      <c r="AA853" s="20" t="s">
        <v>15</v>
      </c>
      <c r="AB853" s="20" t="s">
        <v>427</v>
      </c>
      <c r="AC853" s="20" t="s">
        <v>16</v>
      </c>
      <c r="AD853" s="20">
        <v>38661</v>
      </c>
    </row>
    <row r="854" spans="1:30" x14ac:dyDescent="0.2">
      <c r="A854" s="14">
        <v>853</v>
      </c>
      <c r="B854" s="14">
        <v>953</v>
      </c>
      <c r="C854" s="14" t="s">
        <v>26</v>
      </c>
      <c r="D854" s="14" t="s">
        <v>54</v>
      </c>
      <c r="E854" s="14" t="s">
        <v>17</v>
      </c>
      <c r="F854" s="15">
        <v>690.54</v>
      </c>
      <c r="G854" s="14">
        <v>2</v>
      </c>
      <c r="H854" s="15">
        <f t="shared" si="80"/>
        <v>1381.08</v>
      </c>
      <c r="I854" s="15">
        <f t="shared" si="78"/>
        <v>621.4849999999999</v>
      </c>
      <c r="J854" s="15">
        <f t="shared" si="79"/>
        <v>1242.9699999999998</v>
      </c>
      <c r="K854" s="15">
        <v>138.11000000000001</v>
      </c>
      <c r="L854" s="16">
        <v>1.1111128989436592</v>
      </c>
      <c r="M854" s="17">
        <v>0.10000144814203378</v>
      </c>
      <c r="N854" s="15" t="s">
        <v>44</v>
      </c>
      <c r="O854" s="14" t="str">
        <f t="shared" si="81"/>
        <v>May</v>
      </c>
      <c r="P854" s="14">
        <f t="shared" si="82"/>
        <v>5</v>
      </c>
      <c r="Q854" s="14">
        <f t="shared" si="83"/>
        <v>2024</v>
      </c>
      <c r="R854" s="18" t="s">
        <v>176</v>
      </c>
      <c r="S854" s="19">
        <v>45415</v>
      </c>
      <c r="T854" s="19" t="s">
        <v>435</v>
      </c>
      <c r="U854" s="19" t="s">
        <v>585</v>
      </c>
      <c r="V854" s="19" t="s">
        <v>44</v>
      </c>
      <c r="W854" s="19" t="s">
        <v>431</v>
      </c>
      <c r="X854" s="19" t="s">
        <v>434</v>
      </c>
      <c r="Y854" s="19" t="s">
        <v>179</v>
      </c>
      <c r="Z854" s="19">
        <v>45418</v>
      </c>
      <c r="AA854" s="14" t="s">
        <v>20</v>
      </c>
      <c r="AB854" s="14" t="s">
        <v>425</v>
      </c>
      <c r="AC854" s="14" t="s">
        <v>16</v>
      </c>
      <c r="AD854" s="14">
        <v>13544</v>
      </c>
    </row>
    <row r="855" spans="1:30" x14ac:dyDescent="0.2">
      <c r="A855" s="20">
        <v>854</v>
      </c>
      <c r="B855" s="20">
        <v>954</v>
      </c>
      <c r="C855" s="20" t="s">
        <v>21</v>
      </c>
      <c r="D855" s="20" t="s">
        <v>38</v>
      </c>
      <c r="E855" s="20" t="s">
        <v>14</v>
      </c>
      <c r="F855" s="21">
        <v>1486.11</v>
      </c>
      <c r="G855" s="20">
        <v>3</v>
      </c>
      <c r="H855" s="21">
        <f t="shared" si="80"/>
        <v>4458.33</v>
      </c>
      <c r="I855" s="21">
        <f t="shared" si="78"/>
        <v>1387.0366666666666</v>
      </c>
      <c r="J855" s="21">
        <f t="shared" si="79"/>
        <v>4161.1099999999997</v>
      </c>
      <c r="K855" s="21">
        <v>297.22000000000003</v>
      </c>
      <c r="L855" s="22">
        <v>1.0714280564560899</v>
      </c>
      <c r="M855" s="17">
        <v>6.6666218068200431E-2</v>
      </c>
      <c r="N855" s="21" t="s">
        <v>44</v>
      </c>
      <c r="O855" s="20" t="str">
        <f t="shared" si="81"/>
        <v>May</v>
      </c>
      <c r="P855" s="20">
        <f t="shared" si="82"/>
        <v>5</v>
      </c>
      <c r="Q855" s="20">
        <f t="shared" si="83"/>
        <v>2024</v>
      </c>
      <c r="R855" s="23" t="s">
        <v>177</v>
      </c>
      <c r="S855" s="24">
        <v>45416</v>
      </c>
      <c r="T855" s="24" t="s">
        <v>437</v>
      </c>
      <c r="U855" s="24" t="s">
        <v>586</v>
      </c>
      <c r="V855" s="24" t="s">
        <v>44</v>
      </c>
      <c r="W855" s="24" t="s">
        <v>431</v>
      </c>
      <c r="X855" s="24" t="s">
        <v>434</v>
      </c>
      <c r="Y855" s="24" t="s">
        <v>180</v>
      </c>
      <c r="Z855" s="24">
        <v>45419</v>
      </c>
      <c r="AA855" s="20" t="s">
        <v>15</v>
      </c>
      <c r="AB855" s="20" t="s">
        <v>426</v>
      </c>
      <c r="AC855" s="20" t="s">
        <v>16</v>
      </c>
      <c r="AD855" s="20">
        <v>57582</v>
      </c>
    </row>
    <row r="856" spans="1:30" x14ac:dyDescent="0.2">
      <c r="A856" s="14">
        <v>855</v>
      </c>
      <c r="B856" s="14">
        <v>955</v>
      </c>
      <c r="C856" s="14" t="s">
        <v>13</v>
      </c>
      <c r="D856" s="14" t="s">
        <v>38</v>
      </c>
      <c r="E856" s="14" t="s">
        <v>14</v>
      </c>
      <c r="F856" s="15">
        <v>250.06</v>
      </c>
      <c r="G856" s="14">
        <v>2</v>
      </c>
      <c r="H856" s="15">
        <f t="shared" si="80"/>
        <v>500.12</v>
      </c>
      <c r="I856" s="15">
        <f t="shared" si="78"/>
        <v>225.05500000000001</v>
      </c>
      <c r="J856" s="15">
        <f t="shared" si="79"/>
        <v>450.11</v>
      </c>
      <c r="K856" s="15">
        <v>50.01</v>
      </c>
      <c r="L856" s="16">
        <v>1.1111061740463442</v>
      </c>
      <c r="M856" s="17">
        <v>9.9996000959769654E-2</v>
      </c>
      <c r="N856" s="15" t="s">
        <v>44</v>
      </c>
      <c r="O856" s="14" t="str">
        <f t="shared" si="81"/>
        <v>May</v>
      </c>
      <c r="P856" s="14">
        <f t="shared" si="82"/>
        <v>5</v>
      </c>
      <c r="Q856" s="14">
        <f t="shared" si="83"/>
        <v>2024</v>
      </c>
      <c r="R856" s="18" t="s">
        <v>178</v>
      </c>
      <c r="S856" s="19">
        <v>45417</v>
      </c>
      <c r="T856" s="19" t="s">
        <v>439</v>
      </c>
      <c r="U856" s="19" t="s">
        <v>587</v>
      </c>
      <c r="V856" s="19" t="s">
        <v>44</v>
      </c>
      <c r="W856" s="19" t="s">
        <v>431</v>
      </c>
      <c r="X856" s="19" t="s">
        <v>434</v>
      </c>
      <c r="Y856" s="19" t="s">
        <v>181</v>
      </c>
      <c r="Z856" s="19">
        <v>45420</v>
      </c>
      <c r="AA856" s="14" t="s">
        <v>22</v>
      </c>
      <c r="AB856" s="14" t="s">
        <v>429</v>
      </c>
      <c r="AC856" s="14" t="s">
        <v>16</v>
      </c>
      <c r="AD856" s="14">
        <v>78292</v>
      </c>
    </row>
    <row r="857" spans="1:30" x14ac:dyDescent="0.2">
      <c r="A857" s="20">
        <v>856</v>
      </c>
      <c r="B857" s="20">
        <v>956</v>
      </c>
      <c r="C857" s="20" t="s">
        <v>28</v>
      </c>
      <c r="D857" s="20" t="s">
        <v>54</v>
      </c>
      <c r="E857" s="20" t="s">
        <v>17</v>
      </c>
      <c r="F857" s="21">
        <v>851.37</v>
      </c>
      <c r="G857" s="20">
        <v>4</v>
      </c>
      <c r="H857" s="21">
        <f t="shared" si="80"/>
        <v>3405.48</v>
      </c>
      <c r="I857" s="21">
        <f t="shared" si="78"/>
        <v>808.80250000000001</v>
      </c>
      <c r="J857" s="21">
        <f t="shared" si="79"/>
        <v>3235.21</v>
      </c>
      <c r="K857" s="21">
        <v>170.27</v>
      </c>
      <c r="L857" s="22">
        <v>1.0526302774781235</v>
      </c>
      <c r="M857" s="17">
        <v>4.9998825422554238E-2</v>
      </c>
      <c r="N857" s="21" t="s">
        <v>44</v>
      </c>
      <c r="O857" s="20" t="str">
        <f t="shared" si="81"/>
        <v>May</v>
      </c>
      <c r="P857" s="20">
        <f t="shared" si="82"/>
        <v>5</v>
      </c>
      <c r="Q857" s="20">
        <f t="shared" si="83"/>
        <v>2024</v>
      </c>
      <c r="R857" s="23" t="s">
        <v>179</v>
      </c>
      <c r="S857" s="24">
        <v>45418</v>
      </c>
      <c r="T857" s="24" t="s">
        <v>441</v>
      </c>
      <c r="U857" s="24" t="s">
        <v>588</v>
      </c>
      <c r="V857" s="24" t="s">
        <v>44</v>
      </c>
      <c r="W857" s="24" t="s">
        <v>431</v>
      </c>
      <c r="X857" s="24" t="s">
        <v>434</v>
      </c>
      <c r="Y857" s="24" t="s">
        <v>182</v>
      </c>
      <c r="Z857" s="24">
        <v>45421</v>
      </c>
      <c r="AA857" s="20" t="s">
        <v>15</v>
      </c>
      <c r="AB857" s="20" t="s">
        <v>426</v>
      </c>
      <c r="AC857" s="20" t="s">
        <v>16</v>
      </c>
      <c r="AD857" s="20">
        <v>51741</v>
      </c>
    </row>
    <row r="858" spans="1:30" x14ac:dyDescent="0.2">
      <c r="A858" s="14">
        <v>857</v>
      </c>
      <c r="B858" s="14">
        <v>957</v>
      </c>
      <c r="C858" s="14" t="s">
        <v>29</v>
      </c>
      <c r="D858" s="14" t="s">
        <v>57</v>
      </c>
      <c r="E858" s="14" t="s">
        <v>19</v>
      </c>
      <c r="F858" s="15">
        <v>380</v>
      </c>
      <c r="G858" s="14">
        <v>1</v>
      </c>
      <c r="H858" s="15">
        <f t="shared" si="80"/>
        <v>380</v>
      </c>
      <c r="I858" s="15">
        <f t="shared" si="78"/>
        <v>304</v>
      </c>
      <c r="J858" s="15">
        <f t="shared" si="79"/>
        <v>304</v>
      </c>
      <c r="K858" s="15">
        <v>76</v>
      </c>
      <c r="L858" s="16">
        <v>1.25</v>
      </c>
      <c r="M858" s="17">
        <v>0.2</v>
      </c>
      <c r="N858" s="15" t="s">
        <v>44</v>
      </c>
      <c r="O858" s="14" t="str">
        <f t="shared" si="81"/>
        <v>May</v>
      </c>
      <c r="P858" s="14">
        <f t="shared" si="82"/>
        <v>5</v>
      </c>
      <c r="Q858" s="14">
        <f t="shared" si="83"/>
        <v>2024</v>
      </c>
      <c r="R858" s="18" t="s">
        <v>180</v>
      </c>
      <c r="S858" s="19">
        <v>45419</v>
      </c>
      <c r="T858" s="19" t="s">
        <v>443</v>
      </c>
      <c r="U858" s="19" t="s">
        <v>589</v>
      </c>
      <c r="V858" s="19" t="s">
        <v>44</v>
      </c>
      <c r="W858" s="19" t="s">
        <v>431</v>
      </c>
      <c r="X858" s="19" t="s">
        <v>434</v>
      </c>
      <c r="Y858" s="19" t="s">
        <v>183</v>
      </c>
      <c r="Z858" s="19">
        <v>45422</v>
      </c>
      <c r="AA858" s="14" t="s">
        <v>22</v>
      </c>
      <c r="AB858" s="14" t="s">
        <v>426</v>
      </c>
      <c r="AC858" s="14" t="s">
        <v>16</v>
      </c>
      <c r="AD858" s="14">
        <v>63075</v>
      </c>
    </row>
    <row r="859" spans="1:30" x14ac:dyDescent="0.2">
      <c r="A859" s="20">
        <v>858</v>
      </c>
      <c r="B859" s="20">
        <v>958</v>
      </c>
      <c r="C859" s="20" t="s">
        <v>24</v>
      </c>
      <c r="D859" s="20" t="s">
        <v>57</v>
      </c>
      <c r="E859" s="20" t="s">
        <v>19</v>
      </c>
      <c r="F859" s="21">
        <v>284.8</v>
      </c>
      <c r="G859" s="20">
        <v>4</v>
      </c>
      <c r="H859" s="21">
        <f t="shared" si="80"/>
        <v>1139.2</v>
      </c>
      <c r="I859" s="21">
        <f t="shared" si="78"/>
        <v>270.56</v>
      </c>
      <c r="J859" s="21">
        <f t="shared" si="79"/>
        <v>1082.24</v>
      </c>
      <c r="K859" s="21">
        <v>56.96</v>
      </c>
      <c r="L859" s="22">
        <v>1.0526315789473684</v>
      </c>
      <c r="M859" s="17">
        <v>4.9999999999999996E-2</v>
      </c>
      <c r="N859" s="21" t="s">
        <v>44</v>
      </c>
      <c r="O859" s="20" t="str">
        <f t="shared" si="81"/>
        <v>May</v>
      </c>
      <c r="P859" s="20">
        <f t="shared" si="82"/>
        <v>5</v>
      </c>
      <c r="Q859" s="20">
        <f t="shared" si="83"/>
        <v>2024</v>
      </c>
      <c r="R859" s="23" t="s">
        <v>181</v>
      </c>
      <c r="S859" s="24">
        <v>45420</v>
      </c>
      <c r="T859" s="24" t="s">
        <v>445</v>
      </c>
      <c r="U859" s="24" t="s">
        <v>590</v>
      </c>
      <c r="V859" s="24" t="s">
        <v>44</v>
      </c>
      <c r="W859" s="24" t="s">
        <v>431</v>
      </c>
      <c r="X859" s="24" t="s">
        <v>434</v>
      </c>
      <c r="Y859" s="24" t="s">
        <v>184</v>
      </c>
      <c r="Z859" s="24">
        <v>45423</v>
      </c>
      <c r="AA859" s="20" t="s">
        <v>22</v>
      </c>
      <c r="AB859" s="20" t="s">
        <v>428</v>
      </c>
      <c r="AC859" s="20" t="s">
        <v>16</v>
      </c>
      <c r="AD859" s="20">
        <v>55887</v>
      </c>
    </row>
    <row r="860" spans="1:30" x14ac:dyDescent="0.2">
      <c r="A860" s="14">
        <v>859</v>
      </c>
      <c r="B860" s="14">
        <v>959</v>
      </c>
      <c r="C860" s="14" t="s">
        <v>29</v>
      </c>
      <c r="D860" s="14" t="s">
        <v>57</v>
      </c>
      <c r="E860" s="14" t="s">
        <v>19</v>
      </c>
      <c r="F860" s="15">
        <v>1040.55</v>
      </c>
      <c r="G860" s="14">
        <v>2</v>
      </c>
      <c r="H860" s="15">
        <f t="shared" si="80"/>
        <v>2081.1</v>
      </c>
      <c r="I860" s="15">
        <f t="shared" si="78"/>
        <v>936.49499999999989</v>
      </c>
      <c r="J860" s="15">
        <f t="shared" si="79"/>
        <v>1872.9899999999998</v>
      </c>
      <c r="K860" s="15">
        <v>208.11</v>
      </c>
      <c r="L860" s="16">
        <v>1.1111111111111112</v>
      </c>
      <c r="M860" s="17">
        <v>0.1</v>
      </c>
      <c r="N860" s="15" t="s">
        <v>44</v>
      </c>
      <c r="O860" s="14" t="str">
        <f t="shared" si="81"/>
        <v>May</v>
      </c>
      <c r="P860" s="14">
        <f t="shared" si="82"/>
        <v>5</v>
      </c>
      <c r="Q860" s="14">
        <f t="shared" si="83"/>
        <v>2024</v>
      </c>
      <c r="R860" s="18" t="s">
        <v>182</v>
      </c>
      <c r="S860" s="19">
        <v>45421</v>
      </c>
      <c r="T860" s="19" t="s">
        <v>447</v>
      </c>
      <c r="U860" s="19" t="s">
        <v>591</v>
      </c>
      <c r="V860" s="19" t="s">
        <v>44</v>
      </c>
      <c r="W860" s="19" t="s">
        <v>431</v>
      </c>
      <c r="X860" s="19" t="s">
        <v>434</v>
      </c>
      <c r="Y860" s="19" t="s">
        <v>185</v>
      </c>
      <c r="Z860" s="19">
        <v>45424</v>
      </c>
      <c r="AA860" s="14" t="s">
        <v>15</v>
      </c>
      <c r="AB860" s="14" t="s">
        <v>428</v>
      </c>
      <c r="AC860" s="14" t="s">
        <v>16</v>
      </c>
      <c r="AD860" s="14">
        <v>59585</v>
      </c>
    </row>
    <row r="861" spans="1:30" x14ac:dyDescent="0.2">
      <c r="A861" s="20">
        <v>860</v>
      </c>
      <c r="B861" s="20">
        <v>960</v>
      </c>
      <c r="C861" s="20" t="s">
        <v>18</v>
      </c>
      <c r="D861" s="20" t="s">
        <v>57</v>
      </c>
      <c r="E861" s="20" t="s">
        <v>19</v>
      </c>
      <c r="F861" s="21">
        <v>1358.16</v>
      </c>
      <c r="G861" s="20">
        <v>2</v>
      </c>
      <c r="H861" s="21">
        <f t="shared" si="80"/>
        <v>2716.32</v>
      </c>
      <c r="I861" s="21">
        <f t="shared" si="78"/>
        <v>1222.345</v>
      </c>
      <c r="J861" s="21">
        <f t="shared" si="79"/>
        <v>2444.69</v>
      </c>
      <c r="K861" s="21">
        <v>271.63</v>
      </c>
      <c r="L861" s="22">
        <v>1.1111102021115151</v>
      </c>
      <c r="M861" s="17">
        <v>9.9999263709724909E-2</v>
      </c>
      <c r="N861" s="21" t="s">
        <v>44</v>
      </c>
      <c r="O861" s="20" t="str">
        <f t="shared" si="81"/>
        <v>May</v>
      </c>
      <c r="P861" s="20">
        <f t="shared" si="82"/>
        <v>5</v>
      </c>
      <c r="Q861" s="20">
        <f t="shared" si="83"/>
        <v>2024</v>
      </c>
      <c r="R861" s="23" t="s">
        <v>183</v>
      </c>
      <c r="S861" s="24">
        <v>45422</v>
      </c>
      <c r="T861" s="24" t="s">
        <v>449</v>
      </c>
      <c r="U861" s="24" t="s">
        <v>592</v>
      </c>
      <c r="V861" s="24" t="s">
        <v>44</v>
      </c>
      <c r="W861" s="24" t="s">
        <v>431</v>
      </c>
      <c r="X861" s="24" t="s">
        <v>434</v>
      </c>
      <c r="Y861" s="24" t="s">
        <v>186</v>
      </c>
      <c r="Z861" s="24">
        <v>45425</v>
      </c>
      <c r="AA861" s="20" t="s">
        <v>15</v>
      </c>
      <c r="AB861" s="20" t="s">
        <v>428</v>
      </c>
      <c r="AC861" s="20" t="s">
        <v>16</v>
      </c>
      <c r="AD861" s="20">
        <v>80456</v>
      </c>
    </row>
    <row r="862" spans="1:30" x14ac:dyDescent="0.2">
      <c r="A862" s="14">
        <v>861</v>
      </c>
      <c r="B862" s="14">
        <v>961</v>
      </c>
      <c r="C862" s="14" t="s">
        <v>26</v>
      </c>
      <c r="D862" s="14" t="s">
        <v>57</v>
      </c>
      <c r="E862" s="14" t="s">
        <v>19</v>
      </c>
      <c r="F862" s="15">
        <v>1454.64</v>
      </c>
      <c r="G862" s="14">
        <v>5</v>
      </c>
      <c r="H862" s="15">
        <f t="shared" si="80"/>
        <v>7273.2000000000007</v>
      </c>
      <c r="I862" s="15">
        <f t="shared" si="78"/>
        <v>1396.4540000000002</v>
      </c>
      <c r="J862" s="15">
        <f t="shared" si="79"/>
        <v>6982.27</v>
      </c>
      <c r="K862" s="15">
        <v>290.93</v>
      </c>
      <c r="L862" s="16">
        <v>1.041666965041455</v>
      </c>
      <c r="M862" s="17">
        <v>4.0000274982126161E-2</v>
      </c>
      <c r="N862" s="15" t="s">
        <v>44</v>
      </c>
      <c r="O862" s="14" t="str">
        <f t="shared" si="81"/>
        <v>May</v>
      </c>
      <c r="P862" s="14">
        <f t="shared" si="82"/>
        <v>5</v>
      </c>
      <c r="Q862" s="14">
        <f t="shared" si="83"/>
        <v>2024</v>
      </c>
      <c r="R862" s="18" t="s">
        <v>184</v>
      </c>
      <c r="S862" s="19">
        <v>45423</v>
      </c>
      <c r="T862" s="19" t="s">
        <v>451</v>
      </c>
      <c r="U862" s="19" t="s">
        <v>593</v>
      </c>
      <c r="V862" s="19" t="s">
        <v>44</v>
      </c>
      <c r="W862" s="19" t="s">
        <v>431</v>
      </c>
      <c r="X862" s="19" t="s">
        <v>434</v>
      </c>
      <c r="Y862" s="19" t="s">
        <v>187</v>
      </c>
      <c r="Z862" s="19">
        <v>45426</v>
      </c>
      <c r="AA862" s="14" t="s">
        <v>15</v>
      </c>
      <c r="AB862" s="14" t="s">
        <v>425</v>
      </c>
      <c r="AC862" s="14" t="s">
        <v>16</v>
      </c>
      <c r="AD862" s="14">
        <v>25509</v>
      </c>
    </row>
    <row r="863" spans="1:30" x14ac:dyDescent="0.2">
      <c r="A863" s="20">
        <v>862</v>
      </c>
      <c r="B863" s="20">
        <v>962</v>
      </c>
      <c r="C863" s="20" t="s">
        <v>26</v>
      </c>
      <c r="D863" s="20" t="s">
        <v>57</v>
      </c>
      <c r="E863" s="20" t="s">
        <v>19</v>
      </c>
      <c r="F863" s="21">
        <v>1086.79</v>
      </c>
      <c r="G863" s="20">
        <v>4</v>
      </c>
      <c r="H863" s="21">
        <f t="shared" si="80"/>
        <v>4347.16</v>
      </c>
      <c r="I863" s="21">
        <f t="shared" si="78"/>
        <v>1032.45</v>
      </c>
      <c r="J863" s="21">
        <f t="shared" si="79"/>
        <v>4129.8</v>
      </c>
      <c r="K863" s="21">
        <v>217.36</v>
      </c>
      <c r="L863" s="22">
        <v>1.0526320887210034</v>
      </c>
      <c r="M863" s="17">
        <v>5.0000460070482804E-2</v>
      </c>
      <c r="N863" s="21" t="s">
        <v>44</v>
      </c>
      <c r="O863" s="20" t="str">
        <f t="shared" si="81"/>
        <v>May</v>
      </c>
      <c r="P863" s="20">
        <f t="shared" si="82"/>
        <v>5</v>
      </c>
      <c r="Q863" s="20">
        <f t="shared" si="83"/>
        <v>2024</v>
      </c>
      <c r="R863" s="23" t="s">
        <v>185</v>
      </c>
      <c r="S863" s="24">
        <v>45424</v>
      </c>
      <c r="T863" s="24" t="s">
        <v>453</v>
      </c>
      <c r="U863" s="24" t="s">
        <v>594</v>
      </c>
      <c r="V863" s="24" t="s">
        <v>44</v>
      </c>
      <c r="W863" s="24" t="s">
        <v>431</v>
      </c>
      <c r="X863" s="24" t="s">
        <v>434</v>
      </c>
      <c r="Y863" s="24" t="s">
        <v>188</v>
      </c>
      <c r="Z863" s="24">
        <v>45427</v>
      </c>
      <c r="AA863" s="20" t="s">
        <v>15</v>
      </c>
      <c r="AB863" s="20" t="s">
        <v>427</v>
      </c>
      <c r="AC863" s="20" t="s">
        <v>16</v>
      </c>
      <c r="AD863" s="20">
        <v>31217</v>
      </c>
    </row>
    <row r="864" spans="1:30" x14ac:dyDescent="0.2">
      <c r="A864" s="14">
        <v>863</v>
      </c>
      <c r="B864" s="14">
        <v>963</v>
      </c>
      <c r="C864" s="14" t="s">
        <v>25</v>
      </c>
      <c r="D864" s="14" t="s">
        <v>38</v>
      </c>
      <c r="E864" s="14" t="s">
        <v>14</v>
      </c>
      <c r="F864" s="15">
        <v>82.77</v>
      </c>
      <c r="G864" s="14">
        <v>4</v>
      </c>
      <c r="H864" s="15">
        <f t="shared" si="80"/>
        <v>331.08</v>
      </c>
      <c r="I864" s="15">
        <f t="shared" si="78"/>
        <v>78.632499999999993</v>
      </c>
      <c r="J864" s="15">
        <f t="shared" si="79"/>
        <v>314.52999999999997</v>
      </c>
      <c r="K864" s="15">
        <v>16.55</v>
      </c>
      <c r="L864" s="16">
        <v>1.0526181922233173</v>
      </c>
      <c r="M864" s="17">
        <v>4.9987918327896584E-2</v>
      </c>
      <c r="N864" s="15" t="s">
        <v>44</v>
      </c>
      <c r="O864" s="14" t="str">
        <f t="shared" si="81"/>
        <v>May</v>
      </c>
      <c r="P864" s="14">
        <f t="shared" si="82"/>
        <v>5</v>
      </c>
      <c r="Q864" s="14">
        <f t="shared" si="83"/>
        <v>2024</v>
      </c>
      <c r="R864" s="18" t="s">
        <v>186</v>
      </c>
      <c r="S864" s="19">
        <v>45425</v>
      </c>
      <c r="T864" s="19" t="s">
        <v>455</v>
      </c>
      <c r="U864" s="19" t="s">
        <v>595</v>
      </c>
      <c r="V864" s="19" t="s">
        <v>44</v>
      </c>
      <c r="W864" s="19" t="s">
        <v>431</v>
      </c>
      <c r="X864" s="19" t="s">
        <v>434</v>
      </c>
      <c r="Y864" s="19" t="s">
        <v>189</v>
      </c>
      <c r="Z864" s="19">
        <v>45428</v>
      </c>
      <c r="AA864" s="14" t="s">
        <v>22</v>
      </c>
      <c r="AB864" s="14" t="s">
        <v>426</v>
      </c>
      <c r="AC864" s="14" t="s">
        <v>16</v>
      </c>
      <c r="AD864" s="14">
        <v>25183</v>
      </c>
    </row>
    <row r="865" spans="1:30" x14ac:dyDescent="0.2">
      <c r="A865" s="20">
        <v>864</v>
      </c>
      <c r="B865" s="20">
        <v>964</v>
      </c>
      <c r="C865" s="20" t="s">
        <v>24</v>
      </c>
      <c r="D865" s="20" t="s">
        <v>38</v>
      </c>
      <c r="E865" s="20" t="s">
        <v>14</v>
      </c>
      <c r="F865" s="21">
        <v>251.36</v>
      </c>
      <c r="G865" s="20">
        <v>1</v>
      </c>
      <c r="H865" s="21">
        <f t="shared" si="80"/>
        <v>251.36</v>
      </c>
      <c r="I865" s="21">
        <f t="shared" si="78"/>
        <v>201.09</v>
      </c>
      <c r="J865" s="21">
        <f t="shared" si="79"/>
        <v>201.09</v>
      </c>
      <c r="K865" s="21">
        <v>50.27</v>
      </c>
      <c r="L865" s="22">
        <v>1.2499875677557313</v>
      </c>
      <c r="M865" s="17">
        <v>0.19999204328453216</v>
      </c>
      <c r="N865" s="21" t="s">
        <v>44</v>
      </c>
      <c r="O865" s="20" t="str">
        <f t="shared" si="81"/>
        <v>May</v>
      </c>
      <c r="P865" s="20">
        <f t="shared" si="82"/>
        <v>5</v>
      </c>
      <c r="Q865" s="20">
        <f t="shared" si="83"/>
        <v>2024</v>
      </c>
      <c r="R865" s="23" t="s">
        <v>187</v>
      </c>
      <c r="S865" s="24">
        <v>45426</v>
      </c>
      <c r="T865" s="24" t="s">
        <v>457</v>
      </c>
      <c r="U865" s="24" t="s">
        <v>596</v>
      </c>
      <c r="V865" s="24" t="s">
        <v>44</v>
      </c>
      <c r="W865" s="24" t="s">
        <v>431</v>
      </c>
      <c r="X865" s="24" t="s">
        <v>434</v>
      </c>
      <c r="Y865" s="24" t="s">
        <v>190</v>
      </c>
      <c r="Z865" s="24">
        <v>45429</v>
      </c>
      <c r="AA865" s="20" t="s">
        <v>15</v>
      </c>
      <c r="AB865" s="20" t="s">
        <v>427</v>
      </c>
      <c r="AC865" s="20" t="s">
        <v>16</v>
      </c>
      <c r="AD865" s="20">
        <v>23177</v>
      </c>
    </row>
    <row r="866" spans="1:30" x14ac:dyDescent="0.2">
      <c r="A866" s="14">
        <v>865</v>
      </c>
      <c r="B866" s="14">
        <v>965</v>
      </c>
      <c r="C866" s="14" t="s">
        <v>25</v>
      </c>
      <c r="D866" s="14" t="s">
        <v>38</v>
      </c>
      <c r="E866" s="14" t="s">
        <v>14</v>
      </c>
      <c r="F866" s="15">
        <v>363.37</v>
      </c>
      <c r="G866" s="14">
        <v>5</v>
      </c>
      <c r="H866" s="15">
        <f t="shared" si="80"/>
        <v>1816.85</v>
      </c>
      <c r="I866" s="15">
        <f t="shared" si="78"/>
        <v>348.83599999999996</v>
      </c>
      <c r="J866" s="15">
        <f t="shared" si="79"/>
        <v>1744.1799999999998</v>
      </c>
      <c r="K866" s="15">
        <v>72.67</v>
      </c>
      <c r="L866" s="16">
        <v>1.0416642777694962</v>
      </c>
      <c r="M866" s="17">
        <v>3.9997798387318713E-2</v>
      </c>
      <c r="N866" s="15" t="s">
        <v>44</v>
      </c>
      <c r="O866" s="14" t="str">
        <f t="shared" si="81"/>
        <v>May</v>
      </c>
      <c r="P866" s="14">
        <f t="shared" si="82"/>
        <v>5</v>
      </c>
      <c r="Q866" s="14">
        <f t="shared" si="83"/>
        <v>2024</v>
      </c>
      <c r="R866" s="18" t="s">
        <v>188</v>
      </c>
      <c r="S866" s="19">
        <v>45427</v>
      </c>
      <c r="T866" s="19" t="s">
        <v>459</v>
      </c>
      <c r="U866" s="19" t="s">
        <v>597</v>
      </c>
      <c r="V866" s="19" t="s">
        <v>44</v>
      </c>
      <c r="W866" s="19" t="s">
        <v>431</v>
      </c>
      <c r="X866" s="19" t="s">
        <v>434</v>
      </c>
      <c r="Y866" s="19" t="s">
        <v>191</v>
      </c>
      <c r="Z866" s="19">
        <v>45430</v>
      </c>
      <c r="AA866" s="14" t="s">
        <v>20</v>
      </c>
      <c r="AB866" s="14" t="s">
        <v>426</v>
      </c>
      <c r="AC866" s="14" t="s">
        <v>16</v>
      </c>
      <c r="AD866" s="14">
        <v>31336</v>
      </c>
    </row>
    <row r="867" spans="1:30" x14ac:dyDescent="0.2">
      <c r="A867" s="20">
        <v>866</v>
      </c>
      <c r="B867" s="20">
        <v>966</v>
      </c>
      <c r="C867" s="20" t="s">
        <v>23</v>
      </c>
      <c r="D867" s="20" t="s">
        <v>57</v>
      </c>
      <c r="E867" s="20" t="s">
        <v>19</v>
      </c>
      <c r="F867" s="21">
        <v>1317.92</v>
      </c>
      <c r="G867" s="20">
        <v>5</v>
      </c>
      <c r="H867" s="21">
        <f t="shared" si="80"/>
        <v>6589.6</v>
      </c>
      <c r="I867" s="21">
        <f t="shared" si="78"/>
        <v>1265.2040000000002</v>
      </c>
      <c r="J867" s="21">
        <f t="shared" si="79"/>
        <v>6326.02</v>
      </c>
      <c r="K867" s="21">
        <v>263.58</v>
      </c>
      <c r="L867" s="22">
        <v>1.0416660080113562</v>
      </c>
      <c r="M867" s="17">
        <v>3.9999392982882111E-2</v>
      </c>
      <c r="N867" s="21" t="s">
        <v>44</v>
      </c>
      <c r="O867" s="20" t="str">
        <f t="shared" si="81"/>
        <v>May</v>
      </c>
      <c r="P867" s="20">
        <f t="shared" si="82"/>
        <v>5</v>
      </c>
      <c r="Q867" s="20">
        <f t="shared" si="83"/>
        <v>2024</v>
      </c>
      <c r="R867" s="23" t="s">
        <v>189</v>
      </c>
      <c r="S867" s="24">
        <v>45428</v>
      </c>
      <c r="T867" s="24" t="s">
        <v>461</v>
      </c>
      <c r="U867" s="24" t="s">
        <v>598</v>
      </c>
      <c r="V867" s="24" t="s">
        <v>44</v>
      </c>
      <c r="W867" s="24" t="s">
        <v>431</v>
      </c>
      <c r="X867" s="24" t="s">
        <v>434</v>
      </c>
      <c r="Y867" s="24" t="s">
        <v>192</v>
      </c>
      <c r="Z867" s="24">
        <v>45431</v>
      </c>
      <c r="AA867" s="20" t="s">
        <v>15</v>
      </c>
      <c r="AB867" s="20" t="s">
        <v>426</v>
      </c>
      <c r="AC867" s="20" t="s">
        <v>16</v>
      </c>
      <c r="AD867" s="20">
        <v>79227</v>
      </c>
    </row>
    <row r="868" spans="1:30" x14ac:dyDescent="0.2">
      <c r="A868" s="14">
        <v>867</v>
      </c>
      <c r="B868" s="14">
        <v>967</v>
      </c>
      <c r="C868" s="14" t="s">
        <v>21</v>
      </c>
      <c r="D868" s="14" t="s">
        <v>57</v>
      </c>
      <c r="E868" s="14" t="s">
        <v>19</v>
      </c>
      <c r="F868" s="15">
        <v>1239.1400000000001</v>
      </c>
      <c r="G868" s="14">
        <v>2</v>
      </c>
      <c r="H868" s="15">
        <f t="shared" si="80"/>
        <v>2478.2800000000002</v>
      </c>
      <c r="I868" s="15">
        <f t="shared" si="78"/>
        <v>1115.2250000000001</v>
      </c>
      <c r="J868" s="15">
        <f t="shared" si="79"/>
        <v>2230.4500000000003</v>
      </c>
      <c r="K868" s="15">
        <v>247.83</v>
      </c>
      <c r="L868" s="16">
        <v>1.111112107422269</v>
      </c>
      <c r="M868" s="17">
        <v>0.10000080701131429</v>
      </c>
      <c r="N868" s="15" t="s">
        <v>44</v>
      </c>
      <c r="O868" s="14" t="str">
        <f t="shared" si="81"/>
        <v>May</v>
      </c>
      <c r="P868" s="14">
        <f t="shared" si="82"/>
        <v>5</v>
      </c>
      <c r="Q868" s="14">
        <f t="shared" si="83"/>
        <v>2024</v>
      </c>
      <c r="R868" s="18" t="s">
        <v>190</v>
      </c>
      <c r="S868" s="19">
        <v>45429</v>
      </c>
      <c r="T868" s="19" t="s">
        <v>463</v>
      </c>
      <c r="U868" s="19" t="s">
        <v>599</v>
      </c>
      <c r="V868" s="19" t="s">
        <v>44</v>
      </c>
      <c r="W868" s="19" t="s">
        <v>431</v>
      </c>
      <c r="X868" s="19" t="s">
        <v>434</v>
      </c>
      <c r="Y868" s="19" t="s">
        <v>193</v>
      </c>
      <c r="Z868" s="19">
        <v>45432</v>
      </c>
      <c r="AA868" s="14" t="s">
        <v>22</v>
      </c>
      <c r="AB868" s="14" t="s">
        <v>428</v>
      </c>
      <c r="AC868" s="14" t="s">
        <v>16</v>
      </c>
      <c r="AD868" s="14">
        <v>99905</v>
      </c>
    </row>
    <row r="869" spans="1:30" x14ac:dyDescent="0.2">
      <c r="A869" s="20">
        <v>868</v>
      </c>
      <c r="B869" s="20">
        <v>968</v>
      </c>
      <c r="C869" s="20" t="s">
        <v>28</v>
      </c>
      <c r="D869" s="20" t="s">
        <v>57</v>
      </c>
      <c r="E869" s="20" t="s">
        <v>19</v>
      </c>
      <c r="F869" s="21">
        <v>439.01</v>
      </c>
      <c r="G869" s="20">
        <v>5</v>
      </c>
      <c r="H869" s="21">
        <f t="shared" si="80"/>
        <v>2195.0500000000002</v>
      </c>
      <c r="I869" s="21">
        <f t="shared" si="78"/>
        <v>421.45</v>
      </c>
      <c r="J869" s="21">
        <f t="shared" si="79"/>
        <v>2107.25</v>
      </c>
      <c r="K869" s="21">
        <v>87.8</v>
      </c>
      <c r="L869" s="22">
        <v>1.0416656780163722</v>
      </c>
      <c r="M869" s="17">
        <v>3.9999088859023708E-2</v>
      </c>
      <c r="N869" s="21" t="s">
        <v>44</v>
      </c>
      <c r="O869" s="20" t="str">
        <f t="shared" si="81"/>
        <v>May</v>
      </c>
      <c r="P869" s="20">
        <f t="shared" si="82"/>
        <v>5</v>
      </c>
      <c r="Q869" s="20">
        <f t="shared" si="83"/>
        <v>2024</v>
      </c>
      <c r="R869" s="23" t="s">
        <v>191</v>
      </c>
      <c r="S869" s="24">
        <v>45430</v>
      </c>
      <c r="T869" s="24" t="s">
        <v>465</v>
      </c>
      <c r="U869" s="24" t="s">
        <v>600</v>
      </c>
      <c r="V869" s="24" t="s">
        <v>44</v>
      </c>
      <c r="W869" s="24" t="s">
        <v>431</v>
      </c>
      <c r="X869" s="24" t="s">
        <v>434</v>
      </c>
      <c r="Y869" s="24" t="s">
        <v>194</v>
      </c>
      <c r="Z869" s="24">
        <v>45433</v>
      </c>
      <c r="AA869" s="20" t="s">
        <v>22</v>
      </c>
      <c r="AB869" s="20" t="s">
        <v>426</v>
      </c>
      <c r="AC869" s="20" t="s">
        <v>16</v>
      </c>
      <c r="AD869" s="20">
        <v>43038</v>
      </c>
    </row>
    <row r="870" spans="1:30" x14ac:dyDescent="0.2">
      <c r="A870" s="14">
        <v>869</v>
      </c>
      <c r="B870" s="14">
        <v>969</v>
      </c>
      <c r="C870" s="14" t="s">
        <v>13</v>
      </c>
      <c r="D870" s="14" t="s">
        <v>57</v>
      </c>
      <c r="E870" s="14" t="s">
        <v>19</v>
      </c>
      <c r="F870" s="15">
        <v>1313.92</v>
      </c>
      <c r="G870" s="14">
        <v>5</v>
      </c>
      <c r="H870" s="15">
        <f t="shared" si="80"/>
        <v>6569.6</v>
      </c>
      <c r="I870" s="15">
        <f t="shared" si="78"/>
        <v>1261.364</v>
      </c>
      <c r="J870" s="15">
        <f t="shared" si="79"/>
        <v>6306.82</v>
      </c>
      <c r="K870" s="15">
        <v>262.77999999999997</v>
      </c>
      <c r="L870" s="16">
        <v>1.0416660060061966</v>
      </c>
      <c r="M870" s="17">
        <v>3.9999391134924497E-2</v>
      </c>
      <c r="N870" s="15" t="s">
        <v>44</v>
      </c>
      <c r="O870" s="14" t="str">
        <f t="shared" si="81"/>
        <v>May</v>
      </c>
      <c r="P870" s="14">
        <f t="shared" si="82"/>
        <v>5</v>
      </c>
      <c r="Q870" s="14">
        <f t="shared" si="83"/>
        <v>2024</v>
      </c>
      <c r="R870" s="18" t="s">
        <v>192</v>
      </c>
      <c r="S870" s="19">
        <v>45431</v>
      </c>
      <c r="T870" s="19" t="s">
        <v>467</v>
      </c>
      <c r="U870" s="19" t="s">
        <v>601</v>
      </c>
      <c r="V870" s="19" t="s">
        <v>44</v>
      </c>
      <c r="W870" s="19" t="s">
        <v>431</v>
      </c>
      <c r="X870" s="19" t="s">
        <v>434</v>
      </c>
      <c r="Y870" s="19" t="s">
        <v>195</v>
      </c>
      <c r="Z870" s="19">
        <v>45434</v>
      </c>
      <c r="AA870" s="14" t="s">
        <v>22</v>
      </c>
      <c r="AB870" s="14" t="s">
        <v>428</v>
      </c>
      <c r="AC870" s="14" t="s">
        <v>16</v>
      </c>
      <c r="AD870" s="14">
        <v>99535</v>
      </c>
    </row>
    <row r="871" spans="1:30" x14ac:dyDescent="0.2">
      <c r="A871" s="20">
        <v>870</v>
      </c>
      <c r="B871" s="20">
        <v>970</v>
      </c>
      <c r="C871" s="20" t="s">
        <v>25</v>
      </c>
      <c r="D871" s="20" t="s">
        <v>38</v>
      </c>
      <c r="E871" s="20" t="s">
        <v>14</v>
      </c>
      <c r="F871" s="21">
        <v>783.31</v>
      </c>
      <c r="G871" s="20">
        <v>5</v>
      </c>
      <c r="H871" s="21">
        <f t="shared" si="80"/>
        <v>3916.5499999999997</v>
      </c>
      <c r="I871" s="21">
        <f t="shared" si="78"/>
        <v>751.97799999999995</v>
      </c>
      <c r="J871" s="21">
        <f t="shared" si="79"/>
        <v>3759.89</v>
      </c>
      <c r="K871" s="21">
        <v>156.66</v>
      </c>
      <c r="L871" s="22">
        <v>1.0416661125724422</v>
      </c>
      <c r="M871" s="17">
        <v>3.9999489346491175E-2</v>
      </c>
      <c r="N871" s="21" t="s">
        <v>44</v>
      </c>
      <c r="O871" s="20" t="str">
        <f t="shared" si="81"/>
        <v>May</v>
      </c>
      <c r="P871" s="20">
        <f t="shared" si="82"/>
        <v>5</v>
      </c>
      <c r="Q871" s="20">
        <f t="shared" si="83"/>
        <v>2024</v>
      </c>
      <c r="R871" s="23" t="s">
        <v>193</v>
      </c>
      <c r="S871" s="24">
        <v>45432</v>
      </c>
      <c r="T871" s="24" t="s">
        <v>469</v>
      </c>
      <c r="U871" s="24" t="s">
        <v>602</v>
      </c>
      <c r="V871" s="24" t="s">
        <v>44</v>
      </c>
      <c r="W871" s="24" t="s">
        <v>431</v>
      </c>
      <c r="X871" s="24" t="s">
        <v>434</v>
      </c>
      <c r="Y871" s="24" t="s">
        <v>196</v>
      </c>
      <c r="Z871" s="24">
        <v>45435</v>
      </c>
      <c r="AA871" s="20" t="s">
        <v>15</v>
      </c>
      <c r="AB871" s="20" t="s">
        <v>428</v>
      </c>
      <c r="AC871" s="20" t="s">
        <v>16</v>
      </c>
      <c r="AD871" s="20">
        <v>64521</v>
      </c>
    </row>
    <row r="872" spans="1:30" x14ac:dyDescent="0.2">
      <c r="A872" s="14">
        <v>871</v>
      </c>
      <c r="B872" s="14">
        <v>971</v>
      </c>
      <c r="C872" s="14" t="s">
        <v>18</v>
      </c>
      <c r="D872" s="14" t="s">
        <v>57</v>
      </c>
      <c r="E872" s="14" t="s">
        <v>19</v>
      </c>
      <c r="F872" s="15">
        <v>1116.06</v>
      </c>
      <c r="G872" s="14">
        <v>1</v>
      </c>
      <c r="H872" s="15">
        <f t="shared" si="80"/>
        <v>1116.06</v>
      </c>
      <c r="I872" s="15">
        <f t="shared" si="78"/>
        <v>892.84999999999991</v>
      </c>
      <c r="J872" s="15">
        <f t="shared" si="79"/>
        <v>892.84999999999991</v>
      </c>
      <c r="K872" s="15">
        <v>223.21</v>
      </c>
      <c r="L872" s="16">
        <v>1.2499971999775998</v>
      </c>
      <c r="M872" s="17">
        <v>0.19999820798164974</v>
      </c>
      <c r="N872" s="15" t="s">
        <v>44</v>
      </c>
      <c r="O872" s="14" t="str">
        <f t="shared" si="81"/>
        <v>May</v>
      </c>
      <c r="P872" s="14">
        <f t="shared" si="82"/>
        <v>5</v>
      </c>
      <c r="Q872" s="14">
        <f t="shared" si="83"/>
        <v>2024</v>
      </c>
      <c r="R872" s="18" t="s">
        <v>194</v>
      </c>
      <c r="S872" s="19">
        <v>45433</v>
      </c>
      <c r="T872" s="19" t="s">
        <v>471</v>
      </c>
      <c r="U872" s="19" t="s">
        <v>603</v>
      </c>
      <c r="V872" s="19" t="s">
        <v>44</v>
      </c>
      <c r="W872" s="19" t="s">
        <v>431</v>
      </c>
      <c r="X872" s="19" t="s">
        <v>434</v>
      </c>
      <c r="Y872" s="19" t="s">
        <v>197</v>
      </c>
      <c r="Z872" s="19">
        <v>45436</v>
      </c>
      <c r="AA872" s="14" t="s">
        <v>15</v>
      </c>
      <c r="AB872" s="14" t="s">
        <v>425</v>
      </c>
      <c r="AC872" s="14" t="s">
        <v>16</v>
      </c>
      <c r="AD872" s="14">
        <v>95838</v>
      </c>
    </row>
    <row r="873" spans="1:30" x14ac:dyDescent="0.2">
      <c r="A873" s="20">
        <v>872</v>
      </c>
      <c r="B873" s="20">
        <v>972</v>
      </c>
      <c r="C873" s="20" t="s">
        <v>26</v>
      </c>
      <c r="D873" s="20" t="s">
        <v>57</v>
      </c>
      <c r="E873" s="20" t="s">
        <v>19</v>
      </c>
      <c r="F873" s="21">
        <v>352.62</v>
      </c>
      <c r="G873" s="20">
        <v>3</v>
      </c>
      <c r="H873" s="21">
        <f t="shared" si="80"/>
        <v>1057.8600000000001</v>
      </c>
      <c r="I873" s="21">
        <f t="shared" si="78"/>
        <v>329.1133333333334</v>
      </c>
      <c r="J873" s="21">
        <f t="shared" si="79"/>
        <v>987.34000000000015</v>
      </c>
      <c r="K873" s="21">
        <v>70.52</v>
      </c>
      <c r="L873" s="22">
        <v>1.0714242307614399</v>
      </c>
      <c r="M873" s="17">
        <v>6.6662885447979867E-2</v>
      </c>
      <c r="N873" s="21" t="s">
        <v>44</v>
      </c>
      <c r="O873" s="20" t="str">
        <f t="shared" si="81"/>
        <v>May</v>
      </c>
      <c r="P873" s="20">
        <f t="shared" si="82"/>
        <v>5</v>
      </c>
      <c r="Q873" s="20">
        <f t="shared" si="83"/>
        <v>2024</v>
      </c>
      <c r="R873" s="23" t="s">
        <v>195</v>
      </c>
      <c r="S873" s="24">
        <v>45434</v>
      </c>
      <c r="T873" s="24" t="s">
        <v>473</v>
      </c>
      <c r="U873" s="24" t="s">
        <v>604</v>
      </c>
      <c r="V873" s="24" t="s">
        <v>44</v>
      </c>
      <c r="W873" s="24" t="s">
        <v>431</v>
      </c>
      <c r="X873" s="24" t="s">
        <v>434</v>
      </c>
      <c r="Y873" s="24" t="s">
        <v>198</v>
      </c>
      <c r="Z873" s="24">
        <v>45437</v>
      </c>
      <c r="AA873" s="20" t="s">
        <v>20</v>
      </c>
      <c r="AB873" s="20" t="s">
        <v>426</v>
      </c>
      <c r="AC873" s="20" t="s">
        <v>16</v>
      </c>
      <c r="AD873" s="20">
        <v>64696</v>
      </c>
    </row>
    <row r="874" spans="1:30" x14ac:dyDescent="0.2">
      <c r="A874" s="14">
        <v>873</v>
      </c>
      <c r="B874" s="14">
        <v>973</v>
      </c>
      <c r="C874" s="14" t="s">
        <v>27</v>
      </c>
      <c r="D874" s="14" t="s">
        <v>38</v>
      </c>
      <c r="E874" s="14" t="s">
        <v>14</v>
      </c>
      <c r="F874" s="15">
        <v>735</v>
      </c>
      <c r="G874" s="14">
        <v>2</v>
      </c>
      <c r="H874" s="15">
        <f t="shared" si="80"/>
        <v>1470</v>
      </c>
      <c r="I874" s="15">
        <f t="shared" si="78"/>
        <v>661.5</v>
      </c>
      <c r="J874" s="15">
        <f t="shared" si="79"/>
        <v>1323</v>
      </c>
      <c r="K874" s="15">
        <v>147</v>
      </c>
      <c r="L874" s="16">
        <v>1.1111111111111112</v>
      </c>
      <c r="M874" s="17">
        <v>0.1</v>
      </c>
      <c r="N874" s="15" t="s">
        <v>44</v>
      </c>
      <c r="O874" s="14" t="str">
        <f t="shared" si="81"/>
        <v>May</v>
      </c>
      <c r="P874" s="14">
        <f t="shared" si="82"/>
        <v>5</v>
      </c>
      <c r="Q874" s="14">
        <f t="shared" si="83"/>
        <v>2024</v>
      </c>
      <c r="R874" s="18" t="s">
        <v>196</v>
      </c>
      <c r="S874" s="19">
        <v>45435</v>
      </c>
      <c r="T874" s="19" t="s">
        <v>475</v>
      </c>
      <c r="U874" s="19" t="s">
        <v>605</v>
      </c>
      <c r="V874" s="19" t="s">
        <v>44</v>
      </c>
      <c r="W874" s="19" t="s">
        <v>431</v>
      </c>
      <c r="X874" s="19" t="s">
        <v>434</v>
      </c>
      <c r="Y874" s="19" t="s">
        <v>199</v>
      </c>
      <c r="Z874" s="19">
        <v>45438</v>
      </c>
      <c r="AA874" s="14" t="s">
        <v>20</v>
      </c>
      <c r="AB874" s="14" t="s">
        <v>428</v>
      </c>
      <c r="AC874" s="14" t="s">
        <v>16</v>
      </c>
      <c r="AD874" s="14">
        <v>59491</v>
      </c>
    </row>
    <row r="875" spans="1:30" x14ac:dyDescent="0.2">
      <c r="A875" s="20">
        <v>874</v>
      </c>
      <c r="B875" s="20">
        <v>974</v>
      </c>
      <c r="C875" s="20" t="s">
        <v>21</v>
      </c>
      <c r="D875" s="20" t="s">
        <v>54</v>
      </c>
      <c r="E875" s="20" t="s">
        <v>17</v>
      </c>
      <c r="F875" s="21">
        <v>1439.22</v>
      </c>
      <c r="G875" s="20">
        <v>5</v>
      </c>
      <c r="H875" s="21">
        <f t="shared" si="80"/>
        <v>7196.1</v>
      </c>
      <c r="I875" s="21">
        <f t="shared" si="78"/>
        <v>1381.652</v>
      </c>
      <c r="J875" s="21">
        <f t="shared" si="79"/>
        <v>6908.26</v>
      </c>
      <c r="K875" s="21">
        <v>287.83999999999997</v>
      </c>
      <c r="L875" s="22">
        <v>1.0416660635239554</v>
      </c>
      <c r="M875" s="17">
        <v>3.999944414335542E-2</v>
      </c>
      <c r="N875" s="21" t="s">
        <v>44</v>
      </c>
      <c r="O875" s="20" t="str">
        <f t="shared" si="81"/>
        <v>May</v>
      </c>
      <c r="P875" s="20">
        <f t="shared" si="82"/>
        <v>5</v>
      </c>
      <c r="Q875" s="20">
        <f t="shared" si="83"/>
        <v>2024</v>
      </c>
      <c r="R875" s="23" t="s">
        <v>197</v>
      </c>
      <c r="S875" s="24">
        <v>45436</v>
      </c>
      <c r="T875" s="24" t="s">
        <v>477</v>
      </c>
      <c r="U875" s="24" t="s">
        <v>606</v>
      </c>
      <c r="V875" s="24" t="s">
        <v>44</v>
      </c>
      <c r="W875" s="24" t="s">
        <v>431</v>
      </c>
      <c r="X875" s="24" t="s">
        <v>434</v>
      </c>
      <c r="Y875" s="24" t="s">
        <v>200</v>
      </c>
      <c r="Z875" s="24">
        <v>45439</v>
      </c>
      <c r="AA875" s="20" t="s">
        <v>15</v>
      </c>
      <c r="AB875" s="20" t="s">
        <v>426</v>
      </c>
      <c r="AC875" s="20" t="s">
        <v>16</v>
      </c>
      <c r="AD875" s="20">
        <v>88367</v>
      </c>
    </row>
    <row r="876" spans="1:30" x14ac:dyDescent="0.2">
      <c r="A876" s="14">
        <v>875</v>
      </c>
      <c r="B876" s="14">
        <v>975</v>
      </c>
      <c r="C876" s="14" t="s">
        <v>24</v>
      </c>
      <c r="D876" s="14" t="s">
        <v>54</v>
      </c>
      <c r="E876" s="14" t="s">
        <v>17</v>
      </c>
      <c r="F876" s="15">
        <v>1046.06</v>
      </c>
      <c r="G876" s="14">
        <v>2</v>
      </c>
      <c r="H876" s="15">
        <f t="shared" si="80"/>
        <v>2092.12</v>
      </c>
      <c r="I876" s="15">
        <f t="shared" si="78"/>
        <v>941.45499999999993</v>
      </c>
      <c r="J876" s="15">
        <f t="shared" si="79"/>
        <v>1882.9099999999999</v>
      </c>
      <c r="K876" s="15">
        <v>209.21</v>
      </c>
      <c r="L876" s="16">
        <v>1.1111099309048229</v>
      </c>
      <c r="M876" s="17">
        <v>9.999904403189111E-2</v>
      </c>
      <c r="N876" s="15" t="s">
        <v>44</v>
      </c>
      <c r="O876" s="14" t="str">
        <f t="shared" si="81"/>
        <v>May</v>
      </c>
      <c r="P876" s="14">
        <f t="shared" si="82"/>
        <v>5</v>
      </c>
      <c r="Q876" s="14">
        <f t="shared" si="83"/>
        <v>2024</v>
      </c>
      <c r="R876" s="18" t="s">
        <v>198</v>
      </c>
      <c r="S876" s="19">
        <v>45437</v>
      </c>
      <c r="T876" s="19" t="s">
        <v>479</v>
      </c>
      <c r="U876" s="19" t="s">
        <v>607</v>
      </c>
      <c r="V876" s="19" t="s">
        <v>44</v>
      </c>
      <c r="W876" s="19" t="s">
        <v>431</v>
      </c>
      <c r="X876" s="19" t="s">
        <v>434</v>
      </c>
      <c r="Y876" s="19" t="s">
        <v>201</v>
      </c>
      <c r="Z876" s="19">
        <v>45440</v>
      </c>
      <c r="AA876" s="14" t="s">
        <v>15</v>
      </c>
      <c r="AB876" s="14" t="s">
        <v>427</v>
      </c>
      <c r="AC876" s="14" t="s">
        <v>16</v>
      </c>
      <c r="AD876" s="14">
        <v>72270</v>
      </c>
    </row>
    <row r="877" spans="1:30" x14ac:dyDescent="0.2">
      <c r="A877" s="20">
        <v>876</v>
      </c>
      <c r="B877" s="20">
        <v>976</v>
      </c>
      <c r="C877" s="20" t="s">
        <v>21</v>
      </c>
      <c r="D877" s="20" t="s">
        <v>54</v>
      </c>
      <c r="E877" s="20" t="s">
        <v>17</v>
      </c>
      <c r="F877" s="21">
        <v>416.86</v>
      </c>
      <c r="G877" s="20">
        <v>2</v>
      </c>
      <c r="H877" s="21">
        <f t="shared" si="80"/>
        <v>833.72</v>
      </c>
      <c r="I877" s="21">
        <f t="shared" si="78"/>
        <v>375.17500000000001</v>
      </c>
      <c r="J877" s="21">
        <f t="shared" si="79"/>
        <v>750.35</v>
      </c>
      <c r="K877" s="21">
        <v>83.37</v>
      </c>
      <c r="L877" s="22">
        <v>1.1111081495302193</v>
      </c>
      <c r="M877" s="17">
        <v>9.9997601113083534E-2</v>
      </c>
      <c r="N877" s="21" t="s">
        <v>44</v>
      </c>
      <c r="O877" s="20" t="str">
        <f t="shared" si="81"/>
        <v>May</v>
      </c>
      <c r="P877" s="20">
        <f t="shared" si="82"/>
        <v>5</v>
      </c>
      <c r="Q877" s="20">
        <f t="shared" si="83"/>
        <v>2024</v>
      </c>
      <c r="R877" s="23" t="s">
        <v>199</v>
      </c>
      <c r="S877" s="24">
        <v>45438</v>
      </c>
      <c r="T877" s="24" t="s">
        <v>481</v>
      </c>
      <c r="U877" s="24" t="s">
        <v>608</v>
      </c>
      <c r="V877" s="24" t="s">
        <v>44</v>
      </c>
      <c r="W877" s="24" t="s">
        <v>431</v>
      </c>
      <c r="X877" s="24" t="s">
        <v>434</v>
      </c>
      <c r="Y877" s="24" t="s">
        <v>202</v>
      </c>
      <c r="Z877" s="24">
        <v>45441</v>
      </c>
      <c r="AA877" s="20" t="s">
        <v>22</v>
      </c>
      <c r="AB877" s="20" t="s">
        <v>425</v>
      </c>
      <c r="AC877" s="20" t="s">
        <v>16</v>
      </c>
      <c r="AD877" s="20">
        <v>97021</v>
      </c>
    </row>
    <row r="878" spans="1:30" x14ac:dyDescent="0.2">
      <c r="A878" s="14">
        <v>877</v>
      </c>
      <c r="B878" s="14">
        <v>977</v>
      </c>
      <c r="C878" s="14" t="s">
        <v>25</v>
      </c>
      <c r="D878" s="14" t="s">
        <v>38</v>
      </c>
      <c r="E878" s="14" t="s">
        <v>14</v>
      </c>
      <c r="F878" s="15">
        <v>690.89</v>
      </c>
      <c r="G878" s="14">
        <v>1</v>
      </c>
      <c r="H878" s="15">
        <f t="shared" si="80"/>
        <v>690.89</v>
      </c>
      <c r="I878" s="15">
        <f t="shared" si="78"/>
        <v>552.71</v>
      </c>
      <c r="J878" s="15">
        <f t="shared" si="79"/>
        <v>552.71</v>
      </c>
      <c r="K878" s="15">
        <v>138.18</v>
      </c>
      <c r="L878" s="16">
        <v>1.2500045231676646</v>
      </c>
      <c r="M878" s="17">
        <v>0.20000289481683048</v>
      </c>
      <c r="N878" s="15" t="s">
        <v>44</v>
      </c>
      <c r="O878" s="14" t="str">
        <f t="shared" si="81"/>
        <v>May</v>
      </c>
      <c r="P878" s="14">
        <f t="shared" si="82"/>
        <v>5</v>
      </c>
      <c r="Q878" s="14">
        <f t="shared" si="83"/>
        <v>2024</v>
      </c>
      <c r="R878" s="18" t="s">
        <v>200</v>
      </c>
      <c r="S878" s="19">
        <v>45439</v>
      </c>
      <c r="T878" s="19" t="s">
        <v>483</v>
      </c>
      <c r="U878" s="19" t="s">
        <v>609</v>
      </c>
      <c r="V878" s="19" t="s">
        <v>44</v>
      </c>
      <c r="W878" s="19" t="s">
        <v>431</v>
      </c>
      <c r="X878" s="19" t="s">
        <v>434</v>
      </c>
      <c r="Y878" s="19" t="s">
        <v>203</v>
      </c>
      <c r="Z878" s="19">
        <v>45442</v>
      </c>
      <c r="AA878" s="14" t="s">
        <v>15</v>
      </c>
      <c r="AB878" s="14" t="s">
        <v>427</v>
      </c>
      <c r="AC878" s="14" t="s">
        <v>16</v>
      </c>
      <c r="AD878" s="14">
        <v>35257</v>
      </c>
    </row>
    <row r="879" spans="1:30" x14ac:dyDescent="0.2">
      <c r="A879" s="20">
        <v>878</v>
      </c>
      <c r="B879" s="20">
        <v>978</v>
      </c>
      <c r="C879" s="20" t="s">
        <v>21</v>
      </c>
      <c r="D879" s="20" t="s">
        <v>38</v>
      </c>
      <c r="E879" s="20" t="s">
        <v>14</v>
      </c>
      <c r="F879" s="21">
        <v>671.5</v>
      </c>
      <c r="G879" s="20">
        <v>2</v>
      </c>
      <c r="H879" s="21">
        <f t="shared" si="80"/>
        <v>1343</v>
      </c>
      <c r="I879" s="21">
        <f t="shared" si="78"/>
        <v>604.35</v>
      </c>
      <c r="J879" s="21">
        <f t="shared" si="79"/>
        <v>1208.7</v>
      </c>
      <c r="K879" s="21">
        <v>134.30000000000001</v>
      </c>
      <c r="L879" s="22">
        <v>1.1111111111111112</v>
      </c>
      <c r="M879" s="17">
        <v>0.1</v>
      </c>
      <c r="N879" s="21" t="s">
        <v>44</v>
      </c>
      <c r="O879" s="20" t="str">
        <f t="shared" si="81"/>
        <v>May</v>
      </c>
      <c r="P879" s="20">
        <f t="shared" si="82"/>
        <v>5</v>
      </c>
      <c r="Q879" s="20">
        <f t="shared" si="83"/>
        <v>2024</v>
      </c>
      <c r="R879" s="23" t="s">
        <v>201</v>
      </c>
      <c r="S879" s="24">
        <v>45440</v>
      </c>
      <c r="T879" s="24" t="s">
        <v>485</v>
      </c>
      <c r="U879" s="24" t="s">
        <v>610</v>
      </c>
      <c r="V879" s="24" t="s">
        <v>44</v>
      </c>
      <c r="W879" s="24" t="s">
        <v>431</v>
      </c>
      <c r="X879" s="24" t="s">
        <v>434</v>
      </c>
      <c r="Y879" s="24" t="s">
        <v>204</v>
      </c>
      <c r="Z879" s="24">
        <v>45443</v>
      </c>
      <c r="AA879" s="20" t="s">
        <v>20</v>
      </c>
      <c r="AB879" s="20" t="s">
        <v>426</v>
      </c>
      <c r="AC879" s="20" t="s">
        <v>16</v>
      </c>
      <c r="AD879" s="20">
        <v>11233</v>
      </c>
    </row>
    <row r="880" spans="1:30" x14ac:dyDescent="0.2">
      <c r="A880" s="14">
        <v>879</v>
      </c>
      <c r="B880" s="14">
        <v>979</v>
      </c>
      <c r="C880" s="14" t="s">
        <v>13</v>
      </c>
      <c r="D880" s="14" t="s">
        <v>38</v>
      </c>
      <c r="E880" s="14" t="s">
        <v>14</v>
      </c>
      <c r="F880" s="15">
        <v>846.86</v>
      </c>
      <c r="G880" s="14">
        <v>5</v>
      </c>
      <c r="H880" s="15">
        <f t="shared" si="80"/>
        <v>4234.3</v>
      </c>
      <c r="I880" s="15">
        <f t="shared" si="78"/>
        <v>812.9860000000001</v>
      </c>
      <c r="J880" s="15">
        <f t="shared" si="79"/>
        <v>4064.9300000000003</v>
      </c>
      <c r="K880" s="15">
        <v>169.37</v>
      </c>
      <c r="L880" s="16">
        <v>1.0416661541527159</v>
      </c>
      <c r="M880" s="17">
        <v>3.9999527666910707E-2</v>
      </c>
      <c r="N880" s="15" t="s">
        <v>44</v>
      </c>
      <c r="O880" s="14" t="str">
        <f t="shared" si="81"/>
        <v>May</v>
      </c>
      <c r="P880" s="14">
        <f t="shared" si="82"/>
        <v>5</v>
      </c>
      <c r="Q880" s="14">
        <f t="shared" si="83"/>
        <v>2024</v>
      </c>
      <c r="R880" s="18" t="s">
        <v>202</v>
      </c>
      <c r="S880" s="19">
        <v>45441</v>
      </c>
      <c r="T880" s="19" t="s">
        <v>433</v>
      </c>
      <c r="U880" s="19" t="s">
        <v>611</v>
      </c>
      <c r="V880" s="19" t="s">
        <v>45</v>
      </c>
      <c r="W880" s="19" t="s">
        <v>435</v>
      </c>
      <c r="X880" s="19" t="s">
        <v>434</v>
      </c>
      <c r="Y880" s="19" t="s">
        <v>205</v>
      </c>
      <c r="Z880" s="19">
        <v>45444</v>
      </c>
      <c r="AA880" s="14" t="s">
        <v>22</v>
      </c>
      <c r="AB880" s="14" t="s">
        <v>428</v>
      </c>
      <c r="AC880" s="14" t="s">
        <v>16</v>
      </c>
      <c r="AD880" s="14">
        <v>40135</v>
      </c>
    </row>
    <row r="881" spans="1:30" x14ac:dyDescent="0.2">
      <c r="A881" s="20">
        <v>880</v>
      </c>
      <c r="B881" s="20">
        <v>980</v>
      </c>
      <c r="C881" s="20" t="s">
        <v>25</v>
      </c>
      <c r="D881" s="20" t="s">
        <v>54</v>
      </c>
      <c r="E881" s="20" t="s">
        <v>17</v>
      </c>
      <c r="F881" s="21">
        <v>932.33</v>
      </c>
      <c r="G881" s="20">
        <v>5</v>
      </c>
      <c r="H881" s="21">
        <f t="shared" si="80"/>
        <v>4661.6500000000005</v>
      </c>
      <c r="I881" s="21">
        <f t="shared" si="78"/>
        <v>895.03600000000006</v>
      </c>
      <c r="J881" s="21">
        <f t="shared" si="79"/>
        <v>4475.18</v>
      </c>
      <c r="K881" s="21">
        <v>186.47</v>
      </c>
      <c r="L881" s="22">
        <v>1.0416675977279126</v>
      </c>
      <c r="M881" s="17">
        <v>4.0000858065277312E-2</v>
      </c>
      <c r="N881" s="21" t="s">
        <v>44</v>
      </c>
      <c r="O881" s="20" t="str">
        <f t="shared" si="81"/>
        <v>May</v>
      </c>
      <c r="P881" s="20">
        <f t="shared" si="82"/>
        <v>5</v>
      </c>
      <c r="Q881" s="20">
        <f t="shared" si="83"/>
        <v>2024</v>
      </c>
      <c r="R881" s="23" t="s">
        <v>203</v>
      </c>
      <c r="S881" s="24">
        <v>45442</v>
      </c>
      <c r="T881" s="24" t="s">
        <v>488</v>
      </c>
      <c r="U881" s="24" t="s">
        <v>612</v>
      </c>
      <c r="V881" s="24" t="s">
        <v>45</v>
      </c>
      <c r="W881" s="24" t="s">
        <v>435</v>
      </c>
      <c r="X881" s="24" t="s">
        <v>434</v>
      </c>
      <c r="Y881" s="24" t="s">
        <v>206</v>
      </c>
      <c r="Z881" s="24">
        <v>45445</v>
      </c>
      <c r="AA881" s="20" t="s">
        <v>20</v>
      </c>
      <c r="AB881" s="20" t="s">
        <v>428</v>
      </c>
      <c r="AC881" s="20" t="s">
        <v>16</v>
      </c>
      <c r="AD881" s="20">
        <v>63002</v>
      </c>
    </row>
    <row r="882" spans="1:30" x14ac:dyDescent="0.2">
      <c r="A882" s="14">
        <v>881</v>
      </c>
      <c r="B882" s="14">
        <v>981</v>
      </c>
      <c r="C882" s="14" t="s">
        <v>28</v>
      </c>
      <c r="D882" s="14" t="s">
        <v>57</v>
      </c>
      <c r="E882" s="14" t="s">
        <v>19</v>
      </c>
      <c r="F882" s="15">
        <v>607.14</v>
      </c>
      <c r="G882" s="14">
        <v>4</v>
      </c>
      <c r="H882" s="15">
        <f t="shared" si="80"/>
        <v>2428.56</v>
      </c>
      <c r="I882" s="15">
        <f t="shared" si="78"/>
        <v>576.78250000000003</v>
      </c>
      <c r="J882" s="15">
        <f t="shared" si="79"/>
        <v>2307.13</v>
      </c>
      <c r="K882" s="15">
        <v>121.43</v>
      </c>
      <c r="L882" s="16">
        <v>1.0526324914504166</v>
      </c>
      <c r="M882" s="17">
        <v>5.000082353328722E-2</v>
      </c>
      <c r="N882" s="15" t="s">
        <v>44</v>
      </c>
      <c r="O882" s="14" t="str">
        <f t="shared" si="81"/>
        <v>May</v>
      </c>
      <c r="P882" s="14">
        <f t="shared" si="82"/>
        <v>5</v>
      </c>
      <c r="Q882" s="14">
        <f t="shared" si="83"/>
        <v>2024</v>
      </c>
      <c r="R882" s="18" t="s">
        <v>204</v>
      </c>
      <c r="S882" s="19">
        <v>45443</v>
      </c>
      <c r="T882" s="19" t="s">
        <v>490</v>
      </c>
      <c r="U882" s="19" t="s">
        <v>613</v>
      </c>
      <c r="V882" s="19" t="s">
        <v>45</v>
      </c>
      <c r="W882" s="19" t="s">
        <v>435</v>
      </c>
      <c r="X882" s="19" t="s">
        <v>434</v>
      </c>
      <c r="Y882" s="19" t="s">
        <v>207</v>
      </c>
      <c r="Z882" s="19">
        <v>45446</v>
      </c>
      <c r="AA882" s="14" t="s">
        <v>15</v>
      </c>
      <c r="AB882" s="14" t="s">
        <v>428</v>
      </c>
      <c r="AC882" s="14" t="s">
        <v>16</v>
      </c>
      <c r="AD882" s="14">
        <v>52135</v>
      </c>
    </row>
    <row r="883" spans="1:30" x14ac:dyDescent="0.2">
      <c r="A883" s="20">
        <v>882</v>
      </c>
      <c r="B883" s="20">
        <v>982</v>
      </c>
      <c r="C883" s="20" t="s">
        <v>18</v>
      </c>
      <c r="D883" s="20" t="s">
        <v>54</v>
      </c>
      <c r="E883" s="20" t="s">
        <v>17</v>
      </c>
      <c r="F883" s="21">
        <v>807.97</v>
      </c>
      <c r="G883" s="20">
        <v>5</v>
      </c>
      <c r="H883" s="21">
        <f t="shared" si="80"/>
        <v>4039.8500000000004</v>
      </c>
      <c r="I883" s="21">
        <f t="shared" si="78"/>
        <v>775.65200000000004</v>
      </c>
      <c r="J883" s="21">
        <f t="shared" si="79"/>
        <v>3878.26</v>
      </c>
      <c r="K883" s="21">
        <v>161.59</v>
      </c>
      <c r="L883" s="22">
        <v>1.0416655923017024</v>
      </c>
      <c r="M883" s="17">
        <v>3.9999009864227629E-2</v>
      </c>
      <c r="N883" s="21" t="s">
        <v>45</v>
      </c>
      <c r="O883" s="20" t="str">
        <f t="shared" si="81"/>
        <v>Jun</v>
      </c>
      <c r="P883" s="20">
        <f t="shared" si="82"/>
        <v>6</v>
      </c>
      <c r="Q883" s="20">
        <f t="shared" si="83"/>
        <v>2024</v>
      </c>
      <c r="R883" s="23" t="s">
        <v>205</v>
      </c>
      <c r="S883" s="24">
        <v>45444</v>
      </c>
      <c r="T883" s="24" t="s">
        <v>492</v>
      </c>
      <c r="U883" s="24" t="s">
        <v>614</v>
      </c>
      <c r="V883" s="24" t="s">
        <v>45</v>
      </c>
      <c r="W883" s="24" t="s">
        <v>435</v>
      </c>
      <c r="X883" s="24" t="s">
        <v>434</v>
      </c>
      <c r="Y883" s="24" t="s">
        <v>208</v>
      </c>
      <c r="Z883" s="24">
        <v>45447</v>
      </c>
      <c r="AA883" s="20" t="s">
        <v>22</v>
      </c>
      <c r="AB883" s="20" t="s">
        <v>429</v>
      </c>
      <c r="AC883" s="20" t="s">
        <v>16</v>
      </c>
      <c r="AD883" s="20">
        <v>89388</v>
      </c>
    </row>
    <row r="884" spans="1:30" x14ac:dyDescent="0.2">
      <c r="A884" s="14">
        <v>883</v>
      </c>
      <c r="B884" s="14">
        <v>983</v>
      </c>
      <c r="C884" s="14" t="s">
        <v>21</v>
      </c>
      <c r="D884" s="14" t="s">
        <v>38</v>
      </c>
      <c r="E884" s="14" t="s">
        <v>14</v>
      </c>
      <c r="F884" s="15">
        <v>350.22</v>
      </c>
      <c r="G884" s="14">
        <v>5</v>
      </c>
      <c r="H884" s="15">
        <f t="shared" si="80"/>
        <v>1751.1000000000001</v>
      </c>
      <c r="I884" s="15">
        <f t="shared" si="78"/>
        <v>336.21200000000005</v>
      </c>
      <c r="J884" s="15">
        <f t="shared" si="79"/>
        <v>1681.0600000000002</v>
      </c>
      <c r="K884" s="15">
        <v>70.040000000000006</v>
      </c>
      <c r="L884" s="16">
        <v>1.0416641880718118</v>
      </c>
      <c r="M884" s="17">
        <v>3.9997715721546458E-2</v>
      </c>
      <c r="N884" s="15" t="s">
        <v>45</v>
      </c>
      <c r="O884" s="14" t="str">
        <f t="shared" si="81"/>
        <v>Jun</v>
      </c>
      <c r="P884" s="14">
        <f t="shared" si="82"/>
        <v>6</v>
      </c>
      <c r="Q884" s="14">
        <f t="shared" si="83"/>
        <v>2024</v>
      </c>
      <c r="R884" s="18" t="s">
        <v>206</v>
      </c>
      <c r="S884" s="19">
        <v>45445</v>
      </c>
      <c r="T884" s="19" t="s">
        <v>431</v>
      </c>
      <c r="U884" s="19" t="s">
        <v>615</v>
      </c>
      <c r="V884" s="19" t="s">
        <v>45</v>
      </c>
      <c r="W884" s="19" t="s">
        <v>435</v>
      </c>
      <c r="X884" s="19" t="s">
        <v>434</v>
      </c>
      <c r="Y884" s="19" t="s">
        <v>209</v>
      </c>
      <c r="Z884" s="19">
        <v>45448</v>
      </c>
      <c r="AA884" s="14" t="s">
        <v>20</v>
      </c>
      <c r="AB884" s="14" t="s">
        <v>427</v>
      </c>
      <c r="AC884" s="14" t="s">
        <v>16</v>
      </c>
      <c r="AD884" s="14">
        <v>13625</v>
      </c>
    </row>
    <row r="885" spans="1:30" x14ac:dyDescent="0.2">
      <c r="A885" s="20">
        <v>884</v>
      </c>
      <c r="B885" s="20">
        <v>984</v>
      </c>
      <c r="C885" s="20" t="s">
        <v>24</v>
      </c>
      <c r="D885" s="20" t="s">
        <v>54</v>
      </c>
      <c r="E885" s="20" t="s">
        <v>17</v>
      </c>
      <c r="F885" s="21">
        <v>548.02</v>
      </c>
      <c r="G885" s="20">
        <v>2</v>
      </c>
      <c r="H885" s="21">
        <f t="shared" si="80"/>
        <v>1096.04</v>
      </c>
      <c r="I885" s="21">
        <f t="shared" si="78"/>
        <v>493.21999999999997</v>
      </c>
      <c r="J885" s="21">
        <f t="shared" si="79"/>
        <v>986.43999999999994</v>
      </c>
      <c r="K885" s="21">
        <v>109.6</v>
      </c>
      <c r="L885" s="22">
        <v>1.1111066055715502</v>
      </c>
      <c r="M885" s="17">
        <v>9.9996350498156999E-2</v>
      </c>
      <c r="N885" s="21" t="s">
        <v>45</v>
      </c>
      <c r="O885" s="20" t="str">
        <f t="shared" si="81"/>
        <v>Jun</v>
      </c>
      <c r="P885" s="20">
        <f t="shared" si="82"/>
        <v>6</v>
      </c>
      <c r="Q885" s="20">
        <f t="shared" si="83"/>
        <v>2024</v>
      </c>
      <c r="R885" s="23" t="s">
        <v>207</v>
      </c>
      <c r="S885" s="24">
        <v>45446</v>
      </c>
      <c r="T885" s="24" t="s">
        <v>435</v>
      </c>
      <c r="U885" s="24" t="s">
        <v>616</v>
      </c>
      <c r="V885" s="24" t="s">
        <v>45</v>
      </c>
      <c r="W885" s="24" t="s">
        <v>435</v>
      </c>
      <c r="X885" s="24" t="s">
        <v>434</v>
      </c>
      <c r="Y885" s="24" t="s">
        <v>210</v>
      </c>
      <c r="Z885" s="24">
        <v>45449</v>
      </c>
      <c r="AA885" s="20" t="s">
        <v>22</v>
      </c>
      <c r="AB885" s="20" t="s">
        <v>428</v>
      </c>
      <c r="AC885" s="20" t="s">
        <v>16</v>
      </c>
      <c r="AD885" s="20">
        <v>54286</v>
      </c>
    </row>
    <row r="886" spans="1:30" x14ac:dyDescent="0.2">
      <c r="A886" s="14">
        <v>885</v>
      </c>
      <c r="B886" s="14">
        <v>985</v>
      </c>
      <c r="C886" s="14" t="s">
        <v>29</v>
      </c>
      <c r="D886" s="14" t="s">
        <v>57</v>
      </c>
      <c r="E886" s="14" t="s">
        <v>19</v>
      </c>
      <c r="F886" s="15">
        <v>602.69000000000005</v>
      </c>
      <c r="G886" s="14">
        <v>2</v>
      </c>
      <c r="H886" s="15">
        <f t="shared" si="80"/>
        <v>1205.3800000000001</v>
      </c>
      <c r="I886" s="15">
        <f t="shared" si="78"/>
        <v>542.42000000000007</v>
      </c>
      <c r="J886" s="15">
        <f t="shared" si="79"/>
        <v>1084.8400000000001</v>
      </c>
      <c r="K886" s="15">
        <v>120.54</v>
      </c>
      <c r="L886" s="16">
        <v>1.1111131595442645</v>
      </c>
      <c r="M886" s="17">
        <v>0.10000165922779539</v>
      </c>
      <c r="N886" s="15" t="s">
        <v>45</v>
      </c>
      <c r="O886" s="14" t="str">
        <f t="shared" si="81"/>
        <v>Jun</v>
      </c>
      <c r="P886" s="14">
        <f t="shared" si="82"/>
        <v>6</v>
      </c>
      <c r="Q886" s="14">
        <f t="shared" si="83"/>
        <v>2024</v>
      </c>
      <c r="R886" s="18" t="s">
        <v>208</v>
      </c>
      <c r="S886" s="19">
        <v>45447</v>
      </c>
      <c r="T886" s="19" t="s">
        <v>437</v>
      </c>
      <c r="U886" s="19" t="s">
        <v>617</v>
      </c>
      <c r="V886" s="19" t="s">
        <v>45</v>
      </c>
      <c r="W886" s="19" t="s">
        <v>435</v>
      </c>
      <c r="X886" s="19" t="s">
        <v>434</v>
      </c>
      <c r="Y886" s="19" t="s">
        <v>211</v>
      </c>
      <c r="Z886" s="19">
        <v>45450</v>
      </c>
      <c r="AA886" s="14" t="s">
        <v>15</v>
      </c>
      <c r="AB886" s="14" t="s">
        <v>425</v>
      </c>
      <c r="AC886" s="14" t="s">
        <v>16</v>
      </c>
      <c r="AD886" s="14">
        <v>85997</v>
      </c>
    </row>
    <row r="887" spans="1:30" x14ac:dyDescent="0.2">
      <c r="A887" s="20">
        <v>886</v>
      </c>
      <c r="B887" s="20">
        <v>986</v>
      </c>
      <c r="C887" s="20" t="s">
        <v>24</v>
      </c>
      <c r="D887" s="20" t="s">
        <v>57</v>
      </c>
      <c r="E887" s="20" t="s">
        <v>19</v>
      </c>
      <c r="F887" s="21">
        <v>725.18</v>
      </c>
      <c r="G887" s="20">
        <v>2</v>
      </c>
      <c r="H887" s="21">
        <f t="shared" si="80"/>
        <v>1450.36</v>
      </c>
      <c r="I887" s="21">
        <f t="shared" si="78"/>
        <v>652.66</v>
      </c>
      <c r="J887" s="21">
        <f t="shared" si="79"/>
        <v>1305.32</v>
      </c>
      <c r="K887" s="21">
        <v>145.04</v>
      </c>
      <c r="L887" s="22">
        <v>1.1111145159807556</v>
      </c>
      <c r="M887" s="17">
        <v>0.10000275793596072</v>
      </c>
      <c r="N887" s="21" t="s">
        <v>45</v>
      </c>
      <c r="O887" s="20" t="str">
        <f t="shared" si="81"/>
        <v>Jun</v>
      </c>
      <c r="P887" s="20">
        <f t="shared" si="82"/>
        <v>6</v>
      </c>
      <c r="Q887" s="20">
        <f t="shared" si="83"/>
        <v>2024</v>
      </c>
      <c r="R887" s="23" t="s">
        <v>209</v>
      </c>
      <c r="S887" s="24">
        <v>45448</v>
      </c>
      <c r="T887" s="24" t="s">
        <v>439</v>
      </c>
      <c r="U887" s="24" t="s">
        <v>618</v>
      </c>
      <c r="V887" s="24" t="s">
        <v>45</v>
      </c>
      <c r="W887" s="24" t="s">
        <v>435</v>
      </c>
      <c r="X887" s="24" t="s">
        <v>434</v>
      </c>
      <c r="Y887" s="24" t="s">
        <v>212</v>
      </c>
      <c r="Z887" s="24">
        <v>45451</v>
      </c>
      <c r="AA887" s="20" t="s">
        <v>22</v>
      </c>
      <c r="AB887" s="20" t="s">
        <v>427</v>
      </c>
      <c r="AC887" s="20" t="s">
        <v>16</v>
      </c>
      <c r="AD887" s="20">
        <v>51442</v>
      </c>
    </row>
    <row r="888" spans="1:30" x14ac:dyDescent="0.2">
      <c r="A888" s="14">
        <v>887</v>
      </c>
      <c r="B888" s="14">
        <v>987</v>
      </c>
      <c r="C888" s="14" t="s">
        <v>26</v>
      </c>
      <c r="D888" s="14" t="s">
        <v>57</v>
      </c>
      <c r="E888" s="14" t="s">
        <v>19</v>
      </c>
      <c r="F888" s="15">
        <v>242.5</v>
      </c>
      <c r="G888" s="14">
        <v>4</v>
      </c>
      <c r="H888" s="15">
        <f t="shared" si="80"/>
        <v>970</v>
      </c>
      <c r="I888" s="15">
        <f t="shared" si="78"/>
        <v>230.375</v>
      </c>
      <c r="J888" s="15">
        <f t="shared" si="79"/>
        <v>921.5</v>
      </c>
      <c r="K888" s="15">
        <v>48.5</v>
      </c>
      <c r="L888" s="16">
        <v>1.0526315789473684</v>
      </c>
      <c r="M888" s="17">
        <v>0.05</v>
      </c>
      <c r="N888" s="15" t="s">
        <v>45</v>
      </c>
      <c r="O888" s="14" t="str">
        <f t="shared" si="81"/>
        <v>Jun</v>
      </c>
      <c r="P888" s="14">
        <f t="shared" si="82"/>
        <v>6</v>
      </c>
      <c r="Q888" s="14">
        <f t="shared" si="83"/>
        <v>2024</v>
      </c>
      <c r="R888" s="18" t="s">
        <v>210</v>
      </c>
      <c r="S888" s="19">
        <v>45449</v>
      </c>
      <c r="T888" s="19" t="s">
        <v>441</v>
      </c>
      <c r="U888" s="19" t="s">
        <v>619</v>
      </c>
      <c r="V888" s="19" t="s">
        <v>45</v>
      </c>
      <c r="W888" s="19" t="s">
        <v>435</v>
      </c>
      <c r="X888" s="19" t="s">
        <v>434</v>
      </c>
      <c r="Y888" s="19" t="s">
        <v>213</v>
      </c>
      <c r="Z888" s="19">
        <v>45452</v>
      </c>
      <c r="AA888" s="14" t="s">
        <v>22</v>
      </c>
      <c r="AB888" s="14" t="s">
        <v>429</v>
      </c>
      <c r="AC888" s="14" t="s">
        <v>16</v>
      </c>
      <c r="AD888" s="14">
        <v>36558</v>
      </c>
    </row>
    <row r="889" spans="1:30" x14ac:dyDescent="0.2">
      <c r="A889" s="20">
        <v>888</v>
      </c>
      <c r="B889" s="20">
        <v>988</v>
      </c>
      <c r="C889" s="20" t="s">
        <v>25</v>
      </c>
      <c r="D889" s="20" t="s">
        <v>38</v>
      </c>
      <c r="E889" s="20" t="s">
        <v>14</v>
      </c>
      <c r="F889" s="21">
        <v>263.67</v>
      </c>
      <c r="G889" s="20">
        <v>2</v>
      </c>
      <c r="H889" s="21">
        <f t="shared" si="80"/>
        <v>527.34</v>
      </c>
      <c r="I889" s="21">
        <f t="shared" si="78"/>
        <v>237.30500000000001</v>
      </c>
      <c r="J889" s="21">
        <f t="shared" si="79"/>
        <v>474.61</v>
      </c>
      <c r="K889" s="21">
        <v>52.73</v>
      </c>
      <c r="L889" s="22">
        <v>1.1111017466972883</v>
      </c>
      <c r="M889" s="17">
        <v>9.9992414760875323E-2</v>
      </c>
      <c r="N889" s="21" t="s">
        <v>45</v>
      </c>
      <c r="O889" s="20" t="str">
        <f t="shared" si="81"/>
        <v>Jun</v>
      </c>
      <c r="P889" s="20">
        <f t="shared" si="82"/>
        <v>6</v>
      </c>
      <c r="Q889" s="20">
        <f t="shared" si="83"/>
        <v>2024</v>
      </c>
      <c r="R889" s="23" t="s">
        <v>211</v>
      </c>
      <c r="S889" s="24">
        <v>45450</v>
      </c>
      <c r="T889" s="24" t="s">
        <v>443</v>
      </c>
      <c r="U889" s="24" t="s">
        <v>620</v>
      </c>
      <c r="V889" s="24" t="s">
        <v>45</v>
      </c>
      <c r="W889" s="24" t="s">
        <v>435</v>
      </c>
      <c r="X889" s="24" t="s">
        <v>434</v>
      </c>
      <c r="Y889" s="24" t="s">
        <v>214</v>
      </c>
      <c r="Z889" s="24">
        <v>45453</v>
      </c>
      <c r="AA889" s="20" t="s">
        <v>20</v>
      </c>
      <c r="AB889" s="20" t="s">
        <v>426</v>
      </c>
      <c r="AC889" s="20" t="s">
        <v>16</v>
      </c>
      <c r="AD889" s="20">
        <v>27911</v>
      </c>
    </row>
    <row r="890" spans="1:30" x14ac:dyDescent="0.2">
      <c r="A890" s="14">
        <v>889</v>
      </c>
      <c r="B890" s="14">
        <v>989</v>
      </c>
      <c r="C890" s="14" t="s">
        <v>21</v>
      </c>
      <c r="D890" s="14" t="s">
        <v>54</v>
      </c>
      <c r="E890" s="14" t="s">
        <v>17</v>
      </c>
      <c r="F890" s="15">
        <v>265.95</v>
      </c>
      <c r="G890" s="14">
        <v>5</v>
      </c>
      <c r="H890" s="15">
        <f t="shared" si="80"/>
        <v>1329.75</v>
      </c>
      <c r="I890" s="15">
        <f t="shared" si="78"/>
        <v>255.31199999999998</v>
      </c>
      <c r="J890" s="15">
        <f t="shared" si="79"/>
        <v>1276.56</v>
      </c>
      <c r="K890" s="15">
        <v>53.19</v>
      </c>
      <c r="L890" s="16">
        <v>1.0416666666666667</v>
      </c>
      <c r="M890" s="17">
        <v>0.04</v>
      </c>
      <c r="N890" s="15" t="s">
        <v>45</v>
      </c>
      <c r="O890" s="14" t="str">
        <f t="shared" si="81"/>
        <v>Jun</v>
      </c>
      <c r="P890" s="14">
        <f t="shared" si="82"/>
        <v>6</v>
      </c>
      <c r="Q890" s="14">
        <f t="shared" si="83"/>
        <v>2024</v>
      </c>
      <c r="R890" s="18" t="s">
        <v>212</v>
      </c>
      <c r="S890" s="19">
        <v>45451</v>
      </c>
      <c r="T890" s="19" t="s">
        <v>445</v>
      </c>
      <c r="U890" s="19" t="s">
        <v>621</v>
      </c>
      <c r="V890" s="19" t="s">
        <v>45</v>
      </c>
      <c r="W890" s="19" t="s">
        <v>435</v>
      </c>
      <c r="X890" s="19" t="s">
        <v>434</v>
      </c>
      <c r="Y890" s="19" t="s">
        <v>215</v>
      </c>
      <c r="Z890" s="19">
        <v>45454</v>
      </c>
      <c r="AA890" s="14" t="s">
        <v>22</v>
      </c>
      <c r="AB890" s="14" t="s">
        <v>427</v>
      </c>
      <c r="AC890" s="14" t="s">
        <v>16</v>
      </c>
      <c r="AD890" s="14">
        <v>47846</v>
      </c>
    </row>
    <row r="891" spans="1:30" x14ac:dyDescent="0.2">
      <c r="A891" s="20">
        <v>890</v>
      </c>
      <c r="B891" s="20">
        <v>990</v>
      </c>
      <c r="C891" s="20" t="s">
        <v>29</v>
      </c>
      <c r="D891" s="20" t="s">
        <v>57</v>
      </c>
      <c r="E891" s="20" t="s">
        <v>19</v>
      </c>
      <c r="F891" s="21">
        <v>525.05999999999995</v>
      </c>
      <c r="G891" s="20">
        <v>1</v>
      </c>
      <c r="H891" s="21">
        <f t="shared" si="80"/>
        <v>525.05999999999995</v>
      </c>
      <c r="I891" s="21">
        <f t="shared" si="78"/>
        <v>420.04999999999995</v>
      </c>
      <c r="J891" s="21">
        <f t="shared" si="79"/>
        <v>420.04999999999995</v>
      </c>
      <c r="K891" s="21">
        <v>105.01</v>
      </c>
      <c r="L891" s="22">
        <v>1.24999404832758</v>
      </c>
      <c r="M891" s="17">
        <v>0.19999619091151491</v>
      </c>
      <c r="N891" s="21" t="s">
        <v>45</v>
      </c>
      <c r="O891" s="20" t="str">
        <f t="shared" si="81"/>
        <v>Jun</v>
      </c>
      <c r="P891" s="20">
        <f t="shared" si="82"/>
        <v>6</v>
      </c>
      <c r="Q891" s="20">
        <f t="shared" si="83"/>
        <v>2024</v>
      </c>
      <c r="R891" s="23" t="s">
        <v>213</v>
      </c>
      <c r="S891" s="24">
        <v>45452</v>
      </c>
      <c r="T891" s="24" t="s">
        <v>447</v>
      </c>
      <c r="U891" s="24" t="s">
        <v>622</v>
      </c>
      <c r="V891" s="24" t="s">
        <v>45</v>
      </c>
      <c r="W891" s="24" t="s">
        <v>435</v>
      </c>
      <c r="X891" s="24" t="s">
        <v>434</v>
      </c>
      <c r="Y891" s="24" t="s">
        <v>216</v>
      </c>
      <c r="Z891" s="24">
        <v>45455</v>
      </c>
      <c r="AA891" s="20" t="s">
        <v>15</v>
      </c>
      <c r="AB891" s="20" t="s">
        <v>427</v>
      </c>
      <c r="AC891" s="20" t="s">
        <v>16</v>
      </c>
      <c r="AD891" s="20">
        <v>79097</v>
      </c>
    </row>
    <row r="892" spans="1:30" x14ac:dyDescent="0.2">
      <c r="A892" s="14">
        <v>891</v>
      </c>
      <c r="B892" s="14">
        <v>991</v>
      </c>
      <c r="C892" s="14" t="s">
        <v>25</v>
      </c>
      <c r="D892" s="14" t="s">
        <v>54</v>
      </c>
      <c r="E892" s="14" t="s">
        <v>17</v>
      </c>
      <c r="F892" s="15">
        <v>929.1</v>
      </c>
      <c r="G892" s="14">
        <v>4</v>
      </c>
      <c r="H892" s="15">
        <f t="shared" si="80"/>
        <v>3716.4</v>
      </c>
      <c r="I892" s="15">
        <f t="shared" si="78"/>
        <v>882.64499999999998</v>
      </c>
      <c r="J892" s="15">
        <f t="shared" si="79"/>
        <v>3530.58</v>
      </c>
      <c r="K892" s="15">
        <v>185.82</v>
      </c>
      <c r="L892" s="16">
        <v>1.0526315789473684</v>
      </c>
      <c r="M892" s="17">
        <v>4.9999999999999996E-2</v>
      </c>
      <c r="N892" s="15" t="s">
        <v>45</v>
      </c>
      <c r="O892" s="14" t="str">
        <f t="shared" si="81"/>
        <v>Jun</v>
      </c>
      <c r="P892" s="14">
        <f t="shared" si="82"/>
        <v>6</v>
      </c>
      <c r="Q892" s="14">
        <f t="shared" si="83"/>
        <v>2024</v>
      </c>
      <c r="R892" s="18" t="s">
        <v>214</v>
      </c>
      <c r="S892" s="19">
        <v>45453</v>
      </c>
      <c r="T892" s="19" t="s">
        <v>449</v>
      </c>
      <c r="U892" s="19" t="s">
        <v>623</v>
      </c>
      <c r="V892" s="19" t="s">
        <v>45</v>
      </c>
      <c r="W892" s="19" t="s">
        <v>435</v>
      </c>
      <c r="X892" s="19" t="s">
        <v>434</v>
      </c>
      <c r="Y892" s="19" t="s">
        <v>217</v>
      </c>
      <c r="Z892" s="19">
        <v>45456</v>
      </c>
      <c r="AA892" s="14" t="s">
        <v>20</v>
      </c>
      <c r="AB892" s="14" t="s">
        <v>427</v>
      </c>
      <c r="AC892" s="14" t="s">
        <v>16</v>
      </c>
      <c r="AD892" s="14">
        <v>47997</v>
      </c>
    </row>
    <row r="893" spans="1:30" x14ac:dyDescent="0.2">
      <c r="A893" s="20">
        <v>892</v>
      </c>
      <c r="B893" s="20">
        <v>992</v>
      </c>
      <c r="C893" s="20" t="s">
        <v>26</v>
      </c>
      <c r="D893" s="20" t="s">
        <v>57</v>
      </c>
      <c r="E893" s="20" t="s">
        <v>19</v>
      </c>
      <c r="F893" s="21">
        <v>195.21</v>
      </c>
      <c r="G893" s="20">
        <v>2</v>
      </c>
      <c r="H893" s="21">
        <f t="shared" si="80"/>
        <v>390.42</v>
      </c>
      <c r="I893" s="21">
        <f t="shared" si="78"/>
        <v>175.69</v>
      </c>
      <c r="J893" s="21">
        <f t="shared" si="79"/>
        <v>351.38</v>
      </c>
      <c r="K893" s="21">
        <v>39.04</v>
      </c>
      <c r="L893" s="22">
        <v>1.1111047868404578</v>
      </c>
      <c r="M893" s="17">
        <v>9.9994877311613134E-2</v>
      </c>
      <c r="N893" s="21" t="s">
        <v>45</v>
      </c>
      <c r="O893" s="20" t="str">
        <f t="shared" si="81"/>
        <v>Jun</v>
      </c>
      <c r="P893" s="20">
        <f t="shared" si="82"/>
        <v>6</v>
      </c>
      <c r="Q893" s="20">
        <f t="shared" si="83"/>
        <v>2024</v>
      </c>
      <c r="R893" s="23" t="s">
        <v>215</v>
      </c>
      <c r="S893" s="24">
        <v>45454</v>
      </c>
      <c r="T893" s="24" t="s">
        <v>451</v>
      </c>
      <c r="U893" s="24" t="s">
        <v>624</v>
      </c>
      <c r="V893" s="24" t="s">
        <v>45</v>
      </c>
      <c r="W893" s="24" t="s">
        <v>435</v>
      </c>
      <c r="X893" s="24" t="s">
        <v>434</v>
      </c>
      <c r="Y893" s="24" t="s">
        <v>218</v>
      </c>
      <c r="Z893" s="24">
        <v>45457</v>
      </c>
      <c r="AA893" s="20" t="s">
        <v>22</v>
      </c>
      <c r="AB893" s="20" t="s">
        <v>427</v>
      </c>
      <c r="AC893" s="20" t="s">
        <v>16</v>
      </c>
      <c r="AD893" s="20">
        <v>29922</v>
      </c>
    </row>
    <row r="894" spans="1:30" x14ac:dyDescent="0.2">
      <c r="A894" s="14">
        <v>893</v>
      </c>
      <c r="B894" s="14">
        <v>993</v>
      </c>
      <c r="C894" s="14" t="s">
        <v>24</v>
      </c>
      <c r="D894" s="14" t="s">
        <v>54</v>
      </c>
      <c r="E894" s="14" t="s">
        <v>17</v>
      </c>
      <c r="F894" s="15">
        <v>1416.03</v>
      </c>
      <c r="G894" s="14">
        <v>2</v>
      </c>
      <c r="H894" s="15">
        <f t="shared" si="80"/>
        <v>2832.06</v>
      </c>
      <c r="I894" s="15">
        <f t="shared" si="78"/>
        <v>1274.425</v>
      </c>
      <c r="J894" s="15">
        <f t="shared" si="79"/>
        <v>2548.85</v>
      </c>
      <c r="K894" s="15">
        <v>283.20999999999998</v>
      </c>
      <c r="L894" s="16">
        <v>1.1111128548168783</v>
      </c>
      <c r="M894" s="17">
        <v>0.10000141239945481</v>
      </c>
      <c r="N894" s="15" t="s">
        <v>45</v>
      </c>
      <c r="O894" s="14" t="str">
        <f t="shared" si="81"/>
        <v>Jun</v>
      </c>
      <c r="P894" s="14">
        <f t="shared" si="82"/>
        <v>6</v>
      </c>
      <c r="Q894" s="14">
        <f t="shared" si="83"/>
        <v>2024</v>
      </c>
      <c r="R894" s="18" t="s">
        <v>216</v>
      </c>
      <c r="S894" s="19">
        <v>45455</v>
      </c>
      <c r="T894" s="19" t="s">
        <v>453</v>
      </c>
      <c r="U894" s="19" t="s">
        <v>625</v>
      </c>
      <c r="V894" s="19" t="s">
        <v>45</v>
      </c>
      <c r="W894" s="19" t="s">
        <v>435</v>
      </c>
      <c r="X894" s="19" t="s">
        <v>434</v>
      </c>
      <c r="Y894" s="19" t="s">
        <v>219</v>
      </c>
      <c r="Z894" s="19">
        <v>45458</v>
      </c>
      <c r="AA894" s="14" t="s">
        <v>22</v>
      </c>
      <c r="AB894" s="14" t="s">
        <v>425</v>
      </c>
      <c r="AC894" s="14" t="s">
        <v>16</v>
      </c>
      <c r="AD894" s="14">
        <v>59838</v>
      </c>
    </row>
    <row r="895" spans="1:30" x14ac:dyDescent="0.2">
      <c r="A895" s="20">
        <v>894</v>
      </c>
      <c r="B895" s="20">
        <v>994</v>
      </c>
      <c r="C895" s="20" t="s">
        <v>24</v>
      </c>
      <c r="D895" s="20" t="s">
        <v>38</v>
      </c>
      <c r="E895" s="20" t="s">
        <v>14</v>
      </c>
      <c r="F895" s="21">
        <v>768.3</v>
      </c>
      <c r="G895" s="20">
        <v>4</v>
      </c>
      <c r="H895" s="21">
        <f t="shared" si="80"/>
        <v>3073.2</v>
      </c>
      <c r="I895" s="21">
        <f t="shared" si="78"/>
        <v>729.88499999999999</v>
      </c>
      <c r="J895" s="21">
        <f t="shared" si="79"/>
        <v>2919.54</v>
      </c>
      <c r="K895" s="21">
        <v>153.66</v>
      </c>
      <c r="L895" s="22">
        <v>1.0526315789473684</v>
      </c>
      <c r="M895" s="17">
        <v>0.05</v>
      </c>
      <c r="N895" s="21" t="s">
        <v>45</v>
      </c>
      <c r="O895" s="20" t="str">
        <f t="shared" si="81"/>
        <v>Jun</v>
      </c>
      <c r="P895" s="20">
        <f t="shared" si="82"/>
        <v>6</v>
      </c>
      <c r="Q895" s="20">
        <f t="shared" si="83"/>
        <v>2024</v>
      </c>
      <c r="R895" s="23" t="s">
        <v>217</v>
      </c>
      <c r="S895" s="24">
        <v>45456</v>
      </c>
      <c r="T895" s="24" t="s">
        <v>455</v>
      </c>
      <c r="U895" s="24" t="s">
        <v>626</v>
      </c>
      <c r="V895" s="24" t="s">
        <v>45</v>
      </c>
      <c r="W895" s="24" t="s">
        <v>435</v>
      </c>
      <c r="X895" s="24" t="s">
        <v>434</v>
      </c>
      <c r="Y895" s="24" t="s">
        <v>220</v>
      </c>
      <c r="Z895" s="24">
        <v>45459</v>
      </c>
      <c r="AA895" s="20" t="s">
        <v>15</v>
      </c>
      <c r="AB895" s="20" t="s">
        <v>428</v>
      </c>
      <c r="AC895" s="20" t="s">
        <v>16</v>
      </c>
      <c r="AD895" s="20">
        <v>14502</v>
      </c>
    </row>
    <row r="896" spans="1:30" x14ac:dyDescent="0.2">
      <c r="A896" s="14">
        <v>895</v>
      </c>
      <c r="B896" s="14">
        <v>995</v>
      </c>
      <c r="C896" s="14" t="s">
        <v>26</v>
      </c>
      <c r="D896" s="14" t="s">
        <v>57</v>
      </c>
      <c r="E896" s="14" t="s">
        <v>19</v>
      </c>
      <c r="F896" s="15">
        <v>1097.8</v>
      </c>
      <c r="G896" s="14">
        <v>4</v>
      </c>
      <c r="H896" s="15">
        <f t="shared" si="80"/>
        <v>4391.2</v>
      </c>
      <c r="I896" s="15">
        <f t="shared" si="78"/>
        <v>1042.9099999999999</v>
      </c>
      <c r="J896" s="15">
        <f t="shared" si="79"/>
        <v>4171.6399999999994</v>
      </c>
      <c r="K896" s="15">
        <v>219.56</v>
      </c>
      <c r="L896" s="16">
        <v>1.0526315789473686</v>
      </c>
      <c r="M896" s="17">
        <v>0.05</v>
      </c>
      <c r="N896" s="15" t="s">
        <v>45</v>
      </c>
      <c r="O896" s="14" t="str">
        <f t="shared" si="81"/>
        <v>Jun</v>
      </c>
      <c r="P896" s="14">
        <f t="shared" si="82"/>
        <v>6</v>
      </c>
      <c r="Q896" s="14">
        <f t="shared" si="83"/>
        <v>2024</v>
      </c>
      <c r="R896" s="18" t="s">
        <v>218</v>
      </c>
      <c r="S896" s="19">
        <v>45457</v>
      </c>
      <c r="T896" s="19" t="s">
        <v>457</v>
      </c>
      <c r="U896" s="19" t="s">
        <v>627</v>
      </c>
      <c r="V896" s="19" t="s">
        <v>45</v>
      </c>
      <c r="W896" s="19" t="s">
        <v>435</v>
      </c>
      <c r="X896" s="19" t="s">
        <v>434</v>
      </c>
      <c r="Y896" s="19" t="s">
        <v>221</v>
      </c>
      <c r="Z896" s="19">
        <v>45460</v>
      </c>
      <c r="AA896" s="14" t="s">
        <v>22</v>
      </c>
      <c r="AB896" s="14" t="s">
        <v>426</v>
      </c>
      <c r="AC896" s="14" t="s">
        <v>16</v>
      </c>
      <c r="AD896" s="14">
        <v>67989</v>
      </c>
    </row>
    <row r="897" spans="1:30" x14ac:dyDescent="0.2">
      <c r="A897" s="20">
        <v>896</v>
      </c>
      <c r="B897" s="20">
        <v>996</v>
      </c>
      <c r="C897" s="20" t="s">
        <v>23</v>
      </c>
      <c r="D897" s="20" t="s">
        <v>57</v>
      </c>
      <c r="E897" s="20" t="s">
        <v>19</v>
      </c>
      <c r="F897" s="21">
        <v>1332.25</v>
      </c>
      <c r="G897" s="20">
        <v>2</v>
      </c>
      <c r="H897" s="21">
        <f t="shared" si="80"/>
        <v>2664.5</v>
      </c>
      <c r="I897" s="21">
        <f t="shared" si="78"/>
        <v>1199.0250000000001</v>
      </c>
      <c r="J897" s="21">
        <f t="shared" si="79"/>
        <v>2398.0500000000002</v>
      </c>
      <c r="K897" s="21">
        <v>266.45</v>
      </c>
      <c r="L897" s="22">
        <v>1.1111111111111109</v>
      </c>
      <c r="M897" s="17">
        <v>9.9999999999999992E-2</v>
      </c>
      <c r="N897" s="21" t="s">
        <v>45</v>
      </c>
      <c r="O897" s="20" t="str">
        <f t="shared" si="81"/>
        <v>Jun</v>
      </c>
      <c r="P897" s="20">
        <f t="shared" si="82"/>
        <v>6</v>
      </c>
      <c r="Q897" s="20">
        <f t="shared" si="83"/>
        <v>2024</v>
      </c>
      <c r="R897" s="23" t="s">
        <v>219</v>
      </c>
      <c r="S897" s="24">
        <v>45458</v>
      </c>
      <c r="T897" s="24" t="s">
        <v>459</v>
      </c>
      <c r="U897" s="24" t="s">
        <v>628</v>
      </c>
      <c r="V897" s="24" t="s">
        <v>45</v>
      </c>
      <c r="W897" s="24" t="s">
        <v>435</v>
      </c>
      <c r="X897" s="24" t="s">
        <v>434</v>
      </c>
      <c r="Y897" s="24" t="s">
        <v>222</v>
      </c>
      <c r="Z897" s="24">
        <v>45461</v>
      </c>
      <c r="AA897" s="20" t="s">
        <v>20</v>
      </c>
      <c r="AB897" s="20" t="s">
        <v>429</v>
      </c>
      <c r="AC897" s="20" t="s">
        <v>16</v>
      </c>
      <c r="AD897" s="20">
        <v>79614</v>
      </c>
    </row>
    <row r="898" spans="1:30" x14ac:dyDescent="0.2">
      <c r="A898" s="14">
        <v>897</v>
      </c>
      <c r="B898" s="14">
        <v>997</v>
      </c>
      <c r="C898" s="14" t="s">
        <v>24</v>
      </c>
      <c r="D898" s="14" t="s">
        <v>57</v>
      </c>
      <c r="E898" s="14" t="s">
        <v>19</v>
      </c>
      <c r="F898" s="15">
        <v>701.11</v>
      </c>
      <c r="G898" s="14">
        <v>4</v>
      </c>
      <c r="H898" s="15">
        <f t="shared" si="80"/>
        <v>2804.44</v>
      </c>
      <c r="I898" s="15">
        <f t="shared" ref="I898:I961" si="84">(H898-K898)/G898</f>
        <v>666.05500000000006</v>
      </c>
      <c r="J898" s="15">
        <f t="shared" ref="J898:J961" si="85">I898*G898</f>
        <v>2664.2200000000003</v>
      </c>
      <c r="K898" s="15">
        <v>140.22</v>
      </c>
      <c r="L898" s="16">
        <v>1.0526307887486768</v>
      </c>
      <c r="M898" s="17">
        <v>4.9999286845145555E-2</v>
      </c>
      <c r="N898" s="15" t="s">
        <v>45</v>
      </c>
      <c r="O898" s="14" t="str">
        <f t="shared" si="81"/>
        <v>Jun</v>
      </c>
      <c r="P898" s="14">
        <f t="shared" si="82"/>
        <v>6</v>
      </c>
      <c r="Q898" s="14">
        <f t="shared" si="83"/>
        <v>2024</v>
      </c>
      <c r="R898" s="18" t="s">
        <v>220</v>
      </c>
      <c r="S898" s="19">
        <v>45459</v>
      </c>
      <c r="T898" s="19" t="s">
        <v>461</v>
      </c>
      <c r="U898" s="19" t="s">
        <v>629</v>
      </c>
      <c r="V898" s="19" t="s">
        <v>45</v>
      </c>
      <c r="W898" s="19" t="s">
        <v>435</v>
      </c>
      <c r="X898" s="19" t="s">
        <v>434</v>
      </c>
      <c r="Y898" s="19" t="s">
        <v>223</v>
      </c>
      <c r="Z898" s="19">
        <v>45462</v>
      </c>
      <c r="AA898" s="14" t="s">
        <v>22</v>
      </c>
      <c r="AB898" s="14" t="s">
        <v>426</v>
      </c>
      <c r="AC898" s="14" t="s">
        <v>16</v>
      </c>
      <c r="AD898" s="14">
        <v>32038</v>
      </c>
    </row>
    <row r="899" spans="1:30" x14ac:dyDescent="0.2">
      <c r="A899" s="20">
        <v>898</v>
      </c>
      <c r="B899" s="20">
        <v>998</v>
      </c>
      <c r="C899" s="20" t="s">
        <v>13</v>
      </c>
      <c r="D899" s="20" t="s">
        <v>54</v>
      </c>
      <c r="E899" s="20" t="s">
        <v>17</v>
      </c>
      <c r="F899" s="21">
        <v>819.76</v>
      </c>
      <c r="G899" s="20">
        <v>1</v>
      </c>
      <c r="H899" s="21">
        <f t="shared" ref="H899:H962" si="86">F899*G899</f>
        <v>819.76</v>
      </c>
      <c r="I899" s="21">
        <f t="shared" si="84"/>
        <v>655.81</v>
      </c>
      <c r="J899" s="21">
        <f t="shared" si="85"/>
        <v>655.81</v>
      </c>
      <c r="K899" s="21">
        <v>163.95</v>
      </c>
      <c r="L899" s="22">
        <v>1.2499961879202819</v>
      </c>
      <c r="M899" s="17">
        <v>0.19999756026153995</v>
      </c>
      <c r="N899" s="21" t="s">
        <v>45</v>
      </c>
      <c r="O899" s="20" t="str">
        <f t="shared" ref="O899:O962" si="87">IF(P899=1,"Jan",IF(P899=2,"Feb",IF(P899=3,"Mar",IF(P899=4,"Apr",IF(P899=5,"May",IF(P899=6,"Jun",IF(P899=7,"Jul",IF(P899=8,"Aug",IF(P899=9,"Sep",IF(P899=10,"Oct",IF(P899=11,"Nov","Dec")))))))))))</f>
        <v>Jun</v>
      </c>
      <c r="P899" s="20">
        <f t="shared" ref="P899:P962" si="88">MONTH(S899)</f>
        <v>6</v>
      </c>
      <c r="Q899" s="20">
        <f t="shared" ref="Q899:Q962" si="89">YEAR(S899)</f>
        <v>2024</v>
      </c>
      <c r="R899" s="23" t="s">
        <v>221</v>
      </c>
      <c r="S899" s="24">
        <v>45460</v>
      </c>
      <c r="T899" s="24" t="s">
        <v>463</v>
      </c>
      <c r="U899" s="24" t="s">
        <v>630</v>
      </c>
      <c r="V899" s="24" t="s">
        <v>45</v>
      </c>
      <c r="W899" s="24" t="s">
        <v>435</v>
      </c>
      <c r="X899" s="24" t="s">
        <v>434</v>
      </c>
      <c r="Y899" s="24" t="s">
        <v>224</v>
      </c>
      <c r="Z899" s="24">
        <v>45463</v>
      </c>
      <c r="AA899" s="20" t="s">
        <v>20</v>
      </c>
      <c r="AB899" s="20" t="s">
        <v>425</v>
      </c>
      <c r="AC899" s="20" t="s">
        <v>16</v>
      </c>
      <c r="AD899" s="20">
        <v>48885</v>
      </c>
    </row>
    <row r="900" spans="1:30" x14ac:dyDescent="0.2">
      <c r="A900" s="14">
        <v>899</v>
      </c>
      <c r="B900" s="14">
        <v>999</v>
      </c>
      <c r="C900" s="14" t="s">
        <v>27</v>
      </c>
      <c r="D900" s="14" t="s">
        <v>57</v>
      </c>
      <c r="E900" s="14" t="s">
        <v>19</v>
      </c>
      <c r="F900" s="15">
        <v>702.48</v>
      </c>
      <c r="G900" s="14">
        <v>3</v>
      </c>
      <c r="H900" s="15">
        <f t="shared" si="86"/>
        <v>2107.44</v>
      </c>
      <c r="I900" s="15">
        <f t="shared" si="84"/>
        <v>655.64666666666665</v>
      </c>
      <c r="J900" s="15">
        <f t="shared" si="85"/>
        <v>1966.94</v>
      </c>
      <c r="K900" s="15">
        <v>140.5</v>
      </c>
      <c r="L900" s="16">
        <v>1.0714307503025002</v>
      </c>
      <c r="M900" s="17">
        <v>6.6668564704095962E-2</v>
      </c>
      <c r="N900" s="15" t="s">
        <v>45</v>
      </c>
      <c r="O900" s="14" t="str">
        <f t="shared" si="87"/>
        <v>Jun</v>
      </c>
      <c r="P900" s="14">
        <f t="shared" si="88"/>
        <v>6</v>
      </c>
      <c r="Q900" s="14">
        <f t="shared" si="89"/>
        <v>2024</v>
      </c>
      <c r="R900" s="18" t="s">
        <v>222</v>
      </c>
      <c r="S900" s="19">
        <v>45461</v>
      </c>
      <c r="T900" s="19" t="s">
        <v>465</v>
      </c>
      <c r="U900" s="19" t="s">
        <v>631</v>
      </c>
      <c r="V900" s="19" t="s">
        <v>45</v>
      </c>
      <c r="W900" s="19" t="s">
        <v>435</v>
      </c>
      <c r="X900" s="19" t="s">
        <v>434</v>
      </c>
      <c r="Y900" s="19" t="s">
        <v>225</v>
      </c>
      <c r="Z900" s="19">
        <v>45464</v>
      </c>
      <c r="AA900" s="14" t="s">
        <v>15</v>
      </c>
      <c r="AB900" s="14" t="s">
        <v>429</v>
      </c>
      <c r="AC900" s="14" t="s">
        <v>16</v>
      </c>
      <c r="AD900" s="14">
        <v>94827</v>
      </c>
    </row>
    <row r="901" spans="1:30" x14ac:dyDescent="0.2">
      <c r="A901" s="20">
        <v>900</v>
      </c>
      <c r="B901" s="20">
        <v>1000</v>
      </c>
      <c r="C901" s="20" t="s">
        <v>29</v>
      </c>
      <c r="D901" s="20" t="s">
        <v>38</v>
      </c>
      <c r="E901" s="20" t="s">
        <v>14</v>
      </c>
      <c r="F901" s="21">
        <v>202.66</v>
      </c>
      <c r="G901" s="20">
        <v>3</v>
      </c>
      <c r="H901" s="21">
        <f t="shared" si="86"/>
        <v>607.98</v>
      </c>
      <c r="I901" s="21">
        <f t="shared" si="84"/>
        <v>189.15</v>
      </c>
      <c r="J901" s="21">
        <f t="shared" si="85"/>
        <v>567.45000000000005</v>
      </c>
      <c r="K901" s="21">
        <v>40.53</v>
      </c>
      <c r="L901" s="22">
        <v>1.0714247951361353</v>
      </c>
      <c r="M901" s="17">
        <v>6.6663377084772532E-2</v>
      </c>
      <c r="N901" s="21" t="s">
        <v>45</v>
      </c>
      <c r="O901" s="20" t="str">
        <f t="shared" si="87"/>
        <v>Jun</v>
      </c>
      <c r="P901" s="20">
        <f t="shared" si="88"/>
        <v>6</v>
      </c>
      <c r="Q901" s="20">
        <f t="shared" si="89"/>
        <v>2024</v>
      </c>
      <c r="R901" s="23" t="s">
        <v>223</v>
      </c>
      <c r="S901" s="24">
        <v>45462</v>
      </c>
      <c r="T901" s="24" t="s">
        <v>467</v>
      </c>
      <c r="U901" s="24" t="s">
        <v>632</v>
      </c>
      <c r="V901" s="24" t="s">
        <v>45</v>
      </c>
      <c r="W901" s="24" t="s">
        <v>435</v>
      </c>
      <c r="X901" s="24" t="s">
        <v>434</v>
      </c>
      <c r="Y901" s="24" t="s">
        <v>226</v>
      </c>
      <c r="Z901" s="24">
        <v>45465</v>
      </c>
      <c r="AA901" s="20" t="s">
        <v>15</v>
      </c>
      <c r="AB901" s="20" t="s">
        <v>425</v>
      </c>
      <c r="AC901" s="20" t="s">
        <v>16</v>
      </c>
      <c r="AD901" s="20">
        <v>13447</v>
      </c>
    </row>
    <row r="902" spans="1:30" x14ac:dyDescent="0.2">
      <c r="A902" s="14">
        <v>901</v>
      </c>
      <c r="B902" s="14">
        <v>1001</v>
      </c>
      <c r="C902" s="14" t="s">
        <v>29</v>
      </c>
      <c r="D902" s="14" t="s">
        <v>38</v>
      </c>
      <c r="E902" s="14" t="s">
        <v>14</v>
      </c>
      <c r="F902" s="15">
        <v>1108.57</v>
      </c>
      <c r="G902" s="14">
        <v>1</v>
      </c>
      <c r="H902" s="15">
        <f t="shared" si="86"/>
        <v>1108.57</v>
      </c>
      <c r="I902" s="15">
        <f t="shared" si="84"/>
        <v>886.8599999999999</v>
      </c>
      <c r="J902" s="15">
        <f t="shared" si="85"/>
        <v>886.8599999999999</v>
      </c>
      <c r="K902" s="15">
        <v>221.71</v>
      </c>
      <c r="L902" s="16">
        <v>1.2499943621315655</v>
      </c>
      <c r="M902" s="17">
        <v>0.19999639174792752</v>
      </c>
      <c r="N902" s="15" t="s">
        <v>45</v>
      </c>
      <c r="O902" s="14" t="str">
        <f t="shared" si="87"/>
        <v>Jun</v>
      </c>
      <c r="P902" s="14">
        <f t="shared" si="88"/>
        <v>6</v>
      </c>
      <c r="Q902" s="14">
        <f t="shared" si="89"/>
        <v>2024</v>
      </c>
      <c r="R902" s="18" t="s">
        <v>224</v>
      </c>
      <c r="S902" s="19">
        <v>45463</v>
      </c>
      <c r="T902" s="19" t="s">
        <v>469</v>
      </c>
      <c r="U902" s="19" t="s">
        <v>633</v>
      </c>
      <c r="V902" s="19" t="s">
        <v>45</v>
      </c>
      <c r="W902" s="19" t="s">
        <v>435</v>
      </c>
      <c r="X902" s="19" t="s">
        <v>434</v>
      </c>
      <c r="Y902" s="19" t="s">
        <v>227</v>
      </c>
      <c r="Z902" s="19">
        <v>45466</v>
      </c>
      <c r="AA902" s="14" t="s">
        <v>22</v>
      </c>
      <c r="AB902" s="14" t="s">
        <v>427</v>
      </c>
      <c r="AC902" s="14" t="s">
        <v>16</v>
      </c>
      <c r="AD902" s="14">
        <v>21037</v>
      </c>
    </row>
    <row r="903" spans="1:30" x14ac:dyDescent="0.2">
      <c r="A903" s="20">
        <v>902</v>
      </c>
      <c r="B903" s="20">
        <v>1002</v>
      </c>
      <c r="C903" s="20" t="s">
        <v>23</v>
      </c>
      <c r="D903" s="20" t="s">
        <v>54</v>
      </c>
      <c r="E903" s="20" t="s">
        <v>17</v>
      </c>
      <c r="F903" s="21">
        <v>1347.12</v>
      </c>
      <c r="G903" s="20">
        <v>3</v>
      </c>
      <c r="H903" s="21">
        <f t="shared" si="86"/>
        <v>4041.3599999999997</v>
      </c>
      <c r="I903" s="21">
        <f t="shared" si="84"/>
        <v>1257.3133333333333</v>
      </c>
      <c r="J903" s="21">
        <f t="shared" si="85"/>
        <v>3771.9399999999996</v>
      </c>
      <c r="K903" s="21">
        <v>269.42</v>
      </c>
      <c r="L903" s="22">
        <v>1.0714274352190121</v>
      </c>
      <c r="M903" s="17">
        <v>6.6665676900845267E-2</v>
      </c>
      <c r="N903" s="21" t="s">
        <v>45</v>
      </c>
      <c r="O903" s="20" t="str">
        <f t="shared" si="87"/>
        <v>Jun</v>
      </c>
      <c r="P903" s="20">
        <f t="shared" si="88"/>
        <v>6</v>
      </c>
      <c r="Q903" s="20">
        <f t="shared" si="89"/>
        <v>2024</v>
      </c>
      <c r="R903" s="23" t="s">
        <v>225</v>
      </c>
      <c r="S903" s="24">
        <v>45464</v>
      </c>
      <c r="T903" s="24" t="s">
        <v>471</v>
      </c>
      <c r="U903" s="24" t="s">
        <v>634</v>
      </c>
      <c r="V903" s="24" t="s">
        <v>45</v>
      </c>
      <c r="W903" s="24" t="s">
        <v>435</v>
      </c>
      <c r="X903" s="24" t="s">
        <v>434</v>
      </c>
      <c r="Y903" s="24" t="s">
        <v>228</v>
      </c>
      <c r="Z903" s="24">
        <v>45467</v>
      </c>
      <c r="AA903" s="20" t="s">
        <v>15</v>
      </c>
      <c r="AB903" s="20" t="s">
        <v>427</v>
      </c>
      <c r="AC903" s="20" t="s">
        <v>16</v>
      </c>
      <c r="AD903" s="20">
        <v>80723</v>
      </c>
    </row>
    <row r="904" spans="1:30" x14ac:dyDescent="0.2">
      <c r="A904" s="14">
        <v>903</v>
      </c>
      <c r="B904" s="14">
        <v>1003</v>
      </c>
      <c r="C904" s="14" t="s">
        <v>21</v>
      </c>
      <c r="D904" s="14" t="s">
        <v>54</v>
      </c>
      <c r="E904" s="14" t="s">
        <v>17</v>
      </c>
      <c r="F904" s="15">
        <v>1366.46</v>
      </c>
      <c r="G904" s="14">
        <v>4</v>
      </c>
      <c r="H904" s="15">
        <f t="shared" si="86"/>
        <v>5465.84</v>
      </c>
      <c r="I904" s="15">
        <f t="shared" si="84"/>
        <v>1298.1375</v>
      </c>
      <c r="J904" s="15">
        <f t="shared" si="85"/>
        <v>5192.55</v>
      </c>
      <c r="K904" s="15">
        <v>273.29000000000002</v>
      </c>
      <c r="L904" s="16">
        <v>1.0526311735081992</v>
      </c>
      <c r="M904" s="17">
        <v>4.9999634091008889E-2</v>
      </c>
      <c r="N904" s="15" t="s">
        <v>45</v>
      </c>
      <c r="O904" s="14" t="str">
        <f t="shared" si="87"/>
        <v>Jun</v>
      </c>
      <c r="P904" s="14">
        <f t="shared" si="88"/>
        <v>6</v>
      </c>
      <c r="Q904" s="14">
        <f t="shared" si="89"/>
        <v>2024</v>
      </c>
      <c r="R904" s="18" t="s">
        <v>226</v>
      </c>
      <c r="S904" s="19">
        <v>45465</v>
      </c>
      <c r="T904" s="19" t="s">
        <v>473</v>
      </c>
      <c r="U904" s="19" t="s">
        <v>635</v>
      </c>
      <c r="V904" s="19" t="s">
        <v>45</v>
      </c>
      <c r="W904" s="19" t="s">
        <v>435</v>
      </c>
      <c r="X904" s="19" t="s">
        <v>434</v>
      </c>
      <c r="Y904" s="19" t="s">
        <v>229</v>
      </c>
      <c r="Z904" s="19">
        <v>45468</v>
      </c>
      <c r="AA904" s="14" t="s">
        <v>15</v>
      </c>
      <c r="AB904" s="14" t="s">
        <v>428</v>
      </c>
      <c r="AC904" s="14" t="s">
        <v>16</v>
      </c>
      <c r="AD904" s="14">
        <v>60688</v>
      </c>
    </row>
    <row r="905" spans="1:30" x14ac:dyDescent="0.2">
      <c r="A905" s="20">
        <v>904</v>
      </c>
      <c r="B905" s="20">
        <v>1004</v>
      </c>
      <c r="C905" s="20" t="s">
        <v>21</v>
      </c>
      <c r="D905" s="20" t="s">
        <v>57</v>
      </c>
      <c r="E905" s="20" t="s">
        <v>19</v>
      </c>
      <c r="F905" s="21">
        <v>438.71</v>
      </c>
      <c r="G905" s="20">
        <v>4</v>
      </c>
      <c r="H905" s="21">
        <f t="shared" si="86"/>
        <v>1754.84</v>
      </c>
      <c r="I905" s="21">
        <f t="shared" si="84"/>
        <v>416.77499999999998</v>
      </c>
      <c r="J905" s="21">
        <f t="shared" si="85"/>
        <v>1667.1</v>
      </c>
      <c r="K905" s="21">
        <v>87.74</v>
      </c>
      <c r="L905" s="22">
        <v>1.0526303161178094</v>
      </c>
      <c r="M905" s="17">
        <v>4.9998860294955663E-2</v>
      </c>
      <c r="N905" s="21" t="s">
        <v>45</v>
      </c>
      <c r="O905" s="20" t="str">
        <f t="shared" si="87"/>
        <v>Jun</v>
      </c>
      <c r="P905" s="20">
        <f t="shared" si="88"/>
        <v>6</v>
      </c>
      <c r="Q905" s="20">
        <f t="shared" si="89"/>
        <v>2024</v>
      </c>
      <c r="R905" s="23" t="s">
        <v>227</v>
      </c>
      <c r="S905" s="24">
        <v>45466</v>
      </c>
      <c r="T905" s="24" t="s">
        <v>475</v>
      </c>
      <c r="U905" s="24" t="s">
        <v>636</v>
      </c>
      <c r="V905" s="24" t="s">
        <v>45</v>
      </c>
      <c r="W905" s="24" t="s">
        <v>435</v>
      </c>
      <c r="X905" s="24" t="s">
        <v>434</v>
      </c>
      <c r="Y905" s="24" t="s">
        <v>230</v>
      </c>
      <c r="Z905" s="24">
        <v>45469</v>
      </c>
      <c r="AA905" s="20" t="s">
        <v>22</v>
      </c>
      <c r="AB905" s="20" t="s">
        <v>425</v>
      </c>
      <c r="AC905" s="20" t="s">
        <v>16</v>
      </c>
      <c r="AD905" s="20">
        <v>89304</v>
      </c>
    </row>
    <row r="906" spans="1:30" x14ac:dyDescent="0.2">
      <c r="A906" s="14">
        <v>905</v>
      </c>
      <c r="B906" s="14">
        <v>1005</v>
      </c>
      <c r="C906" s="14" t="s">
        <v>28</v>
      </c>
      <c r="D906" s="14" t="s">
        <v>57</v>
      </c>
      <c r="E906" s="14" t="s">
        <v>19</v>
      </c>
      <c r="F906" s="15">
        <v>1404.34</v>
      </c>
      <c r="G906" s="14">
        <v>2</v>
      </c>
      <c r="H906" s="15">
        <f t="shared" si="86"/>
        <v>2808.68</v>
      </c>
      <c r="I906" s="15">
        <f t="shared" si="84"/>
        <v>1263.905</v>
      </c>
      <c r="J906" s="15">
        <f t="shared" si="85"/>
        <v>2527.81</v>
      </c>
      <c r="K906" s="15">
        <v>280.87</v>
      </c>
      <c r="L906" s="16">
        <v>1.111111990220784</v>
      </c>
      <c r="M906" s="17">
        <v>0.10000071207827164</v>
      </c>
      <c r="N906" s="15" t="s">
        <v>45</v>
      </c>
      <c r="O906" s="14" t="str">
        <f t="shared" si="87"/>
        <v>Jun</v>
      </c>
      <c r="P906" s="14">
        <f t="shared" si="88"/>
        <v>6</v>
      </c>
      <c r="Q906" s="14">
        <f t="shared" si="89"/>
        <v>2024</v>
      </c>
      <c r="R906" s="18" t="s">
        <v>228</v>
      </c>
      <c r="S906" s="19">
        <v>45467</v>
      </c>
      <c r="T906" s="19" t="s">
        <v>477</v>
      </c>
      <c r="U906" s="19" t="s">
        <v>637</v>
      </c>
      <c r="V906" s="19" t="s">
        <v>45</v>
      </c>
      <c r="W906" s="19" t="s">
        <v>435</v>
      </c>
      <c r="X906" s="19" t="s">
        <v>434</v>
      </c>
      <c r="Y906" s="19" t="s">
        <v>231</v>
      </c>
      <c r="Z906" s="19">
        <v>45470</v>
      </c>
      <c r="AA906" s="14" t="s">
        <v>22</v>
      </c>
      <c r="AB906" s="14" t="s">
        <v>429</v>
      </c>
      <c r="AC906" s="14" t="s">
        <v>16</v>
      </c>
      <c r="AD906" s="14">
        <v>15673</v>
      </c>
    </row>
    <row r="907" spans="1:30" x14ac:dyDescent="0.2">
      <c r="A907" s="20">
        <v>906</v>
      </c>
      <c r="B907" s="20">
        <v>1006</v>
      </c>
      <c r="C907" s="20" t="s">
        <v>23</v>
      </c>
      <c r="D907" s="20" t="s">
        <v>38</v>
      </c>
      <c r="E907" s="20" t="s">
        <v>14</v>
      </c>
      <c r="F907" s="21">
        <v>935.26</v>
      </c>
      <c r="G907" s="20">
        <v>3</v>
      </c>
      <c r="H907" s="21">
        <f t="shared" si="86"/>
        <v>2805.7799999999997</v>
      </c>
      <c r="I907" s="21">
        <f t="shared" si="84"/>
        <v>872.90999999999985</v>
      </c>
      <c r="J907" s="21">
        <f t="shared" si="85"/>
        <v>2618.7299999999996</v>
      </c>
      <c r="K907" s="21">
        <v>187.05</v>
      </c>
      <c r="L907" s="22">
        <v>1.0714277531475183</v>
      </c>
      <c r="M907" s="17">
        <v>6.6665953852404689E-2</v>
      </c>
      <c r="N907" s="21" t="s">
        <v>45</v>
      </c>
      <c r="O907" s="20" t="str">
        <f t="shared" si="87"/>
        <v>Jun</v>
      </c>
      <c r="P907" s="20">
        <f t="shared" si="88"/>
        <v>6</v>
      </c>
      <c r="Q907" s="20">
        <f t="shared" si="89"/>
        <v>2024</v>
      </c>
      <c r="R907" s="23" t="s">
        <v>229</v>
      </c>
      <c r="S907" s="24">
        <v>45468</v>
      </c>
      <c r="T907" s="24" t="s">
        <v>479</v>
      </c>
      <c r="U907" s="24" t="s">
        <v>638</v>
      </c>
      <c r="V907" s="24" t="s">
        <v>45</v>
      </c>
      <c r="W907" s="24" t="s">
        <v>435</v>
      </c>
      <c r="X907" s="24" t="s">
        <v>434</v>
      </c>
      <c r="Y907" s="24" t="s">
        <v>232</v>
      </c>
      <c r="Z907" s="24">
        <v>45471</v>
      </c>
      <c r="AA907" s="20" t="s">
        <v>22</v>
      </c>
      <c r="AB907" s="20" t="s">
        <v>429</v>
      </c>
      <c r="AC907" s="20" t="s">
        <v>16</v>
      </c>
      <c r="AD907" s="20">
        <v>70089</v>
      </c>
    </row>
    <row r="908" spans="1:30" x14ac:dyDescent="0.2">
      <c r="A908" s="14">
        <v>907</v>
      </c>
      <c r="B908" s="14">
        <v>1007</v>
      </c>
      <c r="C908" s="14" t="s">
        <v>25</v>
      </c>
      <c r="D908" s="14" t="s">
        <v>57</v>
      </c>
      <c r="E908" s="14" t="s">
        <v>19</v>
      </c>
      <c r="F908" s="15">
        <v>987.79</v>
      </c>
      <c r="G908" s="14">
        <v>4</v>
      </c>
      <c r="H908" s="15">
        <f t="shared" si="86"/>
        <v>3951.16</v>
      </c>
      <c r="I908" s="15">
        <f t="shared" si="84"/>
        <v>938.4</v>
      </c>
      <c r="J908" s="15">
        <f t="shared" si="85"/>
        <v>3753.6</v>
      </c>
      <c r="K908" s="15">
        <v>197.56</v>
      </c>
      <c r="L908" s="16">
        <v>1.0526321398124467</v>
      </c>
      <c r="M908" s="17">
        <v>5.0000506180463464E-2</v>
      </c>
      <c r="N908" s="15" t="s">
        <v>45</v>
      </c>
      <c r="O908" s="14" t="str">
        <f t="shared" si="87"/>
        <v>Jun</v>
      </c>
      <c r="P908" s="14">
        <f t="shared" si="88"/>
        <v>6</v>
      </c>
      <c r="Q908" s="14">
        <f t="shared" si="89"/>
        <v>2024</v>
      </c>
      <c r="R908" s="18" t="s">
        <v>230</v>
      </c>
      <c r="S908" s="19">
        <v>45469</v>
      </c>
      <c r="T908" s="19" t="s">
        <v>481</v>
      </c>
      <c r="U908" s="19" t="s">
        <v>639</v>
      </c>
      <c r="V908" s="19" t="s">
        <v>45</v>
      </c>
      <c r="W908" s="19" t="s">
        <v>435</v>
      </c>
      <c r="X908" s="19" t="s">
        <v>434</v>
      </c>
      <c r="Y908" s="19" t="s">
        <v>233</v>
      </c>
      <c r="Z908" s="19">
        <v>45472</v>
      </c>
      <c r="AA908" s="14" t="s">
        <v>15</v>
      </c>
      <c r="AB908" s="14" t="s">
        <v>427</v>
      </c>
      <c r="AC908" s="14" t="s">
        <v>16</v>
      </c>
      <c r="AD908" s="14">
        <v>40778</v>
      </c>
    </row>
    <row r="909" spans="1:30" x14ac:dyDescent="0.2">
      <c r="A909" s="20">
        <v>908</v>
      </c>
      <c r="B909" s="20">
        <v>1008</v>
      </c>
      <c r="C909" s="20" t="s">
        <v>25</v>
      </c>
      <c r="D909" s="20" t="s">
        <v>38</v>
      </c>
      <c r="E909" s="20" t="s">
        <v>14</v>
      </c>
      <c r="F909" s="21">
        <v>433.63</v>
      </c>
      <c r="G909" s="20">
        <v>4</v>
      </c>
      <c r="H909" s="21">
        <f t="shared" si="86"/>
        <v>1734.52</v>
      </c>
      <c r="I909" s="21">
        <f t="shared" si="84"/>
        <v>411.94749999999999</v>
      </c>
      <c r="J909" s="21">
        <f t="shared" si="85"/>
        <v>1647.79</v>
      </c>
      <c r="K909" s="21">
        <v>86.73</v>
      </c>
      <c r="L909" s="22">
        <v>1.0526341342039944</v>
      </c>
      <c r="M909" s="17">
        <v>5.0002306113506909E-2</v>
      </c>
      <c r="N909" s="21" t="s">
        <v>45</v>
      </c>
      <c r="O909" s="20" t="str">
        <f t="shared" si="87"/>
        <v>Jun</v>
      </c>
      <c r="P909" s="20">
        <f t="shared" si="88"/>
        <v>6</v>
      </c>
      <c r="Q909" s="20">
        <f t="shared" si="89"/>
        <v>2024</v>
      </c>
      <c r="R909" s="23" t="s">
        <v>231</v>
      </c>
      <c r="S909" s="24">
        <v>45470</v>
      </c>
      <c r="T909" s="24" t="s">
        <v>483</v>
      </c>
      <c r="U909" s="24" t="s">
        <v>640</v>
      </c>
      <c r="V909" s="24" t="s">
        <v>45</v>
      </c>
      <c r="W909" s="24" t="s">
        <v>435</v>
      </c>
      <c r="X909" s="24" t="s">
        <v>434</v>
      </c>
      <c r="Y909" s="24" t="s">
        <v>234</v>
      </c>
      <c r="Z909" s="24">
        <v>45473</v>
      </c>
      <c r="AA909" s="20" t="s">
        <v>15</v>
      </c>
      <c r="AB909" s="20" t="s">
        <v>427</v>
      </c>
      <c r="AC909" s="20" t="s">
        <v>16</v>
      </c>
      <c r="AD909" s="20">
        <v>34584</v>
      </c>
    </row>
    <row r="910" spans="1:30" x14ac:dyDescent="0.2">
      <c r="A910" s="14">
        <v>909</v>
      </c>
      <c r="B910" s="14">
        <v>1009</v>
      </c>
      <c r="C910" s="14" t="s">
        <v>26</v>
      </c>
      <c r="D910" s="14" t="s">
        <v>38</v>
      </c>
      <c r="E910" s="14" t="s">
        <v>14</v>
      </c>
      <c r="F910" s="15">
        <v>1117.0999999999999</v>
      </c>
      <c r="G910" s="14">
        <v>2</v>
      </c>
      <c r="H910" s="15">
        <f t="shared" si="86"/>
        <v>2234.1999999999998</v>
      </c>
      <c r="I910" s="15">
        <f t="shared" si="84"/>
        <v>1005.3899999999999</v>
      </c>
      <c r="J910" s="15">
        <f t="shared" si="85"/>
        <v>2010.7799999999997</v>
      </c>
      <c r="K910" s="15">
        <v>223.42</v>
      </c>
      <c r="L910" s="16">
        <v>1.1111111111111112</v>
      </c>
      <c r="M910" s="17">
        <v>0.1</v>
      </c>
      <c r="N910" s="15" t="s">
        <v>45</v>
      </c>
      <c r="O910" s="14" t="str">
        <f t="shared" si="87"/>
        <v>Jun</v>
      </c>
      <c r="P910" s="14">
        <f t="shared" si="88"/>
        <v>6</v>
      </c>
      <c r="Q910" s="14">
        <f t="shared" si="89"/>
        <v>2024</v>
      </c>
      <c r="R910" s="18" t="s">
        <v>232</v>
      </c>
      <c r="S910" s="19">
        <v>45471</v>
      </c>
      <c r="T910" s="19" t="s">
        <v>433</v>
      </c>
      <c r="U910" s="19" t="s">
        <v>641</v>
      </c>
      <c r="V910" s="19" t="s">
        <v>46</v>
      </c>
      <c r="W910" s="19" t="s">
        <v>437</v>
      </c>
      <c r="X910" s="19" t="s">
        <v>434</v>
      </c>
      <c r="Y910" s="19" t="s">
        <v>235</v>
      </c>
      <c r="Z910" s="19">
        <v>45474</v>
      </c>
      <c r="AA910" s="14" t="s">
        <v>20</v>
      </c>
      <c r="AB910" s="14" t="s">
        <v>428</v>
      </c>
      <c r="AC910" s="14" t="s">
        <v>16</v>
      </c>
      <c r="AD910" s="14">
        <v>86508</v>
      </c>
    </row>
    <row r="911" spans="1:30" x14ac:dyDescent="0.2">
      <c r="A911" s="20">
        <v>910</v>
      </c>
      <c r="B911" s="20">
        <v>1010</v>
      </c>
      <c r="C911" s="20" t="s">
        <v>25</v>
      </c>
      <c r="D911" s="20" t="s">
        <v>38</v>
      </c>
      <c r="E911" s="20" t="s">
        <v>14</v>
      </c>
      <c r="F911" s="21">
        <v>1444.68</v>
      </c>
      <c r="G911" s="20">
        <v>4</v>
      </c>
      <c r="H911" s="21">
        <f t="shared" si="86"/>
        <v>5778.72</v>
      </c>
      <c r="I911" s="21">
        <f t="shared" si="84"/>
        <v>1372.4450000000002</v>
      </c>
      <c r="J911" s="21">
        <f t="shared" si="85"/>
        <v>5489.7800000000007</v>
      </c>
      <c r="K911" s="21">
        <v>288.94</v>
      </c>
      <c r="L911" s="22">
        <v>1.0526323459227873</v>
      </c>
      <c r="M911" s="17">
        <v>5.0000692194811305E-2</v>
      </c>
      <c r="N911" s="21" t="s">
        <v>45</v>
      </c>
      <c r="O911" s="20" t="str">
        <f t="shared" si="87"/>
        <v>Jun</v>
      </c>
      <c r="P911" s="20">
        <f t="shared" si="88"/>
        <v>6</v>
      </c>
      <c r="Q911" s="20">
        <f t="shared" si="89"/>
        <v>2024</v>
      </c>
      <c r="R911" s="23" t="s">
        <v>233</v>
      </c>
      <c r="S911" s="24">
        <v>45472</v>
      </c>
      <c r="T911" s="24" t="s">
        <v>488</v>
      </c>
      <c r="U911" s="24" t="s">
        <v>642</v>
      </c>
      <c r="V911" s="24" t="s">
        <v>46</v>
      </c>
      <c r="W911" s="24" t="s">
        <v>437</v>
      </c>
      <c r="X911" s="24" t="s">
        <v>434</v>
      </c>
      <c r="Y911" s="24" t="s">
        <v>236</v>
      </c>
      <c r="Z911" s="24">
        <v>45475</v>
      </c>
      <c r="AA911" s="20" t="s">
        <v>15</v>
      </c>
      <c r="AB911" s="20" t="s">
        <v>425</v>
      </c>
      <c r="AC911" s="20" t="s">
        <v>16</v>
      </c>
      <c r="AD911" s="20">
        <v>98743</v>
      </c>
    </row>
    <row r="912" spans="1:30" x14ac:dyDescent="0.2">
      <c r="A912" s="14">
        <v>911</v>
      </c>
      <c r="B912" s="14">
        <v>1011</v>
      </c>
      <c r="C912" s="14" t="s">
        <v>25</v>
      </c>
      <c r="D912" s="14" t="s">
        <v>38</v>
      </c>
      <c r="E912" s="14" t="s">
        <v>14</v>
      </c>
      <c r="F912" s="15">
        <v>1377.61</v>
      </c>
      <c r="G912" s="14">
        <v>1</v>
      </c>
      <c r="H912" s="15">
        <f t="shared" si="86"/>
        <v>1377.61</v>
      </c>
      <c r="I912" s="15">
        <f t="shared" si="84"/>
        <v>1102.0899999999999</v>
      </c>
      <c r="J912" s="15">
        <f t="shared" si="85"/>
        <v>1102.0899999999999</v>
      </c>
      <c r="K912" s="15">
        <v>275.52</v>
      </c>
      <c r="L912" s="16">
        <v>1.2499977315827202</v>
      </c>
      <c r="M912" s="17">
        <v>0.19999854821030624</v>
      </c>
      <c r="N912" s="15" t="s">
        <v>45</v>
      </c>
      <c r="O912" s="14" t="str">
        <f t="shared" si="87"/>
        <v>Jun</v>
      </c>
      <c r="P912" s="14">
        <f t="shared" si="88"/>
        <v>6</v>
      </c>
      <c r="Q912" s="14">
        <f t="shared" si="89"/>
        <v>2024</v>
      </c>
      <c r="R912" s="18" t="s">
        <v>234</v>
      </c>
      <c r="S912" s="19">
        <v>45473</v>
      </c>
      <c r="T912" s="19" t="s">
        <v>490</v>
      </c>
      <c r="U912" s="19" t="s">
        <v>643</v>
      </c>
      <c r="V912" s="19" t="s">
        <v>46</v>
      </c>
      <c r="W912" s="19" t="s">
        <v>437</v>
      </c>
      <c r="X912" s="19" t="s">
        <v>434</v>
      </c>
      <c r="Y912" s="19" t="s">
        <v>237</v>
      </c>
      <c r="Z912" s="19">
        <v>45476</v>
      </c>
      <c r="AA912" s="14" t="s">
        <v>22</v>
      </c>
      <c r="AB912" s="14" t="s">
        <v>428</v>
      </c>
      <c r="AC912" s="14" t="s">
        <v>16</v>
      </c>
      <c r="AD912" s="14">
        <v>75205</v>
      </c>
    </row>
    <row r="913" spans="1:30" x14ac:dyDescent="0.2">
      <c r="A913" s="20">
        <v>912</v>
      </c>
      <c r="B913" s="20">
        <v>1012</v>
      </c>
      <c r="C913" s="20" t="s">
        <v>26</v>
      </c>
      <c r="D913" s="20" t="s">
        <v>57</v>
      </c>
      <c r="E913" s="20" t="s">
        <v>19</v>
      </c>
      <c r="F913" s="21">
        <v>140.21</v>
      </c>
      <c r="G913" s="20">
        <v>1</v>
      </c>
      <c r="H913" s="21">
        <f t="shared" si="86"/>
        <v>140.21</v>
      </c>
      <c r="I913" s="21">
        <f t="shared" si="84"/>
        <v>112.17000000000002</v>
      </c>
      <c r="J913" s="21">
        <f t="shared" si="85"/>
        <v>112.17000000000002</v>
      </c>
      <c r="K913" s="21">
        <v>28.04</v>
      </c>
      <c r="L913" s="22">
        <v>1.24997771240082</v>
      </c>
      <c r="M913" s="17">
        <v>0.19998573568219097</v>
      </c>
      <c r="N913" s="21" t="s">
        <v>46</v>
      </c>
      <c r="O913" s="20" t="str">
        <f t="shared" si="87"/>
        <v>Jul</v>
      </c>
      <c r="P913" s="20">
        <f t="shared" si="88"/>
        <v>7</v>
      </c>
      <c r="Q913" s="20">
        <f t="shared" si="89"/>
        <v>2024</v>
      </c>
      <c r="R913" s="23" t="s">
        <v>235</v>
      </c>
      <c r="S913" s="24">
        <v>45474</v>
      </c>
      <c r="T913" s="24" t="s">
        <v>492</v>
      </c>
      <c r="U913" s="24" t="s">
        <v>644</v>
      </c>
      <c r="V913" s="24" t="s">
        <v>46</v>
      </c>
      <c r="W913" s="24" t="s">
        <v>437</v>
      </c>
      <c r="X913" s="24" t="s">
        <v>434</v>
      </c>
      <c r="Y913" s="24" t="s">
        <v>238</v>
      </c>
      <c r="Z913" s="24">
        <v>45477</v>
      </c>
      <c r="AA913" s="20" t="s">
        <v>15</v>
      </c>
      <c r="AB913" s="20" t="s">
        <v>425</v>
      </c>
      <c r="AC913" s="20" t="s">
        <v>16</v>
      </c>
      <c r="AD913" s="20">
        <v>55817</v>
      </c>
    </row>
    <row r="914" spans="1:30" x14ac:dyDescent="0.2">
      <c r="A914" s="14">
        <v>913</v>
      </c>
      <c r="B914" s="14">
        <v>1013</v>
      </c>
      <c r="C914" s="14" t="s">
        <v>24</v>
      </c>
      <c r="D914" s="14" t="s">
        <v>57</v>
      </c>
      <c r="E914" s="14" t="s">
        <v>19</v>
      </c>
      <c r="F914" s="15">
        <v>928.57</v>
      </c>
      <c r="G914" s="14">
        <v>3</v>
      </c>
      <c r="H914" s="15">
        <f t="shared" si="86"/>
        <v>2785.71</v>
      </c>
      <c r="I914" s="15">
        <f t="shared" si="84"/>
        <v>866.66666666666663</v>
      </c>
      <c r="J914" s="15">
        <f t="shared" si="85"/>
        <v>2600</v>
      </c>
      <c r="K914" s="15">
        <v>185.71</v>
      </c>
      <c r="L914" s="16">
        <v>1.0714269230769231</v>
      </c>
      <c r="M914" s="17">
        <v>6.6665230767021688E-2</v>
      </c>
      <c r="N914" s="15" t="s">
        <v>46</v>
      </c>
      <c r="O914" s="14" t="str">
        <f t="shared" si="87"/>
        <v>Jul</v>
      </c>
      <c r="P914" s="14">
        <f t="shared" si="88"/>
        <v>7</v>
      </c>
      <c r="Q914" s="14">
        <f t="shared" si="89"/>
        <v>2024</v>
      </c>
      <c r="R914" s="18" t="s">
        <v>236</v>
      </c>
      <c r="S914" s="19">
        <v>45475</v>
      </c>
      <c r="T914" s="19" t="s">
        <v>431</v>
      </c>
      <c r="U914" s="19" t="s">
        <v>645</v>
      </c>
      <c r="V914" s="19" t="s">
        <v>46</v>
      </c>
      <c r="W914" s="19" t="s">
        <v>437</v>
      </c>
      <c r="X914" s="19" t="s">
        <v>434</v>
      </c>
      <c r="Y914" s="19" t="s">
        <v>239</v>
      </c>
      <c r="Z914" s="19">
        <v>45478</v>
      </c>
      <c r="AA914" s="14" t="s">
        <v>22</v>
      </c>
      <c r="AB914" s="14" t="s">
        <v>429</v>
      </c>
      <c r="AC914" s="14" t="s">
        <v>16</v>
      </c>
      <c r="AD914" s="14">
        <v>86204</v>
      </c>
    </row>
    <row r="915" spans="1:30" x14ac:dyDescent="0.2">
      <c r="A915" s="20">
        <v>914</v>
      </c>
      <c r="B915" s="20">
        <v>1014</v>
      </c>
      <c r="C915" s="20" t="s">
        <v>23</v>
      </c>
      <c r="D915" s="20" t="s">
        <v>54</v>
      </c>
      <c r="E915" s="20" t="s">
        <v>17</v>
      </c>
      <c r="F915" s="21">
        <v>1491.45</v>
      </c>
      <c r="G915" s="20">
        <v>1</v>
      </c>
      <c r="H915" s="21">
        <f t="shared" si="86"/>
        <v>1491.45</v>
      </c>
      <c r="I915" s="21">
        <f t="shared" si="84"/>
        <v>1193.1600000000001</v>
      </c>
      <c r="J915" s="21">
        <f t="shared" si="85"/>
        <v>1193.1600000000001</v>
      </c>
      <c r="K915" s="21">
        <v>298.29000000000002</v>
      </c>
      <c r="L915" s="22">
        <v>1.25</v>
      </c>
      <c r="M915" s="17">
        <v>0.2</v>
      </c>
      <c r="N915" s="21" t="s">
        <v>46</v>
      </c>
      <c r="O915" s="20" t="str">
        <f t="shared" si="87"/>
        <v>Jul</v>
      </c>
      <c r="P915" s="20">
        <f t="shared" si="88"/>
        <v>7</v>
      </c>
      <c r="Q915" s="20">
        <f t="shared" si="89"/>
        <v>2024</v>
      </c>
      <c r="R915" s="23" t="s">
        <v>237</v>
      </c>
      <c r="S915" s="24">
        <v>45476</v>
      </c>
      <c r="T915" s="24" t="s">
        <v>435</v>
      </c>
      <c r="U915" s="24" t="s">
        <v>646</v>
      </c>
      <c r="V915" s="24" t="s">
        <v>46</v>
      </c>
      <c r="W915" s="24" t="s">
        <v>437</v>
      </c>
      <c r="X915" s="24" t="s">
        <v>434</v>
      </c>
      <c r="Y915" s="24" t="s">
        <v>240</v>
      </c>
      <c r="Z915" s="24">
        <v>45479</v>
      </c>
      <c r="AA915" s="20" t="s">
        <v>15</v>
      </c>
      <c r="AB915" s="20" t="s">
        <v>426</v>
      </c>
      <c r="AC915" s="20" t="s">
        <v>16</v>
      </c>
      <c r="AD915" s="20">
        <v>85495</v>
      </c>
    </row>
    <row r="916" spans="1:30" x14ac:dyDescent="0.2">
      <c r="A916" s="14">
        <v>915</v>
      </c>
      <c r="B916" s="14">
        <v>1015</v>
      </c>
      <c r="C916" s="14" t="s">
        <v>23</v>
      </c>
      <c r="D916" s="14" t="s">
        <v>57</v>
      </c>
      <c r="E916" s="14" t="s">
        <v>19</v>
      </c>
      <c r="F916" s="15">
        <v>996.38</v>
      </c>
      <c r="G916" s="14">
        <v>2</v>
      </c>
      <c r="H916" s="15">
        <f t="shared" si="86"/>
        <v>1992.76</v>
      </c>
      <c r="I916" s="15">
        <f t="shared" si="84"/>
        <v>896.74</v>
      </c>
      <c r="J916" s="15">
        <f t="shared" si="85"/>
        <v>1793.48</v>
      </c>
      <c r="K916" s="15">
        <v>199.28</v>
      </c>
      <c r="L916" s="16">
        <v>1.1111135892231863</v>
      </c>
      <c r="M916" s="17">
        <v>0.10000200726630402</v>
      </c>
      <c r="N916" s="15" t="s">
        <v>46</v>
      </c>
      <c r="O916" s="14" t="str">
        <f t="shared" si="87"/>
        <v>Jul</v>
      </c>
      <c r="P916" s="14">
        <f t="shared" si="88"/>
        <v>7</v>
      </c>
      <c r="Q916" s="14">
        <f t="shared" si="89"/>
        <v>2024</v>
      </c>
      <c r="R916" s="18" t="s">
        <v>238</v>
      </c>
      <c r="S916" s="19">
        <v>45477</v>
      </c>
      <c r="T916" s="19" t="s">
        <v>437</v>
      </c>
      <c r="U916" s="19" t="s">
        <v>647</v>
      </c>
      <c r="V916" s="19" t="s">
        <v>46</v>
      </c>
      <c r="W916" s="19" t="s">
        <v>437</v>
      </c>
      <c r="X916" s="19" t="s">
        <v>434</v>
      </c>
      <c r="Y916" s="19" t="s">
        <v>241</v>
      </c>
      <c r="Z916" s="19">
        <v>45480</v>
      </c>
      <c r="AA916" s="14" t="s">
        <v>15</v>
      </c>
      <c r="AB916" s="14" t="s">
        <v>427</v>
      </c>
      <c r="AC916" s="14" t="s">
        <v>16</v>
      </c>
      <c r="AD916" s="14">
        <v>29738</v>
      </c>
    </row>
    <row r="917" spans="1:30" x14ac:dyDescent="0.2">
      <c r="A917" s="20">
        <v>916</v>
      </c>
      <c r="B917" s="20">
        <v>1016</v>
      </c>
      <c r="C917" s="20" t="s">
        <v>26</v>
      </c>
      <c r="D917" s="20" t="s">
        <v>54</v>
      </c>
      <c r="E917" s="20" t="s">
        <v>17</v>
      </c>
      <c r="F917" s="21">
        <v>1103.99</v>
      </c>
      <c r="G917" s="20">
        <v>3</v>
      </c>
      <c r="H917" s="21">
        <f t="shared" si="86"/>
        <v>3311.9700000000003</v>
      </c>
      <c r="I917" s="21">
        <f t="shared" si="84"/>
        <v>1030.3900000000001</v>
      </c>
      <c r="J917" s="21">
        <f t="shared" si="85"/>
        <v>3091.17</v>
      </c>
      <c r="K917" s="21">
        <v>220.8</v>
      </c>
      <c r="L917" s="22">
        <v>1.0714292646473667</v>
      </c>
      <c r="M917" s="17">
        <v>6.6667270536870799E-2</v>
      </c>
      <c r="N917" s="21" t="s">
        <v>46</v>
      </c>
      <c r="O917" s="20" t="str">
        <f t="shared" si="87"/>
        <v>Jul</v>
      </c>
      <c r="P917" s="20">
        <f t="shared" si="88"/>
        <v>7</v>
      </c>
      <c r="Q917" s="20">
        <f t="shared" si="89"/>
        <v>2024</v>
      </c>
      <c r="R917" s="23" t="s">
        <v>239</v>
      </c>
      <c r="S917" s="24">
        <v>45478</v>
      </c>
      <c r="T917" s="24" t="s">
        <v>439</v>
      </c>
      <c r="U917" s="24" t="s">
        <v>648</v>
      </c>
      <c r="V917" s="24" t="s">
        <v>46</v>
      </c>
      <c r="W917" s="24" t="s">
        <v>437</v>
      </c>
      <c r="X917" s="24" t="s">
        <v>434</v>
      </c>
      <c r="Y917" s="24" t="s">
        <v>242</v>
      </c>
      <c r="Z917" s="24">
        <v>45481</v>
      </c>
      <c r="AA917" s="20" t="s">
        <v>20</v>
      </c>
      <c r="AB917" s="20" t="s">
        <v>429</v>
      </c>
      <c r="AC917" s="20" t="s">
        <v>16</v>
      </c>
      <c r="AD917" s="20">
        <v>98003</v>
      </c>
    </row>
    <row r="918" spans="1:30" x14ac:dyDescent="0.2">
      <c r="A918" s="14">
        <v>917</v>
      </c>
      <c r="B918" s="14">
        <v>1017</v>
      </c>
      <c r="C918" s="14" t="s">
        <v>18</v>
      </c>
      <c r="D918" s="14" t="s">
        <v>54</v>
      </c>
      <c r="E918" s="14" t="s">
        <v>17</v>
      </c>
      <c r="F918" s="15">
        <v>1332.92</v>
      </c>
      <c r="G918" s="14">
        <v>4</v>
      </c>
      <c r="H918" s="15">
        <f t="shared" si="86"/>
        <v>5331.68</v>
      </c>
      <c r="I918" s="15">
        <f t="shared" si="84"/>
        <v>1266.2750000000001</v>
      </c>
      <c r="J918" s="15">
        <f t="shared" si="85"/>
        <v>5065.1000000000004</v>
      </c>
      <c r="K918" s="15">
        <v>266.58</v>
      </c>
      <c r="L918" s="16">
        <v>1.0526307476653964</v>
      </c>
      <c r="M918" s="17">
        <v>4.9999249767427895E-2</v>
      </c>
      <c r="N918" s="15" t="s">
        <v>46</v>
      </c>
      <c r="O918" s="14" t="str">
        <f t="shared" si="87"/>
        <v>Jul</v>
      </c>
      <c r="P918" s="14">
        <f t="shared" si="88"/>
        <v>7</v>
      </c>
      <c r="Q918" s="14">
        <f t="shared" si="89"/>
        <v>2024</v>
      </c>
      <c r="R918" s="18" t="s">
        <v>240</v>
      </c>
      <c r="S918" s="19">
        <v>45479</v>
      </c>
      <c r="T918" s="19" t="s">
        <v>441</v>
      </c>
      <c r="U918" s="19" t="s">
        <v>649</v>
      </c>
      <c r="V918" s="19" t="s">
        <v>46</v>
      </c>
      <c r="W918" s="19" t="s">
        <v>437</v>
      </c>
      <c r="X918" s="19" t="s">
        <v>434</v>
      </c>
      <c r="Y918" s="19" t="s">
        <v>243</v>
      </c>
      <c r="Z918" s="19">
        <v>45482</v>
      </c>
      <c r="AA918" s="14" t="s">
        <v>22</v>
      </c>
      <c r="AB918" s="14" t="s">
        <v>426</v>
      </c>
      <c r="AC918" s="14" t="s">
        <v>16</v>
      </c>
      <c r="AD918" s="14">
        <v>68563</v>
      </c>
    </row>
    <row r="919" spans="1:30" x14ac:dyDescent="0.2">
      <c r="A919" s="20">
        <v>918</v>
      </c>
      <c r="B919" s="20">
        <v>1018</v>
      </c>
      <c r="C919" s="20" t="s">
        <v>13</v>
      </c>
      <c r="D919" s="20" t="s">
        <v>57</v>
      </c>
      <c r="E919" s="20" t="s">
        <v>19</v>
      </c>
      <c r="F919" s="21">
        <v>387.88</v>
      </c>
      <c r="G919" s="20">
        <v>2</v>
      </c>
      <c r="H919" s="21">
        <f t="shared" si="86"/>
        <v>775.76</v>
      </c>
      <c r="I919" s="21">
        <f t="shared" si="84"/>
        <v>349.09</v>
      </c>
      <c r="J919" s="21">
        <f t="shared" si="85"/>
        <v>698.18</v>
      </c>
      <c r="K919" s="21">
        <v>77.58</v>
      </c>
      <c r="L919" s="22">
        <v>1.1111174768684293</v>
      </c>
      <c r="M919" s="17">
        <v>0.10000515623388677</v>
      </c>
      <c r="N919" s="21" t="s">
        <v>46</v>
      </c>
      <c r="O919" s="20" t="str">
        <f t="shared" si="87"/>
        <v>Jul</v>
      </c>
      <c r="P919" s="20">
        <f t="shared" si="88"/>
        <v>7</v>
      </c>
      <c r="Q919" s="20">
        <f t="shared" si="89"/>
        <v>2024</v>
      </c>
      <c r="R919" s="23" t="s">
        <v>241</v>
      </c>
      <c r="S919" s="24">
        <v>45480</v>
      </c>
      <c r="T919" s="24" t="s">
        <v>443</v>
      </c>
      <c r="U919" s="24" t="s">
        <v>650</v>
      </c>
      <c r="V919" s="24" t="s">
        <v>46</v>
      </c>
      <c r="W919" s="24" t="s">
        <v>437</v>
      </c>
      <c r="X919" s="24" t="s">
        <v>434</v>
      </c>
      <c r="Y919" s="24" t="s">
        <v>244</v>
      </c>
      <c r="Z919" s="24">
        <v>45483</v>
      </c>
      <c r="AA919" s="20" t="s">
        <v>15</v>
      </c>
      <c r="AB919" s="20" t="s">
        <v>429</v>
      </c>
      <c r="AC919" s="20" t="s">
        <v>16</v>
      </c>
      <c r="AD919" s="20">
        <v>82405</v>
      </c>
    </row>
    <row r="920" spans="1:30" x14ac:dyDescent="0.2">
      <c r="A920" s="14">
        <v>919</v>
      </c>
      <c r="B920" s="14">
        <v>1019</v>
      </c>
      <c r="C920" s="14" t="s">
        <v>13</v>
      </c>
      <c r="D920" s="14" t="s">
        <v>57</v>
      </c>
      <c r="E920" s="14" t="s">
        <v>19</v>
      </c>
      <c r="F920" s="15">
        <v>747.64</v>
      </c>
      <c r="G920" s="14">
        <v>3</v>
      </c>
      <c r="H920" s="15">
        <f t="shared" si="86"/>
        <v>2242.92</v>
      </c>
      <c r="I920" s="15">
        <f t="shared" si="84"/>
        <v>697.79666666666662</v>
      </c>
      <c r="J920" s="15">
        <f t="shared" si="85"/>
        <v>2093.39</v>
      </c>
      <c r="K920" s="15">
        <v>149.53</v>
      </c>
      <c r="L920" s="16">
        <v>1.0714295950587325</v>
      </c>
      <c r="M920" s="17">
        <v>6.6667558361421714E-2</v>
      </c>
      <c r="N920" s="15" t="s">
        <v>46</v>
      </c>
      <c r="O920" s="14" t="str">
        <f t="shared" si="87"/>
        <v>Jul</v>
      </c>
      <c r="P920" s="14">
        <f t="shared" si="88"/>
        <v>7</v>
      </c>
      <c r="Q920" s="14">
        <f t="shared" si="89"/>
        <v>2024</v>
      </c>
      <c r="R920" s="18" t="s">
        <v>242</v>
      </c>
      <c r="S920" s="19">
        <v>45481</v>
      </c>
      <c r="T920" s="19" t="s">
        <v>445</v>
      </c>
      <c r="U920" s="19" t="s">
        <v>651</v>
      </c>
      <c r="V920" s="19" t="s">
        <v>46</v>
      </c>
      <c r="W920" s="19" t="s">
        <v>437</v>
      </c>
      <c r="X920" s="19" t="s">
        <v>434</v>
      </c>
      <c r="Y920" s="19" t="s">
        <v>245</v>
      </c>
      <c r="Z920" s="19">
        <v>45484</v>
      </c>
      <c r="AA920" s="14" t="s">
        <v>15</v>
      </c>
      <c r="AB920" s="14" t="s">
        <v>427</v>
      </c>
      <c r="AC920" s="14" t="s">
        <v>16</v>
      </c>
      <c r="AD920" s="14">
        <v>14429</v>
      </c>
    </row>
    <row r="921" spans="1:30" x14ac:dyDescent="0.2">
      <c r="A921" s="20">
        <v>920</v>
      </c>
      <c r="B921" s="20">
        <v>1020</v>
      </c>
      <c r="C921" s="20" t="s">
        <v>18</v>
      </c>
      <c r="D921" s="20" t="s">
        <v>54</v>
      </c>
      <c r="E921" s="20" t="s">
        <v>17</v>
      </c>
      <c r="F921" s="21">
        <v>231.98</v>
      </c>
      <c r="G921" s="20">
        <v>2</v>
      </c>
      <c r="H921" s="21">
        <f t="shared" si="86"/>
        <v>463.96</v>
      </c>
      <c r="I921" s="21">
        <f t="shared" si="84"/>
        <v>208.78</v>
      </c>
      <c r="J921" s="21">
        <f t="shared" si="85"/>
        <v>417.56</v>
      </c>
      <c r="K921" s="21">
        <v>46.4</v>
      </c>
      <c r="L921" s="22">
        <v>1.1111217549573713</v>
      </c>
      <c r="M921" s="17">
        <v>0.10000862143288215</v>
      </c>
      <c r="N921" s="21" t="s">
        <v>46</v>
      </c>
      <c r="O921" s="20" t="str">
        <f t="shared" si="87"/>
        <v>Jul</v>
      </c>
      <c r="P921" s="20">
        <f t="shared" si="88"/>
        <v>7</v>
      </c>
      <c r="Q921" s="20">
        <f t="shared" si="89"/>
        <v>2024</v>
      </c>
      <c r="R921" s="23" t="s">
        <v>243</v>
      </c>
      <c r="S921" s="24">
        <v>45482</v>
      </c>
      <c r="T921" s="24" t="s">
        <v>447</v>
      </c>
      <c r="U921" s="24" t="s">
        <v>652</v>
      </c>
      <c r="V921" s="24" t="s">
        <v>46</v>
      </c>
      <c r="W921" s="24" t="s">
        <v>437</v>
      </c>
      <c r="X921" s="24" t="s">
        <v>434</v>
      </c>
      <c r="Y921" s="24" t="s">
        <v>246</v>
      </c>
      <c r="Z921" s="24">
        <v>45485</v>
      </c>
      <c r="AA921" s="20" t="s">
        <v>15</v>
      </c>
      <c r="AB921" s="20" t="s">
        <v>426</v>
      </c>
      <c r="AC921" s="20" t="s">
        <v>16</v>
      </c>
      <c r="AD921" s="20">
        <v>84760</v>
      </c>
    </row>
    <row r="922" spans="1:30" x14ac:dyDescent="0.2">
      <c r="A922" s="14">
        <v>921</v>
      </c>
      <c r="B922" s="14">
        <v>1021</v>
      </c>
      <c r="C922" s="14" t="s">
        <v>25</v>
      </c>
      <c r="D922" s="14" t="s">
        <v>57</v>
      </c>
      <c r="E922" s="14" t="s">
        <v>19</v>
      </c>
      <c r="F922" s="15">
        <v>1125.1199999999999</v>
      </c>
      <c r="G922" s="14">
        <v>5</v>
      </c>
      <c r="H922" s="15">
        <f t="shared" si="86"/>
        <v>5625.5999999999995</v>
      </c>
      <c r="I922" s="15">
        <f t="shared" si="84"/>
        <v>1080.1159999999998</v>
      </c>
      <c r="J922" s="15">
        <f t="shared" si="85"/>
        <v>5400.579999999999</v>
      </c>
      <c r="K922" s="15">
        <v>225.02</v>
      </c>
      <c r="L922" s="16">
        <v>1.0416658951445956</v>
      </c>
      <c r="M922" s="17">
        <v>3.9999288964732656E-2</v>
      </c>
      <c r="N922" s="15" t="s">
        <v>46</v>
      </c>
      <c r="O922" s="14" t="str">
        <f t="shared" si="87"/>
        <v>Jul</v>
      </c>
      <c r="P922" s="14">
        <f t="shared" si="88"/>
        <v>7</v>
      </c>
      <c r="Q922" s="14">
        <f t="shared" si="89"/>
        <v>2024</v>
      </c>
      <c r="R922" s="18" t="s">
        <v>244</v>
      </c>
      <c r="S922" s="19">
        <v>45483</v>
      </c>
      <c r="T922" s="19" t="s">
        <v>449</v>
      </c>
      <c r="U922" s="19" t="s">
        <v>653</v>
      </c>
      <c r="V922" s="19" t="s">
        <v>46</v>
      </c>
      <c r="W922" s="19" t="s">
        <v>437</v>
      </c>
      <c r="X922" s="19" t="s">
        <v>434</v>
      </c>
      <c r="Y922" s="19" t="s">
        <v>247</v>
      </c>
      <c r="Z922" s="19">
        <v>45486</v>
      </c>
      <c r="AA922" s="14" t="s">
        <v>22</v>
      </c>
      <c r="AB922" s="14" t="s">
        <v>428</v>
      </c>
      <c r="AC922" s="14" t="s">
        <v>16</v>
      </c>
      <c r="AD922" s="14">
        <v>53952</v>
      </c>
    </row>
    <row r="923" spans="1:30" x14ac:dyDescent="0.2">
      <c r="A923" s="20">
        <v>922</v>
      </c>
      <c r="B923" s="20">
        <v>1022</v>
      </c>
      <c r="C923" s="20" t="s">
        <v>23</v>
      </c>
      <c r="D923" s="20" t="s">
        <v>38</v>
      </c>
      <c r="E923" s="20" t="s">
        <v>14</v>
      </c>
      <c r="F923" s="21">
        <v>883.06</v>
      </c>
      <c r="G923" s="20">
        <v>4</v>
      </c>
      <c r="H923" s="21">
        <f t="shared" si="86"/>
        <v>3532.24</v>
      </c>
      <c r="I923" s="21">
        <f t="shared" si="84"/>
        <v>838.90749999999991</v>
      </c>
      <c r="J923" s="21">
        <f t="shared" si="85"/>
        <v>3355.6299999999997</v>
      </c>
      <c r="K923" s="21">
        <v>176.61</v>
      </c>
      <c r="L923" s="22">
        <v>1.0526309515649819</v>
      </c>
      <c r="M923" s="17">
        <v>4.9999433787058643E-2</v>
      </c>
      <c r="N923" s="21" t="s">
        <v>46</v>
      </c>
      <c r="O923" s="20" t="str">
        <f t="shared" si="87"/>
        <v>Jul</v>
      </c>
      <c r="P923" s="20">
        <f t="shared" si="88"/>
        <v>7</v>
      </c>
      <c r="Q923" s="20">
        <f t="shared" si="89"/>
        <v>2024</v>
      </c>
      <c r="R923" s="23" t="s">
        <v>245</v>
      </c>
      <c r="S923" s="24">
        <v>45484</v>
      </c>
      <c r="T923" s="24" t="s">
        <v>451</v>
      </c>
      <c r="U923" s="24" t="s">
        <v>654</v>
      </c>
      <c r="V923" s="24" t="s">
        <v>46</v>
      </c>
      <c r="W923" s="24" t="s">
        <v>437</v>
      </c>
      <c r="X923" s="24" t="s">
        <v>434</v>
      </c>
      <c r="Y923" s="24" t="s">
        <v>248</v>
      </c>
      <c r="Z923" s="24">
        <v>45487</v>
      </c>
      <c r="AA923" s="20" t="s">
        <v>20</v>
      </c>
      <c r="AB923" s="20" t="s">
        <v>428</v>
      </c>
      <c r="AC923" s="20" t="s">
        <v>16</v>
      </c>
      <c r="AD923" s="20">
        <v>95735</v>
      </c>
    </row>
    <row r="924" spans="1:30" x14ac:dyDescent="0.2">
      <c r="A924" s="14">
        <v>923</v>
      </c>
      <c r="B924" s="14">
        <v>1023</v>
      </c>
      <c r="C924" s="14" t="s">
        <v>21</v>
      </c>
      <c r="D924" s="14" t="s">
        <v>54</v>
      </c>
      <c r="E924" s="14" t="s">
        <v>17</v>
      </c>
      <c r="F924" s="15">
        <v>189.73</v>
      </c>
      <c r="G924" s="14">
        <v>3</v>
      </c>
      <c r="H924" s="15">
        <f t="shared" si="86"/>
        <v>569.18999999999994</v>
      </c>
      <c r="I924" s="15">
        <f t="shared" si="84"/>
        <v>177.07999999999996</v>
      </c>
      <c r="J924" s="15">
        <f t="shared" si="85"/>
        <v>531.2399999999999</v>
      </c>
      <c r="K924" s="15">
        <v>37.950000000000003</v>
      </c>
      <c r="L924" s="16">
        <v>1.0714366388073189</v>
      </c>
      <c r="M924" s="17">
        <v>6.6673694197016825E-2</v>
      </c>
      <c r="N924" s="15" t="s">
        <v>46</v>
      </c>
      <c r="O924" s="14" t="str">
        <f t="shared" si="87"/>
        <v>Jul</v>
      </c>
      <c r="P924" s="14">
        <f t="shared" si="88"/>
        <v>7</v>
      </c>
      <c r="Q924" s="14">
        <f t="shared" si="89"/>
        <v>2024</v>
      </c>
      <c r="R924" s="18" t="s">
        <v>246</v>
      </c>
      <c r="S924" s="19">
        <v>45485</v>
      </c>
      <c r="T924" s="19" t="s">
        <v>453</v>
      </c>
      <c r="U924" s="19" t="s">
        <v>655</v>
      </c>
      <c r="V924" s="19" t="s">
        <v>46</v>
      </c>
      <c r="W924" s="19" t="s">
        <v>437</v>
      </c>
      <c r="X924" s="19" t="s">
        <v>434</v>
      </c>
      <c r="Y924" s="19" t="s">
        <v>249</v>
      </c>
      <c r="Z924" s="19">
        <v>45488</v>
      </c>
      <c r="AA924" s="14" t="s">
        <v>22</v>
      </c>
      <c r="AB924" s="14" t="s">
        <v>429</v>
      </c>
      <c r="AC924" s="14" t="s">
        <v>16</v>
      </c>
      <c r="AD924" s="14">
        <v>69836</v>
      </c>
    </row>
    <row r="925" spans="1:30" x14ac:dyDescent="0.2">
      <c r="A925" s="20">
        <v>924</v>
      </c>
      <c r="B925" s="20">
        <v>1024</v>
      </c>
      <c r="C925" s="20" t="s">
        <v>23</v>
      </c>
      <c r="D925" s="20" t="s">
        <v>57</v>
      </c>
      <c r="E925" s="20" t="s">
        <v>19</v>
      </c>
      <c r="F925" s="21">
        <v>1490.71</v>
      </c>
      <c r="G925" s="20">
        <v>3</v>
      </c>
      <c r="H925" s="21">
        <f t="shared" si="86"/>
        <v>4472.13</v>
      </c>
      <c r="I925" s="21">
        <f t="shared" si="84"/>
        <v>1391.33</v>
      </c>
      <c r="J925" s="21">
        <f t="shared" si="85"/>
        <v>4173.99</v>
      </c>
      <c r="K925" s="21">
        <v>298.14</v>
      </c>
      <c r="L925" s="22">
        <v>1.0714280580451798</v>
      </c>
      <c r="M925" s="17">
        <v>6.6666219452475667E-2</v>
      </c>
      <c r="N925" s="21" t="s">
        <v>46</v>
      </c>
      <c r="O925" s="20" t="str">
        <f t="shared" si="87"/>
        <v>Jul</v>
      </c>
      <c r="P925" s="20">
        <f t="shared" si="88"/>
        <v>7</v>
      </c>
      <c r="Q925" s="20">
        <f t="shared" si="89"/>
        <v>2024</v>
      </c>
      <c r="R925" s="23" t="s">
        <v>247</v>
      </c>
      <c r="S925" s="24">
        <v>45486</v>
      </c>
      <c r="T925" s="24" t="s">
        <v>455</v>
      </c>
      <c r="U925" s="24" t="s">
        <v>656</v>
      </c>
      <c r="V925" s="24" t="s">
        <v>46</v>
      </c>
      <c r="W925" s="24" t="s">
        <v>437</v>
      </c>
      <c r="X925" s="24" t="s">
        <v>434</v>
      </c>
      <c r="Y925" s="24" t="s">
        <v>250</v>
      </c>
      <c r="Z925" s="24">
        <v>45489</v>
      </c>
      <c r="AA925" s="20" t="s">
        <v>15</v>
      </c>
      <c r="AB925" s="20" t="s">
        <v>428</v>
      </c>
      <c r="AC925" s="20" t="s">
        <v>16</v>
      </c>
      <c r="AD925" s="20">
        <v>91981</v>
      </c>
    </row>
    <row r="926" spans="1:30" x14ac:dyDescent="0.2">
      <c r="A926" s="14">
        <v>925</v>
      </c>
      <c r="B926" s="14">
        <v>1025</v>
      </c>
      <c r="C926" s="14" t="s">
        <v>28</v>
      </c>
      <c r="D926" s="14" t="s">
        <v>57</v>
      </c>
      <c r="E926" s="14" t="s">
        <v>19</v>
      </c>
      <c r="F926" s="15">
        <v>304.95999999999998</v>
      </c>
      <c r="G926" s="14">
        <v>5</v>
      </c>
      <c r="H926" s="15">
        <f t="shared" si="86"/>
        <v>1524.8</v>
      </c>
      <c r="I926" s="15">
        <f t="shared" si="84"/>
        <v>292.762</v>
      </c>
      <c r="J926" s="15">
        <f t="shared" si="85"/>
        <v>1463.81</v>
      </c>
      <c r="K926" s="15">
        <v>60.99</v>
      </c>
      <c r="L926" s="16">
        <v>1.0416652434400639</v>
      </c>
      <c r="M926" s="17">
        <v>3.9998688352570831E-2</v>
      </c>
      <c r="N926" s="15" t="s">
        <v>46</v>
      </c>
      <c r="O926" s="14" t="str">
        <f t="shared" si="87"/>
        <v>Jul</v>
      </c>
      <c r="P926" s="14">
        <f t="shared" si="88"/>
        <v>7</v>
      </c>
      <c r="Q926" s="14">
        <f t="shared" si="89"/>
        <v>2024</v>
      </c>
      <c r="R926" s="18" t="s">
        <v>248</v>
      </c>
      <c r="S926" s="19">
        <v>45487</v>
      </c>
      <c r="T926" s="19" t="s">
        <v>457</v>
      </c>
      <c r="U926" s="19" t="s">
        <v>657</v>
      </c>
      <c r="V926" s="19" t="s">
        <v>46</v>
      </c>
      <c r="W926" s="19" t="s">
        <v>437</v>
      </c>
      <c r="X926" s="19" t="s">
        <v>434</v>
      </c>
      <c r="Y926" s="19" t="s">
        <v>251</v>
      </c>
      <c r="Z926" s="19">
        <v>45490</v>
      </c>
      <c r="AA926" s="14" t="s">
        <v>22</v>
      </c>
      <c r="AB926" s="14" t="s">
        <v>429</v>
      </c>
      <c r="AC926" s="14" t="s">
        <v>16</v>
      </c>
      <c r="AD926" s="14">
        <v>73772</v>
      </c>
    </row>
    <row r="927" spans="1:30" x14ac:dyDescent="0.2">
      <c r="A927" s="20">
        <v>926</v>
      </c>
      <c r="B927" s="20">
        <v>1026</v>
      </c>
      <c r="C927" s="20" t="s">
        <v>28</v>
      </c>
      <c r="D927" s="20" t="s">
        <v>54</v>
      </c>
      <c r="E927" s="20" t="s">
        <v>17</v>
      </c>
      <c r="F927" s="21">
        <v>520.27</v>
      </c>
      <c r="G927" s="20">
        <v>4</v>
      </c>
      <c r="H927" s="21">
        <f t="shared" si="86"/>
        <v>2081.08</v>
      </c>
      <c r="I927" s="21">
        <f t="shared" si="84"/>
        <v>494.25749999999999</v>
      </c>
      <c r="J927" s="21">
        <f t="shared" si="85"/>
        <v>1977.03</v>
      </c>
      <c r="K927" s="21">
        <v>104.05</v>
      </c>
      <c r="L927" s="22">
        <v>1.0526294492243415</v>
      </c>
      <c r="M927" s="17">
        <v>4.9998077921079437E-2</v>
      </c>
      <c r="N927" s="21" t="s">
        <v>46</v>
      </c>
      <c r="O927" s="20" t="str">
        <f t="shared" si="87"/>
        <v>Jul</v>
      </c>
      <c r="P927" s="20">
        <f t="shared" si="88"/>
        <v>7</v>
      </c>
      <c r="Q927" s="20">
        <f t="shared" si="89"/>
        <v>2024</v>
      </c>
      <c r="R927" s="23" t="s">
        <v>249</v>
      </c>
      <c r="S927" s="24">
        <v>45488</v>
      </c>
      <c r="T927" s="24" t="s">
        <v>459</v>
      </c>
      <c r="U927" s="24" t="s">
        <v>658</v>
      </c>
      <c r="V927" s="24" t="s">
        <v>46</v>
      </c>
      <c r="W927" s="24" t="s">
        <v>437</v>
      </c>
      <c r="X927" s="24" t="s">
        <v>434</v>
      </c>
      <c r="Y927" s="24" t="s">
        <v>252</v>
      </c>
      <c r="Z927" s="24">
        <v>45491</v>
      </c>
      <c r="AA927" s="20" t="s">
        <v>22</v>
      </c>
      <c r="AB927" s="20" t="s">
        <v>428</v>
      </c>
      <c r="AC927" s="20" t="s">
        <v>16</v>
      </c>
      <c r="AD927" s="20">
        <v>67086</v>
      </c>
    </row>
    <row r="928" spans="1:30" x14ac:dyDescent="0.2">
      <c r="A928" s="14">
        <v>927</v>
      </c>
      <c r="B928" s="14">
        <v>1027</v>
      </c>
      <c r="C928" s="14" t="s">
        <v>25</v>
      </c>
      <c r="D928" s="14" t="s">
        <v>54</v>
      </c>
      <c r="E928" s="14" t="s">
        <v>17</v>
      </c>
      <c r="F928" s="15">
        <v>1190.27</v>
      </c>
      <c r="G928" s="14">
        <v>3</v>
      </c>
      <c r="H928" s="15">
        <f t="shared" si="86"/>
        <v>3570.81</v>
      </c>
      <c r="I928" s="15">
        <f t="shared" si="84"/>
        <v>1110.9199999999998</v>
      </c>
      <c r="J928" s="15">
        <f t="shared" si="85"/>
        <v>3332.7599999999993</v>
      </c>
      <c r="K928" s="15">
        <v>238.05</v>
      </c>
      <c r="L928" s="16">
        <v>1.0714272854931051</v>
      </c>
      <c r="M928" s="17">
        <v>6.6665546472649065E-2</v>
      </c>
      <c r="N928" s="15" t="s">
        <v>46</v>
      </c>
      <c r="O928" s="14" t="str">
        <f t="shared" si="87"/>
        <v>Jul</v>
      </c>
      <c r="P928" s="14">
        <f t="shared" si="88"/>
        <v>7</v>
      </c>
      <c r="Q928" s="14">
        <f t="shared" si="89"/>
        <v>2024</v>
      </c>
      <c r="R928" s="18" t="s">
        <v>250</v>
      </c>
      <c r="S928" s="19">
        <v>45489</v>
      </c>
      <c r="T928" s="19" t="s">
        <v>461</v>
      </c>
      <c r="U928" s="19" t="s">
        <v>659</v>
      </c>
      <c r="V928" s="19" t="s">
        <v>46</v>
      </c>
      <c r="W928" s="19" t="s">
        <v>437</v>
      </c>
      <c r="X928" s="19" t="s">
        <v>434</v>
      </c>
      <c r="Y928" s="19" t="s">
        <v>253</v>
      </c>
      <c r="Z928" s="19">
        <v>45492</v>
      </c>
      <c r="AA928" s="14" t="s">
        <v>22</v>
      </c>
      <c r="AB928" s="14" t="s">
        <v>427</v>
      </c>
      <c r="AC928" s="14" t="s">
        <v>16</v>
      </c>
      <c r="AD928" s="14">
        <v>79362</v>
      </c>
    </row>
    <row r="929" spans="1:30" x14ac:dyDescent="0.2">
      <c r="A929" s="20">
        <v>928</v>
      </c>
      <c r="B929" s="20">
        <v>1028</v>
      </c>
      <c r="C929" s="20" t="s">
        <v>28</v>
      </c>
      <c r="D929" s="20" t="s">
        <v>38</v>
      </c>
      <c r="E929" s="20" t="s">
        <v>14</v>
      </c>
      <c r="F929" s="21">
        <v>1145.21</v>
      </c>
      <c r="G929" s="20">
        <v>5</v>
      </c>
      <c r="H929" s="21">
        <f t="shared" si="86"/>
        <v>5726.05</v>
      </c>
      <c r="I929" s="21">
        <f t="shared" si="84"/>
        <v>1099.402</v>
      </c>
      <c r="J929" s="21">
        <f t="shared" si="85"/>
        <v>5497.01</v>
      </c>
      <c r="K929" s="21">
        <v>229.04</v>
      </c>
      <c r="L929" s="22">
        <v>1.0416662876727529</v>
      </c>
      <c r="M929" s="17">
        <v>3.999965071908209E-2</v>
      </c>
      <c r="N929" s="21" t="s">
        <v>46</v>
      </c>
      <c r="O929" s="20" t="str">
        <f t="shared" si="87"/>
        <v>Jul</v>
      </c>
      <c r="P929" s="20">
        <f t="shared" si="88"/>
        <v>7</v>
      </c>
      <c r="Q929" s="20">
        <f t="shared" si="89"/>
        <v>2024</v>
      </c>
      <c r="R929" s="23" t="s">
        <v>251</v>
      </c>
      <c r="S929" s="24">
        <v>45490</v>
      </c>
      <c r="T929" s="24" t="s">
        <v>463</v>
      </c>
      <c r="U929" s="24" t="s">
        <v>660</v>
      </c>
      <c r="V929" s="24" t="s">
        <v>46</v>
      </c>
      <c r="W929" s="24" t="s">
        <v>437</v>
      </c>
      <c r="X929" s="24" t="s">
        <v>434</v>
      </c>
      <c r="Y929" s="24" t="s">
        <v>254</v>
      </c>
      <c r="Z929" s="24">
        <v>45493</v>
      </c>
      <c r="AA929" s="20" t="s">
        <v>15</v>
      </c>
      <c r="AB929" s="20" t="s">
        <v>425</v>
      </c>
      <c r="AC929" s="20" t="s">
        <v>16</v>
      </c>
      <c r="AD929" s="20">
        <v>83703</v>
      </c>
    </row>
    <row r="930" spans="1:30" x14ac:dyDescent="0.2">
      <c r="A930" s="14">
        <v>929</v>
      </c>
      <c r="B930" s="14">
        <v>1029</v>
      </c>
      <c r="C930" s="14" t="s">
        <v>24</v>
      </c>
      <c r="D930" s="14" t="s">
        <v>57</v>
      </c>
      <c r="E930" s="14" t="s">
        <v>19</v>
      </c>
      <c r="F930" s="15">
        <v>1381.84</v>
      </c>
      <c r="G930" s="14">
        <v>5</v>
      </c>
      <c r="H930" s="15">
        <f t="shared" si="86"/>
        <v>6909.2</v>
      </c>
      <c r="I930" s="15">
        <f t="shared" si="84"/>
        <v>1326.566</v>
      </c>
      <c r="J930" s="15">
        <f t="shared" si="85"/>
        <v>6632.83</v>
      </c>
      <c r="K930" s="15">
        <v>276.37</v>
      </c>
      <c r="L930" s="16">
        <v>1.0416669807608516</v>
      </c>
      <c r="M930" s="17">
        <v>4.0000289469113645E-2</v>
      </c>
      <c r="N930" s="15" t="s">
        <v>46</v>
      </c>
      <c r="O930" s="14" t="str">
        <f t="shared" si="87"/>
        <v>Jul</v>
      </c>
      <c r="P930" s="14">
        <f t="shared" si="88"/>
        <v>7</v>
      </c>
      <c r="Q930" s="14">
        <f t="shared" si="89"/>
        <v>2024</v>
      </c>
      <c r="R930" s="18" t="s">
        <v>252</v>
      </c>
      <c r="S930" s="19">
        <v>45491</v>
      </c>
      <c r="T930" s="19" t="s">
        <v>465</v>
      </c>
      <c r="U930" s="19" t="s">
        <v>661</v>
      </c>
      <c r="V930" s="19" t="s">
        <v>46</v>
      </c>
      <c r="W930" s="19" t="s">
        <v>437</v>
      </c>
      <c r="X930" s="19" t="s">
        <v>434</v>
      </c>
      <c r="Y930" s="19" t="s">
        <v>255</v>
      </c>
      <c r="Z930" s="19">
        <v>45494</v>
      </c>
      <c r="AA930" s="14" t="s">
        <v>20</v>
      </c>
      <c r="AB930" s="14" t="s">
        <v>429</v>
      </c>
      <c r="AC930" s="14" t="s">
        <v>16</v>
      </c>
      <c r="AD930" s="14">
        <v>81302</v>
      </c>
    </row>
    <row r="931" spans="1:30" x14ac:dyDescent="0.2">
      <c r="A931" s="20">
        <v>930</v>
      </c>
      <c r="B931" s="20">
        <v>1030</v>
      </c>
      <c r="C931" s="20" t="s">
        <v>21</v>
      </c>
      <c r="D931" s="20" t="s">
        <v>54</v>
      </c>
      <c r="E931" s="20" t="s">
        <v>17</v>
      </c>
      <c r="F931" s="21">
        <v>615.17999999999995</v>
      </c>
      <c r="G931" s="20">
        <v>4</v>
      </c>
      <c r="H931" s="21">
        <f t="shared" si="86"/>
        <v>2460.7199999999998</v>
      </c>
      <c r="I931" s="21">
        <f t="shared" si="84"/>
        <v>584.41999999999996</v>
      </c>
      <c r="J931" s="21">
        <f t="shared" si="85"/>
        <v>2337.6799999999998</v>
      </c>
      <c r="K931" s="21">
        <v>123.04</v>
      </c>
      <c r="L931" s="22">
        <v>1.0526333801033503</v>
      </c>
      <c r="M931" s="17">
        <v>5.0001625540492221E-2</v>
      </c>
      <c r="N931" s="21" t="s">
        <v>46</v>
      </c>
      <c r="O931" s="20" t="str">
        <f t="shared" si="87"/>
        <v>Jul</v>
      </c>
      <c r="P931" s="20">
        <f t="shared" si="88"/>
        <v>7</v>
      </c>
      <c r="Q931" s="20">
        <f t="shared" si="89"/>
        <v>2024</v>
      </c>
      <c r="R931" s="23" t="s">
        <v>253</v>
      </c>
      <c r="S931" s="24">
        <v>45492</v>
      </c>
      <c r="T931" s="24" t="s">
        <v>467</v>
      </c>
      <c r="U931" s="24" t="s">
        <v>662</v>
      </c>
      <c r="V931" s="24" t="s">
        <v>46</v>
      </c>
      <c r="W931" s="24" t="s">
        <v>437</v>
      </c>
      <c r="X931" s="24" t="s">
        <v>434</v>
      </c>
      <c r="Y931" s="24" t="s">
        <v>256</v>
      </c>
      <c r="Z931" s="24">
        <v>45495</v>
      </c>
      <c r="AA931" s="20" t="s">
        <v>15</v>
      </c>
      <c r="AB931" s="20" t="s">
        <v>427</v>
      </c>
      <c r="AC931" s="20" t="s">
        <v>16</v>
      </c>
      <c r="AD931" s="20">
        <v>42958</v>
      </c>
    </row>
    <row r="932" spans="1:30" x14ac:dyDescent="0.2">
      <c r="A932" s="14">
        <v>931</v>
      </c>
      <c r="B932" s="14">
        <v>1031</v>
      </c>
      <c r="C932" s="14" t="s">
        <v>21</v>
      </c>
      <c r="D932" s="14" t="s">
        <v>54</v>
      </c>
      <c r="E932" s="14" t="s">
        <v>17</v>
      </c>
      <c r="F932" s="15">
        <v>710.83</v>
      </c>
      <c r="G932" s="14">
        <v>5</v>
      </c>
      <c r="H932" s="15">
        <f t="shared" si="86"/>
        <v>3554.15</v>
      </c>
      <c r="I932" s="15">
        <f t="shared" si="84"/>
        <v>682.39599999999996</v>
      </c>
      <c r="J932" s="15">
        <f t="shared" si="85"/>
        <v>3411.9799999999996</v>
      </c>
      <c r="K932" s="15">
        <v>142.16999999999999</v>
      </c>
      <c r="L932" s="16">
        <v>1.0416678878539736</v>
      </c>
      <c r="M932" s="17">
        <v>4.0001125444902433E-2</v>
      </c>
      <c r="N932" s="15" t="s">
        <v>46</v>
      </c>
      <c r="O932" s="14" t="str">
        <f t="shared" si="87"/>
        <v>Jul</v>
      </c>
      <c r="P932" s="14">
        <f t="shared" si="88"/>
        <v>7</v>
      </c>
      <c r="Q932" s="14">
        <f t="shared" si="89"/>
        <v>2024</v>
      </c>
      <c r="R932" s="18" t="s">
        <v>254</v>
      </c>
      <c r="S932" s="19">
        <v>45493</v>
      </c>
      <c r="T932" s="19" t="s">
        <v>469</v>
      </c>
      <c r="U932" s="19" t="s">
        <v>663</v>
      </c>
      <c r="V932" s="19" t="s">
        <v>46</v>
      </c>
      <c r="W932" s="19" t="s">
        <v>437</v>
      </c>
      <c r="X932" s="19" t="s">
        <v>434</v>
      </c>
      <c r="Y932" s="19" t="s">
        <v>257</v>
      </c>
      <c r="Z932" s="19">
        <v>45496</v>
      </c>
      <c r="AA932" s="14" t="s">
        <v>15</v>
      </c>
      <c r="AB932" s="14" t="s">
        <v>427</v>
      </c>
      <c r="AC932" s="14" t="s">
        <v>16</v>
      </c>
      <c r="AD932" s="14">
        <v>94382</v>
      </c>
    </row>
    <row r="933" spans="1:30" x14ac:dyDescent="0.2">
      <c r="A933" s="20">
        <v>932</v>
      </c>
      <c r="B933" s="20">
        <v>1032</v>
      </c>
      <c r="C933" s="20" t="s">
        <v>29</v>
      </c>
      <c r="D933" s="20" t="s">
        <v>57</v>
      </c>
      <c r="E933" s="20" t="s">
        <v>19</v>
      </c>
      <c r="F933" s="21">
        <v>1175.67</v>
      </c>
      <c r="G933" s="20">
        <v>1</v>
      </c>
      <c r="H933" s="21">
        <f t="shared" si="86"/>
        <v>1175.67</v>
      </c>
      <c r="I933" s="21">
        <f t="shared" si="84"/>
        <v>940.54000000000008</v>
      </c>
      <c r="J933" s="21">
        <f t="shared" si="85"/>
        <v>940.54000000000008</v>
      </c>
      <c r="K933" s="21">
        <v>235.13</v>
      </c>
      <c r="L933" s="22">
        <v>1.2499946839049907</v>
      </c>
      <c r="M933" s="17">
        <v>0.19999659768472444</v>
      </c>
      <c r="N933" s="21" t="s">
        <v>46</v>
      </c>
      <c r="O933" s="20" t="str">
        <f t="shared" si="87"/>
        <v>Jul</v>
      </c>
      <c r="P933" s="20">
        <f t="shared" si="88"/>
        <v>7</v>
      </c>
      <c r="Q933" s="20">
        <f t="shared" si="89"/>
        <v>2024</v>
      </c>
      <c r="R933" s="23" t="s">
        <v>255</v>
      </c>
      <c r="S933" s="24">
        <v>45494</v>
      </c>
      <c r="T933" s="24" t="s">
        <v>471</v>
      </c>
      <c r="U933" s="24" t="s">
        <v>664</v>
      </c>
      <c r="V933" s="24" t="s">
        <v>46</v>
      </c>
      <c r="W933" s="24" t="s">
        <v>437</v>
      </c>
      <c r="X933" s="24" t="s">
        <v>434</v>
      </c>
      <c r="Y933" s="24" t="s">
        <v>258</v>
      </c>
      <c r="Z933" s="24">
        <v>45497</v>
      </c>
      <c r="AA933" s="20" t="s">
        <v>15</v>
      </c>
      <c r="AB933" s="20" t="s">
        <v>426</v>
      </c>
      <c r="AC933" s="20" t="s">
        <v>16</v>
      </c>
      <c r="AD933" s="20">
        <v>34209</v>
      </c>
    </row>
    <row r="934" spans="1:30" x14ac:dyDescent="0.2">
      <c r="A934" s="14">
        <v>933</v>
      </c>
      <c r="B934" s="14">
        <v>1033</v>
      </c>
      <c r="C934" s="14" t="s">
        <v>26</v>
      </c>
      <c r="D934" s="14" t="s">
        <v>38</v>
      </c>
      <c r="E934" s="14" t="s">
        <v>14</v>
      </c>
      <c r="F934" s="15">
        <v>745.96</v>
      </c>
      <c r="G934" s="14">
        <v>2</v>
      </c>
      <c r="H934" s="15">
        <f t="shared" si="86"/>
        <v>1491.92</v>
      </c>
      <c r="I934" s="15">
        <f t="shared" si="84"/>
        <v>671.36500000000001</v>
      </c>
      <c r="J934" s="15">
        <f t="shared" si="85"/>
        <v>1342.73</v>
      </c>
      <c r="K934" s="15">
        <v>149.19</v>
      </c>
      <c r="L934" s="16">
        <v>1.1111094561080783</v>
      </c>
      <c r="M934" s="17">
        <v>9.9998659445546673E-2</v>
      </c>
      <c r="N934" s="15" t="s">
        <v>46</v>
      </c>
      <c r="O934" s="14" t="str">
        <f t="shared" si="87"/>
        <v>Jul</v>
      </c>
      <c r="P934" s="14">
        <f t="shared" si="88"/>
        <v>7</v>
      </c>
      <c r="Q934" s="14">
        <f t="shared" si="89"/>
        <v>2024</v>
      </c>
      <c r="R934" s="18" t="s">
        <v>256</v>
      </c>
      <c r="S934" s="19">
        <v>45495</v>
      </c>
      <c r="T934" s="19" t="s">
        <v>473</v>
      </c>
      <c r="U934" s="19" t="s">
        <v>665</v>
      </c>
      <c r="V934" s="19" t="s">
        <v>46</v>
      </c>
      <c r="W934" s="19" t="s">
        <v>437</v>
      </c>
      <c r="X934" s="19" t="s">
        <v>434</v>
      </c>
      <c r="Y934" s="19" t="s">
        <v>259</v>
      </c>
      <c r="Z934" s="19">
        <v>45498</v>
      </c>
      <c r="AA934" s="14" t="s">
        <v>15</v>
      </c>
      <c r="AB934" s="14" t="s">
        <v>427</v>
      </c>
      <c r="AC934" s="14" t="s">
        <v>16</v>
      </c>
      <c r="AD934" s="14">
        <v>78522</v>
      </c>
    </row>
    <row r="935" spans="1:30" x14ac:dyDescent="0.2">
      <c r="A935" s="20">
        <v>934</v>
      </c>
      <c r="B935" s="20">
        <v>1034</v>
      </c>
      <c r="C935" s="20" t="s">
        <v>29</v>
      </c>
      <c r="D935" s="20" t="s">
        <v>57</v>
      </c>
      <c r="E935" s="20" t="s">
        <v>19</v>
      </c>
      <c r="F935" s="21">
        <v>139.93</v>
      </c>
      <c r="G935" s="20">
        <v>2</v>
      </c>
      <c r="H935" s="21">
        <f t="shared" si="86"/>
        <v>279.86</v>
      </c>
      <c r="I935" s="21">
        <f t="shared" si="84"/>
        <v>125.935</v>
      </c>
      <c r="J935" s="21">
        <f t="shared" si="85"/>
        <v>251.87</v>
      </c>
      <c r="K935" s="21">
        <v>27.99</v>
      </c>
      <c r="L935" s="22">
        <v>1.1111287568984001</v>
      </c>
      <c r="M935" s="17">
        <v>0.10001429286071606</v>
      </c>
      <c r="N935" s="21" t="s">
        <v>46</v>
      </c>
      <c r="O935" s="20" t="str">
        <f t="shared" si="87"/>
        <v>Jul</v>
      </c>
      <c r="P935" s="20">
        <f t="shared" si="88"/>
        <v>7</v>
      </c>
      <c r="Q935" s="20">
        <f t="shared" si="89"/>
        <v>2024</v>
      </c>
      <c r="R935" s="23" t="s">
        <v>257</v>
      </c>
      <c r="S935" s="24">
        <v>45496</v>
      </c>
      <c r="T935" s="24" t="s">
        <v>475</v>
      </c>
      <c r="U935" s="24" t="s">
        <v>666</v>
      </c>
      <c r="V935" s="24" t="s">
        <v>46</v>
      </c>
      <c r="W935" s="24" t="s">
        <v>437</v>
      </c>
      <c r="X935" s="24" t="s">
        <v>434</v>
      </c>
      <c r="Y935" s="24" t="s">
        <v>260</v>
      </c>
      <c r="Z935" s="24">
        <v>45499</v>
      </c>
      <c r="AA935" s="20" t="s">
        <v>15</v>
      </c>
      <c r="AB935" s="20" t="s">
        <v>429</v>
      </c>
      <c r="AC935" s="20" t="s">
        <v>16</v>
      </c>
      <c r="AD935" s="20">
        <v>10439</v>
      </c>
    </row>
    <row r="936" spans="1:30" x14ac:dyDescent="0.2">
      <c r="A936" s="14">
        <v>935</v>
      </c>
      <c r="B936" s="14">
        <v>1035</v>
      </c>
      <c r="C936" s="14" t="s">
        <v>27</v>
      </c>
      <c r="D936" s="14" t="s">
        <v>57</v>
      </c>
      <c r="E936" s="14" t="s">
        <v>19</v>
      </c>
      <c r="F936" s="15">
        <v>153.94999999999999</v>
      </c>
      <c r="G936" s="14">
        <v>1</v>
      </c>
      <c r="H936" s="15">
        <f t="shared" si="86"/>
        <v>153.94999999999999</v>
      </c>
      <c r="I936" s="15">
        <f t="shared" si="84"/>
        <v>123.16</v>
      </c>
      <c r="J936" s="15">
        <f t="shared" si="85"/>
        <v>123.16</v>
      </c>
      <c r="K936" s="15">
        <v>30.79</v>
      </c>
      <c r="L936" s="16">
        <v>1.25</v>
      </c>
      <c r="M936" s="17">
        <v>0.2</v>
      </c>
      <c r="N936" s="15" t="s">
        <v>46</v>
      </c>
      <c r="O936" s="14" t="str">
        <f t="shared" si="87"/>
        <v>Jul</v>
      </c>
      <c r="P936" s="14">
        <f t="shared" si="88"/>
        <v>7</v>
      </c>
      <c r="Q936" s="14">
        <f t="shared" si="89"/>
        <v>2024</v>
      </c>
      <c r="R936" s="18" t="s">
        <v>258</v>
      </c>
      <c r="S936" s="19">
        <v>45497</v>
      </c>
      <c r="T936" s="19" t="s">
        <v>477</v>
      </c>
      <c r="U936" s="19" t="s">
        <v>667</v>
      </c>
      <c r="V936" s="19" t="s">
        <v>46</v>
      </c>
      <c r="W936" s="19" t="s">
        <v>437</v>
      </c>
      <c r="X936" s="19" t="s">
        <v>434</v>
      </c>
      <c r="Y936" s="19" t="s">
        <v>261</v>
      </c>
      <c r="Z936" s="19">
        <v>45500</v>
      </c>
      <c r="AA936" s="14" t="s">
        <v>20</v>
      </c>
      <c r="AB936" s="14" t="s">
        <v>425</v>
      </c>
      <c r="AC936" s="14" t="s">
        <v>16</v>
      </c>
      <c r="AD936" s="14">
        <v>73670</v>
      </c>
    </row>
    <row r="937" spans="1:30" x14ac:dyDescent="0.2">
      <c r="A937" s="20">
        <v>936</v>
      </c>
      <c r="B937" s="20">
        <v>1036</v>
      </c>
      <c r="C937" s="20" t="s">
        <v>27</v>
      </c>
      <c r="D937" s="20" t="s">
        <v>57</v>
      </c>
      <c r="E937" s="20" t="s">
        <v>19</v>
      </c>
      <c r="F937" s="21">
        <v>151.65</v>
      </c>
      <c r="G937" s="20">
        <v>2</v>
      </c>
      <c r="H937" s="21">
        <f t="shared" si="86"/>
        <v>303.3</v>
      </c>
      <c r="I937" s="21">
        <f t="shared" si="84"/>
        <v>136.48500000000001</v>
      </c>
      <c r="J937" s="21">
        <f t="shared" si="85"/>
        <v>272.97000000000003</v>
      </c>
      <c r="K937" s="21">
        <v>30.33</v>
      </c>
      <c r="L937" s="22">
        <v>1.1111111111111109</v>
      </c>
      <c r="M937" s="17">
        <v>9.9999999999999992E-2</v>
      </c>
      <c r="N937" s="21" t="s">
        <v>46</v>
      </c>
      <c r="O937" s="20" t="str">
        <f t="shared" si="87"/>
        <v>Jul</v>
      </c>
      <c r="P937" s="20">
        <f t="shared" si="88"/>
        <v>7</v>
      </c>
      <c r="Q937" s="20">
        <f t="shared" si="89"/>
        <v>2024</v>
      </c>
      <c r="R937" s="23" t="s">
        <v>259</v>
      </c>
      <c r="S937" s="24">
        <v>45498</v>
      </c>
      <c r="T937" s="24" t="s">
        <v>479</v>
      </c>
      <c r="U937" s="24" t="s">
        <v>668</v>
      </c>
      <c r="V937" s="24" t="s">
        <v>46</v>
      </c>
      <c r="W937" s="24" t="s">
        <v>437</v>
      </c>
      <c r="X937" s="24" t="s">
        <v>434</v>
      </c>
      <c r="Y937" s="24" t="s">
        <v>262</v>
      </c>
      <c r="Z937" s="24">
        <v>45501</v>
      </c>
      <c r="AA937" s="20" t="s">
        <v>15</v>
      </c>
      <c r="AB937" s="20" t="s">
        <v>427</v>
      </c>
      <c r="AC937" s="20" t="s">
        <v>16</v>
      </c>
      <c r="AD937" s="20">
        <v>28575</v>
      </c>
    </row>
    <row r="938" spans="1:30" x14ac:dyDescent="0.2">
      <c r="A938" s="14">
        <v>937</v>
      </c>
      <c r="B938" s="14">
        <v>1037</v>
      </c>
      <c r="C938" s="14" t="s">
        <v>18</v>
      </c>
      <c r="D938" s="14" t="s">
        <v>54</v>
      </c>
      <c r="E938" s="14" t="s">
        <v>17</v>
      </c>
      <c r="F938" s="15">
        <v>1100.99</v>
      </c>
      <c r="G938" s="14">
        <v>3</v>
      </c>
      <c r="H938" s="15">
        <f t="shared" si="86"/>
        <v>3302.9700000000003</v>
      </c>
      <c r="I938" s="15">
        <f t="shared" si="84"/>
        <v>1027.5900000000001</v>
      </c>
      <c r="J938" s="15">
        <f t="shared" si="85"/>
        <v>3082.7700000000004</v>
      </c>
      <c r="K938" s="15">
        <v>220.2</v>
      </c>
      <c r="L938" s="16">
        <v>1.0714292665362644</v>
      </c>
      <c r="M938" s="17">
        <v>6.666727218230864E-2</v>
      </c>
      <c r="N938" s="15" t="s">
        <v>46</v>
      </c>
      <c r="O938" s="14" t="str">
        <f t="shared" si="87"/>
        <v>Jul</v>
      </c>
      <c r="P938" s="14">
        <f t="shared" si="88"/>
        <v>7</v>
      </c>
      <c r="Q938" s="14">
        <f t="shared" si="89"/>
        <v>2024</v>
      </c>
      <c r="R938" s="18" t="s">
        <v>260</v>
      </c>
      <c r="S938" s="19">
        <v>45499</v>
      </c>
      <c r="T938" s="19" t="s">
        <v>481</v>
      </c>
      <c r="U938" s="19" t="s">
        <v>669</v>
      </c>
      <c r="V938" s="19" t="s">
        <v>46</v>
      </c>
      <c r="W938" s="19" t="s">
        <v>437</v>
      </c>
      <c r="X938" s="19" t="s">
        <v>434</v>
      </c>
      <c r="Y938" s="19" t="s">
        <v>263</v>
      </c>
      <c r="Z938" s="19">
        <v>45502</v>
      </c>
      <c r="AA938" s="14" t="s">
        <v>15</v>
      </c>
      <c r="AB938" s="14" t="s">
        <v>425</v>
      </c>
      <c r="AC938" s="14" t="s">
        <v>16</v>
      </c>
      <c r="AD938" s="14">
        <v>73563</v>
      </c>
    </row>
    <row r="939" spans="1:30" x14ac:dyDescent="0.2">
      <c r="A939" s="20">
        <v>938</v>
      </c>
      <c r="B939" s="20">
        <v>1038</v>
      </c>
      <c r="C939" s="20" t="s">
        <v>26</v>
      </c>
      <c r="D939" s="20" t="s">
        <v>38</v>
      </c>
      <c r="E939" s="20" t="s">
        <v>14</v>
      </c>
      <c r="F939" s="21">
        <v>779.81</v>
      </c>
      <c r="G939" s="20">
        <v>2</v>
      </c>
      <c r="H939" s="21">
        <f t="shared" si="86"/>
        <v>1559.62</v>
      </c>
      <c r="I939" s="21">
        <f t="shared" si="84"/>
        <v>701.82999999999993</v>
      </c>
      <c r="J939" s="21">
        <f t="shared" si="85"/>
        <v>1403.6599999999999</v>
      </c>
      <c r="K939" s="21">
        <v>155.96</v>
      </c>
      <c r="L939" s="22">
        <v>1.1111095279483636</v>
      </c>
      <c r="M939" s="17">
        <v>9.9998717636347323E-2</v>
      </c>
      <c r="N939" s="21" t="s">
        <v>46</v>
      </c>
      <c r="O939" s="20" t="str">
        <f t="shared" si="87"/>
        <v>Jul</v>
      </c>
      <c r="P939" s="20">
        <f t="shared" si="88"/>
        <v>7</v>
      </c>
      <c r="Q939" s="20">
        <f t="shared" si="89"/>
        <v>2024</v>
      </c>
      <c r="R939" s="23" t="s">
        <v>261</v>
      </c>
      <c r="S939" s="24">
        <v>45500</v>
      </c>
      <c r="T939" s="24" t="s">
        <v>483</v>
      </c>
      <c r="U939" s="24" t="s">
        <v>670</v>
      </c>
      <c r="V939" s="24" t="s">
        <v>46</v>
      </c>
      <c r="W939" s="24" t="s">
        <v>437</v>
      </c>
      <c r="X939" s="24" t="s">
        <v>434</v>
      </c>
      <c r="Y939" s="24" t="s">
        <v>264</v>
      </c>
      <c r="Z939" s="24">
        <v>45503</v>
      </c>
      <c r="AA939" s="20" t="s">
        <v>22</v>
      </c>
      <c r="AB939" s="20" t="s">
        <v>429</v>
      </c>
      <c r="AC939" s="20" t="s">
        <v>16</v>
      </c>
      <c r="AD939" s="20">
        <v>45425</v>
      </c>
    </row>
    <row r="940" spans="1:30" x14ac:dyDescent="0.2">
      <c r="A940" s="14">
        <v>939</v>
      </c>
      <c r="B940" s="14">
        <v>1039</v>
      </c>
      <c r="C940" s="14" t="s">
        <v>29</v>
      </c>
      <c r="D940" s="14" t="s">
        <v>57</v>
      </c>
      <c r="E940" s="14" t="s">
        <v>19</v>
      </c>
      <c r="F940" s="15">
        <v>1041.05</v>
      </c>
      <c r="G940" s="14">
        <v>1</v>
      </c>
      <c r="H940" s="15">
        <f t="shared" si="86"/>
        <v>1041.05</v>
      </c>
      <c r="I940" s="15">
        <f t="shared" si="84"/>
        <v>832.83999999999992</v>
      </c>
      <c r="J940" s="15">
        <f t="shared" si="85"/>
        <v>832.83999999999992</v>
      </c>
      <c r="K940" s="15">
        <v>208.21</v>
      </c>
      <c r="L940" s="16">
        <v>1.25</v>
      </c>
      <c r="M940" s="17">
        <v>0.2</v>
      </c>
      <c r="N940" s="15" t="s">
        <v>46</v>
      </c>
      <c r="O940" s="14" t="str">
        <f t="shared" si="87"/>
        <v>Jul</v>
      </c>
      <c r="P940" s="14">
        <f t="shared" si="88"/>
        <v>7</v>
      </c>
      <c r="Q940" s="14">
        <f t="shared" si="89"/>
        <v>2024</v>
      </c>
      <c r="R940" s="18" t="s">
        <v>262</v>
      </c>
      <c r="S940" s="19">
        <v>45501</v>
      </c>
      <c r="T940" s="19" t="s">
        <v>485</v>
      </c>
      <c r="U940" s="19" t="s">
        <v>671</v>
      </c>
      <c r="V940" s="19" t="s">
        <v>46</v>
      </c>
      <c r="W940" s="19" t="s">
        <v>437</v>
      </c>
      <c r="X940" s="19" t="s">
        <v>434</v>
      </c>
      <c r="Y940" s="19" t="s">
        <v>265</v>
      </c>
      <c r="Z940" s="19">
        <v>45504</v>
      </c>
      <c r="AA940" s="14" t="s">
        <v>20</v>
      </c>
      <c r="AB940" s="14" t="s">
        <v>429</v>
      </c>
      <c r="AC940" s="14" t="s">
        <v>16</v>
      </c>
      <c r="AD940" s="14">
        <v>11177</v>
      </c>
    </row>
    <row r="941" spans="1:30" x14ac:dyDescent="0.2">
      <c r="A941" s="20">
        <v>940</v>
      </c>
      <c r="B941" s="20">
        <v>1040</v>
      </c>
      <c r="C941" s="20" t="s">
        <v>13</v>
      </c>
      <c r="D941" s="20" t="s">
        <v>54</v>
      </c>
      <c r="E941" s="20" t="s">
        <v>17</v>
      </c>
      <c r="F941" s="21">
        <v>1309.6400000000001</v>
      </c>
      <c r="G941" s="20">
        <v>2</v>
      </c>
      <c r="H941" s="21">
        <f t="shared" si="86"/>
        <v>2619.2800000000002</v>
      </c>
      <c r="I941" s="21">
        <f t="shared" si="84"/>
        <v>1178.6750000000002</v>
      </c>
      <c r="J941" s="21">
        <f t="shared" si="85"/>
        <v>2357.3500000000004</v>
      </c>
      <c r="K941" s="21">
        <v>261.93</v>
      </c>
      <c r="L941" s="22">
        <v>1.1111120537892123</v>
      </c>
      <c r="M941" s="17">
        <v>0.10000076356861427</v>
      </c>
      <c r="N941" s="21" t="s">
        <v>46</v>
      </c>
      <c r="O941" s="20" t="str">
        <f t="shared" si="87"/>
        <v>Jul</v>
      </c>
      <c r="P941" s="20">
        <f t="shared" si="88"/>
        <v>7</v>
      </c>
      <c r="Q941" s="20">
        <f t="shared" si="89"/>
        <v>2024</v>
      </c>
      <c r="R941" s="23" t="s">
        <v>263</v>
      </c>
      <c r="S941" s="24">
        <v>45502</v>
      </c>
      <c r="T941" s="24" t="s">
        <v>433</v>
      </c>
      <c r="U941" s="24" t="s">
        <v>672</v>
      </c>
      <c r="V941" s="24" t="s">
        <v>47</v>
      </c>
      <c r="W941" s="24" t="s">
        <v>439</v>
      </c>
      <c r="X941" s="24" t="s">
        <v>434</v>
      </c>
      <c r="Y941" s="24" t="s">
        <v>266</v>
      </c>
      <c r="Z941" s="24">
        <v>45505</v>
      </c>
      <c r="AA941" s="20" t="s">
        <v>20</v>
      </c>
      <c r="AB941" s="20" t="s">
        <v>429</v>
      </c>
      <c r="AC941" s="20" t="s">
        <v>16</v>
      </c>
      <c r="AD941" s="20">
        <v>54840</v>
      </c>
    </row>
    <row r="942" spans="1:30" x14ac:dyDescent="0.2">
      <c r="A942" s="14">
        <v>941</v>
      </c>
      <c r="B942" s="14">
        <v>1041</v>
      </c>
      <c r="C942" s="14" t="s">
        <v>26</v>
      </c>
      <c r="D942" s="14" t="s">
        <v>54</v>
      </c>
      <c r="E942" s="14" t="s">
        <v>17</v>
      </c>
      <c r="F942" s="15">
        <v>1482.02</v>
      </c>
      <c r="G942" s="14">
        <v>3</v>
      </c>
      <c r="H942" s="15">
        <f t="shared" si="86"/>
        <v>4446.0599999999995</v>
      </c>
      <c r="I942" s="15">
        <f t="shared" si="84"/>
        <v>1383.22</v>
      </c>
      <c r="J942" s="15">
        <f t="shared" si="85"/>
        <v>4149.66</v>
      </c>
      <c r="K942" s="15">
        <v>296.39999999999998</v>
      </c>
      <c r="L942" s="16">
        <v>1.07142753864172</v>
      </c>
      <c r="M942" s="17">
        <v>6.6665766993697792E-2</v>
      </c>
      <c r="N942" s="15" t="s">
        <v>46</v>
      </c>
      <c r="O942" s="14" t="str">
        <f t="shared" si="87"/>
        <v>Jul</v>
      </c>
      <c r="P942" s="14">
        <f t="shared" si="88"/>
        <v>7</v>
      </c>
      <c r="Q942" s="14">
        <f t="shared" si="89"/>
        <v>2024</v>
      </c>
      <c r="R942" s="18" t="s">
        <v>264</v>
      </c>
      <c r="S942" s="19">
        <v>45503</v>
      </c>
      <c r="T942" s="19" t="s">
        <v>488</v>
      </c>
      <c r="U942" s="19" t="s">
        <v>673</v>
      </c>
      <c r="V942" s="19" t="s">
        <v>47</v>
      </c>
      <c r="W942" s="19" t="s">
        <v>439</v>
      </c>
      <c r="X942" s="19" t="s">
        <v>434</v>
      </c>
      <c r="Y942" s="19" t="s">
        <v>267</v>
      </c>
      <c r="Z942" s="19">
        <v>45506</v>
      </c>
      <c r="AA942" s="14" t="s">
        <v>20</v>
      </c>
      <c r="AB942" s="14" t="s">
        <v>425</v>
      </c>
      <c r="AC942" s="14" t="s">
        <v>16</v>
      </c>
      <c r="AD942" s="14">
        <v>64541</v>
      </c>
    </row>
    <row r="943" spans="1:30" x14ac:dyDescent="0.2">
      <c r="A943" s="20">
        <v>942</v>
      </c>
      <c r="B943" s="20">
        <v>1042</v>
      </c>
      <c r="C943" s="20" t="s">
        <v>26</v>
      </c>
      <c r="D943" s="20" t="s">
        <v>54</v>
      </c>
      <c r="E943" s="20" t="s">
        <v>17</v>
      </c>
      <c r="F943" s="21">
        <v>608.46</v>
      </c>
      <c r="G943" s="20">
        <v>4</v>
      </c>
      <c r="H943" s="21">
        <f t="shared" si="86"/>
        <v>2433.84</v>
      </c>
      <c r="I943" s="21">
        <f t="shared" si="84"/>
        <v>578.03750000000002</v>
      </c>
      <c r="J943" s="21">
        <f t="shared" si="85"/>
        <v>2312.15</v>
      </c>
      <c r="K943" s="21">
        <v>121.69</v>
      </c>
      <c r="L943" s="22">
        <v>1.0526306684254914</v>
      </c>
      <c r="M943" s="17">
        <v>4.9999178253295203E-2</v>
      </c>
      <c r="N943" s="21" t="s">
        <v>46</v>
      </c>
      <c r="O943" s="20" t="str">
        <f t="shared" si="87"/>
        <v>Jul</v>
      </c>
      <c r="P943" s="20">
        <f t="shared" si="88"/>
        <v>7</v>
      </c>
      <c r="Q943" s="20">
        <f t="shared" si="89"/>
        <v>2024</v>
      </c>
      <c r="R943" s="23" t="s">
        <v>265</v>
      </c>
      <c r="S943" s="24">
        <v>45504</v>
      </c>
      <c r="T943" s="24" t="s">
        <v>490</v>
      </c>
      <c r="U943" s="24" t="s">
        <v>674</v>
      </c>
      <c r="V943" s="24" t="s">
        <v>47</v>
      </c>
      <c r="W943" s="24" t="s">
        <v>439</v>
      </c>
      <c r="X943" s="24" t="s">
        <v>434</v>
      </c>
      <c r="Y943" s="24" t="s">
        <v>268</v>
      </c>
      <c r="Z943" s="24">
        <v>45507</v>
      </c>
      <c r="AA943" s="20" t="s">
        <v>15</v>
      </c>
      <c r="AB943" s="20" t="s">
        <v>426</v>
      </c>
      <c r="AC943" s="20" t="s">
        <v>16</v>
      </c>
      <c r="AD943" s="20">
        <v>92427</v>
      </c>
    </row>
    <row r="944" spans="1:30" x14ac:dyDescent="0.2">
      <c r="A944" s="14">
        <v>943</v>
      </c>
      <c r="B944" s="14">
        <v>1043</v>
      </c>
      <c r="C944" s="14" t="s">
        <v>26</v>
      </c>
      <c r="D944" s="14" t="s">
        <v>38</v>
      </c>
      <c r="E944" s="14" t="s">
        <v>14</v>
      </c>
      <c r="F944" s="15">
        <v>838.88</v>
      </c>
      <c r="G944" s="14">
        <v>3</v>
      </c>
      <c r="H944" s="15">
        <f t="shared" si="86"/>
        <v>2516.64</v>
      </c>
      <c r="I944" s="15">
        <f t="shared" si="84"/>
        <v>782.95333333333326</v>
      </c>
      <c r="J944" s="15">
        <f t="shared" si="85"/>
        <v>2348.8599999999997</v>
      </c>
      <c r="K944" s="15">
        <v>167.78</v>
      </c>
      <c r="L944" s="16">
        <v>1.0714303960219</v>
      </c>
      <c r="M944" s="17">
        <v>6.6668256087481725E-2</v>
      </c>
      <c r="N944" s="15" t="s">
        <v>47</v>
      </c>
      <c r="O944" s="14" t="str">
        <f t="shared" si="87"/>
        <v>Aug</v>
      </c>
      <c r="P944" s="14">
        <f t="shared" si="88"/>
        <v>8</v>
      </c>
      <c r="Q944" s="14">
        <f t="shared" si="89"/>
        <v>2024</v>
      </c>
      <c r="R944" s="18" t="s">
        <v>266</v>
      </c>
      <c r="S944" s="19">
        <v>45505</v>
      </c>
      <c r="T944" s="19" t="s">
        <v>492</v>
      </c>
      <c r="U944" s="19" t="s">
        <v>675</v>
      </c>
      <c r="V944" s="19" t="s">
        <v>47</v>
      </c>
      <c r="W944" s="19" t="s">
        <v>439</v>
      </c>
      <c r="X944" s="19" t="s">
        <v>434</v>
      </c>
      <c r="Y944" s="19" t="s">
        <v>269</v>
      </c>
      <c r="Z944" s="19">
        <v>45508</v>
      </c>
      <c r="AA944" s="14" t="s">
        <v>20</v>
      </c>
      <c r="AB944" s="14" t="s">
        <v>426</v>
      </c>
      <c r="AC944" s="14" t="s">
        <v>16</v>
      </c>
      <c r="AD944" s="14">
        <v>94770</v>
      </c>
    </row>
    <row r="945" spans="1:30" x14ac:dyDescent="0.2">
      <c r="A945" s="20">
        <v>944</v>
      </c>
      <c r="B945" s="20">
        <v>1044</v>
      </c>
      <c r="C945" s="20" t="s">
        <v>28</v>
      </c>
      <c r="D945" s="20" t="s">
        <v>57</v>
      </c>
      <c r="E945" s="20" t="s">
        <v>19</v>
      </c>
      <c r="F945" s="21">
        <v>189.28</v>
      </c>
      <c r="G945" s="20">
        <v>4</v>
      </c>
      <c r="H945" s="21">
        <f t="shared" si="86"/>
        <v>757.12</v>
      </c>
      <c r="I945" s="21">
        <f t="shared" si="84"/>
        <v>179.815</v>
      </c>
      <c r="J945" s="21">
        <f t="shared" si="85"/>
        <v>719.26</v>
      </c>
      <c r="K945" s="21">
        <v>37.86</v>
      </c>
      <c r="L945" s="22">
        <v>1.0526374329171648</v>
      </c>
      <c r="M945" s="17">
        <v>5.0005283178360102E-2</v>
      </c>
      <c r="N945" s="21" t="s">
        <v>47</v>
      </c>
      <c r="O945" s="20" t="str">
        <f t="shared" si="87"/>
        <v>Aug</v>
      </c>
      <c r="P945" s="20">
        <f t="shared" si="88"/>
        <v>8</v>
      </c>
      <c r="Q945" s="20">
        <f t="shared" si="89"/>
        <v>2024</v>
      </c>
      <c r="R945" s="23" t="s">
        <v>267</v>
      </c>
      <c r="S945" s="24">
        <v>45506</v>
      </c>
      <c r="T945" s="24" t="s">
        <v>431</v>
      </c>
      <c r="U945" s="24" t="s">
        <v>676</v>
      </c>
      <c r="V945" s="24" t="s">
        <v>47</v>
      </c>
      <c r="W945" s="24" t="s">
        <v>439</v>
      </c>
      <c r="X945" s="24" t="s">
        <v>434</v>
      </c>
      <c r="Y945" s="24" t="s">
        <v>270</v>
      </c>
      <c r="Z945" s="24">
        <v>45509</v>
      </c>
      <c r="AA945" s="20" t="s">
        <v>15</v>
      </c>
      <c r="AB945" s="20" t="s">
        <v>428</v>
      </c>
      <c r="AC945" s="20" t="s">
        <v>16</v>
      </c>
      <c r="AD945" s="20">
        <v>83871</v>
      </c>
    </row>
    <row r="946" spans="1:30" x14ac:dyDescent="0.2">
      <c r="A946" s="14">
        <v>945</v>
      </c>
      <c r="B946" s="14">
        <v>1045</v>
      </c>
      <c r="C946" s="14" t="s">
        <v>24</v>
      </c>
      <c r="D946" s="14" t="s">
        <v>38</v>
      </c>
      <c r="E946" s="14" t="s">
        <v>14</v>
      </c>
      <c r="F946" s="15">
        <v>1123.3699999999999</v>
      </c>
      <c r="G946" s="14">
        <v>5</v>
      </c>
      <c r="H946" s="15">
        <f t="shared" si="86"/>
        <v>5616.8499999999995</v>
      </c>
      <c r="I946" s="15">
        <f t="shared" si="84"/>
        <v>1078.4359999999999</v>
      </c>
      <c r="J946" s="15">
        <f t="shared" si="85"/>
        <v>5392.1799999999994</v>
      </c>
      <c r="K946" s="15">
        <v>224.67</v>
      </c>
      <c r="L946" s="16">
        <v>1.0416658939427097</v>
      </c>
      <c r="M946" s="17">
        <v>3.9999287857072914E-2</v>
      </c>
      <c r="N946" s="15" t="s">
        <v>47</v>
      </c>
      <c r="O946" s="14" t="str">
        <f t="shared" si="87"/>
        <v>Aug</v>
      </c>
      <c r="P946" s="14">
        <f t="shared" si="88"/>
        <v>8</v>
      </c>
      <c r="Q946" s="14">
        <f t="shared" si="89"/>
        <v>2024</v>
      </c>
      <c r="R946" s="18" t="s">
        <v>268</v>
      </c>
      <c r="S946" s="19">
        <v>45507</v>
      </c>
      <c r="T946" s="19" t="s">
        <v>435</v>
      </c>
      <c r="U946" s="19" t="s">
        <v>677</v>
      </c>
      <c r="V946" s="19" t="s">
        <v>47</v>
      </c>
      <c r="W946" s="19" t="s">
        <v>439</v>
      </c>
      <c r="X946" s="19" t="s">
        <v>434</v>
      </c>
      <c r="Y946" s="19" t="s">
        <v>271</v>
      </c>
      <c r="Z946" s="19">
        <v>45510</v>
      </c>
      <c r="AA946" s="14" t="s">
        <v>15</v>
      </c>
      <c r="AB946" s="14" t="s">
        <v>425</v>
      </c>
      <c r="AC946" s="14" t="s">
        <v>16</v>
      </c>
      <c r="AD946" s="14">
        <v>43398</v>
      </c>
    </row>
    <row r="947" spans="1:30" x14ac:dyDescent="0.2">
      <c r="A947" s="20">
        <v>946</v>
      </c>
      <c r="B947" s="20">
        <v>1046</v>
      </c>
      <c r="C947" s="20" t="s">
        <v>24</v>
      </c>
      <c r="D947" s="20" t="s">
        <v>57</v>
      </c>
      <c r="E947" s="20" t="s">
        <v>19</v>
      </c>
      <c r="F947" s="21">
        <v>1458.01</v>
      </c>
      <c r="G947" s="20">
        <v>5</v>
      </c>
      <c r="H947" s="21">
        <f t="shared" si="86"/>
        <v>7290.05</v>
      </c>
      <c r="I947" s="21">
        <f t="shared" si="84"/>
        <v>1399.69</v>
      </c>
      <c r="J947" s="21">
        <f t="shared" si="85"/>
        <v>6998.4500000000007</v>
      </c>
      <c r="K947" s="21">
        <v>291.60000000000002</v>
      </c>
      <c r="L947" s="22">
        <v>1.041666368981703</v>
      </c>
      <c r="M947" s="17">
        <v>3.9999725653459169E-2</v>
      </c>
      <c r="N947" s="21" t="s">
        <v>47</v>
      </c>
      <c r="O947" s="20" t="str">
        <f t="shared" si="87"/>
        <v>Aug</v>
      </c>
      <c r="P947" s="20">
        <f t="shared" si="88"/>
        <v>8</v>
      </c>
      <c r="Q947" s="20">
        <f t="shared" si="89"/>
        <v>2024</v>
      </c>
      <c r="R947" s="23" t="s">
        <v>269</v>
      </c>
      <c r="S947" s="24">
        <v>45508</v>
      </c>
      <c r="T947" s="24" t="s">
        <v>437</v>
      </c>
      <c r="U947" s="24" t="s">
        <v>678</v>
      </c>
      <c r="V947" s="24" t="s">
        <v>47</v>
      </c>
      <c r="W947" s="24" t="s">
        <v>439</v>
      </c>
      <c r="X947" s="24" t="s">
        <v>434</v>
      </c>
      <c r="Y947" s="24" t="s">
        <v>272</v>
      </c>
      <c r="Z947" s="24">
        <v>45511</v>
      </c>
      <c r="AA947" s="20" t="s">
        <v>15</v>
      </c>
      <c r="AB947" s="20" t="s">
        <v>427</v>
      </c>
      <c r="AC947" s="20" t="s">
        <v>16</v>
      </c>
      <c r="AD947" s="20">
        <v>89857</v>
      </c>
    </row>
    <row r="948" spans="1:30" x14ac:dyDescent="0.2">
      <c r="A948" s="14">
        <v>947</v>
      </c>
      <c r="B948" s="14">
        <v>1047</v>
      </c>
      <c r="C948" s="14" t="s">
        <v>18</v>
      </c>
      <c r="D948" s="14" t="s">
        <v>38</v>
      </c>
      <c r="E948" s="14" t="s">
        <v>14</v>
      </c>
      <c r="F948" s="15">
        <v>1074.56</v>
      </c>
      <c r="G948" s="14">
        <v>4</v>
      </c>
      <c r="H948" s="15">
        <f t="shared" si="86"/>
        <v>4298.24</v>
      </c>
      <c r="I948" s="15">
        <f t="shared" si="84"/>
        <v>1020.8325</v>
      </c>
      <c r="J948" s="15">
        <f t="shared" si="85"/>
        <v>4083.33</v>
      </c>
      <c r="K948" s="15">
        <v>214.91</v>
      </c>
      <c r="L948" s="16">
        <v>1.0526310633722966</v>
      </c>
      <c r="M948" s="17">
        <v>4.9999534693269808E-2</v>
      </c>
      <c r="N948" s="15" t="s">
        <v>47</v>
      </c>
      <c r="O948" s="14" t="str">
        <f t="shared" si="87"/>
        <v>Aug</v>
      </c>
      <c r="P948" s="14">
        <f t="shared" si="88"/>
        <v>8</v>
      </c>
      <c r="Q948" s="14">
        <f t="shared" si="89"/>
        <v>2024</v>
      </c>
      <c r="R948" s="18" t="s">
        <v>270</v>
      </c>
      <c r="S948" s="19">
        <v>45509</v>
      </c>
      <c r="T948" s="19" t="s">
        <v>439</v>
      </c>
      <c r="U948" s="19" t="s">
        <v>679</v>
      </c>
      <c r="V948" s="19" t="s">
        <v>47</v>
      </c>
      <c r="W948" s="19" t="s">
        <v>439</v>
      </c>
      <c r="X948" s="19" t="s">
        <v>434</v>
      </c>
      <c r="Y948" s="19" t="s">
        <v>273</v>
      </c>
      <c r="Z948" s="19">
        <v>45512</v>
      </c>
      <c r="AA948" s="14" t="s">
        <v>22</v>
      </c>
      <c r="AB948" s="14" t="s">
        <v>427</v>
      </c>
      <c r="AC948" s="14" t="s">
        <v>16</v>
      </c>
      <c r="AD948" s="14">
        <v>17683</v>
      </c>
    </row>
    <row r="949" spans="1:30" x14ac:dyDescent="0.2">
      <c r="A949" s="20">
        <v>948</v>
      </c>
      <c r="B949" s="20">
        <v>1048</v>
      </c>
      <c r="C949" s="20" t="s">
        <v>28</v>
      </c>
      <c r="D949" s="20" t="s">
        <v>57</v>
      </c>
      <c r="E949" s="20" t="s">
        <v>19</v>
      </c>
      <c r="F949" s="21">
        <v>966.61</v>
      </c>
      <c r="G949" s="20">
        <v>2</v>
      </c>
      <c r="H949" s="21">
        <f t="shared" si="86"/>
        <v>1933.22</v>
      </c>
      <c r="I949" s="21">
        <f t="shared" si="84"/>
        <v>869.95</v>
      </c>
      <c r="J949" s="21">
        <f t="shared" si="85"/>
        <v>1739.9</v>
      </c>
      <c r="K949" s="21">
        <v>193.32</v>
      </c>
      <c r="L949" s="22">
        <v>1.1111098338984999</v>
      </c>
      <c r="M949" s="17">
        <v>9.9998965456595729E-2</v>
      </c>
      <c r="N949" s="21" t="s">
        <v>47</v>
      </c>
      <c r="O949" s="20" t="str">
        <f t="shared" si="87"/>
        <v>Aug</v>
      </c>
      <c r="P949" s="20">
        <f t="shared" si="88"/>
        <v>8</v>
      </c>
      <c r="Q949" s="20">
        <f t="shared" si="89"/>
        <v>2024</v>
      </c>
      <c r="R949" s="23" t="s">
        <v>271</v>
      </c>
      <c r="S949" s="24">
        <v>45510</v>
      </c>
      <c r="T949" s="24" t="s">
        <v>441</v>
      </c>
      <c r="U949" s="24" t="s">
        <v>680</v>
      </c>
      <c r="V949" s="24" t="s">
        <v>47</v>
      </c>
      <c r="W949" s="24" t="s">
        <v>439</v>
      </c>
      <c r="X949" s="24" t="s">
        <v>434</v>
      </c>
      <c r="Y949" s="24" t="s">
        <v>274</v>
      </c>
      <c r="Z949" s="24">
        <v>45513</v>
      </c>
      <c r="AA949" s="20" t="s">
        <v>22</v>
      </c>
      <c r="AB949" s="20" t="s">
        <v>428</v>
      </c>
      <c r="AC949" s="20" t="s">
        <v>16</v>
      </c>
      <c r="AD949" s="20">
        <v>44732</v>
      </c>
    </row>
    <row r="950" spans="1:30" x14ac:dyDescent="0.2">
      <c r="A950" s="14">
        <v>949</v>
      </c>
      <c r="B950" s="14">
        <v>1049</v>
      </c>
      <c r="C950" s="14" t="s">
        <v>28</v>
      </c>
      <c r="D950" s="14" t="s">
        <v>38</v>
      </c>
      <c r="E950" s="14" t="s">
        <v>14</v>
      </c>
      <c r="F950" s="15">
        <v>840.85</v>
      </c>
      <c r="G950" s="14">
        <v>2</v>
      </c>
      <c r="H950" s="15">
        <f t="shared" si="86"/>
        <v>1681.7</v>
      </c>
      <c r="I950" s="15">
        <f t="shared" si="84"/>
        <v>756.76499999999999</v>
      </c>
      <c r="J950" s="15">
        <f t="shared" si="85"/>
        <v>1513.53</v>
      </c>
      <c r="K950" s="15">
        <v>168.17</v>
      </c>
      <c r="L950" s="16">
        <v>1.1111111111111112</v>
      </c>
      <c r="M950" s="17">
        <v>9.9999999999999992E-2</v>
      </c>
      <c r="N950" s="15" t="s">
        <v>47</v>
      </c>
      <c r="O950" s="14" t="str">
        <f t="shared" si="87"/>
        <v>Aug</v>
      </c>
      <c r="P950" s="14">
        <f t="shared" si="88"/>
        <v>8</v>
      </c>
      <c r="Q950" s="14">
        <f t="shared" si="89"/>
        <v>2024</v>
      </c>
      <c r="R950" s="18" t="s">
        <v>272</v>
      </c>
      <c r="S950" s="19">
        <v>45511</v>
      </c>
      <c r="T950" s="19" t="s">
        <v>443</v>
      </c>
      <c r="U950" s="19" t="s">
        <v>681</v>
      </c>
      <c r="V950" s="19" t="s">
        <v>47</v>
      </c>
      <c r="W950" s="19" t="s">
        <v>439</v>
      </c>
      <c r="X950" s="19" t="s">
        <v>434</v>
      </c>
      <c r="Y950" s="19" t="s">
        <v>275</v>
      </c>
      <c r="Z950" s="19">
        <v>45514</v>
      </c>
      <c r="AA950" s="14" t="s">
        <v>20</v>
      </c>
      <c r="AB950" s="14" t="s">
        <v>428</v>
      </c>
      <c r="AC950" s="14" t="s">
        <v>16</v>
      </c>
      <c r="AD950" s="14">
        <v>95462</v>
      </c>
    </row>
    <row r="951" spans="1:30" x14ac:dyDescent="0.2">
      <c r="A951" s="20">
        <v>950</v>
      </c>
      <c r="B951" s="20">
        <v>1050</v>
      </c>
      <c r="C951" s="20" t="s">
        <v>18</v>
      </c>
      <c r="D951" s="20" t="s">
        <v>57</v>
      </c>
      <c r="E951" s="20" t="s">
        <v>19</v>
      </c>
      <c r="F951" s="21">
        <v>1336.97</v>
      </c>
      <c r="G951" s="20">
        <v>1</v>
      </c>
      <c r="H951" s="21">
        <f t="shared" si="86"/>
        <v>1336.97</v>
      </c>
      <c r="I951" s="21">
        <f t="shared" si="84"/>
        <v>1069.58</v>
      </c>
      <c r="J951" s="21">
        <f t="shared" si="85"/>
        <v>1069.58</v>
      </c>
      <c r="K951" s="21">
        <v>267.39</v>
      </c>
      <c r="L951" s="22">
        <v>1.2499953252678622</v>
      </c>
      <c r="M951" s="17">
        <v>0.19999700816024293</v>
      </c>
      <c r="N951" s="21" t="s">
        <v>47</v>
      </c>
      <c r="O951" s="20" t="str">
        <f t="shared" si="87"/>
        <v>Aug</v>
      </c>
      <c r="P951" s="20">
        <f t="shared" si="88"/>
        <v>8</v>
      </c>
      <c r="Q951" s="20">
        <f t="shared" si="89"/>
        <v>2024</v>
      </c>
      <c r="R951" s="23" t="s">
        <v>273</v>
      </c>
      <c r="S951" s="24">
        <v>45512</v>
      </c>
      <c r="T951" s="24" t="s">
        <v>445</v>
      </c>
      <c r="U951" s="24" t="s">
        <v>682</v>
      </c>
      <c r="V951" s="24" t="s">
        <v>47</v>
      </c>
      <c r="W951" s="24" t="s">
        <v>439</v>
      </c>
      <c r="X951" s="24" t="s">
        <v>434</v>
      </c>
      <c r="Y951" s="24" t="s">
        <v>276</v>
      </c>
      <c r="Z951" s="24">
        <v>45515</v>
      </c>
      <c r="AA951" s="20" t="s">
        <v>20</v>
      </c>
      <c r="AB951" s="20" t="s">
        <v>429</v>
      </c>
      <c r="AC951" s="20" t="s">
        <v>16</v>
      </c>
      <c r="AD951" s="20">
        <v>71870</v>
      </c>
    </row>
    <row r="952" spans="1:30" x14ac:dyDescent="0.2">
      <c r="A952" s="14">
        <v>951</v>
      </c>
      <c r="B952" s="14">
        <v>1051</v>
      </c>
      <c r="C952" s="14" t="s">
        <v>24</v>
      </c>
      <c r="D952" s="14" t="s">
        <v>57</v>
      </c>
      <c r="E952" s="14" t="s">
        <v>19</v>
      </c>
      <c r="F952" s="15">
        <v>668.77</v>
      </c>
      <c r="G952" s="14">
        <v>3</v>
      </c>
      <c r="H952" s="15">
        <f t="shared" si="86"/>
        <v>2006.31</v>
      </c>
      <c r="I952" s="15">
        <f t="shared" si="84"/>
        <v>624.18666666666661</v>
      </c>
      <c r="J952" s="15">
        <f t="shared" si="85"/>
        <v>1872.56</v>
      </c>
      <c r="K952" s="15">
        <v>133.75</v>
      </c>
      <c r="L952" s="16">
        <v>1.0714262827359338</v>
      </c>
      <c r="M952" s="17">
        <v>6.6664672956821228E-2</v>
      </c>
      <c r="N952" s="15" t="s">
        <v>47</v>
      </c>
      <c r="O952" s="14" t="str">
        <f t="shared" si="87"/>
        <v>Aug</v>
      </c>
      <c r="P952" s="14">
        <f t="shared" si="88"/>
        <v>8</v>
      </c>
      <c r="Q952" s="14">
        <f t="shared" si="89"/>
        <v>2024</v>
      </c>
      <c r="R952" s="18" t="s">
        <v>274</v>
      </c>
      <c r="S952" s="19">
        <v>45513</v>
      </c>
      <c r="T952" s="19" t="s">
        <v>447</v>
      </c>
      <c r="U952" s="19" t="s">
        <v>683</v>
      </c>
      <c r="V952" s="19" t="s">
        <v>47</v>
      </c>
      <c r="W952" s="19" t="s">
        <v>439</v>
      </c>
      <c r="X952" s="19" t="s">
        <v>434</v>
      </c>
      <c r="Y952" s="19" t="s">
        <v>277</v>
      </c>
      <c r="Z952" s="19">
        <v>45516</v>
      </c>
      <c r="AA952" s="14" t="s">
        <v>20</v>
      </c>
      <c r="AB952" s="14" t="s">
        <v>427</v>
      </c>
      <c r="AC952" s="14" t="s">
        <v>16</v>
      </c>
      <c r="AD952" s="14">
        <v>83096</v>
      </c>
    </row>
    <row r="953" spans="1:30" x14ac:dyDescent="0.2">
      <c r="A953" s="20">
        <v>952</v>
      </c>
      <c r="B953" s="20">
        <v>1052</v>
      </c>
      <c r="C953" s="20" t="s">
        <v>24</v>
      </c>
      <c r="D953" s="20" t="s">
        <v>54</v>
      </c>
      <c r="E953" s="20" t="s">
        <v>17</v>
      </c>
      <c r="F953" s="21">
        <v>791.9</v>
      </c>
      <c r="G953" s="20">
        <v>2</v>
      </c>
      <c r="H953" s="21">
        <f t="shared" si="86"/>
        <v>1583.8</v>
      </c>
      <c r="I953" s="21">
        <f t="shared" si="84"/>
        <v>712.71</v>
      </c>
      <c r="J953" s="21">
        <f t="shared" si="85"/>
        <v>1425.42</v>
      </c>
      <c r="K953" s="21">
        <v>158.38</v>
      </c>
      <c r="L953" s="22">
        <v>1.1111111111111109</v>
      </c>
      <c r="M953" s="17">
        <v>0.1</v>
      </c>
      <c r="N953" s="21" t="s">
        <v>47</v>
      </c>
      <c r="O953" s="20" t="str">
        <f t="shared" si="87"/>
        <v>Aug</v>
      </c>
      <c r="P953" s="20">
        <f t="shared" si="88"/>
        <v>8</v>
      </c>
      <c r="Q953" s="20">
        <f t="shared" si="89"/>
        <v>2024</v>
      </c>
      <c r="R953" s="23" t="s">
        <v>275</v>
      </c>
      <c r="S953" s="24">
        <v>45514</v>
      </c>
      <c r="T953" s="24" t="s">
        <v>449</v>
      </c>
      <c r="U953" s="24" t="s">
        <v>684</v>
      </c>
      <c r="V953" s="24" t="s">
        <v>47</v>
      </c>
      <c r="W953" s="24" t="s">
        <v>439</v>
      </c>
      <c r="X953" s="24" t="s">
        <v>434</v>
      </c>
      <c r="Y953" s="24" t="s">
        <v>278</v>
      </c>
      <c r="Z953" s="24">
        <v>45517</v>
      </c>
      <c r="AA953" s="20" t="s">
        <v>15</v>
      </c>
      <c r="AB953" s="20" t="s">
        <v>426</v>
      </c>
      <c r="AC953" s="20" t="s">
        <v>16</v>
      </c>
      <c r="AD953" s="20">
        <v>33130</v>
      </c>
    </row>
    <row r="954" spans="1:30" x14ac:dyDescent="0.2">
      <c r="A954" s="14">
        <v>953</v>
      </c>
      <c r="B954" s="14">
        <v>1053</v>
      </c>
      <c r="C954" s="14" t="s">
        <v>18</v>
      </c>
      <c r="D954" s="14" t="s">
        <v>57</v>
      </c>
      <c r="E954" s="14" t="s">
        <v>19</v>
      </c>
      <c r="F954" s="15">
        <v>878.22</v>
      </c>
      <c r="G954" s="14">
        <v>1</v>
      </c>
      <c r="H954" s="15">
        <f t="shared" si="86"/>
        <v>878.22</v>
      </c>
      <c r="I954" s="15">
        <f t="shared" si="84"/>
        <v>702.58</v>
      </c>
      <c r="J954" s="15">
        <f t="shared" si="85"/>
        <v>702.58</v>
      </c>
      <c r="K954" s="15">
        <v>175.64</v>
      </c>
      <c r="L954" s="16">
        <v>1.2499928833727119</v>
      </c>
      <c r="M954" s="17">
        <v>0.19999544533260458</v>
      </c>
      <c r="N954" s="15" t="s">
        <v>47</v>
      </c>
      <c r="O954" s="14" t="str">
        <f t="shared" si="87"/>
        <v>Aug</v>
      </c>
      <c r="P954" s="14">
        <f t="shared" si="88"/>
        <v>8</v>
      </c>
      <c r="Q954" s="14">
        <f t="shared" si="89"/>
        <v>2024</v>
      </c>
      <c r="R954" s="18" t="s">
        <v>276</v>
      </c>
      <c r="S954" s="19">
        <v>45515</v>
      </c>
      <c r="T954" s="19" t="s">
        <v>451</v>
      </c>
      <c r="U954" s="19" t="s">
        <v>685</v>
      </c>
      <c r="V954" s="19" t="s">
        <v>47</v>
      </c>
      <c r="W954" s="19" t="s">
        <v>439</v>
      </c>
      <c r="X954" s="19" t="s">
        <v>434</v>
      </c>
      <c r="Y954" s="19" t="s">
        <v>279</v>
      </c>
      <c r="Z954" s="19">
        <v>45518</v>
      </c>
      <c r="AA954" s="14" t="s">
        <v>20</v>
      </c>
      <c r="AB954" s="14" t="s">
        <v>427</v>
      </c>
      <c r="AC954" s="14" t="s">
        <v>16</v>
      </c>
      <c r="AD954" s="14">
        <v>74798</v>
      </c>
    </row>
    <row r="955" spans="1:30" x14ac:dyDescent="0.2">
      <c r="A955" s="20">
        <v>954</v>
      </c>
      <c r="B955" s="20">
        <v>1054</v>
      </c>
      <c r="C955" s="20" t="s">
        <v>25</v>
      </c>
      <c r="D955" s="20" t="s">
        <v>38</v>
      </c>
      <c r="E955" s="20" t="s">
        <v>14</v>
      </c>
      <c r="F955" s="21">
        <v>374.01</v>
      </c>
      <c r="G955" s="20">
        <v>4</v>
      </c>
      <c r="H955" s="21">
        <f t="shared" si="86"/>
        <v>1496.04</v>
      </c>
      <c r="I955" s="21">
        <f t="shared" si="84"/>
        <v>355.31</v>
      </c>
      <c r="J955" s="21">
        <f t="shared" si="85"/>
        <v>1421.24</v>
      </c>
      <c r="K955" s="21">
        <v>74.8</v>
      </c>
      <c r="L955" s="22">
        <v>1.0526300976611973</v>
      </c>
      <c r="M955" s="17">
        <v>4.999866313734927E-2</v>
      </c>
      <c r="N955" s="21" t="s">
        <v>47</v>
      </c>
      <c r="O955" s="20" t="str">
        <f t="shared" si="87"/>
        <v>Aug</v>
      </c>
      <c r="P955" s="20">
        <f t="shared" si="88"/>
        <v>8</v>
      </c>
      <c r="Q955" s="20">
        <f t="shared" si="89"/>
        <v>2024</v>
      </c>
      <c r="R955" s="23" t="s">
        <v>277</v>
      </c>
      <c r="S955" s="24">
        <v>45516</v>
      </c>
      <c r="T955" s="24" t="s">
        <v>453</v>
      </c>
      <c r="U955" s="24" t="s">
        <v>686</v>
      </c>
      <c r="V955" s="24" t="s">
        <v>47</v>
      </c>
      <c r="W955" s="24" t="s">
        <v>439</v>
      </c>
      <c r="X955" s="24" t="s">
        <v>434</v>
      </c>
      <c r="Y955" s="24" t="s">
        <v>280</v>
      </c>
      <c r="Z955" s="24">
        <v>45519</v>
      </c>
      <c r="AA955" s="20" t="s">
        <v>20</v>
      </c>
      <c r="AB955" s="20" t="s">
        <v>427</v>
      </c>
      <c r="AC955" s="20" t="s">
        <v>16</v>
      </c>
      <c r="AD955" s="20">
        <v>42322</v>
      </c>
    </row>
    <row r="956" spans="1:30" x14ac:dyDescent="0.2">
      <c r="A956" s="14">
        <v>955</v>
      </c>
      <c r="B956" s="14">
        <v>1055</v>
      </c>
      <c r="C956" s="14" t="s">
        <v>21</v>
      </c>
      <c r="D956" s="14" t="s">
        <v>38</v>
      </c>
      <c r="E956" s="14" t="s">
        <v>14</v>
      </c>
      <c r="F956" s="15">
        <v>562.71</v>
      </c>
      <c r="G956" s="14">
        <v>2</v>
      </c>
      <c r="H956" s="15">
        <f t="shared" si="86"/>
        <v>1125.42</v>
      </c>
      <c r="I956" s="15">
        <f t="shared" si="84"/>
        <v>506.44000000000005</v>
      </c>
      <c r="J956" s="15">
        <f t="shared" si="85"/>
        <v>1012.8800000000001</v>
      </c>
      <c r="K956" s="15">
        <v>112.54</v>
      </c>
      <c r="L956" s="16">
        <v>1.1111089171471447</v>
      </c>
      <c r="M956" s="17">
        <v>9.9998222885678237E-2</v>
      </c>
      <c r="N956" s="15" t="s">
        <v>47</v>
      </c>
      <c r="O956" s="14" t="str">
        <f t="shared" si="87"/>
        <v>Aug</v>
      </c>
      <c r="P956" s="14">
        <f t="shared" si="88"/>
        <v>8</v>
      </c>
      <c r="Q956" s="14">
        <f t="shared" si="89"/>
        <v>2024</v>
      </c>
      <c r="R956" s="18" t="s">
        <v>278</v>
      </c>
      <c r="S956" s="19">
        <v>45517</v>
      </c>
      <c r="T956" s="19" t="s">
        <v>455</v>
      </c>
      <c r="U956" s="19" t="s">
        <v>687</v>
      </c>
      <c r="V956" s="19" t="s">
        <v>47</v>
      </c>
      <c r="W956" s="19" t="s">
        <v>439</v>
      </c>
      <c r="X956" s="19" t="s">
        <v>434</v>
      </c>
      <c r="Y956" s="19" t="s">
        <v>281</v>
      </c>
      <c r="Z956" s="19">
        <v>45520</v>
      </c>
      <c r="AA956" s="14" t="s">
        <v>22</v>
      </c>
      <c r="AB956" s="14" t="s">
        <v>429</v>
      </c>
      <c r="AC956" s="14" t="s">
        <v>16</v>
      </c>
      <c r="AD956" s="14">
        <v>31366</v>
      </c>
    </row>
    <row r="957" spans="1:30" x14ac:dyDescent="0.2">
      <c r="A957" s="20">
        <v>956</v>
      </c>
      <c r="B957" s="20">
        <v>1056</v>
      </c>
      <c r="C957" s="20" t="s">
        <v>26</v>
      </c>
      <c r="D957" s="20" t="s">
        <v>38</v>
      </c>
      <c r="E957" s="20" t="s">
        <v>14</v>
      </c>
      <c r="F957" s="21">
        <v>787.49</v>
      </c>
      <c r="G957" s="20">
        <v>5</v>
      </c>
      <c r="H957" s="21">
        <f t="shared" si="86"/>
        <v>3937.45</v>
      </c>
      <c r="I957" s="21">
        <f t="shared" si="84"/>
        <v>755.99</v>
      </c>
      <c r="J957" s="21">
        <f t="shared" si="85"/>
        <v>3779.95</v>
      </c>
      <c r="K957" s="21">
        <v>157.5</v>
      </c>
      <c r="L957" s="22">
        <v>1.0416672178203414</v>
      </c>
      <c r="M957" s="17">
        <v>4.0000507942958008E-2</v>
      </c>
      <c r="N957" s="21" t="s">
        <v>47</v>
      </c>
      <c r="O957" s="20" t="str">
        <f t="shared" si="87"/>
        <v>Aug</v>
      </c>
      <c r="P957" s="20">
        <f t="shared" si="88"/>
        <v>8</v>
      </c>
      <c r="Q957" s="20">
        <f t="shared" si="89"/>
        <v>2024</v>
      </c>
      <c r="R957" s="23" t="s">
        <v>279</v>
      </c>
      <c r="S957" s="24">
        <v>45518</v>
      </c>
      <c r="T957" s="24" t="s">
        <v>457</v>
      </c>
      <c r="U957" s="24" t="s">
        <v>688</v>
      </c>
      <c r="V957" s="24" t="s">
        <v>47</v>
      </c>
      <c r="W957" s="24" t="s">
        <v>439</v>
      </c>
      <c r="X957" s="24" t="s">
        <v>434</v>
      </c>
      <c r="Y957" s="24" t="s">
        <v>282</v>
      </c>
      <c r="Z957" s="24">
        <v>45521</v>
      </c>
      <c r="AA957" s="20" t="s">
        <v>20</v>
      </c>
      <c r="AB957" s="20" t="s">
        <v>429</v>
      </c>
      <c r="AC957" s="20" t="s">
        <v>16</v>
      </c>
      <c r="AD957" s="20">
        <v>94524</v>
      </c>
    </row>
    <row r="958" spans="1:30" x14ac:dyDescent="0.2">
      <c r="A958" s="14">
        <v>957</v>
      </c>
      <c r="B958" s="14">
        <v>1057</v>
      </c>
      <c r="C958" s="14" t="s">
        <v>27</v>
      </c>
      <c r="D958" s="14" t="s">
        <v>57</v>
      </c>
      <c r="E958" s="14" t="s">
        <v>19</v>
      </c>
      <c r="F958" s="15">
        <v>999.38</v>
      </c>
      <c r="G958" s="14">
        <v>4</v>
      </c>
      <c r="H958" s="15">
        <f t="shared" si="86"/>
        <v>3997.52</v>
      </c>
      <c r="I958" s="15">
        <f t="shared" si="84"/>
        <v>949.41</v>
      </c>
      <c r="J958" s="15">
        <f t="shared" si="85"/>
        <v>3797.64</v>
      </c>
      <c r="K958" s="15">
        <v>199.88</v>
      </c>
      <c r="L958" s="16">
        <v>1.0526326876691841</v>
      </c>
      <c r="M958" s="17">
        <v>5.0001000620384636E-2</v>
      </c>
      <c r="N958" s="15" t="s">
        <v>47</v>
      </c>
      <c r="O958" s="14" t="str">
        <f t="shared" si="87"/>
        <v>Aug</v>
      </c>
      <c r="P958" s="14">
        <f t="shared" si="88"/>
        <v>8</v>
      </c>
      <c r="Q958" s="14">
        <f t="shared" si="89"/>
        <v>2024</v>
      </c>
      <c r="R958" s="18" t="s">
        <v>280</v>
      </c>
      <c r="S958" s="19">
        <v>45519</v>
      </c>
      <c r="T958" s="19" t="s">
        <v>459</v>
      </c>
      <c r="U958" s="19" t="s">
        <v>689</v>
      </c>
      <c r="V958" s="19" t="s">
        <v>47</v>
      </c>
      <c r="W958" s="19" t="s">
        <v>439</v>
      </c>
      <c r="X958" s="19" t="s">
        <v>434</v>
      </c>
      <c r="Y958" s="19" t="s">
        <v>283</v>
      </c>
      <c r="Z958" s="19">
        <v>45522</v>
      </c>
      <c r="AA958" s="14" t="s">
        <v>22</v>
      </c>
      <c r="AB958" s="14" t="s">
        <v>428</v>
      </c>
      <c r="AC958" s="14" t="s">
        <v>16</v>
      </c>
      <c r="AD958" s="14">
        <v>16296</v>
      </c>
    </row>
    <row r="959" spans="1:30" x14ac:dyDescent="0.2">
      <c r="A959" s="20">
        <v>958</v>
      </c>
      <c r="B959" s="20">
        <v>1058</v>
      </c>
      <c r="C959" s="20" t="s">
        <v>18</v>
      </c>
      <c r="D959" s="20" t="s">
        <v>38</v>
      </c>
      <c r="E959" s="20" t="s">
        <v>14</v>
      </c>
      <c r="F959" s="21">
        <v>739.56</v>
      </c>
      <c r="G959" s="20">
        <v>5</v>
      </c>
      <c r="H959" s="21">
        <f t="shared" si="86"/>
        <v>3697.7999999999997</v>
      </c>
      <c r="I959" s="21">
        <f t="shared" si="84"/>
        <v>709.97799999999995</v>
      </c>
      <c r="J959" s="21">
        <f t="shared" si="85"/>
        <v>3549.89</v>
      </c>
      <c r="K959" s="21">
        <v>147.91</v>
      </c>
      <c r="L959" s="22">
        <v>1.0416660797940218</v>
      </c>
      <c r="M959" s="17">
        <v>3.9999459137865762E-2</v>
      </c>
      <c r="N959" s="21" t="s">
        <v>47</v>
      </c>
      <c r="O959" s="20" t="str">
        <f t="shared" si="87"/>
        <v>Aug</v>
      </c>
      <c r="P959" s="20">
        <f t="shared" si="88"/>
        <v>8</v>
      </c>
      <c r="Q959" s="20">
        <f t="shared" si="89"/>
        <v>2024</v>
      </c>
      <c r="R959" s="23" t="s">
        <v>281</v>
      </c>
      <c r="S959" s="24">
        <v>45520</v>
      </c>
      <c r="T959" s="24" t="s">
        <v>461</v>
      </c>
      <c r="U959" s="24" t="s">
        <v>690</v>
      </c>
      <c r="V959" s="24" t="s">
        <v>47</v>
      </c>
      <c r="W959" s="24" t="s">
        <v>439</v>
      </c>
      <c r="X959" s="24" t="s">
        <v>434</v>
      </c>
      <c r="Y959" s="24" t="s">
        <v>284</v>
      </c>
      <c r="Z959" s="24">
        <v>45523</v>
      </c>
      <c r="AA959" s="20" t="s">
        <v>15</v>
      </c>
      <c r="AB959" s="20" t="s">
        <v>425</v>
      </c>
      <c r="AC959" s="20" t="s">
        <v>16</v>
      </c>
      <c r="AD959" s="20">
        <v>84417</v>
      </c>
    </row>
    <row r="960" spans="1:30" x14ac:dyDescent="0.2">
      <c r="A960" s="14">
        <v>959</v>
      </c>
      <c r="B960" s="14">
        <v>1059</v>
      </c>
      <c r="C960" s="14" t="s">
        <v>28</v>
      </c>
      <c r="D960" s="14" t="s">
        <v>57</v>
      </c>
      <c r="E960" s="14" t="s">
        <v>19</v>
      </c>
      <c r="F960" s="15">
        <v>1180.9100000000001</v>
      </c>
      <c r="G960" s="14">
        <v>4</v>
      </c>
      <c r="H960" s="15">
        <f t="shared" si="86"/>
        <v>4723.6400000000003</v>
      </c>
      <c r="I960" s="15">
        <f t="shared" si="84"/>
        <v>1121.865</v>
      </c>
      <c r="J960" s="15">
        <f t="shared" si="85"/>
        <v>4487.46</v>
      </c>
      <c r="K960" s="15">
        <v>236.18</v>
      </c>
      <c r="L960" s="16">
        <v>1.0526311098037644</v>
      </c>
      <c r="M960" s="17">
        <v>4.9999576597708546E-2</v>
      </c>
      <c r="N960" s="15" t="s">
        <v>47</v>
      </c>
      <c r="O960" s="14" t="str">
        <f t="shared" si="87"/>
        <v>Aug</v>
      </c>
      <c r="P960" s="14">
        <f t="shared" si="88"/>
        <v>8</v>
      </c>
      <c r="Q960" s="14">
        <f t="shared" si="89"/>
        <v>2024</v>
      </c>
      <c r="R960" s="18" t="s">
        <v>282</v>
      </c>
      <c r="S960" s="19">
        <v>45521</v>
      </c>
      <c r="T960" s="19" t="s">
        <v>463</v>
      </c>
      <c r="U960" s="19" t="s">
        <v>691</v>
      </c>
      <c r="V960" s="19" t="s">
        <v>47</v>
      </c>
      <c r="W960" s="19" t="s">
        <v>439</v>
      </c>
      <c r="X960" s="19" t="s">
        <v>434</v>
      </c>
      <c r="Y960" s="19" t="s">
        <v>285</v>
      </c>
      <c r="Z960" s="19">
        <v>45524</v>
      </c>
      <c r="AA960" s="14" t="s">
        <v>15</v>
      </c>
      <c r="AB960" s="14" t="s">
        <v>429</v>
      </c>
      <c r="AC960" s="14" t="s">
        <v>16</v>
      </c>
      <c r="AD960" s="14">
        <v>98809</v>
      </c>
    </row>
    <row r="961" spans="1:30" x14ac:dyDescent="0.2">
      <c r="A961" s="20">
        <v>960</v>
      </c>
      <c r="B961" s="20">
        <v>1060</v>
      </c>
      <c r="C961" s="20" t="s">
        <v>21</v>
      </c>
      <c r="D961" s="20" t="s">
        <v>57</v>
      </c>
      <c r="E961" s="20" t="s">
        <v>19</v>
      </c>
      <c r="F961" s="21">
        <v>961.22</v>
      </c>
      <c r="G961" s="20">
        <v>4</v>
      </c>
      <c r="H961" s="21">
        <f t="shared" si="86"/>
        <v>3844.88</v>
      </c>
      <c r="I961" s="21">
        <f t="shared" si="84"/>
        <v>913.16000000000008</v>
      </c>
      <c r="J961" s="21">
        <f t="shared" si="85"/>
        <v>3652.6400000000003</v>
      </c>
      <c r="K961" s="21">
        <v>192.24</v>
      </c>
      <c r="L961" s="22">
        <v>1.0526304262122739</v>
      </c>
      <c r="M961" s="17">
        <v>4.999895965543788E-2</v>
      </c>
      <c r="N961" s="21" t="s">
        <v>47</v>
      </c>
      <c r="O961" s="20" t="str">
        <f t="shared" si="87"/>
        <v>Aug</v>
      </c>
      <c r="P961" s="20">
        <f t="shared" si="88"/>
        <v>8</v>
      </c>
      <c r="Q961" s="20">
        <f t="shared" si="89"/>
        <v>2024</v>
      </c>
      <c r="R961" s="23" t="s">
        <v>283</v>
      </c>
      <c r="S961" s="24">
        <v>45522</v>
      </c>
      <c r="T961" s="24" t="s">
        <v>465</v>
      </c>
      <c r="U961" s="24" t="s">
        <v>692</v>
      </c>
      <c r="V961" s="24" t="s">
        <v>47</v>
      </c>
      <c r="W961" s="24" t="s">
        <v>439</v>
      </c>
      <c r="X961" s="24" t="s">
        <v>434</v>
      </c>
      <c r="Y961" s="24" t="s">
        <v>286</v>
      </c>
      <c r="Z961" s="24">
        <v>45525</v>
      </c>
      <c r="AA961" s="20" t="s">
        <v>22</v>
      </c>
      <c r="AB961" s="20" t="s">
        <v>428</v>
      </c>
      <c r="AC961" s="20" t="s">
        <v>16</v>
      </c>
      <c r="AD961" s="20">
        <v>79570</v>
      </c>
    </row>
    <row r="962" spans="1:30" x14ac:dyDescent="0.2">
      <c r="A962" s="14">
        <v>961</v>
      </c>
      <c r="B962" s="14">
        <v>1061</v>
      </c>
      <c r="C962" s="14" t="s">
        <v>23</v>
      </c>
      <c r="D962" s="14" t="s">
        <v>57</v>
      </c>
      <c r="E962" s="14" t="s">
        <v>19</v>
      </c>
      <c r="F962" s="15">
        <v>113.49</v>
      </c>
      <c r="G962" s="14">
        <v>2</v>
      </c>
      <c r="H962" s="15">
        <f t="shared" si="86"/>
        <v>226.98</v>
      </c>
      <c r="I962" s="15">
        <f t="shared" ref="I962:I1001" si="90">(H962-K962)/G962</f>
        <v>102.14</v>
      </c>
      <c r="J962" s="15">
        <f t="shared" ref="J962:J1001" si="91">I962*G962</f>
        <v>204.28</v>
      </c>
      <c r="K962" s="15">
        <v>22.7</v>
      </c>
      <c r="L962" s="16">
        <v>1.1111219894262776</v>
      </c>
      <c r="M962" s="17">
        <v>0.10000881134901754</v>
      </c>
      <c r="N962" s="15" t="s">
        <v>47</v>
      </c>
      <c r="O962" s="14" t="str">
        <f t="shared" si="87"/>
        <v>Aug</v>
      </c>
      <c r="P962" s="14">
        <f t="shared" si="88"/>
        <v>8</v>
      </c>
      <c r="Q962" s="14">
        <f t="shared" si="89"/>
        <v>2024</v>
      </c>
      <c r="R962" s="18" t="s">
        <v>284</v>
      </c>
      <c r="S962" s="19">
        <v>45523</v>
      </c>
      <c r="T962" s="19" t="s">
        <v>467</v>
      </c>
      <c r="U962" s="19" t="s">
        <v>693</v>
      </c>
      <c r="V962" s="19" t="s">
        <v>47</v>
      </c>
      <c r="W962" s="19" t="s">
        <v>439</v>
      </c>
      <c r="X962" s="19" t="s">
        <v>434</v>
      </c>
      <c r="Y962" s="19" t="s">
        <v>287</v>
      </c>
      <c r="Z962" s="19">
        <v>45526</v>
      </c>
      <c r="AA962" s="14" t="s">
        <v>15</v>
      </c>
      <c r="AB962" s="14" t="s">
        <v>428</v>
      </c>
      <c r="AC962" s="14" t="s">
        <v>16</v>
      </c>
      <c r="AD962" s="14">
        <v>81061</v>
      </c>
    </row>
    <row r="963" spans="1:30" x14ac:dyDescent="0.2">
      <c r="A963" s="20">
        <v>962</v>
      </c>
      <c r="B963" s="20">
        <v>1062</v>
      </c>
      <c r="C963" s="20" t="s">
        <v>13</v>
      </c>
      <c r="D963" s="20" t="s">
        <v>54</v>
      </c>
      <c r="E963" s="20" t="s">
        <v>17</v>
      </c>
      <c r="F963" s="21">
        <v>733.99</v>
      </c>
      <c r="G963" s="20">
        <v>3</v>
      </c>
      <c r="H963" s="21">
        <f t="shared" ref="H963:H1001" si="92">F963*G963</f>
        <v>2201.9700000000003</v>
      </c>
      <c r="I963" s="21">
        <f t="shared" si="90"/>
        <v>685.05666666666673</v>
      </c>
      <c r="J963" s="21">
        <f t="shared" si="91"/>
        <v>2055.17</v>
      </c>
      <c r="K963" s="21">
        <v>146.80000000000001</v>
      </c>
      <c r="L963" s="22">
        <v>1.0714296140951844</v>
      </c>
      <c r="M963" s="17">
        <v>6.666757494425446E-2</v>
      </c>
      <c r="N963" s="21" t="s">
        <v>47</v>
      </c>
      <c r="O963" s="20" t="str">
        <f t="shared" ref="O963:O1001" si="93">IF(P963=1,"Jan",IF(P963=2,"Feb",IF(P963=3,"Mar",IF(P963=4,"Apr",IF(P963=5,"May",IF(P963=6,"Jun",IF(P963=7,"Jul",IF(P963=8,"Aug",IF(P963=9,"Sep",IF(P963=10,"Oct",IF(P963=11,"Nov","Dec")))))))))))</f>
        <v>Aug</v>
      </c>
      <c r="P963" s="20">
        <f t="shared" ref="P963:P1001" si="94">MONTH(S963)</f>
        <v>8</v>
      </c>
      <c r="Q963" s="20">
        <f t="shared" ref="Q963:Q1001" si="95">YEAR(S963)</f>
        <v>2024</v>
      </c>
      <c r="R963" s="23" t="s">
        <v>285</v>
      </c>
      <c r="S963" s="24">
        <v>45524</v>
      </c>
      <c r="T963" s="24" t="s">
        <v>469</v>
      </c>
      <c r="U963" s="24" t="s">
        <v>694</v>
      </c>
      <c r="V963" s="24" t="s">
        <v>47</v>
      </c>
      <c r="W963" s="24" t="s">
        <v>439</v>
      </c>
      <c r="X963" s="24" t="s">
        <v>434</v>
      </c>
      <c r="Y963" s="24" t="s">
        <v>288</v>
      </c>
      <c r="Z963" s="24">
        <v>45527</v>
      </c>
      <c r="AA963" s="20" t="s">
        <v>15</v>
      </c>
      <c r="AB963" s="20" t="s">
        <v>425</v>
      </c>
      <c r="AC963" s="20" t="s">
        <v>16</v>
      </c>
      <c r="AD963" s="20">
        <v>93544</v>
      </c>
    </row>
    <row r="964" spans="1:30" x14ac:dyDescent="0.2">
      <c r="A964" s="14">
        <v>963</v>
      </c>
      <c r="B964" s="14">
        <v>1063</v>
      </c>
      <c r="C964" s="14" t="s">
        <v>13</v>
      </c>
      <c r="D964" s="14" t="s">
        <v>54</v>
      </c>
      <c r="E964" s="14" t="s">
        <v>17</v>
      </c>
      <c r="F964" s="15">
        <v>1123.94</v>
      </c>
      <c r="G964" s="14">
        <v>4</v>
      </c>
      <c r="H964" s="15">
        <f t="shared" si="92"/>
        <v>4495.76</v>
      </c>
      <c r="I964" s="15">
        <f t="shared" si="90"/>
        <v>1067.7425000000001</v>
      </c>
      <c r="J964" s="15">
        <f t="shared" si="91"/>
        <v>4270.97</v>
      </c>
      <c r="K964" s="15">
        <v>224.79</v>
      </c>
      <c r="L964" s="16">
        <v>1.0526320718712612</v>
      </c>
      <c r="M964" s="17">
        <v>5.0000444863604818E-2</v>
      </c>
      <c r="N964" s="15" t="s">
        <v>47</v>
      </c>
      <c r="O964" s="14" t="str">
        <f t="shared" si="93"/>
        <v>Aug</v>
      </c>
      <c r="P964" s="14">
        <f t="shared" si="94"/>
        <v>8</v>
      </c>
      <c r="Q964" s="14">
        <f t="shared" si="95"/>
        <v>2024</v>
      </c>
      <c r="R964" s="18" t="s">
        <v>286</v>
      </c>
      <c r="S964" s="19">
        <v>45525</v>
      </c>
      <c r="T964" s="19" t="s">
        <v>471</v>
      </c>
      <c r="U964" s="19" t="s">
        <v>695</v>
      </c>
      <c r="V964" s="19" t="s">
        <v>47</v>
      </c>
      <c r="W964" s="19" t="s">
        <v>439</v>
      </c>
      <c r="X964" s="19" t="s">
        <v>434</v>
      </c>
      <c r="Y964" s="19" t="s">
        <v>289</v>
      </c>
      <c r="Z964" s="19">
        <v>45528</v>
      </c>
      <c r="AA964" s="14" t="s">
        <v>20</v>
      </c>
      <c r="AB964" s="14" t="s">
        <v>425</v>
      </c>
      <c r="AC964" s="14" t="s">
        <v>16</v>
      </c>
      <c r="AD964" s="14">
        <v>63534</v>
      </c>
    </row>
    <row r="965" spans="1:30" x14ac:dyDescent="0.2">
      <c r="A965" s="20">
        <v>964</v>
      </c>
      <c r="B965" s="20">
        <v>1064</v>
      </c>
      <c r="C965" s="20" t="s">
        <v>21</v>
      </c>
      <c r="D965" s="20" t="s">
        <v>54</v>
      </c>
      <c r="E965" s="20" t="s">
        <v>17</v>
      </c>
      <c r="F965" s="21">
        <v>242.3</v>
      </c>
      <c r="G965" s="20">
        <v>2</v>
      </c>
      <c r="H965" s="21">
        <f t="shared" si="92"/>
        <v>484.6</v>
      </c>
      <c r="I965" s="21">
        <f t="shared" si="90"/>
        <v>218.07000000000002</v>
      </c>
      <c r="J965" s="21">
        <f t="shared" si="91"/>
        <v>436.14000000000004</v>
      </c>
      <c r="K965" s="21">
        <v>48.46</v>
      </c>
      <c r="L965" s="22">
        <v>1.1111111111111112</v>
      </c>
      <c r="M965" s="17">
        <v>9.9999999999999992E-2</v>
      </c>
      <c r="N965" s="21" t="s">
        <v>47</v>
      </c>
      <c r="O965" s="20" t="str">
        <f t="shared" si="93"/>
        <v>Aug</v>
      </c>
      <c r="P965" s="20">
        <f t="shared" si="94"/>
        <v>8</v>
      </c>
      <c r="Q965" s="20">
        <f t="shared" si="95"/>
        <v>2024</v>
      </c>
      <c r="R965" s="23" t="s">
        <v>287</v>
      </c>
      <c r="S965" s="24">
        <v>45526</v>
      </c>
      <c r="T965" s="24" t="s">
        <v>473</v>
      </c>
      <c r="U965" s="24" t="s">
        <v>696</v>
      </c>
      <c r="V965" s="24" t="s">
        <v>47</v>
      </c>
      <c r="W965" s="24" t="s">
        <v>439</v>
      </c>
      <c r="X965" s="24" t="s">
        <v>434</v>
      </c>
      <c r="Y965" s="24" t="s">
        <v>290</v>
      </c>
      <c r="Z965" s="24">
        <v>45529</v>
      </c>
      <c r="AA965" s="20" t="s">
        <v>20</v>
      </c>
      <c r="AB965" s="20" t="s">
        <v>426</v>
      </c>
      <c r="AC965" s="20" t="s">
        <v>16</v>
      </c>
      <c r="AD965" s="20">
        <v>79069</v>
      </c>
    </row>
    <row r="966" spans="1:30" x14ac:dyDescent="0.2">
      <c r="A966" s="14">
        <v>965</v>
      </c>
      <c r="B966" s="14">
        <v>1065</v>
      </c>
      <c r="C966" s="14" t="s">
        <v>18</v>
      </c>
      <c r="D966" s="14" t="s">
        <v>57</v>
      </c>
      <c r="E966" s="14" t="s">
        <v>19</v>
      </c>
      <c r="F966" s="15">
        <v>1155.47</v>
      </c>
      <c r="G966" s="14">
        <v>1</v>
      </c>
      <c r="H966" s="15">
        <f t="shared" si="92"/>
        <v>1155.47</v>
      </c>
      <c r="I966" s="15">
        <f t="shared" si="90"/>
        <v>924.38</v>
      </c>
      <c r="J966" s="15">
        <f t="shared" si="91"/>
        <v>924.38</v>
      </c>
      <c r="K966" s="15">
        <v>231.09</v>
      </c>
      <c r="L966" s="16">
        <v>1.2499945909690819</v>
      </c>
      <c r="M966" s="17">
        <v>0.1999965382052325</v>
      </c>
      <c r="N966" s="15" t="s">
        <v>47</v>
      </c>
      <c r="O966" s="14" t="str">
        <f t="shared" si="93"/>
        <v>Aug</v>
      </c>
      <c r="P966" s="14">
        <f t="shared" si="94"/>
        <v>8</v>
      </c>
      <c r="Q966" s="14">
        <f t="shared" si="95"/>
        <v>2024</v>
      </c>
      <c r="R966" s="18" t="s">
        <v>288</v>
      </c>
      <c r="S966" s="19">
        <v>45527</v>
      </c>
      <c r="T966" s="19" t="s">
        <v>475</v>
      </c>
      <c r="U966" s="19" t="s">
        <v>697</v>
      </c>
      <c r="V966" s="19" t="s">
        <v>47</v>
      </c>
      <c r="W966" s="19" t="s">
        <v>439</v>
      </c>
      <c r="X966" s="19" t="s">
        <v>434</v>
      </c>
      <c r="Y966" s="19" t="s">
        <v>291</v>
      </c>
      <c r="Z966" s="19">
        <v>45530</v>
      </c>
      <c r="AA966" s="14" t="s">
        <v>22</v>
      </c>
      <c r="AB966" s="14" t="s">
        <v>425</v>
      </c>
      <c r="AC966" s="14" t="s">
        <v>16</v>
      </c>
      <c r="AD966" s="14">
        <v>32417</v>
      </c>
    </row>
    <row r="967" spans="1:30" x14ac:dyDescent="0.2">
      <c r="A967" s="20">
        <v>966</v>
      </c>
      <c r="B967" s="20">
        <v>1066</v>
      </c>
      <c r="C967" s="20" t="s">
        <v>21</v>
      </c>
      <c r="D967" s="20" t="s">
        <v>57</v>
      </c>
      <c r="E967" s="20" t="s">
        <v>19</v>
      </c>
      <c r="F967" s="21">
        <v>166.65</v>
      </c>
      <c r="G967" s="20">
        <v>5</v>
      </c>
      <c r="H967" s="21">
        <f t="shared" si="92"/>
        <v>833.25</v>
      </c>
      <c r="I967" s="21">
        <f t="shared" si="90"/>
        <v>159.98399999999998</v>
      </c>
      <c r="J967" s="21">
        <f t="shared" si="91"/>
        <v>799.91999999999985</v>
      </c>
      <c r="K967" s="21">
        <v>33.33</v>
      </c>
      <c r="L967" s="22">
        <v>1.041666666666667</v>
      </c>
      <c r="M967" s="17">
        <v>0.04</v>
      </c>
      <c r="N967" s="21" t="s">
        <v>47</v>
      </c>
      <c r="O967" s="20" t="str">
        <f t="shared" si="93"/>
        <v>Aug</v>
      </c>
      <c r="P967" s="20">
        <f t="shared" si="94"/>
        <v>8</v>
      </c>
      <c r="Q967" s="20">
        <f t="shared" si="95"/>
        <v>2024</v>
      </c>
      <c r="R967" s="23" t="s">
        <v>289</v>
      </c>
      <c r="S967" s="24">
        <v>45528</v>
      </c>
      <c r="T967" s="24" t="s">
        <v>477</v>
      </c>
      <c r="U967" s="24" t="s">
        <v>698</v>
      </c>
      <c r="V967" s="24" t="s">
        <v>47</v>
      </c>
      <c r="W967" s="24" t="s">
        <v>439</v>
      </c>
      <c r="X967" s="24" t="s">
        <v>434</v>
      </c>
      <c r="Y967" s="24" t="s">
        <v>292</v>
      </c>
      <c r="Z967" s="24">
        <v>45531</v>
      </c>
      <c r="AA967" s="20" t="s">
        <v>20</v>
      </c>
      <c r="AB967" s="20" t="s">
        <v>427</v>
      </c>
      <c r="AC967" s="20" t="s">
        <v>16</v>
      </c>
      <c r="AD967" s="20">
        <v>64352</v>
      </c>
    </row>
    <row r="968" spans="1:30" x14ac:dyDescent="0.2">
      <c r="A968" s="14">
        <v>967</v>
      </c>
      <c r="B968" s="14">
        <v>1067</v>
      </c>
      <c r="C968" s="14" t="s">
        <v>18</v>
      </c>
      <c r="D968" s="14" t="s">
        <v>38</v>
      </c>
      <c r="E968" s="14" t="s">
        <v>14</v>
      </c>
      <c r="F968" s="15">
        <v>243.62</v>
      </c>
      <c r="G968" s="14">
        <v>5</v>
      </c>
      <c r="H968" s="15">
        <f t="shared" si="92"/>
        <v>1218.0999999999999</v>
      </c>
      <c r="I968" s="15">
        <f t="shared" si="90"/>
        <v>233.87599999999998</v>
      </c>
      <c r="J968" s="15">
        <f t="shared" si="91"/>
        <v>1169.3799999999999</v>
      </c>
      <c r="K968" s="15">
        <v>48.72</v>
      </c>
      <c r="L968" s="16">
        <v>1.0416631035249448</v>
      </c>
      <c r="M968" s="17">
        <v>3.9996716197356542E-2</v>
      </c>
      <c r="N968" s="15" t="s">
        <v>47</v>
      </c>
      <c r="O968" s="14" t="str">
        <f t="shared" si="93"/>
        <v>Aug</v>
      </c>
      <c r="P968" s="14">
        <f t="shared" si="94"/>
        <v>8</v>
      </c>
      <c r="Q968" s="14">
        <f t="shared" si="95"/>
        <v>2024</v>
      </c>
      <c r="R968" s="18" t="s">
        <v>290</v>
      </c>
      <c r="S968" s="19">
        <v>45529</v>
      </c>
      <c r="T968" s="19" t="s">
        <v>479</v>
      </c>
      <c r="U968" s="19" t="s">
        <v>699</v>
      </c>
      <c r="V968" s="19" t="s">
        <v>47</v>
      </c>
      <c r="W968" s="19" t="s">
        <v>439</v>
      </c>
      <c r="X968" s="19" t="s">
        <v>434</v>
      </c>
      <c r="Y968" s="19" t="s">
        <v>293</v>
      </c>
      <c r="Z968" s="19">
        <v>45532</v>
      </c>
      <c r="AA968" s="14" t="s">
        <v>15</v>
      </c>
      <c r="AB968" s="14" t="s">
        <v>429</v>
      </c>
      <c r="AC968" s="14" t="s">
        <v>16</v>
      </c>
      <c r="AD968" s="14">
        <v>43099</v>
      </c>
    </row>
    <row r="969" spans="1:30" x14ac:dyDescent="0.2">
      <c r="A969" s="20">
        <v>968</v>
      </c>
      <c r="B969" s="20">
        <v>1068</v>
      </c>
      <c r="C969" s="20" t="s">
        <v>13</v>
      </c>
      <c r="D969" s="20" t="s">
        <v>38</v>
      </c>
      <c r="E969" s="20" t="s">
        <v>14</v>
      </c>
      <c r="F969" s="21">
        <v>1057.54</v>
      </c>
      <c r="G969" s="20">
        <v>2</v>
      </c>
      <c r="H969" s="21">
        <f t="shared" si="92"/>
        <v>2115.08</v>
      </c>
      <c r="I969" s="21">
        <f t="shared" si="90"/>
        <v>951.78499999999997</v>
      </c>
      <c r="J969" s="21">
        <f t="shared" si="91"/>
        <v>1903.57</v>
      </c>
      <c r="K969" s="21">
        <v>211.51</v>
      </c>
      <c r="L969" s="22">
        <v>1.1111122785082765</v>
      </c>
      <c r="M969" s="17">
        <v>0.10000094559071052</v>
      </c>
      <c r="N969" s="21" t="s">
        <v>47</v>
      </c>
      <c r="O969" s="20" t="str">
        <f t="shared" si="93"/>
        <v>Aug</v>
      </c>
      <c r="P969" s="20">
        <f t="shared" si="94"/>
        <v>8</v>
      </c>
      <c r="Q969" s="20">
        <f t="shared" si="95"/>
        <v>2024</v>
      </c>
      <c r="R969" s="23" t="s">
        <v>291</v>
      </c>
      <c r="S969" s="24">
        <v>45530</v>
      </c>
      <c r="T969" s="24" t="s">
        <v>481</v>
      </c>
      <c r="U969" s="24" t="s">
        <v>700</v>
      </c>
      <c r="V969" s="24" t="s">
        <v>47</v>
      </c>
      <c r="W969" s="24" t="s">
        <v>439</v>
      </c>
      <c r="X969" s="24" t="s">
        <v>434</v>
      </c>
      <c r="Y969" s="24" t="s">
        <v>294</v>
      </c>
      <c r="Z969" s="24">
        <v>45533</v>
      </c>
      <c r="AA969" s="20" t="s">
        <v>22</v>
      </c>
      <c r="AB969" s="20" t="s">
        <v>427</v>
      </c>
      <c r="AC969" s="20" t="s">
        <v>16</v>
      </c>
      <c r="AD969" s="20">
        <v>43499</v>
      </c>
    </row>
    <row r="970" spans="1:30" x14ac:dyDescent="0.2">
      <c r="A970" s="14">
        <v>969</v>
      </c>
      <c r="B970" s="14">
        <v>1069</v>
      </c>
      <c r="C970" s="14" t="s">
        <v>21</v>
      </c>
      <c r="D970" s="14" t="s">
        <v>54</v>
      </c>
      <c r="E970" s="14" t="s">
        <v>17</v>
      </c>
      <c r="F970" s="15">
        <v>408.4</v>
      </c>
      <c r="G970" s="14">
        <v>2</v>
      </c>
      <c r="H970" s="15">
        <f t="shared" si="92"/>
        <v>816.8</v>
      </c>
      <c r="I970" s="15">
        <f t="shared" si="90"/>
        <v>367.55999999999995</v>
      </c>
      <c r="J970" s="15">
        <f t="shared" si="91"/>
        <v>735.11999999999989</v>
      </c>
      <c r="K970" s="15">
        <v>81.680000000000007</v>
      </c>
      <c r="L970" s="16">
        <v>1.1111111111111112</v>
      </c>
      <c r="M970" s="17">
        <v>0.10000000000000002</v>
      </c>
      <c r="N970" s="15" t="s">
        <v>47</v>
      </c>
      <c r="O970" s="14" t="str">
        <f t="shared" si="93"/>
        <v>Aug</v>
      </c>
      <c r="P970" s="14">
        <f t="shared" si="94"/>
        <v>8</v>
      </c>
      <c r="Q970" s="14">
        <f t="shared" si="95"/>
        <v>2024</v>
      </c>
      <c r="R970" s="18" t="s">
        <v>292</v>
      </c>
      <c r="S970" s="19">
        <v>45531</v>
      </c>
      <c r="T970" s="19" t="s">
        <v>483</v>
      </c>
      <c r="U970" s="19" t="s">
        <v>701</v>
      </c>
      <c r="V970" s="19" t="s">
        <v>47</v>
      </c>
      <c r="W970" s="19" t="s">
        <v>439</v>
      </c>
      <c r="X970" s="19" t="s">
        <v>434</v>
      </c>
      <c r="Y970" s="19" t="s">
        <v>295</v>
      </c>
      <c r="Z970" s="19">
        <v>45534</v>
      </c>
      <c r="AA970" s="14" t="s">
        <v>15</v>
      </c>
      <c r="AB970" s="14" t="s">
        <v>427</v>
      </c>
      <c r="AC970" s="14" t="s">
        <v>16</v>
      </c>
      <c r="AD970" s="14">
        <v>12756</v>
      </c>
    </row>
    <row r="971" spans="1:30" x14ac:dyDescent="0.2">
      <c r="A971" s="20">
        <v>970</v>
      </c>
      <c r="B971" s="20">
        <v>1070</v>
      </c>
      <c r="C971" s="20" t="s">
        <v>28</v>
      </c>
      <c r="D971" s="20" t="s">
        <v>38</v>
      </c>
      <c r="E971" s="20" t="s">
        <v>14</v>
      </c>
      <c r="F971" s="21">
        <v>1480.06</v>
      </c>
      <c r="G971" s="20">
        <v>3</v>
      </c>
      <c r="H971" s="21">
        <f t="shared" si="92"/>
        <v>4440.18</v>
      </c>
      <c r="I971" s="21">
        <f t="shared" si="90"/>
        <v>1381.39</v>
      </c>
      <c r="J971" s="21">
        <f t="shared" si="91"/>
        <v>4144.17</v>
      </c>
      <c r="K971" s="21">
        <v>296.01</v>
      </c>
      <c r="L971" s="22">
        <v>1.0714280543510522</v>
      </c>
      <c r="M971" s="17">
        <v>6.666621623447698E-2</v>
      </c>
      <c r="N971" s="21" t="s">
        <v>47</v>
      </c>
      <c r="O971" s="20" t="str">
        <f t="shared" si="93"/>
        <v>Aug</v>
      </c>
      <c r="P971" s="20">
        <f t="shared" si="94"/>
        <v>8</v>
      </c>
      <c r="Q971" s="20">
        <f t="shared" si="95"/>
        <v>2024</v>
      </c>
      <c r="R971" s="23" t="s">
        <v>293</v>
      </c>
      <c r="S971" s="24">
        <v>45532</v>
      </c>
      <c r="T971" s="24" t="s">
        <v>485</v>
      </c>
      <c r="U971" s="24" t="s">
        <v>702</v>
      </c>
      <c r="V971" s="24" t="s">
        <v>47</v>
      </c>
      <c r="W971" s="24" t="s">
        <v>439</v>
      </c>
      <c r="X971" s="24" t="s">
        <v>434</v>
      </c>
      <c r="Y971" s="24" t="s">
        <v>296</v>
      </c>
      <c r="Z971" s="24">
        <v>45535</v>
      </c>
      <c r="AA971" s="20" t="s">
        <v>20</v>
      </c>
      <c r="AB971" s="20" t="s">
        <v>429</v>
      </c>
      <c r="AC971" s="20" t="s">
        <v>16</v>
      </c>
      <c r="AD971" s="20">
        <v>84990</v>
      </c>
    </row>
    <row r="972" spans="1:30" x14ac:dyDescent="0.2">
      <c r="A972" s="14">
        <v>971</v>
      </c>
      <c r="B972" s="14">
        <v>1071</v>
      </c>
      <c r="C972" s="14" t="s">
        <v>27</v>
      </c>
      <c r="D972" s="14" t="s">
        <v>54</v>
      </c>
      <c r="E972" s="14" t="s">
        <v>17</v>
      </c>
      <c r="F972" s="15">
        <v>652.79999999999995</v>
      </c>
      <c r="G972" s="14">
        <v>1</v>
      </c>
      <c r="H972" s="15">
        <f t="shared" si="92"/>
        <v>652.79999999999995</v>
      </c>
      <c r="I972" s="15">
        <f t="shared" si="90"/>
        <v>522.24</v>
      </c>
      <c r="J972" s="15">
        <f t="shared" si="91"/>
        <v>522.24</v>
      </c>
      <c r="K972" s="15">
        <v>130.56</v>
      </c>
      <c r="L972" s="16">
        <v>1.25</v>
      </c>
      <c r="M972" s="17">
        <v>0.2</v>
      </c>
      <c r="N972" s="15" t="s">
        <v>47</v>
      </c>
      <c r="O972" s="14" t="str">
        <f t="shared" si="93"/>
        <v>Aug</v>
      </c>
      <c r="P972" s="14">
        <f t="shared" si="94"/>
        <v>8</v>
      </c>
      <c r="Q972" s="14">
        <f t="shared" si="95"/>
        <v>2024</v>
      </c>
      <c r="R972" s="18" t="s">
        <v>294</v>
      </c>
      <c r="S972" s="19">
        <v>45533</v>
      </c>
      <c r="T972" s="19" t="s">
        <v>433</v>
      </c>
      <c r="U972" s="19" t="s">
        <v>703</v>
      </c>
      <c r="V972" s="19" t="s">
        <v>48</v>
      </c>
      <c r="W972" s="19" t="s">
        <v>441</v>
      </c>
      <c r="X972" s="19" t="s">
        <v>434</v>
      </c>
      <c r="Y972" s="19" t="s">
        <v>297</v>
      </c>
      <c r="Z972" s="19">
        <v>45536</v>
      </c>
      <c r="AA972" s="14" t="s">
        <v>15</v>
      </c>
      <c r="AB972" s="14" t="s">
        <v>429</v>
      </c>
      <c r="AC972" s="14" t="s">
        <v>16</v>
      </c>
      <c r="AD972" s="14">
        <v>12069</v>
      </c>
    </row>
    <row r="973" spans="1:30" x14ac:dyDescent="0.2">
      <c r="A973" s="20">
        <v>972</v>
      </c>
      <c r="B973" s="20">
        <v>1072</v>
      </c>
      <c r="C973" s="20" t="s">
        <v>18</v>
      </c>
      <c r="D973" s="20" t="s">
        <v>54</v>
      </c>
      <c r="E973" s="20" t="s">
        <v>17</v>
      </c>
      <c r="F973" s="21">
        <v>1356.37</v>
      </c>
      <c r="G973" s="20">
        <v>3</v>
      </c>
      <c r="H973" s="21">
        <f t="shared" si="92"/>
        <v>4069.1099999999997</v>
      </c>
      <c r="I973" s="21">
        <f t="shared" si="90"/>
        <v>1265.9466666666665</v>
      </c>
      <c r="J973" s="21">
        <f t="shared" si="91"/>
        <v>3797.8399999999992</v>
      </c>
      <c r="K973" s="21">
        <v>271.27</v>
      </c>
      <c r="L973" s="22">
        <v>1.0714274429675816</v>
      </c>
      <c r="M973" s="17">
        <v>6.6665683650724603E-2</v>
      </c>
      <c r="N973" s="21" t="s">
        <v>47</v>
      </c>
      <c r="O973" s="20" t="str">
        <f t="shared" si="93"/>
        <v>Aug</v>
      </c>
      <c r="P973" s="20">
        <f t="shared" si="94"/>
        <v>8</v>
      </c>
      <c r="Q973" s="20">
        <f t="shared" si="95"/>
        <v>2024</v>
      </c>
      <c r="R973" s="23" t="s">
        <v>295</v>
      </c>
      <c r="S973" s="24">
        <v>45534</v>
      </c>
      <c r="T973" s="24" t="s">
        <v>488</v>
      </c>
      <c r="U973" s="24" t="s">
        <v>704</v>
      </c>
      <c r="V973" s="24" t="s">
        <v>48</v>
      </c>
      <c r="W973" s="24" t="s">
        <v>441</v>
      </c>
      <c r="X973" s="24" t="s">
        <v>434</v>
      </c>
      <c r="Y973" s="24" t="s">
        <v>298</v>
      </c>
      <c r="Z973" s="24">
        <v>45537</v>
      </c>
      <c r="AA973" s="20" t="s">
        <v>15</v>
      </c>
      <c r="AB973" s="20" t="s">
        <v>426</v>
      </c>
      <c r="AC973" s="20" t="s">
        <v>16</v>
      </c>
      <c r="AD973" s="20">
        <v>62757</v>
      </c>
    </row>
    <row r="974" spans="1:30" x14ac:dyDescent="0.2">
      <c r="A974" s="14">
        <v>973</v>
      </c>
      <c r="B974" s="14">
        <v>1073</v>
      </c>
      <c r="C974" s="14" t="s">
        <v>13</v>
      </c>
      <c r="D974" s="14" t="s">
        <v>57</v>
      </c>
      <c r="E974" s="14" t="s">
        <v>19</v>
      </c>
      <c r="F974" s="15">
        <v>1294.46</v>
      </c>
      <c r="G974" s="14">
        <v>3</v>
      </c>
      <c r="H974" s="15">
        <f t="shared" si="92"/>
        <v>3883.38</v>
      </c>
      <c r="I974" s="15">
        <f t="shared" si="90"/>
        <v>1208.1633333333334</v>
      </c>
      <c r="J974" s="15">
        <f t="shared" si="91"/>
        <v>3624.4900000000002</v>
      </c>
      <c r="K974" s="15">
        <v>258.89</v>
      </c>
      <c r="L974" s="16">
        <v>1.0714279802123885</v>
      </c>
      <c r="M974" s="17">
        <v>6.6666151651396457E-2</v>
      </c>
      <c r="N974" s="15" t="s">
        <v>47</v>
      </c>
      <c r="O974" s="14" t="str">
        <f t="shared" si="93"/>
        <v>Aug</v>
      </c>
      <c r="P974" s="14">
        <f t="shared" si="94"/>
        <v>8</v>
      </c>
      <c r="Q974" s="14">
        <f t="shared" si="95"/>
        <v>2024</v>
      </c>
      <c r="R974" s="18" t="s">
        <v>296</v>
      </c>
      <c r="S974" s="19">
        <v>45535</v>
      </c>
      <c r="T974" s="19" t="s">
        <v>490</v>
      </c>
      <c r="U974" s="19" t="s">
        <v>705</v>
      </c>
      <c r="V974" s="19" t="s">
        <v>48</v>
      </c>
      <c r="W974" s="19" t="s">
        <v>441</v>
      </c>
      <c r="X974" s="19" t="s">
        <v>434</v>
      </c>
      <c r="Y974" s="19" t="s">
        <v>299</v>
      </c>
      <c r="Z974" s="19">
        <v>45538</v>
      </c>
      <c r="AA974" s="14" t="s">
        <v>15</v>
      </c>
      <c r="AB974" s="14" t="s">
        <v>427</v>
      </c>
      <c r="AC974" s="14" t="s">
        <v>16</v>
      </c>
      <c r="AD974" s="14">
        <v>87755</v>
      </c>
    </row>
    <row r="975" spans="1:30" x14ac:dyDescent="0.2">
      <c r="A975" s="20">
        <v>974</v>
      </c>
      <c r="B975" s="20">
        <v>1074</v>
      </c>
      <c r="C975" s="20" t="s">
        <v>18</v>
      </c>
      <c r="D975" s="20" t="s">
        <v>38</v>
      </c>
      <c r="E975" s="20" t="s">
        <v>14</v>
      </c>
      <c r="F975" s="21">
        <v>72.88</v>
      </c>
      <c r="G975" s="20">
        <v>5</v>
      </c>
      <c r="H975" s="21">
        <f t="shared" si="92"/>
        <v>364.4</v>
      </c>
      <c r="I975" s="21">
        <f t="shared" si="90"/>
        <v>69.963999999999999</v>
      </c>
      <c r="J975" s="21">
        <f t="shared" si="91"/>
        <v>349.82</v>
      </c>
      <c r="K975" s="21">
        <v>14.58</v>
      </c>
      <c r="L975" s="22">
        <v>1.0416785775541706</v>
      </c>
      <c r="M975" s="17">
        <v>4.0010976948408349E-2</v>
      </c>
      <c r="N975" s="21" t="s">
        <v>48</v>
      </c>
      <c r="O975" s="20" t="str">
        <f t="shared" si="93"/>
        <v>Sep</v>
      </c>
      <c r="P975" s="20">
        <f t="shared" si="94"/>
        <v>9</v>
      </c>
      <c r="Q975" s="20">
        <f t="shared" si="95"/>
        <v>2024</v>
      </c>
      <c r="R975" s="23" t="s">
        <v>297</v>
      </c>
      <c r="S975" s="24">
        <v>45536</v>
      </c>
      <c r="T975" s="24" t="s">
        <v>492</v>
      </c>
      <c r="U975" s="24" t="s">
        <v>706</v>
      </c>
      <c r="V975" s="24" t="s">
        <v>48</v>
      </c>
      <c r="W975" s="24" t="s">
        <v>441</v>
      </c>
      <c r="X975" s="24" t="s">
        <v>434</v>
      </c>
      <c r="Y975" s="24" t="s">
        <v>300</v>
      </c>
      <c r="Z975" s="24">
        <v>45539</v>
      </c>
      <c r="AA975" s="20" t="s">
        <v>22</v>
      </c>
      <c r="AB975" s="20" t="s">
        <v>427</v>
      </c>
      <c r="AC975" s="20" t="s">
        <v>16</v>
      </c>
      <c r="AD975" s="20">
        <v>59144</v>
      </c>
    </row>
    <row r="976" spans="1:30" x14ac:dyDescent="0.2">
      <c r="A976" s="14">
        <v>975</v>
      </c>
      <c r="B976" s="14">
        <v>1075</v>
      </c>
      <c r="C976" s="14" t="s">
        <v>27</v>
      </c>
      <c r="D976" s="14" t="s">
        <v>38</v>
      </c>
      <c r="E976" s="14" t="s">
        <v>14</v>
      </c>
      <c r="F976" s="15">
        <v>971.54</v>
      </c>
      <c r="G976" s="14">
        <v>4</v>
      </c>
      <c r="H976" s="15">
        <f t="shared" si="92"/>
        <v>3886.16</v>
      </c>
      <c r="I976" s="15">
        <f t="shared" si="90"/>
        <v>922.96249999999998</v>
      </c>
      <c r="J976" s="15">
        <f t="shared" si="91"/>
        <v>3691.85</v>
      </c>
      <c r="K976" s="15">
        <v>194.31</v>
      </c>
      <c r="L976" s="16">
        <v>1.0526321491934938</v>
      </c>
      <c r="M976" s="17">
        <v>5.0000514646849334E-2</v>
      </c>
      <c r="N976" s="15" t="s">
        <v>48</v>
      </c>
      <c r="O976" s="14" t="str">
        <f t="shared" si="93"/>
        <v>Sep</v>
      </c>
      <c r="P976" s="14">
        <f t="shared" si="94"/>
        <v>9</v>
      </c>
      <c r="Q976" s="14">
        <f t="shared" si="95"/>
        <v>2024</v>
      </c>
      <c r="R976" s="18" t="s">
        <v>298</v>
      </c>
      <c r="S976" s="19">
        <v>45537</v>
      </c>
      <c r="T976" s="19" t="s">
        <v>431</v>
      </c>
      <c r="U976" s="19" t="s">
        <v>707</v>
      </c>
      <c r="V976" s="19" t="s">
        <v>48</v>
      </c>
      <c r="W976" s="19" t="s">
        <v>441</v>
      </c>
      <c r="X976" s="19" t="s">
        <v>434</v>
      </c>
      <c r="Y976" s="19" t="s">
        <v>301</v>
      </c>
      <c r="Z976" s="19">
        <v>45540</v>
      </c>
      <c r="AA976" s="14" t="s">
        <v>22</v>
      </c>
      <c r="AB976" s="14" t="s">
        <v>427</v>
      </c>
      <c r="AC976" s="14" t="s">
        <v>16</v>
      </c>
      <c r="AD976" s="14">
        <v>23618</v>
      </c>
    </row>
    <row r="977" spans="1:30" x14ac:dyDescent="0.2">
      <c r="A977" s="20">
        <v>976</v>
      </c>
      <c r="B977" s="20">
        <v>1076</v>
      </c>
      <c r="C977" s="20" t="s">
        <v>26</v>
      </c>
      <c r="D977" s="20" t="s">
        <v>54</v>
      </c>
      <c r="E977" s="20" t="s">
        <v>17</v>
      </c>
      <c r="F977" s="21">
        <v>730.58</v>
      </c>
      <c r="G977" s="20">
        <v>4</v>
      </c>
      <c r="H977" s="21">
        <f t="shared" si="92"/>
        <v>2922.32</v>
      </c>
      <c r="I977" s="21">
        <f t="shared" si="90"/>
        <v>694.05000000000007</v>
      </c>
      <c r="J977" s="21">
        <f t="shared" si="91"/>
        <v>2776.2000000000003</v>
      </c>
      <c r="K977" s="21">
        <v>146.12</v>
      </c>
      <c r="L977" s="22">
        <v>1.0526330955982999</v>
      </c>
      <c r="M977" s="17">
        <v>5.0001368775493445E-2</v>
      </c>
      <c r="N977" s="21" t="s">
        <v>48</v>
      </c>
      <c r="O977" s="20" t="str">
        <f t="shared" si="93"/>
        <v>Sep</v>
      </c>
      <c r="P977" s="20">
        <f t="shared" si="94"/>
        <v>9</v>
      </c>
      <c r="Q977" s="20">
        <f t="shared" si="95"/>
        <v>2024</v>
      </c>
      <c r="R977" s="23" t="s">
        <v>299</v>
      </c>
      <c r="S977" s="24">
        <v>45538</v>
      </c>
      <c r="T977" s="24" t="s">
        <v>435</v>
      </c>
      <c r="U977" s="24" t="s">
        <v>708</v>
      </c>
      <c r="V977" s="24" t="s">
        <v>48</v>
      </c>
      <c r="W977" s="24" t="s">
        <v>441</v>
      </c>
      <c r="X977" s="24" t="s">
        <v>434</v>
      </c>
      <c r="Y977" s="24" t="s">
        <v>302</v>
      </c>
      <c r="Z977" s="24">
        <v>45541</v>
      </c>
      <c r="AA977" s="20" t="s">
        <v>15</v>
      </c>
      <c r="AB977" s="20" t="s">
        <v>428</v>
      </c>
      <c r="AC977" s="20" t="s">
        <v>16</v>
      </c>
      <c r="AD977" s="20">
        <v>43230</v>
      </c>
    </row>
    <row r="978" spans="1:30" x14ac:dyDescent="0.2">
      <c r="A978" s="14">
        <v>977</v>
      </c>
      <c r="B978" s="14">
        <v>1077</v>
      </c>
      <c r="C978" s="14" t="s">
        <v>21</v>
      </c>
      <c r="D978" s="14" t="s">
        <v>54</v>
      </c>
      <c r="E978" s="14" t="s">
        <v>17</v>
      </c>
      <c r="F978" s="15">
        <v>1456.84</v>
      </c>
      <c r="G978" s="14">
        <v>2</v>
      </c>
      <c r="H978" s="15">
        <f t="shared" si="92"/>
        <v>2913.68</v>
      </c>
      <c r="I978" s="15">
        <f t="shared" si="90"/>
        <v>1311.155</v>
      </c>
      <c r="J978" s="15">
        <f t="shared" si="91"/>
        <v>2622.31</v>
      </c>
      <c r="K978" s="15">
        <v>291.37</v>
      </c>
      <c r="L978" s="16">
        <v>1.1111119585403708</v>
      </c>
      <c r="M978" s="17">
        <v>0.10000068641717691</v>
      </c>
      <c r="N978" s="15" t="s">
        <v>48</v>
      </c>
      <c r="O978" s="14" t="str">
        <f t="shared" si="93"/>
        <v>Sep</v>
      </c>
      <c r="P978" s="14">
        <f t="shared" si="94"/>
        <v>9</v>
      </c>
      <c r="Q978" s="14">
        <f t="shared" si="95"/>
        <v>2024</v>
      </c>
      <c r="R978" s="18" t="s">
        <v>300</v>
      </c>
      <c r="S978" s="19">
        <v>45539</v>
      </c>
      <c r="T978" s="19" t="s">
        <v>437</v>
      </c>
      <c r="U978" s="19" t="s">
        <v>709</v>
      </c>
      <c r="V978" s="19" t="s">
        <v>48</v>
      </c>
      <c r="W978" s="19" t="s">
        <v>441</v>
      </c>
      <c r="X978" s="19" t="s">
        <v>434</v>
      </c>
      <c r="Y978" s="19" t="s">
        <v>303</v>
      </c>
      <c r="Z978" s="19">
        <v>45542</v>
      </c>
      <c r="AA978" s="14" t="s">
        <v>22</v>
      </c>
      <c r="AB978" s="14" t="s">
        <v>425</v>
      </c>
      <c r="AC978" s="14" t="s">
        <v>16</v>
      </c>
      <c r="AD978" s="14">
        <v>59056</v>
      </c>
    </row>
    <row r="979" spans="1:30" x14ac:dyDescent="0.2">
      <c r="A979" s="20">
        <v>978</v>
      </c>
      <c r="B979" s="20">
        <v>1078</v>
      </c>
      <c r="C979" s="20" t="s">
        <v>29</v>
      </c>
      <c r="D979" s="20" t="s">
        <v>38</v>
      </c>
      <c r="E979" s="20" t="s">
        <v>14</v>
      </c>
      <c r="F979" s="21">
        <v>1243.08</v>
      </c>
      <c r="G979" s="20">
        <v>1</v>
      </c>
      <c r="H979" s="21">
        <f t="shared" si="92"/>
        <v>1243.08</v>
      </c>
      <c r="I979" s="21">
        <f t="shared" si="90"/>
        <v>994.45999999999992</v>
      </c>
      <c r="J979" s="21">
        <f t="shared" si="91"/>
        <v>994.45999999999992</v>
      </c>
      <c r="K979" s="21">
        <v>248.62</v>
      </c>
      <c r="L979" s="22">
        <v>1.2500050278543129</v>
      </c>
      <c r="M979" s="17">
        <v>0.2000032178138173</v>
      </c>
      <c r="N979" s="21" t="s">
        <v>48</v>
      </c>
      <c r="O979" s="20" t="str">
        <f t="shared" si="93"/>
        <v>Sep</v>
      </c>
      <c r="P979" s="20">
        <f t="shared" si="94"/>
        <v>9</v>
      </c>
      <c r="Q979" s="20">
        <f t="shared" si="95"/>
        <v>2024</v>
      </c>
      <c r="R979" s="23" t="s">
        <v>301</v>
      </c>
      <c r="S979" s="24">
        <v>45540</v>
      </c>
      <c r="T979" s="24" t="s">
        <v>439</v>
      </c>
      <c r="U979" s="24" t="s">
        <v>710</v>
      </c>
      <c r="V979" s="24" t="s">
        <v>48</v>
      </c>
      <c r="W979" s="24" t="s">
        <v>441</v>
      </c>
      <c r="X979" s="24" t="s">
        <v>434</v>
      </c>
      <c r="Y979" s="24" t="s">
        <v>304</v>
      </c>
      <c r="Z979" s="24">
        <v>45543</v>
      </c>
      <c r="AA979" s="20" t="s">
        <v>15</v>
      </c>
      <c r="AB979" s="20" t="s">
        <v>428</v>
      </c>
      <c r="AC979" s="20" t="s">
        <v>16</v>
      </c>
      <c r="AD979" s="20">
        <v>80091</v>
      </c>
    </row>
    <row r="980" spans="1:30" x14ac:dyDescent="0.2">
      <c r="A980" s="14">
        <v>979</v>
      </c>
      <c r="B980" s="14">
        <v>1079</v>
      </c>
      <c r="C980" s="14" t="s">
        <v>18</v>
      </c>
      <c r="D980" s="14" t="s">
        <v>57</v>
      </c>
      <c r="E980" s="14" t="s">
        <v>19</v>
      </c>
      <c r="F980" s="15">
        <v>896.62</v>
      </c>
      <c r="G980" s="14">
        <v>4</v>
      </c>
      <c r="H980" s="15">
        <f t="shared" si="92"/>
        <v>3586.48</v>
      </c>
      <c r="I980" s="15">
        <f t="shared" si="90"/>
        <v>851.79</v>
      </c>
      <c r="J980" s="15">
        <f t="shared" si="91"/>
        <v>3407.16</v>
      </c>
      <c r="K980" s="15">
        <v>179.32</v>
      </c>
      <c r="L980" s="16">
        <v>1.0526303431596991</v>
      </c>
      <c r="M980" s="17">
        <v>4.9998884700318977E-2</v>
      </c>
      <c r="N980" s="15" t="s">
        <v>48</v>
      </c>
      <c r="O980" s="14" t="str">
        <f t="shared" si="93"/>
        <v>Sep</v>
      </c>
      <c r="P980" s="14">
        <f t="shared" si="94"/>
        <v>9</v>
      </c>
      <c r="Q980" s="14">
        <f t="shared" si="95"/>
        <v>2024</v>
      </c>
      <c r="R980" s="18" t="s">
        <v>302</v>
      </c>
      <c r="S980" s="19">
        <v>45541</v>
      </c>
      <c r="T980" s="19" t="s">
        <v>441</v>
      </c>
      <c r="U980" s="19" t="s">
        <v>711</v>
      </c>
      <c r="V980" s="19" t="s">
        <v>48</v>
      </c>
      <c r="W980" s="19" t="s">
        <v>441</v>
      </c>
      <c r="X980" s="19" t="s">
        <v>434</v>
      </c>
      <c r="Y980" s="19" t="s">
        <v>305</v>
      </c>
      <c r="Z980" s="19">
        <v>45544</v>
      </c>
      <c r="AA980" s="14" t="s">
        <v>22</v>
      </c>
      <c r="AB980" s="14" t="s">
        <v>429</v>
      </c>
      <c r="AC980" s="14" t="s">
        <v>16</v>
      </c>
      <c r="AD980" s="14">
        <v>77061</v>
      </c>
    </row>
    <row r="981" spans="1:30" x14ac:dyDescent="0.2">
      <c r="A981" s="20">
        <v>980</v>
      </c>
      <c r="B981" s="20">
        <v>1080</v>
      </c>
      <c r="C981" s="20" t="s">
        <v>28</v>
      </c>
      <c r="D981" s="20" t="s">
        <v>38</v>
      </c>
      <c r="E981" s="20" t="s">
        <v>14</v>
      </c>
      <c r="F981" s="21">
        <v>90.64</v>
      </c>
      <c r="G981" s="20">
        <v>2</v>
      </c>
      <c r="H981" s="21">
        <f t="shared" si="92"/>
        <v>181.28</v>
      </c>
      <c r="I981" s="21">
        <f t="shared" si="90"/>
        <v>81.575000000000003</v>
      </c>
      <c r="J981" s="21">
        <f t="shared" si="91"/>
        <v>163.15</v>
      </c>
      <c r="K981" s="21">
        <v>18.13</v>
      </c>
      <c r="L981" s="22">
        <v>1.1111247318418633</v>
      </c>
      <c r="M981" s="17">
        <v>0.10001103265666372</v>
      </c>
      <c r="N981" s="21" t="s">
        <v>48</v>
      </c>
      <c r="O981" s="20" t="str">
        <f t="shared" si="93"/>
        <v>Sep</v>
      </c>
      <c r="P981" s="20">
        <f t="shared" si="94"/>
        <v>9</v>
      </c>
      <c r="Q981" s="20">
        <f t="shared" si="95"/>
        <v>2024</v>
      </c>
      <c r="R981" s="23" t="s">
        <v>303</v>
      </c>
      <c r="S981" s="24">
        <v>45542</v>
      </c>
      <c r="T981" s="24" t="s">
        <v>443</v>
      </c>
      <c r="U981" s="24" t="s">
        <v>712</v>
      </c>
      <c r="V981" s="24" t="s">
        <v>48</v>
      </c>
      <c r="W981" s="24" t="s">
        <v>441</v>
      </c>
      <c r="X981" s="24" t="s">
        <v>434</v>
      </c>
      <c r="Y981" s="24" t="s">
        <v>306</v>
      </c>
      <c r="Z981" s="24">
        <v>45545</v>
      </c>
      <c r="AA981" s="20" t="s">
        <v>20</v>
      </c>
      <c r="AB981" s="20" t="s">
        <v>425</v>
      </c>
      <c r="AC981" s="20" t="s">
        <v>16</v>
      </c>
      <c r="AD981" s="20">
        <v>41800</v>
      </c>
    </row>
    <row r="982" spans="1:30" x14ac:dyDescent="0.2">
      <c r="A982" s="14">
        <v>981</v>
      </c>
      <c r="B982" s="14">
        <v>1081</v>
      </c>
      <c r="C982" s="14" t="s">
        <v>24</v>
      </c>
      <c r="D982" s="14" t="s">
        <v>54</v>
      </c>
      <c r="E982" s="14" t="s">
        <v>17</v>
      </c>
      <c r="F982" s="15">
        <v>655.29</v>
      </c>
      <c r="G982" s="14">
        <v>4</v>
      </c>
      <c r="H982" s="15">
        <f t="shared" si="92"/>
        <v>2621.16</v>
      </c>
      <c r="I982" s="15">
        <f t="shared" si="90"/>
        <v>622.52499999999998</v>
      </c>
      <c r="J982" s="15">
        <f t="shared" si="91"/>
        <v>2490.1</v>
      </c>
      <c r="K982" s="15">
        <v>131.06</v>
      </c>
      <c r="L982" s="16">
        <v>1.0526324244006264</v>
      </c>
      <c r="M982" s="17">
        <v>5.0000763020952556E-2</v>
      </c>
      <c r="N982" s="15" t="s">
        <v>48</v>
      </c>
      <c r="O982" s="14" t="str">
        <f t="shared" si="93"/>
        <v>Sep</v>
      </c>
      <c r="P982" s="14">
        <f t="shared" si="94"/>
        <v>9</v>
      </c>
      <c r="Q982" s="14">
        <f t="shared" si="95"/>
        <v>2024</v>
      </c>
      <c r="R982" s="18" t="s">
        <v>304</v>
      </c>
      <c r="S982" s="19">
        <v>45543</v>
      </c>
      <c r="T982" s="19" t="s">
        <v>445</v>
      </c>
      <c r="U982" s="19" t="s">
        <v>713</v>
      </c>
      <c r="V982" s="19" t="s">
        <v>48</v>
      </c>
      <c r="W982" s="19" t="s">
        <v>441</v>
      </c>
      <c r="X982" s="19" t="s">
        <v>434</v>
      </c>
      <c r="Y982" s="19" t="s">
        <v>307</v>
      </c>
      <c r="Z982" s="19">
        <v>45546</v>
      </c>
      <c r="AA982" s="14" t="s">
        <v>15</v>
      </c>
      <c r="AB982" s="14" t="s">
        <v>429</v>
      </c>
      <c r="AC982" s="14" t="s">
        <v>16</v>
      </c>
      <c r="AD982" s="14">
        <v>44119</v>
      </c>
    </row>
    <row r="983" spans="1:30" x14ac:dyDescent="0.2">
      <c r="A983" s="20">
        <v>982</v>
      </c>
      <c r="B983" s="20">
        <v>1082</v>
      </c>
      <c r="C983" s="20" t="s">
        <v>26</v>
      </c>
      <c r="D983" s="20" t="s">
        <v>38</v>
      </c>
      <c r="E983" s="20" t="s">
        <v>14</v>
      </c>
      <c r="F983" s="21">
        <v>1049.3599999999999</v>
      </c>
      <c r="G983" s="20">
        <v>3</v>
      </c>
      <c r="H983" s="21">
        <f t="shared" si="92"/>
        <v>3148.08</v>
      </c>
      <c r="I983" s="21">
        <f t="shared" si="90"/>
        <v>979.40333333333331</v>
      </c>
      <c r="J983" s="21">
        <f t="shared" si="91"/>
        <v>2938.21</v>
      </c>
      <c r="K983" s="21">
        <v>209.87</v>
      </c>
      <c r="L983" s="22">
        <v>1.0714278421215637</v>
      </c>
      <c r="M983" s="17">
        <v>6.6666031358796479E-2</v>
      </c>
      <c r="N983" s="21" t="s">
        <v>48</v>
      </c>
      <c r="O983" s="20" t="str">
        <f t="shared" si="93"/>
        <v>Sep</v>
      </c>
      <c r="P983" s="20">
        <f t="shared" si="94"/>
        <v>9</v>
      </c>
      <c r="Q983" s="20">
        <f t="shared" si="95"/>
        <v>2024</v>
      </c>
      <c r="R983" s="23" t="s">
        <v>305</v>
      </c>
      <c r="S983" s="24">
        <v>45544</v>
      </c>
      <c r="T983" s="24" t="s">
        <v>447</v>
      </c>
      <c r="U983" s="24" t="s">
        <v>714</v>
      </c>
      <c r="V983" s="24" t="s">
        <v>48</v>
      </c>
      <c r="W983" s="24" t="s">
        <v>441</v>
      </c>
      <c r="X983" s="24" t="s">
        <v>434</v>
      </c>
      <c r="Y983" s="24" t="s">
        <v>308</v>
      </c>
      <c r="Z983" s="24">
        <v>45547</v>
      </c>
      <c r="AA983" s="20" t="s">
        <v>22</v>
      </c>
      <c r="AB983" s="20" t="s">
        <v>426</v>
      </c>
      <c r="AC983" s="20" t="s">
        <v>16</v>
      </c>
      <c r="AD983" s="20">
        <v>27555</v>
      </c>
    </row>
    <row r="984" spans="1:30" x14ac:dyDescent="0.2">
      <c r="A984" s="14">
        <v>983</v>
      </c>
      <c r="B984" s="14">
        <v>1083</v>
      </c>
      <c r="C984" s="14" t="s">
        <v>18</v>
      </c>
      <c r="D984" s="14" t="s">
        <v>57</v>
      </c>
      <c r="E984" s="14" t="s">
        <v>19</v>
      </c>
      <c r="F984" s="15">
        <v>1487.98</v>
      </c>
      <c r="G984" s="14">
        <v>4</v>
      </c>
      <c r="H984" s="15">
        <f t="shared" si="92"/>
        <v>5951.92</v>
      </c>
      <c r="I984" s="15">
        <f t="shared" si="90"/>
        <v>1413.58</v>
      </c>
      <c r="J984" s="15">
        <f t="shared" si="91"/>
        <v>5654.32</v>
      </c>
      <c r="K984" s="15">
        <v>297.60000000000002</v>
      </c>
      <c r="L984" s="16">
        <v>1.0526323236038995</v>
      </c>
      <c r="M984" s="17">
        <v>5.0000672052043713E-2</v>
      </c>
      <c r="N984" s="15" t="s">
        <v>48</v>
      </c>
      <c r="O984" s="14" t="str">
        <f t="shared" si="93"/>
        <v>Sep</v>
      </c>
      <c r="P984" s="14">
        <f t="shared" si="94"/>
        <v>9</v>
      </c>
      <c r="Q984" s="14">
        <f t="shared" si="95"/>
        <v>2024</v>
      </c>
      <c r="R984" s="18" t="s">
        <v>306</v>
      </c>
      <c r="S984" s="19">
        <v>45545</v>
      </c>
      <c r="T984" s="19" t="s">
        <v>449</v>
      </c>
      <c r="U984" s="19" t="s">
        <v>715</v>
      </c>
      <c r="V984" s="19" t="s">
        <v>48</v>
      </c>
      <c r="W984" s="19" t="s">
        <v>441</v>
      </c>
      <c r="X984" s="19" t="s">
        <v>434</v>
      </c>
      <c r="Y984" s="19" t="s">
        <v>309</v>
      </c>
      <c r="Z984" s="19">
        <v>45548</v>
      </c>
      <c r="AA984" s="14" t="s">
        <v>20</v>
      </c>
      <c r="AB984" s="14" t="s">
        <v>428</v>
      </c>
      <c r="AC984" s="14" t="s">
        <v>16</v>
      </c>
      <c r="AD984" s="14">
        <v>84717</v>
      </c>
    </row>
    <row r="985" spans="1:30" x14ac:dyDescent="0.2">
      <c r="A985" s="20">
        <v>984</v>
      </c>
      <c r="B985" s="20">
        <v>1084</v>
      </c>
      <c r="C985" s="20" t="s">
        <v>26</v>
      </c>
      <c r="D985" s="20" t="s">
        <v>38</v>
      </c>
      <c r="E985" s="20" t="s">
        <v>14</v>
      </c>
      <c r="F985" s="21">
        <v>907.59</v>
      </c>
      <c r="G985" s="20">
        <v>1</v>
      </c>
      <c r="H985" s="21">
        <f t="shared" si="92"/>
        <v>907.59</v>
      </c>
      <c r="I985" s="21">
        <f t="shared" si="90"/>
        <v>726.07</v>
      </c>
      <c r="J985" s="21">
        <f t="shared" si="91"/>
        <v>726.07</v>
      </c>
      <c r="K985" s="21">
        <v>181.52</v>
      </c>
      <c r="L985" s="22">
        <v>1.2500034431941824</v>
      </c>
      <c r="M985" s="17">
        <v>0.20000220363820667</v>
      </c>
      <c r="N985" s="21" t="s">
        <v>48</v>
      </c>
      <c r="O985" s="20" t="str">
        <f t="shared" si="93"/>
        <v>Sep</v>
      </c>
      <c r="P985" s="20">
        <f t="shared" si="94"/>
        <v>9</v>
      </c>
      <c r="Q985" s="20">
        <f t="shared" si="95"/>
        <v>2024</v>
      </c>
      <c r="R985" s="23" t="s">
        <v>307</v>
      </c>
      <c r="S985" s="24">
        <v>45546</v>
      </c>
      <c r="T985" s="24" t="s">
        <v>451</v>
      </c>
      <c r="U985" s="24" t="s">
        <v>716</v>
      </c>
      <c r="V985" s="24" t="s">
        <v>48</v>
      </c>
      <c r="W985" s="24" t="s">
        <v>441</v>
      </c>
      <c r="X985" s="24" t="s">
        <v>434</v>
      </c>
      <c r="Y985" s="24" t="s">
        <v>310</v>
      </c>
      <c r="Z985" s="24">
        <v>45549</v>
      </c>
      <c r="AA985" s="20" t="s">
        <v>22</v>
      </c>
      <c r="AB985" s="20" t="s">
        <v>427</v>
      </c>
      <c r="AC985" s="20" t="s">
        <v>16</v>
      </c>
      <c r="AD985" s="20">
        <v>25969</v>
      </c>
    </row>
    <row r="986" spans="1:30" x14ac:dyDescent="0.2">
      <c r="A986" s="14">
        <v>985</v>
      </c>
      <c r="B986" s="14">
        <v>1085</v>
      </c>
      <c r="C986" s="14" t="s">
        <v>24</v>
      </c>
      <c r="D986" s="14" t="s">
        <v>38</v>
      </c>
      <c r="E986" s="14" t="s">
        <v>14</v>
      </c>
      <c r="F986" s="15">
        <v>1047.3499999999999</v>
      </c>
      <c r="G986" s="14">
        <v>3</v>
      </c>
      <c r="H986" s="15">
        <f t="shared" si="92"/>
        <v>3142.0499999999997</v>
      </c>
      <c r="I986" s="15">
        <f t="shared" si="90"/>
        <v>977.52666666666664</v>
      </c>
      <c r="J986" s="15">
        <f t="shared" si="91"/>
        <v>2932.58</v>
      </c>
      <c r="K986" s="15">
        <v>209.47</v>
      </c>
      <c r="L986" s="16">
        <v>1.0714285714285714</v>
      </c>
      <c r="M986" s="17">
        <v>6.6666666666666666E-2</v>
      </c>
      <c r="N986" s="15" t="s">
        <v>48</v>
      </c>
      <c r="O986" s="14" t="str">
        <f t="shared" si="93"/>
        <v>Sep</v>
      </c>
      <c r="P986" s="14">
        <f t="shared" si="94"/>
        <v>9</v>
      </c>
      <c r="Q986" s="14">
        <f t="shared" si="95"/>
        <v>2024</v>
      </c>
      <c r="R986" s="18" t="s">
        <v>308</v>
      </c>
      <c r="S986" s="19">
        <v>45547</v>
      </c>
      <c r="T986" s="19" t="s">
        <v>453</v>
      </c>
      <c r="U986" s="19" t="s">
        <v>717</v>
      </c>
      <c r="V986" s="19" t="s">
        <v>48</v>
      </c>
      <c r="W986" s="19" t="s">
        <v>441</v>
      </c>
      <c r="X986" s="19" t="s">
        <v>434</v>
      </c>
      <c r="Y986" s="19" t="s">
        <v>311</v>
      </c>
      <c r="Z986" s="19">
        <v>45550</v>
      </c>
      <c r="AA986" s="14" t="s">
        <v>22</v>
      </c>
      <c r="AB986" s="14" t="s">
        <v>425</v>
      </c>
      <c r="AC986" s="14" t="s">
        <v>16</v>
      </c>
      <c r="AD986" s="14">
        <v>37756</v>
      </c>
    </row>
    <row r="987" spans="1:30" x14ac:dyDescent="0.2">
      <c r="A987" s="20">
        <v>986</v>
      </c>
      <c r="B987" s="20">
        <v>1086</v>
      </c>
      <c r="C987" s="20" t="s">
        <v>18</v>
      </c>
      <c r="D987" s="20" t="s">
        <v>54</v>
      </c>
      <c r="E987" s="20" t="s">
        <v>17</v>
      </c>
      <c r="F987" s="21">
        <v>269.76</v>
      </c>
      <c r="G987" s="20">
        <v>2</v>
      </c>
      <c r="H987" s="21">
        <f t="shared" si="92"/>
        <v>539.52</v>
      </c>
      <c r="I987" s="21">
        <f t="shared" si="90"/>
        <v>242.785</v>
      </c>
      <c r="J987" s="21">
        <f t="shared" si="91"/>
        <v>485.57</v>
      </c>
      <c r="K987" s="21">
        <v>53.95</v>
      </c>
      <c r="L987" s="22">
        <v>1.1111065345882158</v>
      </c>
      <c r="M987" s="17">
        <v>9.9996293001186246E-2</v>
      </c>
      <c r="N987" s="21" t="s">
        <v>48</v>
      </c>
      <c r="O987" s="20" t="str">
        <f t="shared" si="93"/>
        <v>Sep</v>
      </c>
      <c r="P987" s="20">
        <f t="shared" si="94"/>
        <v>9</v>
      </c>
      <c r="Q987" s="20">
        <f t="shared" si="95"/>
        <v>2024</v>
      </c>
      <c r="R987" s="23" t="s">
        <v>309</v>
      </c>
      <c r="S987" s="24">
        <v>45548</v>
      </c>
      <c r="T987" s="24" t="s">
        <v>455</v>
      </c>
      <c r="U987" s="24" t="s">
        <v>718</v>
      </c>
      <c r="V987" s="24" t="s">
        <v>48</v>
      </c>
      <c r="W987" s="24" t="s">
        <v>441</v>
      </c>
      <c r="X987" s="24" t="s">
        <v>434</v>
      </c>
      <c r="Y987" s="24" t="s">
        <v>312</v>
      </c>
      <c r="Z987" s="24">
        <v>45551</v>
      </c>
      <c r="AA987" s="20" t="s">
        <v>20</v>
      </c>
      <c r="AB987" s="20" t="s">
        <v>427</v>
      </c>
      <c r="AC987" s="20" t="s">
        <v>16</v>
      </c>
      <c r="AD987" s="20">
        <v>82425</v>
      </c>
    </row>
    <row r="988" spans="1:30" x14ac:dyDescent="0.2">
      <c r="A988" s="14">
        <v>987</v>
      </c>
      <c r="B988" s="14">
        <v>1087</v>
      </c>
      <c r="C988" s="14" t="s">
        <v>26</v>
      </c>
      <c r="D988" s="14" t="s">
        <v>54</v>
      </c>
      <c r="E988" s="14" t="s">
        <v>17</v>
      </c>
      <c r="F988" s="15">
        <v>491.32</v>
      </c>
      <c r="G988" s="14">
        <v>4</v>
      </c>
      <c r="H988" s="15">
        <f t="shared" si="92"/>
        <v>1965.28</v>
      </c>
      <c r="I988" s="15">
        <f t="shared" si="90"/>
        <v>466.755</v>
      </c>
      <c r="J988" s="15">
        <f t="shared" si="91"/>
        <v>1867.02</v>
      </c>
      <c r="K988" s="15">
        <v>98.26</v>
      </c>
      <c r="L988" s="16">
        <v>1.0526293237351501</v>
      </c>
      <c r="M988" s="17">
        <v>4.9997964666612396E-2</v>
      </c>
      <c r="N988" s="15" t="s">
        <v>48</v>
      </c>
      <c r="O988" s="14" t="str">
        <f t="shared" si="93"/>
        <v>Sep</v>
      </c>
      <c r="P988" s="14">
        <f t="shared" si="94"/>
        <v>9</v>
      </c>
      <c r="Q988" s="14">
        <f t="shared" si="95"/>
        <v>2024</v>
      </c>
      <c r="R988" s="18" t="s">
        <v>310</v>
      </c>
      <c r="S988" s="19">
        <v>45549</v>
      </c>
      <c r="T988" s="19" t="s">
        <v>457</v>
      </c>
      <c r="U988" s="19" t="s">
        <v>719</v>
      </c>
      <c r="V988" s="19" t="s">
        <v>48</v>
      </c>
      <c r="W988" s="19" t="s">
        <v>441</v>
      </c>
      <c r="X988" s="19" t="s">
        <v>434</v>
      </c>
      <c r="Y988" s="19" t="s">
        <v>313</v>
      </c>
      <c r="Z988" s="19">
        <v>45552</v>
      </c>
      <c r="AA988" s="14" t="s">
        <v>15</v>
      </c>
      <c r="AB988" s="14" t="s">
        <v>429</v>
      </c>
      <c r="AC988" s="14" t="s">
        <v>16</v>
      </c>
      <c r="AD988" s="14">
        <v>65202</v>
      </c>
    </row>
    <row r="989" spans="1:30" x14ac:dyDescent="0.2">
      <c r="A989" s="20">
        <v>988</v>
      </c>
      <c r="B989" s="20">
        <v>1088</v>
      </c>
      <c r="C989" s="20" t="s">
        <v>23</v>
      </c>
      <c r="D989" s="20" t="s">
        <v>57</v>
      </c>
      <c r="E989" s="20" t="s">
        <v>19</v>
      </c>
      <c r="F989" s="21">
        <v>1346.42</v>
      </c>
      <c r="G989" s="20">
        <v>3</v>
      </c>
      <c r="H989" s="21">
        <f t="shared" si="92"/>
        <v>4039.26</v>
      </c>
      <c r="I989" s="21">
        <f t="shared" si="90"/>
        <v>1256.6600000000001</v>
      </c>
      <c r="J989" s="21">
        <f t="shared" si="91"/>
        <v>3769.9800000000005</v>
      </c>
      <c r="K989" s="21">
        <v>269.27999999999997</v>
      </c>
      <c r="L989" s="22">
        <v>1.0714274346283004</v>
      </c>
      <c r="M989" s="17">
        <v>6.666567638626876E-2</v>
      </c>
      <c r="N989" s="21" t="s">
        <v>48</v>
      </c>
      <c r="O989" s="20" t="str">
        <f t="shared" si="93"/>
        <v>Sep</v>
      </c>
      <c r="P989" s="20">
        <f t="shared" si="94"/>
        <v>9</v>
      </c>
      <c r="Q989" s="20">
        <f t="shared" si="95"/>
        <v>2024</v>
      </c>
      <c r="R989" s="23" t="s">
        <v>311</v>
      </c>
      <c r="S989" s="24">
        <v>45550</v>
      </c>
      <c r="T989" s="24" t="s">
        <v>459</v>
      </c>
      <c r="U989" s="24" t="s">
        <v>720</v>
      </c>
      <c r="V989" s="24" t="s">
        <v>48</v>
      </c>
      <c r="W989" s="24" t="s">
        <v>441</v>
      </c>
      <c r="X989" s="24" t="s">
        <v>434</v>
      </c>
      <c r="Y989" s="24" t="s">
        <v>314</v>
      </c>
      <c r="Z989" s="24">
        <v>45553</v>
      </c>
      <c r="AA989" s="20" t="s">
        <v>20</v>
      </c>
      <c r="AB989" s="20" t="s">
        <v>426</v>
      </c>
      <c r="AC989" s="20" t="s">
        <v>16</v>
      </c>
      <c r="AD989" s="20">
        <v>60935</v>
      </c>
    </row>
    <row r="990" spans="1:30" x14ac:dyDescent="0.2">
      <c r="A990" s="14">
        <v>989</v>
      </c>
      <c r="B990" s="14">
        <v>1089</v>
      </c>
      <c r="C990" s="14" t="s">
        <v>18</v>
      </c>
      <c r="D990" s="14" t="s">
        <v>57</v>
      </c>
      <c r="E990" s="14" t="s">
        <v>19</v>
      </c>
      <c r="F990" s="15">
        <v>1089.3699999999999</v>
      </c>
      <c r="G990" s="14">
        <v>4</v>
      </c>
      <c r="H990" s="15">
        <f t="shared" si="92"/>
        <v>4357.4799999999996</v>
      </c>
      <c r="I990" s="15">
        <f t="shared" si="90"/>
        <v>1034.9024999999999</v>
      </c>
      <c r="J990" s="15">
        <f t="shared" si="91"/>
        <v>4139.6099999999997</v>
      </c>
      <c r="K990" s="15">
        <v>217.87</v>
      </c>
      <c r="L990" s="16">
        <v>1.0526305618162097</v>
      </c>
      <c r="M990" s="17">
        <v>4.9999082038242292E-2</v>
      </c>
      <c r="N990" s="15" t="s">
        <v>48</v>
      </c>
      <c r="O990" s="14" t="str">
        <f t="shared" si="93"/>
        <v>Sep</v>
      </c>
      <c r="P990" s="14">
        <f t="shared" si="94"/>
        <v>9</v>
      </c>
      <c r="Q990" s="14">
        <f t="shared" si="95"/>
        <v>2024</v>
      </c>
      <c r="R990" s="18" t="s">
        <v>312</v>
      </c>
      <c r="S990" s="19">
        <v>45551</v>
      </c>
      <c r="T990" s="19" t="s">
        <v>461</v>
      </c>
      <c r="U990" s="19" t="s">
        <v>721</v>
      </c>
      <c r="V990" s="19" t="s">
        <v>48</v>
      </c>
      <c r="W990" s="19" t="s">
        <v>441</v>
      </c>
      <c r="X990" s="19" t="s">
        <v>434</v>
      </c>
      <c r="Y990" s="19" t="s">
        <v>315</v>
      </c>
      <c r="Z990" s="19">
        <v>45554</v>
      </c>
      <c r="AA990" s="14" t="s">
        <v>22</v>
      </c>
      <c r="AB990" s="14" t="s">
        <v>427</v>
      </c>
      <c r="AC990" s="14" t="s">
        <v>16</v>
      </c>
      <c r="AD990" s="14">
        <v>16071</v>
      </c>
    </row>
    <row r="991" spans="1:30" x14ac:dyDescent="0.2">
      <c r="A991" s="20">
        <v>990</v>
      </c>
      <c r="B991" s="20">
        <v>1090</v>
      </c>
      <c r="C991" s="20" t="s">
        <v>28</v>
      </c>
      <c r="D991" s="20" t="s">
        <v>57</v>
      </c>
      <c r="E991" s="20" t="s">
        <v>19</v>
      </c>
      <c r="F991" s="21">
        <v>1071.3800000000001</v>
      </c>
      <c r="G991" s="20">
        <v>3</v>
      </c>
      <c r="H991" s="21">
        <f t="shared" si="92"/>
        <v>3214.1400000000003</v>
      </c>
      <c r="I991" s="21">
        <f t="shared" si="90"/>
        <v>999.95333333333338</v>
      </c>
      <c r="J991" s="21">
        <f t="shared" si="91"/>
        <v>2999.86</v>
      </c>
      <c r="K991" s="21">
        <v>214.28</v>
      </c>
      <c r="L991" s="22">
        <v>1.0714300000666699</v>
      </c>
      <c r="M991" s="17">
        <v>6.6667911167528474E-2</v>
      </c>
      <c r="N991" s="21" t="s">
        <v>48</v>
      </c>
      <c r="O991" s="20" t="str">
        <f t="shared" si="93"/>
        <v>Sep</v>
      </c>
      <c r="P991" s="20">
        <f t="shared" si="94"/>
        <v>9</v>
      </c>
      <c r="Q991" s="20">
        <f t="shared" si="95"/>
        <v>2024</v>
      </c>
      <c r="R991" s="23" t="s">
        <v>313</v>
      </c>
      <c r="S991" s="24">
        <v>45552</v>
      </c>
      <c r="T991" s="24" t="s">
        <v>463</v>
      </c>
      <c r="U991" s="24" t="s">
        <v>722</v>
      </c>
      <c r="V991" s="24" t="s">
        <v>48</v>
      </c>
      <c r="W991" s="24" t="s">
        <v>441</v>
      </c>
      <c r="X991" s="24" t="s">
        <v>434</v>
      </c>
      <c r="Y991" s="24" t="s">
        <v>316</v>
      </c>
      <c r="Z991" s="24">
        <v>45555</v>
      </c>
      <c r="AA991" s="20" t="s">
        <v>20</v>
      </c>
      <c r="AB991" s="20" t="s">
        <v>427</v>
      </c>
      <c r="AC991" s="20" t="s">
        <v>16</v>
      </c>
      <c r="AD991" s="20">
        <v>71929</v>
      </c>
    </row>
    <row r="992" spans="1:30" x14ac:dyDescent="0.2">
      <c r="A992" s="14">
        <v>991</v>
      </c>
      <c r="B992" s="14">
        <v>1091</v>
      </c>
      <c r="C992" s="14" t="s">
        <v>23</v>
      </c>
      <c r="D992" s="14" t="s">
        <v>38</v>
      </c>
      <c r="E992" s="14" t="s">
        <v>14</v>
      </c>
      <c r="F992" s="15">
        <v>648.41999999999996</v>
      </c>
      <c r="G992" s="14">
        <v>5</v>
      </c>
      <c r="H992" s="15">
        <f t="shared" si="92"/>
        <v>3242.1</v>
      </c>
      <c r="I992" s="15">
        <f t="shared" si="90"/>
        <v>622.48400000000004</v>
      </c>
      <c r="J992" s="15">
        <f t="shared" si="91"/>
        <v>3112.42</v>
      </c>
      <c r="K992" s="15">
        <v>129.68</v>
      </c>
      <c r="L992" s="16">
        <v>1.0416653279441721</v>
      </c>
      <c r="M992" s="17">
        <v>3.9998766231763364E-2</v>
      </c>
      <c r="N992" s="15" t="s">
        <v>48</v>
      </c>
      <c r="O992" s="14" t="str">
        <f t="shared" si="93"/>
        <v>Sep</v>
      </c>
      <c r="P992" s="14">
        <f t="shared" si="94"/>
        <v>9</v>
      </c>
      <c r="Q992" s="14">
        <f t="shared" si="95"/>
        <v>2024</v>
      </c>
      <c r="R992" s="18" t="s">
        <v>314</v>
      </c>
      <c r="S992" s="19">
        <v>45553</v>
      </c>
      <c r="T992" s="19" t="s">
        <v>465</v>
      </c>
      <c r="U992" s="19" t="s">
        <v>723</v>
      </c>
      <c r="V992" s="19" t="s">
        <v>48</v>
      </c>
      <c r="W992" s="19" t="s">
        <v>441</v>
      </c>
      <c r="X992" s="19" t="s">
        <v>434</v>
      </c>
      <c r="Y992" s="19" t="s">
        <v>317</v>
      </c>
      <c r="Z992" s="19">
        <v>45556</v>
      </c>
      <c r="AA992" s="14" t="s">
        <v>22</v>
      </c>
      <c r="AB992" s="14" t="s">
        <v>429</v>
      </c>
      <c r="AC992" s="14" t="s">
        <v>16</v>
      </c>
      <c r="AD992" s="14">
        <v>53185</v>
      </c>
    </row>
    <row r="993" spans="1:30" x14ac:dyDescent="0.2">
      <c r="A993" s="20">
        <v>992</v>
      </c>
      <c r="B993" s="20">
        <v>1092</v>
      </c>
      <c r="C993" s="20" t="s">
        <v>23</v>
      </c>
      <c r="D993" s="20" t="s">
        <v>38</v>
      </c>
      <c r="E993" s="20" t="s">
        <v>14</v>
      </c>
      <c r="F993" s="21">
        <v>934.24</v>
      </c>
      <c r="G993" s="20">
        <v>3</v>
      </c>
      <c r="H993" s="21">
        <f t="shared" si="92"/>
        <v>2802.7200000000003</v>
      </c>
      <c r="I993" s="21">
        <f t="shared" si="90"/>
        <v>871.95666666666682</v>
      </c>
      <c r="J993" s="21">
        <f t="shared" si="91"/>
        <v>2615.8700000000003</v>
      </c>
      <c r="K993" s="21">
        <v>186.85</v>
      </c>
      <c r="L993" s="22">
        <v>1.0714293906042731</v>
      </c>
      <c r="M993" s="17">
        <v>6.6667380259176789E-2</v>
      </c>
      <c r="N993" s="21" t="s">
        <v>48</v>
      </c>
      <c r="O993" s="20" t="str">
        <f t="shared" si="93"/>
        <v>Sep</v>
      </c>
      <c r="P993" s="20">
        <f t="shared" si="94"/>
        <v>9</v>
      </c>
      <c r="Q993" s="20">
        <f t="shared" si="95"/>
        <v>2024</v>
      </c>
      <c r="R993" s="23" t="s">
        <v>315</v>
      </c>
      <c r="S993" s="24">
        <v>45554</v>
      </c>
      <c r="T993" s="24" t="s">
        <v>467</v>
      </c>
      <c r="U993" s="24" t="s">
        <v>724</v>
      </c>
      <c r="V993" s="24" t="s">
        <v>48</v>
      </c>
      <c r="W993" s="24" t="s">
        <v>441</v>
      </c>
      <c r="X993" s="24" t="s">
        <v>434</v>
      </c>
      <c r="Y993" s="24" t="s">
        <v>318</v>
      </c>
      <c r="Z993" s="24">
        <v>45557</v>
      </c>
      <c r="AA993" s="20" t="s">
        <v>15</v>
      </c>
      <c r="AB993" s="20" t="s">
        <v>426</v>
      </c>
      <c r="AC993" s="20" t="s">
        <v>16</v>
      </c>
      <c r="AD993" s="20">
        <v>48802</v>
      </c>
    </row>
    <row r="994" spans="1:30" x14ac:dyDescent="0.2">
      <c r="A994" s="14">
        <v>993</v>
      </c>
      <c r="B994" s="14">
        <v>1093</v>
      </c>
      <c r="C994" s="14" t="s">
        <v>18</v>
      </c>
      <c r="D994" s="14" t="s">
        <v>38</v>
      </c>
      <c r="E994" s="14" t="s">
        <v>14</v>
      </c>
      <c r="F994" s="15">
        <v>1361.84</v>
      </c>
      <c r="G994" s="14">
        <v>1</v>
      </c>
      <c r="H994" s="15">
        <f t="shared" si="92"/>
        <v>1361.84</v>
      </c>
      <c r="I994" s="15">
        <f t="shared" si="90"/>
        <v>1089.4699999999998</v>
      </c>
      <c r="J994" s="15">
        <f t="shared" si="91"/>
        <v>1089.4699999999998</v>
      </c>
      <c r="K994" s="15">
        <v>272.37</v>
      </c>
      <c r="L994" s="16">
        <v>1.2500022946937503</v>
      </c>
      <c r="M994" s="17">
        <v>0.20000146860130413</v>
      </c>
      <c r="N994" s="15" t="s">
        <v>48</v>
      </c>
      <c r="O994" s="14" t="str">
        <f t="shared" si="93"/>
        <v>Sep</v>
      </c>
      <c r="P994" s="14">
        <f t="shared" si="94"/>
        <v>9</v>
      </c>
      <c r="Q994" s="14">
        <f t="shared" si="95"/>
        <v>2024</v>
      </c>
      <c r="R994" s="18" t="s">
        <v>316</v>
      </c>
      <c r="S994" s="19">
        <v>45555</v>
      </c>
      <c r="T994" s="19" t="s">
        <v>469</v>
      </c>
      <c r="U994" s="19" t="s">
        <v>725</v>
      </c>
      <c r="V994" s="19" t="s">
        <v>48</v>
      </c>
      <c r="W994" s="19" t="s">
        <v>441</v>
      </c>
      <c r="X994" s="19" t="s">
        <v>434</v>
      </c>
      <c r="Y994" s="19" t="s">
        <v>319</v>
      </c>
      <c r="Z994" s="19">
        <v>45558</v>
      </c>
      <c r="AA994" s="14" t="s">
        <v>15</v>
      </c>
      <c r="AB994" s="14" t="s">
        <v>425</v>
      </c>
      <c r="AC994" s="14" t="s">
        <v>16</v>
      </c>
      <c r="AD994" s="14">
        <v>57097</v>
      </c>
    </row>
    <row r="995" spans="1:30" x14ac:dyDescent="0.2">
      <c r="A995" s="20">
        <v>994</v>
      </c>
      <c r="B995" s="20">
        <v>1094</v>
      </c>
      <c r="C995" s="20" t="s">
        <v>28</v>
      </c>
      <c r="D995" s="20" t="s">
        <v>57</v>
      </c>
      <c r="E995" s="20" t="s">
        <v>19</v>
      </c>
      <c r="F995" s="21">
        <v>1217.82</v>
      </c>
      <c r="G995" s="20">
        <v>3</v>
      </c>
      <c r="H995" s="21">
        <f t="shared" si="92"/>
        <v>3653.46</v>
      </c>
      <c r="I995" s="21">
        <f t="shared" si="90"/>
        <v>1136.6333333333334</v>
      </c>
      <c r="J995" s="21">
        <f t="shared" si="91"/>
        <v>3409.9000000000005</v>
      </c>
      <c r="K995" s="21">
        <v>243.56</v>
      </c>
      <c r="L995" s="22">
        <v>1.0714273145840052</v>
      </c>
      <c r="M995" s="17">
        <v>6.6665571814115934E-2</v>
      </c>
      <c r="N995" s="21" t="s">
        <v>48</v>
      </c>
      <c r="O995" s="20" t="str">
        <f t="shared" si="93"/>
        <v>Sep</v>
      </c>
      <c r="P995" s="20">
        <f t="shared" si="94"/>
        <v>9</v>
      </c>
      <c r="Q995" s="20">
        <f t="shared" si="95"/>
        <v>2024</v>
      </c>
      <c r="R995" s="23" t="s">
        <v>317</v>
      </c>
      <c r="S995" s="24">
        <v>45556</v>
      </c>
      <c r="T995" s="24" t="s">
        <v>471</v>
      </c>
      <c r="U995" s="24" t="s">
        <v>726</v>
      </c>
      <c r="V995" s="24" t="s">
        <v>48</v>
      </c>
      <c r="W995" s="24" t="s">
        <v>441</v>
      </c>
      <c r="X995" s="24" t="s">
        <v>434</v>
      </c>
      <c r="Y995" s="24" t="s">
        <v>320</v>
      </c>
      <c r="Z995" s="24">
        <v>45559</v>
      </c>
      <c r="AA995" s="20" t="s">
        <v>22</v>
      </c>
      <c r="AB995" s="20" t="s">
        <v>427</v>
      </c>
      <c r="AC995" s="20" t="s">
        <v>16</v>
      </c>
      <c r="AD995" s="20">
        <v>41387</v>
      </c>
    </row>
    <row r="996" spans="1:30" x14ac:dyDescent="0.2">
      <c r="A996" s="14">
        <v>995</v>
      </c>
      <c r="B996" s="14">
        <v>1095</v>
      </c>
      <c r="C996" s="14" t="s">
        <v>27</v>
      </c>
      <c r="D996" s="14" t="s">
        <v>38</v>
      </c>
      <c r="E996" s="14" t="s">
        <v>14</v>
      </c>
      <c r="F996" s="15">
        <v>543.15</v>
      </c>
      <c r="G996" s="14">
        <v>3</v>
      </c>
      <c r="H996" s="15">
        <f t="shared" si="92"/>
        <v>1629.4499999999998</v>
      </c>
      <c r="I996" s="15">
        <f t="shared" si="90"/>
        <v>506.93999999999988</v>
      </c>
      <c r="J996" s="15">
        <f t="shared" si="91"/>
        <v>1520.8199999999997</v>
      </c>
      <c r="K996" s="15">
        <v>108.63</v>
      </c>
      <c r="L996" s="16">
        <v>1.0714285714285716</v>
      </c>
      <c r="M996" s="17">
        <v>6.6666666666666666E-2</v>
      </c>
      <c r="N996" s="15" t="s">
        <v>48</v>
      </c>
      <c r="O996" s="14" t="str">
        <f t="shared" si="93"/>
        <v>Sep</v>
      </c>
      <c r="P996" s="14">
        <f t="shared" si="94"/>
        <v>9</v>
      </c>
      <c r="Q996" s="14">
        <f t="shared" si="95"/>
        <v>2024</v>
      </c>
      <c r="R996" s="18" t="s">
        <v>318</v>
      </c>
      <c r="S996" s="19">
        <v>45557</v>
      </c>
      <c r="T996" s="19" t="s">
        <v>473</v>
      </c>
      <c r="U996" s="19" t="s">
        <v>727</v>
      </c>
      <c r="V996" s="19" t="s">
        <v>48</v>
      </c>
      <c r="W996" s="19" t="s">
        <v>441</v>
      </c>
      <c r="X996" s="19" t="s">
        <v>434</v>
      </c>
      <c r="Y996" s="19" t="s">
        <v>321</v>
      </c>
      <c r="Z996" s="19">
        <v>45560</v>
      </c>
      <c r="AA996" s="14" t="s">
        <v>22</v>
      </c>
      <c r="AB996" s="14" t="s">
        <v>429</v>
      </c>
      <c r="AC996" s="14" t="s">
        <v>16</v>
      </c>
      <c r="AD996" s="14">
        <v>48921</v>
      </c>
    </row>
    <row r="997" spans="1:30" x14ac:dyDescent="0.2">
      <c r="A997" s="20">
        <v>996</v>
      </c>
      <c r="B997" s="20">
        <v>1096</v>
      </c>
      <c r="C997" s="20" t="s">
        <v>25</v>
      </c>
      <c r="D997" s="20" t="s">
        <v>38</v>
      </c>
      <c r="E997" s="20" t="s">
        <v>14</v>
      </c>
      <c r="F997" s="21">
        <v>167.82</v>
      </c>
      <c r="G997" s="20">
        <v>3</v>
      </c>
      <c r="H997" s="21">
        <f t="shared" si="92"/>
        <v>503.46</v>
      </c>
      <c r="I997" s="21">
        <f t="shared" si="90"/>
        <v>156.63333333333333</v>
      </c>
      <c r="J997" s="21">
        <f t="shared" si="91"/>
        <v>469.9</v>
      </c>
      <c r="K997" s="21">
        <v>33.56</v>
      </c>
      <c r="L997" s="22">
        <v>1.0714194509470101</v>
      </c>
      <c r="M997" s="17">
        <v>6.6658721646208244E-2</v>
      </c>
      <c r="N997" s="21" t="s">
        <v>48</v>
      </c>
      <c r="O997" s="20" t="str">
        <f t="shared" si="93"/>
        <v>Sep</v>
      </c>
      <c r="P997" s="20">
        <f t="shared" si="94"/>
        <v>9</v>
      </c>
      <c r="Q997" s="20">
        <f t="shared" si="95"/>
        <v>2024</v>
      </c>
      <c r="R997" s="23" t="s">
        <v>319</v>
      </c>
      <c r="S997" s="24">
        <v>45558</v>
      </c>
      <c r="T997" s="24" t="s">
        <v>475</v>
      </c>
      <c r="U997" s="24" t="s">
        <v>728</v>
      </c>
      <c r="V997" s="24" t="s">
        <v>48</v>
      </c>
      <c r="W997" s="24" t="s">
        <v>441</v>
      </c>
      <c r="X997" s="24" t="s">
        <v>434</v>
      </c>
      <c r="Y997" s="24" t="s">
        <v>322</v>
      </c>
      <c r="Z997" s="24">
        <v>45561</v>
      </c>
      <c r="AA997" s="20" t="s">
        <v>22</v>
      </c>
      <c r="AB997" s="20" t="s">
        <v>425</v>
      </c>
      <c r="AC997" s="20" t="s">
        <v>16</v>
      </c>
      <c r="AD997" s="20">
        <v>22159</v>
      </c>
    </row>
    <row r="998" spans="1:30" x14ac:dyDescent="0.2">
      <c r="A998" s="14">
        <v>997</v>
      </c>
      <c r="B998" s="14">
        <v>1097</v>
      </c>
      <c r="C998" s="14" t="s">
        <v>25</v>
      </c>
      <c r="D998" s="14" t="s">
        <v>38</v>
      </c>
      <c r="E998" s="14" t="s">
        <v>14</v>
      </c>
      <c r="F998" s="15">
        <v>1145.25</v>
      </c>
      <c r="G998" s="14">
        <v>2</v>
      </c>
      <c r="H998" s="15">
        <f t="shared" si="92"/>
        <v>2290.5</v>
      </c>
      <c r="I998" s="15">
        <f t="shared" si="90"/>
        <v>1030.7249999999999</v>
      </c>
      <c r="J998" s="15">
        <f t="shared" si="91"/>
        <v>2061.4499999999998</v>
      </c>
      <c r="K998" s="15">
        <v>229.05</v>
      </c>
      <c r="L998" s="16">
        <v>1.1111111111111112</v>
      </c>
      <c r="M998" s="17">
        <v>0.1</v>
      </c>
      <c r="N998" s="15" t="s">
        <v>48</v>
      </c>
      <c r="O998" s="14" t="str">
        <f t="shared" si="93"/>
        <v>Sep</v>
      </c>
      <c r="P998" s="14">
        <f t="shared" si="94"/>
        <v>9</v>
      </c>
      <c r="Q998" s="14">
        <f t="shared" si="95"/>
        <v>2024</v>
      </c>
      <c r="R998" s="18" t="s">
        <v>320</v>
      </c>
      <c r="S998" s="19">
        <v>45559</v>
      </c>
      <c r="T998" s="19" t="s">
        <v>477</v>
      </c>
      <c r="U998" s="19" t="s">
        <v>729</v>
      </c>
      <c r="V998" s="19" t="s">
        <v>48</v>
      </c>
      <c r="W998" s="19" t="s">
        <v>441</v>
      </c>
      <c r="X998" s="19" t="s">
        <v>434</v>
      </c>
      <c r="Y998" s="19" t="s">
        <v>323</v>
      </c>
      <c r="Z998" s="19">
        <v>45562</v>
      </c>
      <c r="AA998" s="14" t="s">
        <v>22</v>
      </c>
      <c r="AB998" s="14" t="s">
        <v>428</v>
      </c>
      <c r="AC998" s="14" t="s">
        <v>16</v>
      </c>
      <c r="AD998" s="14">
        <v>66472</v>
      </c>
    </row>
    <row r="999" spans="1:30" x14ac:dyDescent="0.2">
      <c r="A999" s="20">
        <v>998</v>
      </c>
      <c r="B999" s="20">
        <v>1098</v>
      </c>
      <c r="C999" s="20" t="s">
        <v>28</v>
      </c>
      <c r="D999" s="20" t="s">
        <v>57</v>
      </c>
      <c r="E999" s="20" t="s">
        <v>19</v>
      </c>
      <c r="F999" s="21">
        <v>591.87</v>
      </c>
      <c r="G999" s="20">
        <v>3</v>
      </c>
      <c r="H999" s="21">
        <f t="shared" si="92"/>
        <v>1775.6100000000001</v>
      </c>
      <c r="I999" s="21">
        <f t="shared" si="90"/>
        <v>552.41333333333341</v>
      </c>
      <c r="J999" s="21">
        <f t="shared" si="91"/>
        <v>1657.2400000000002</v>
      </c>
      <c r="K999" s="21">
        <v>118.37</v>
      </c>
      <c r="L999" s="22">
        <v>1.0714259853732711</v>
      </c>
      <c r="M999" s="17">
        <v>6.6664413919723359E-2</v>
      </c>
      <c r="N999" s="21" t="s">
        <v>48</v>
      </c>
      <c r="O999" s="20" t="str">
        <f t="shared" si="93"/>
        <v>Sep</v>
      </c>
      <c r="P999" s="20">
        <f t="shared" si="94"/>
        <v>9</v>
      </c>
      <c r="Q999" s="20">
        <f t="shared" si="95"/>
        <v>2024</v>
      </c>
      <c r="R999" s="23" t="s">
        <v>321</v>
      </c>
      <c r="S999" s="24">
        <v>45560</v>
      </c>
      <c r="T999" s="24" t="s">
        <v>479</v>
      </c>
      <c r="U999" s="24" t="s">
        <v>730</v>
      </c>
      <c r="V999" s="24" t="s">
        <v>48</v>
      </c>
      <c r="W999" s="24" t="s">
        <v>441</v>
      </c>
      <c r="X999" s="24" t="s">
        <v>434</v>
      </c>
      <c r="Y999" s="24" t="s">
        <v>324</v>
      </c>
      <c r="Z999" s="24">
        <v>45563</v>
      </c>
      <c r="AA999" s="20" t="s">
        <v>15</v>
      </c>
      <c r="AB999" s="20" t="s">
        <v>427</v>
      </c>
      <c r="AC999" s="20" t="s">
        <v>16</v>
      </c>
      <c r="AD999" s="20">
        <v>51257</v>
      </c>
    </row>
    <row r="1000" spans="1:30" x14ac:dyDescent="0.2">
      <c r="A1000" s="14">
        <v>999</v>
      </c>
      <c r="B1000" s="14">
        <v>1099</v>
      </c>
      <c r="C1000" s="14" t="s">
        <v>24</v>
      </c>
      <c r="D1000" s="14" t="s">
        <v>54</v>
      </c>
      <c r="E1000" s="14" t="s">
        <v>17</v>
      </c>
      <c r="F1000" s="15">
        <v>702.31</v>
      </c>
      <c r="G1000" s="14">
        <v>5</v>
      </c>
      <c r="H1000" s="15">
        <f t="shared" si="92"/>
        <v>3511.5499999999997</v>
      </c>
      <c r="I1000" s="15">
        <f t="shared" si="90"/>
        <v>674.21799999999996</v>
      </c>
      <c r="J1000" s="15">
        <f t="shared" si="91"/>
        <v>3371.0899999999997</v>
      </c>
      <c r="K1000" s="15">
        <v>140.46</v>
      </c>
      <c r="L1000" s="16">
        <v>1.0416660486667517</v>
      </c>
      <c r="M1000" s="17">
        <v>3.9999430450940475E-2</v>
      </c>
      <c r="N1000" s="15" t="s">
        <v>48</v>
      </c>
      <c r="O1000" s="14" t="str">
        <f t="shared" si="93"/>
        <v>Sep</v>
      </c>
      <c r="P1000" s="14">
        <f t="shared" si="94"/>
        <v>9</v>
      </c>
      <c r="Q1000" s="14">
        <f t="shared" si="95"/>
        <v>2024</v>
      </c>
      <c r="R1000" s="18" t="s">
        <v>322</v>
      </c>
      <c r="S1000" s="19">
        <v>45561</v>
      </c>
      <c r="T1000" s="19" t="s">
        <v>481</v>
      </c>
      <c r="U1000" s="19" t="s">
        <v>731</v>
      </c>
      <c r="V1000" s="19" t="s">
        <v>48</v>
      </c>
      <c r="W1000" s="19" t="s">
        <v>441</v>
      </c>
      <c r="X1000" s="19" t="s">
        <v>434</v>
      </c>
      <c r="Y1000" s="19" t="s">
        <v>325</v>
      </c>
      <c r="Z1000" s="19">
        <v>45564</v>
      </c>
      <c r="AA1000" s="14" t="s">
        <v>15</v>
      </c>
      <c r="AB1000" s="14" t="s">
        <v>426</v>
      </c>
      <c r="AC1000" s="14" t="s">
        <v>16</v>
      </c>
      <c r="AD1000" s="14">
        <v>42720</v>
      </c>
    </row>
    <row r="1001" spans="1:30" x14ac:dyDescent="0.2">
      <c r="A1001" s="20">
        <v>1000</v>
      </c>
      <c r="B1001" s="20">
        <v>1100</v>
      </c>
      <c r="C1001" s="20" t="s">
        <v>13</v>
      </c>
      <c r="D1001" s="20" t="s">
        <v>38</v>
      </c>
      <c r="E1001" s="20" t="s">
        <v>14</v>
      </c>
      <c r="F1001" s="21">
        <v>1194.31</v>
      </c>
      <c r="G1001" s="20">
        <v>4</v>
      </c>
      <c r="H1001" s="21">
        <f t="shared" si="92"/>
        <v>4777.24</v>
      </c>
      <c r="I1001" s="21">
        <f t="shared" si="90"/>
        <v>1134.595</v>
      </c>
      <c r="J1001" s="21">
        <f t="shared" si="91"/>
        <v>4538.38</v>
      </c>
      <c r="K1001" s="21">
        <v>238.86</v>
      </c>
      <c r="L1001" s="22">
        <v>1.052631115067491</v>
      </c>
      <c r="M1001" s="17">
        <v>4.9999581348226178E-2</v>
      </c>
      <c r="N1001" s="21" t="s">
        <v>48</v>
      </c>
      <c r="O1001" s="20" t="str">
        <f t="shared" si="93"/>
        <v>Sep</v>
      </c>
      <c r="P1001" s="20">
        <f t="shared" si="94"/>
        <v>9</v>
      </c>
      <c r="Q1001" s="20">
        <f t="shared" si="95"/>
        <v>2024</v>
      </c>
      <c r="R1001" s="23" t="s">
        <v>323</v>
      </c>
      <c r="S1001" s="24">
        <v>45562</v>
      </c>
      <c r="T1001" s="24" t="s">
        <v>483</v>
      </c>
      <c r="U1001" s="24" t="s">
        <v>732</v>
      </c>
      <c r="V1001" s="24" t="s">
        <v>48</v>
      </c>
      <c r="W1001" s="24" t="s">
        <v>441</v>
      </c>
      <c r="X1001" s="24" t="s">
        <v>434</v>
      </c>
      <c r="Y1001" s="24" t="s">
        <v>326</v>
      </c>
      <c r="Z1001" s="24">
        <v>45565</v>
      </c>
      <c r="AA1001" s="20" t="s">
        <v>22</v>
      </c>
      <c r="AB1001" s="20" t="s">
        <v>428</v>
      </c>
      <c r="AC1001" s="20" t="s">
        <v>16</v>
      </c>
      <c r="AD1001" s="20">
        <v>62446</v>
      </c>
    </row>
    <row r="1002" spans="1:30" x14ac:dyDescent="0.2">
      <c r="D1002" s="25"/>
      <c r="E1002" s="26"/>
      <c r="F1002" s="7">
        <v>780263.93000000122</v>
      </c>
      <c r="G1002">
        <v>3026</v>
      </c>
      <c r="H1002" s="7">
        <v>2367516.6000000034</v>
      </c>
      <c r="I1002" s="7">
        <v>710990.70983333292</v>
      </c>
      <c r="J1002" s="7">
        <v>2211463.9000000004</v>
      </c>
      <c r="K1002" s="7">
        <v>156052.69999999987</v>
      </c>
      <c r="L1002" s="7">
        <v>1103.1348220818079</v>
      </c>
      <c r="M1002" s="27">
        <v>89.666577130701882</v>
      </c>
    </row>
    <row r="1003" spans="1:30" x14ac:dyDescent="0.2">
      <c r="F1003" s="7">
        <v>780.26393000000121</v>
      </c>
      <c r="G1003">
        <v>3.0259999999999998</v>
      </c>
      <c r="H1003" s="7">
        <v>2367.5166000000036</v>
      </c>
      <c r="I1003" s="7">
        <v>710.99070983333297</v>
      </c>
      <c r="J1003" s="7">
        <v>2211.4639000000002</v>
      </c>
      <c r="K1003" s="7">
        <v>156.05269999999987</v>
      </c>
      <c r="L1003" s="7">
        <v>1.1031348220818078</v>
      </c>
      <c r="M1003" s="27">
        <v>8.9666577130701877E-2</v>
      </c>
    </row>
    <row r="1004" spans="1:30" x14ac:dyDescent="0.2">
      <c r="H1004" s="7"/>
      <c r="I1004" s="7"/>
      <c r="J1004" s="7"/>
    </row>
    <row r="1005" spans="1:30" x14ac:dyDescent="0.2">
      <c r="H1005" s="7"/>
      <c r="I1005" s="7"/>
      <c r="J1005" s="7"/>
    </row>
    <row r="1006" spans="1:30" x14ac:dyDescent="0.2">
      <c r="H1006" s="7"/>
      <c r="I1006" s="7"/>
      <c r="J1006" s="7"/>
    </row>
    <row r="1008" spans="1:30" x14ac:dyDescent="0.2">
      <c r="I1008" s="28">
        <f>K1002/H1002</f>
        <v>6.5914089050104083E-2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7DB82-0822-D840-B069-E03B9D0DC4F1}">
  <dimension ref="A1:O1001"/>
  <sheetViews>
    <sheetView zoomScaleNormal="60" zoomScaleSheetLayoutView="100" workbookViewId="0">
      <selection sqref="A1:XFD1"/>
    </sheetView>
  </sheetViews>
  <sheetFormatPr defaultRowHeight="15" x14ac:dyDescent="0.2"/>
  <cols>
    <col min="7" max="8" width="10.35546875" bestFit="1" customWidth="1"/>
    <col min="12" max="12" width="11.43359375" bestFit="1" customWidth="1"/>
  </cols>
  <sheetData>
    <row r="1" spans="1:15" x14ac:dyDescent="0.2">
      <c r="A1" t="s">
        <v>0</v>
      </c>
      <c r="B1" t="s">
        <v>1</v>
      </c>
      <c r="C1" t="s">
        <v>881</v>
      </c>
      <c r="D1" t="s">
        <v>2</v>
      </c>
      <c r="E1" t="s">
        <v>4</v>
      </c>
      <c r="F1" t="s">
        <v>5</v>
      </c>
      <c r="G1" t="s">
        <v>6</v>
      </c>
      <c r="H1" t="s">
        <v>7</v>
      </c>
      <c r="I1" t="s">
        <v>8</v>
      </c>
      <c r="J1" t="s">
        <v>9</v>
      </c>
      <c r="K1" t="s">
        <v>882</v>
      </c>
      <c r="L1" t="s">
        <v>883</v>
      </c>
      <c r="M1" t="s">
        <v>10</v>
      </c>
      <c r="N1" t="s">
        <v>11</v>
      </c>
      <c r="O1" t="s">
        <v>12</v>
      </c>
    </row>
    <row r="2" spans="1:15" x14ac:dyDescent="0.2">
      <c r="A2">
        <v>1</v>
      </c>
      <c r="B2">
        <v>101</v>
      </c>
      <c r="C2">
        <v>1001</v>
      </c>
      <c r="D2" t="s">
        <v>13</v>
      </c>
      <c r="E2">
        <v>466.15</v>
      </c>
      <c r="F2">
        <v>1</v>
      </c>
      <c r="G2" s="118">
        <v>45293</v>
      </c>
      <c r="H2" s="118">
        <v>45296</v>
      </c>
      <c r="I2" t="s">
        <v>15</v>
      </c>
      <c r="J2">
        <v>93.23</v>
      </c>
      <c r="K2" t="s">
        <v>884</v>
      </c>
      <c r="L2">
        <v>3651759540</v>
      </c>
      <c r="M2" t="s">
        <v>885</v>
      </c>
      <c r="N2" t="s">
        <v>16</v>
      </c>
      <c r="O2">
        <v>59455</v>
      </c>
    </row>
    <row r="3" spans="1:15" x14ac:dyDescent="0.2">
      <c r="A3">
        <v>2</v>
      </c>
      <c r="B3">
        <v>102</v>
      </c>
      <c r="C3">
        <v>1002</v>
      </c>
      <c r="D3" t="s">
        <v>13</v>
      </c>
      <c r="E3">
        <v>976.68</v>
      </c>
      <c r="F3">
        <v>4</v>
      </c>
      <c r="G3" s="118">
        <v>45294</v>
      </c>
      <c r="H3" s="118">
        <v>45297</v>
      </c>
      <c r="I3" t="s">
        <v>15</v>
      </c>
      <c r="J3">
        <v>195.34</v>
      </c>
      <c r="K3" t="s">
        <v>886</v>
      </c>
      <c r="L3">
        <v>7579526916</v>
      </c>
      <c r="M3" t="s">
        <v>887</v>
      </c>
      <c r="N3" t="s">
        <v>16</v>
      </c>
      <c r="O3">
        <v>73532</v>
      </c>
    </row>
    <row r="4" spans="1:15" x14ac:dyDescent="0.2">
      <c r="A4">
        <v>3</v>
      </c>
      <c r="B4">
        <v>103</v>
      </c>
      <c r="C4">
        <v>1003</v>
      </c>
      <c r="D4" t="s">
        <v>18</v>
      </c>
      <c r="E4">
        <v>1110.17</v>
      </c>
      <c r="F4">
        <v>3</v>
      </c>
      <c r="G4" s="118">
        <v>45295</v>
      </c>
      <c r="H4" s="118">
        <v>45298</v>
      </c>
      <c r="I4" t="s">
        <v>20</v>
      </c>
      <c r="J4">
        <v>222.03</v>
      </c>
      <c r="K4" t="s">
        <v>888</v>
      </c>
      <c r="L4">
        <v>3913458791</v>
      </c>
      <c r="M4" t="s">
        <v>889</v>
      </c>
      <c r="N4" t="s">
        <v>16</v>
      </c>
      <c r="O4">
        <v>82283</v>
      </c>
    </row>
    <row r="5" spans="1:15" x14ac:dyDescent="0.2">
      <c r="A5">
        <v>4</v>
      </c>
      <c r="B5">
        <v>104</v>
      </c>
      <c r="C5">
        <v>1004</v>
      </c>
      <c r="D5" t="s">
        <v>21</v>
      </c>
      <c r="E5">
        <v>672.74</v>
      </c>
      <c r="F5">
        <v>4</v>
      </c>
      <c r="G5" s="118">
        <v>45296</v>
      </c>
      <c r="H5" s="118">
        <v>45299</v>
      </c>
      <c r="I5" t="s">
        <v>22</v>
      </c>
      <c r="J5">
        <v>134.55000000000001</v>
      </c>
      <c r="K5" t="s">
        <v>890</v>
      </c>
      <c r="L5">
        <v>9391684674</v>
      </c>
      <c r="M5" t="s">
        <v>887</v>
      </c>
      <c r="N5" t="s">
        <v>16</v>
      </c>
      <c r="O5">
        <v>59360</v>
      </c>
    </row>
    <row r="6" spans="1:15" x14ac:dyDescent="0.2">
      <c r="A6">
        <v>5</v>
      </c>
      <c r="B6">
        <v>105</v>
      </c>
      <c r="C6">
        <v>1005</v>
      </c>
      <c r="D6" t="s">
        <v>23</v>
      </c>
      <c r="E6">
        <v>313.22000000000003</v>
      </c>
      <c r="F6">
        <v>3</v>
      </c>
      <c r="G6" s="118">
        <v>45297</v>
      </c>
      <c r="H6" s="118">
        <v>45300</v>
      </c>
      <c r="I6" t="s">
        <v>22</v>
      </c>
      <c r="J6">
        <v>62.64</v>
      </c>
      <c r="K6" t="s">
        <v>891</v>
      </c>
      <c r="L6">
        <v>1884410281</v>
      </c>
      <c r="M6" t="s">
        <v>889</v>
      </c>
      <c r="N6" t="s">
        <v>16</v>
      </c>
      <c r="O6">
        <v>49224</v>
      </c>
    </row>
    <row r="7" spans="1:15" x14ac:dyDescent="0.2">
      <c r="A7">
        <v>6</v>
      </c>
      <c r="B7">
        <v>106</v>
      </c>
      <c r="C7">
        <v>1006</v>
      </c>
      <c r="D7" t="s">
        <v>21</v>
      </c>
      <c r="E7">
        <v>1193.58</v>
      </c>
      <c r="F7">
        <v>2</v>
      </c>
      <c r="G7" s="118">
        <v>45298</v>
      </c>
      <c r="H7" s="118">
        <v>45301</v>
      </c>
      <c r="I7" t="s">
        <v>22</v>
      </c>
      <c r="J7">
        <v>238.72</v>
      </c>
      <c r="K7" t="s">
        <v>892</v>
      </c>
      <c r="L7">
        <v>3564632884</v>
      </c>
      <c r="M7" t="s">
        <v>893</v>
      </c>
      <c r="N7" t="s">
        <v>16</v>
      </c>
      <c r="O7">
        <v>62169</v>
      </c>
    </row>
    <row r="8" spans="1:15" x14ac:dyDescent="0.2">
      <c r="A8">
        <v>7</v>
      </c>
      <c r="B8">
        <v>107</v>
      </c>
      <c r="C8">
        <v>1007</v>
      </c>
      <c r="D8" t="s">
        <v>24</v>
      </c>
      <c r="E8">
        <v>586.69000000000005</v>
      </c>
      <c r="F8">
        <v>4</v>
      </c>
      <c r="G8" s="118">
        <v>45299</v>
      </c>
      <c r="H8" s="118">
        <v>45302</v>
      </c>
      <c r="I8" t="s">
        <v>22</v>
      </c>
      <c r="J8">
        <v>117.34</v>
      </c>
      <c r="K8" t="s">
        <v>894</v>
      </c>
      <c r="L8">
        <v>3078970652</v>
      </c>
      <c r="M8" t="s">
        <v>889</v>
      </c>
      <c r="N8" t="s">
        <v>16</v>
      </c>
      <c r="O8">
        <v>40270</v>
      </c>
    </row>
    <row r="9" spans="1:15" x14ac:dyDescent="0.2">
      <c r="A9">
        <v>8</v>
      </c>
      <c r="B9">
        <v>108</v>
      </c>
      <c r="C9">
        <v>1008</v>
      </c>
      <c r="D9" t="s">
        <v>25</v>
      </c>
      <c r="E9">
        <v>841.86</v>
      </c>
      <c r="F9">
        <v>1</v>
      </c>
      <c r="G9" s="118">
        <v>45300</v>
      </c>
      <c r="H9" s="118">
        <v>45303</v>
      </c>
      <c r="I9" t="s">
        <v>22</v>
      </c>
      <c r="J9">
        <v>168.37</v>
      </c>
      <c r="K9" t="s">
        <v>895</v>
      </c>
      <c r="L9">
        <v>3469847622</v>
      </c>
      <c r="M9" t="s">
        <v>885</v>
      </c>
      <c r="N9" t="s">
        <v>16</v>
      </c>
      <c r="O9">
        <v>38863</v>
      </c>
    </row>
    <row r="10" spans="1:15" x14ac:dyDescent="0.2">
      <c r="A10">
        <v>9</v>
      </c>
      <c r="B10">
        <v>109</v>
      </c>
      <c r="C10">
        <v>1009</v>
      </c>
      <c r="D10" t="s">
        <v>26</v>
      </c>
      <c r="E10">
        <v>958.65</v>
      </c>
      <c r="F10">
        <v>4</v>
      </c>
      <c r="G10" s="118">
        <v>45301</v>
      </c>
      <c r="H10" s="118">
        <v>45304</v>
      </c>
      <c r="I10" t="s">
        <v>20</v>
      </c>
      <c r="J10">
        <v>191.73</v>
      </c>
      <c r="K10" t="s">
        <v>896</v>
      </c>
      <c r="L10">
        <v>5208419262</v>
      </c>
      <c r="M10" t="s">
        <v>885</v>
      </c>
      <c r="N10" t="s">
        <v>16</v>
      </c>
      <c r="O10">
        <v>77465</v>
      </c>
    </row>
    <row r="11" spans="1:15" x14ac:dyDescent="0.2">
      <c r="A11">
        <v>10</v>
      </c>
      <c r="B11">
        <v>110</v>
      </c>
      <c r="C11">
        <v>1000</v>
      </c>
      <c r="D11" t="s">
        <v>27</v>
      </c>
      <c r="E11">
        <v>1317.08</v>
      </c>
      <c r="F11">
        <v>3</v>
      </c>
      <c r="G11" s="118">
        <v>45302</v>
      </c>
      <c r="H11" s="118">
        <v>45305</v>
      </c>
      <c r="I11" t="s">
        <v>15</v>
      </c>
      <c r="J11">
        <v>263.42</v>
      </c>
      <c r="K11" t="s">
        <v>897</v>
      </c>
      <c r="L11">
        <v>4279713144</v>
      </c>
      <c r="M11" t="s">
        <v>893</v>
      </c>
      <c r="N11" t="s">
        <v>16</v>
      </c>
      <c r="O11">
        <v>49302</v>
      </c>
    </row>
    <row r="12" spans="1:15" x14ac:dyDescent="0.2">
      <c r="A12">
        <v>11</v>
      </c>
      <c r="B12">
        <v>111</v>
      </c>
      <c r="C12">
        <v>1001</v>
      </c>
      <c r="D12" t="s">
        <v>24</v>
      </c>
      <c r="E12">
        <v>1406.63</v>
      </c>
      <c r="F12">
        <v>2</v>
      </c>
      <c r="G12" s="118">
        <v>45303</v>
      </c>
      <c r="H12" s="118">
        <v>45306</v>
      </c>
      <c r="I12" t="s">
        <v>20</v>
      </c>
      <c r="J12">
        <v>281.33</v>
      </c>
      <c r="K12" t="s">
        <v>898</v>
      </c>
      <c r="L12">
        <v>7337195688</v>
      </c>
      <c r="M12" t="s">
        <v>893</v>
      </c>
      <c r="N12" t="s">
        <v>16</v>
      </c>
      <c r="O12">
        <v>79607</v>
      </c>
    </row>
    <row r="13" spans="1:15" x14ac:dyDescent="0.2">
      <c r="A13">
        <v>12</v>
      </c>
      <c r="B13">
        <v>112</v>
      </c>
      <c r="C13">
        <v>1002</v>
      </c>
      <c r="D13" t="s">
        <v>23</v>
      </c>
      <c r="E13">
        <v>1396.93</v>
      </c>
      <c r="F13">
        <v>3</v>
      </c>
      <c r="G13" s="118">
        <v>45304</v>
      </c>
      <c r="H13" s="118">
        <v>45307</v>
      </c>
      <c r="I13" t="s">
        <v>15</v>
      </c>
      <c r="J13">
        <v>279.39</v>
      </c>
      <c r="K13" t="s">
        <v>899</v>
      </c>
      <c r="L13">
        <v>1355989644</v>
      </c>
      <c r="M13" t="s">
        <v>900</v>
      </c>
      <c r="N13" t="s">
        <v>16</v>
      </c>
      <c r="O13">
        <v>14110</v>
      </c>
    </row>
    <row r="14" spans="1:15" x14ac:dyDescent="0.2">
      <c r="A14">
        <v>13</v>
      </c>
      <c r="B14">
        <v>113</v>
      </c>
      <c r="C14">
        <v>1003</v>
      </c>
      <c r="D14" t="s">
        <v>26</v>
      </c>
      <c r="E14">
        <v>1231.48</v>
      </c>
      <c r="F14">
        <v>2</v>
      </c>
      <c r="G14" s="118">
        <v>45305</v>
      </c>
      <c r="H14" s="118">
        <v>45308</v>
      </c>
      <c r="I14" t="s">
        <v>15</v>
      </c>
      <c r="J14">
        <v>246.3</v>
      </c>
      <c r="K14" t="s">
        <v>901</v>
      </c>
      <c r="L14">
        <v>7339389652</v>
      </c>
      <c r="M14" t="s">
        <v>885</v>
      </c>
      <c r="N14" t="s">
        <v>16</v>
      </c>
      <c r="O14">
        <v>30225</v>
      </c>
    </row>
    <row r="15" spans="1:15" x14ac:dyDescent="0.2">
      <c r="A15">
        <v>14</v>
      </c>
      <c r="B15">
        <v>114</v>
      </c>
      <c r="C15">
        <v>1004</v>
      </c>
      <c r="D15" t="s">
        <v>13</v>
      </c>
      <c r="E15">
        <v>1470.39</v>
      </c>
      <c r="F15">
        <v>1</v>
      </c>
      <c r="G15" s="118">
        <v>45306</v>
      </c>
      <c r="H15" s="118">
        <v>45309</v>
      </c>
      <c r="I15" t="s">
        <v>15</v>
      </c>
      <c r="J15">
        <v>294.08</v>
      </c>
      <c r="K15" t="s">
        <v>902</v>
      </c>
      <c r="L15">
        <v>6185388667</v>
      </c>
      <c r="M15" t="s">
        <v>885</v>
      </c>
      <c r="N15" t="s">
        <v>16</v>
      </c>
      <c r="O15">
        <v>68053</v>
      </c>
    </row>
    <row r="16" spans="1:15" x14ac:dyDescent="0.2">
      <c r="A16">
        <v>15</v>
      </c>
      <c r="B16">
        <v>115</v>
      </c>
      <c r="C16">
        <v>1005</v>
      </c>
      <c r="D16" t="s">
        <v>13</v>
      </c>
      <c r="E16">
        <v>545.24</v>
      </c>
      <c r="F16">
        <v>5</v>
      </c>
      <c r="G16" s="118">
        <v>45307</v>
      </c>
      <c r="H16" s="118">
        <v>45310</v>
      </c>
      <c r="I16" t="s">
        <v>22</v>
      </c>
      <c r="J16">
        <v>109.05</v>
      </c>
      <c r="K16" t="s">
        <v>903</v>
      </c>
      <c r="L16">
        <v>9232056546</v>
      </c>
      <c r="M16" t="s">
        <v>893</v>
      </c>
      <c r="N16" t="s">
        <v>16</v>
      </c>
      <c r="O16">
        <v>39496</v>
      </c>
    </row>
    <row r="17" spans="1:15" x14ac:dyDescent="0.2">
      <c r="A17">
        <v>16</v>
      </c>
      <c r="B17">
        <v>116</v>
      </c>
      <c r="C17">
        <v>1006</v>
      </c>
      <c r="D17" t="s">
        <v>18</v>
      </c>
      <c r="E17">
        <v>182.45</v>
      </c>
      <c r="F17">
        <v>5</v>
      </c>
      <c r="G17" s="118">
        <v>45308</v>
      </c>
      <c r="H17" s="118">
        <v>45311</v>
      </c>
      <c r="I17" t="s">
        <v>22</v>
      </c>
      <c r="J17">
        <v>36.49</v>
      </c>
      <c r="K17" t="s">
        <v>904</v>
      </c>
      <c r="L17">
        <v>8325810348</v>
      </c>
      <c r="M17" t="s">
        <v>887</v>
      </c>
      <c r="N17" t="s">
        <v>16</v>
      </c>
      <c r="O17">
        <v>69306</v>
      </c>
    </row>
    <row r="18" spans="1:15" x14ac:dyDescent="0.2">
      <c r="A18">
        <v>17</v>
      </c>
      <c r="B18">
        <v>117</v>
      </c>
      <c r="C18">
        <v>1007</v>
      </c>
      <c r="D18" t="s">
        <v>26</v>
      </c>
      <c r="E18">
        <v>523.45000000000005</v>
      </c>
      <c r="F18">
        <v>3</v>
      </c>
      <c r="G18" s="118">
        <v>45309</v>
      </c>
      <c r="H18" s="118">
        <v>45312</v>
      </c>
      <c r="I18" t="s">
        <v>15</v>
      </c>
      <c r="J18">
        <v>104.69</v>
      </c>
      <c r="K18" t="s">
        <v>905</v>
      </c>
      <c r="L18">
        <v>7606489804</v>
      </c>
      <c r="M18" t="s">
        <v>893</v>
      </c>
      <c r="N18" t="s">
        <v>16</v>
      </c>
      <c r="O18">
        <v>33429</v>
      </c>
    </row>
    <row r="19" spans="1:15" x14ac:dyDescent="0.2">
      <c r="A19">
        <v>18</v>
      </c>
      <c r="B19">
        <v>118</v>
      </c>
      <c r="C19">
        <v>1008</v>
      </c>
      <c r="D19" t="s">
        <v>25</v>
      </c>
      <c r="E19">
        <v>1060.0999999999999</v>
      </c>
      <c r="F19">
        <v>4</v>
      </c>
      <c r="G19" s="118">
        <v>45310</v>
      </c>
      <c r="H19" s="118">
        <v>45313</v>
      </c>
      <c r="I19" t="s">
        <v>20</v>
      </c>
      <c r="J19">
        <v>212.02</v>
      </c>
      <c r="K19" t="s">
        <v>906</v>
      </c>
      <c r="L19">
        <v>8938744904</v>
      </c>
      <c r="M19" t="s">
        <v>900</v>
      </c>
      <c r="N19" t="s">
        <v>16</v>
      </c>
      <c r="O19">
        <v>62237</v>
      </c>
    </row>
    <row r="20" spans="1:15" x14ac:dyDescent="0.2">
      <c r="A20">
        <v>19</v>
      </c>
      <c r="B20">
        <v>119</v>
      </c>
      <c r="C20">
        <v>1009</v>
      </c>
      <c r="D20" t="s">
        <v>25</v>
      </c>
      <c r="E20">
        <v>404.72</v>
      </c>
      <c r="F20">
        <v>3</v>
      </c>
      <c r="G20" s="118">
        <v>45311</v>
      </c>
      <c r="H20" s="118">
        <v>45314</v>
      </c>
      <c r="I20" t="s">
        <v>22</v>
      </c>
      <c r="J20">
        <v>80.94</v>
      </c>
      <c r="K20" t="s">
        <v>907</v>
      </c>
      <c r="L20">
        <v>6381663824</v>
      </c>
      <c r="M20" t="s">
        <v>889</v>
      </c>
      <c r="N20" t="s">
        <v>16</v>
      </c>
      <c r="O20">
        <v>84584</v>
      </c>
    </row>
    <row r="21" spans="1:15" x14ac:dyDescent="0.2">
      <c r="A21">
        <v>20</v>
      </c>
      <c r="B21">
        <v>120</v>
      </c>
      <c r="C21">
        <v>1000</v>
      </c>
      <c r="D21" t="s">
        <v>18</v>
      </c>
      <c r="E21">
        <v>1379.8</v>
      </c>
      <c r="F21">
        <v>4</v>
      </c>
      <c r="G21" s="118">
        <v>45312</v>
      </c>
      <c r="H21" s="118">
        <v>45315</v>
      </c>
      <c r="I21" t="s">
        <v>20</v>
      </c>
      <c r="J21">
        <v>275.95999999999998</v>
      </c>
      <c r="K21" t="s">
        <v>908</v>
      </c>
      <c r="L21">
        <v>1023534510</v>
      </c>
      <c r="M21" t="s">
        <v>885</v>
      </c>
      <c r="N21" t="s">
        <v>16</v>
      </c>
      <c r="O21">
        <v>94598</v>
      </c>
    </row>
    <row r="22" spans="1:15" x14ac:dyDescent="0.2">
      <c r="A22">
        <v>21</v>
      </c>
      <c r="B22">
        <v>121</v>
      </c>
      <c r="C22">
        <v>1001</v>
      </c>
      <c r="D22" t="s">
        <v>18</v>
      </c>
      <c r="E22">
        <v>1176.57</v>
      </c>
      <c r="F22">
        <v>1</v>
      </c>
      <c r="G22" s="118">
        <v>45313</v>
      </c>
      <c r="H22" s="118">
        <v>45316</v>
      </c>
      <c r="I22" t="s">
        <v>15</v>
      </c>
      <c r="J22">
        <v>235.31</v>
      </c>
      <c r="K22" t="s">
        <v>909</v>
      </c>
      <c r="L22">
        <v>5990976205</v>
      </c>
      <c r="M22" t="s">
        <v>885</v>
      </c>
      <c r="N22" t="s">
        <v>16</v>
      </c>
      <c r="O22">
        <v>54870</v>
      </c>
    </row>
    <row r="23" spans="1:15" x14ac:dyDescent="0.2">
      <c r="A23">
        <v>22</v>
      </c>
      <c r="B23">
        <v>122</v>
      </c>
      <c r="C23">
        <v>1002</v>
      </c>
      <c r="D23" t="s">
        <v>26</v>
      </c>
      <c r="E23">
        <v>1355.3</v>
      </c>
      <c r="F23">
        <v>4</v>
      </c>
      <c r="G23" s="118">
        <v>45314</v>
      </c>
      <c r="H23" s="118">
        <v>45317</v>
      </c>
      <c r="I23" t="s">
        <v>15</v>
      </c>
      <c r="J23">
        <v>271.06</v>
      </c>
      <c r="K23" t="s">
        <v>910</v>
      </c>
      <c r="L23">
        <v>3320290848</v>
      </c>
      <c r="M23" t="s">
        <v>887</v>
      </c>
      <c r="N23" t="s">
        <v>16</v>
      </c>
      <c r="O23">
        <v>67692</v>
      </c>
    </row>
    <row r="24" spans="1:15" x14ac:dyDescent="0.2">
      <c r="A24">
        <v>23</v>
      </c>
      <c r="B24">
        <v>123</v>
      </c>
      <c r="C24">
        <v>1003</v>
      </c>
      <c r="D24" t="s">
        <v>25</v>
      </c>
      <c r="E24">
        <v>71.87</v>
      </c>
      <c r="F24">
        <v>4</v>
      </c>
      <c r="G24" s="118">
        <v>45315</v>
      </c>
      <c r="H24" s="118">
        <v>45318</v>
      </c>
      <c r="I24" t="s">
        <v>22</v>
      </c>
      <c r="J24">
        <v>14.37</v>
      </c>
      <c r="K24" t="s">
        <v>911</v>
      </c>
      <c r="L24">
        <v>8867038287</v>
      </c>
      <c r="M24" t="s">
        <v>900</v>
      </c>
      <c r="N24" t="s">
        <v>16</v>
      </c>
      <c r="O24">
        <v>75595</v>
      </c>
    </row>
    <row r="25" spans="1:15" x14ac:dyDescent="0.2">
      <c r="A25">
        <v>24</v>
      </c>
      <c r="B25">
        <v>124</v>
      </c>
      <c r="C25">
        <v>1004</v>
      </c>
      <c r="D25" t="s">
        <v>28</v>
      </c>
      <c r="E25">
        <v>955.77</v>
      </c>
      <c r="F25">
        <v>4</v>
      </c>
      <c r="G25" s="118">
        <v>45316</v>
      </c>
      <c r="H25" s="118">
        <v>45319</v>
      </c>
      <c r="I25" t="s">
        <v>20</v>
      </c>
      <c r="J25">
        <v>191.15</v>
      </c>
      <c r="K25" t="s">
        <v>912</v>
      </c>
      <c r="L25">
        <v>2440639033</v>
      </c>
      <c r="M25" t="s">
        <v>887</v>
      </c>
      <c r="N25" t="s">
        <v>16</v>
      </c>
      <c r="O25">
        <v>79470</v>
      </c>
    </row>
    <row r="26" spans="1:15" x14ac:dyDescent="0.2">
      <c r="A26">
        <v>25</v>
      </c>
      <c r="B26">
        <v>125</v>
      </c>
      <c r="C26">
        <v>1005</v>
      </c>
      <c r="D26" t="s">
        <v>24</v>
      </c>
      <c r="E26">
        <v>53.07</v>
      </c>
      <c r="F26">
        <v>3</v>
      </c>
      <c r="G26" s="118">
        <v>45317</v>
      </c>
      <c r="H26" s="118">
        <v>45320</v>
      </c>
      <c r="I26" t="s">
        <v>22</v>
      </c>
      <c r="J26">
        <v>10.61</v>
      </c>
      <c r="K26" t="s">
        <v>913</v>
      </c>
      <c r="L26">
        <v>5776291735</v>
      </c>
      <c r="M26" t="s">
        <v>893</v>
      </c>
      <c r="N26" t="s">
        <v>16</v>
      </c>
      <c r="O26">
        <v>38712</v>
      </c>
    </row>
    <row r="27" spans="1:15" x14ac:dyDescent="0.2">
      <c r="A27">
        <v>26</v>
      </c>
      <c r="B27">
        <v>126</v>
      </c>
      <c r="C27">
        <v>1006</v>
      </c>
      <c r="D27" t="s">
        <v>24</v>
      </c>
      <c r="E27">
        <v>76.760000000000005</v>
      </c>
      <c r="F27">
        <v>5</v>
      </c>
      <c r="G27" s="118">
        <v>45318</v>
      </c>
      <c r="H27" s="118">
        <v>45321</v>
      </c>
      <c r="I27" t="s">
        <v>20</v>
      </c>
      <c r="J27">
        <v>15.35</v>
      </c>
      <c r="K27" t="s">
        <v>914</v>
      </c>
      <c r="L27">
        <v>3761680173</v>
      </c>
      <c r="M27" t="s">
        <v>885</v>
      </c>
      <c r="N27" t="s">
        <v>16</v>
      </c>
      <c r="O27">
        <v>43881</v>
      </c>
    </row>
    <row r="28" spans="1:15" x14ac:dyDescent="0.2">
      <c r="A28">
        <v>27</v>
      </c>
      <c r="B28">
        <v>127</v>
      </c>
      <c r="C28">
        <v>1007</v>
      </c>
      <c r="D28" t="s">
        <v>18</v>
      </c>
      <c r="E28">
        <v>992.07</v>
      </c>
      <c r="F28">
        <v>5</v>
      </c>
      <c r="G28" s="118">
        <v>45319</v>
      </c>
      <c r="H28" s="118">
        <v>45322</v>
      </c>
      <c r="I28" t="s">
        <v>20</v>
      </c>
      <c r="J28">
        <v>198.41</v>
      </c>
      <c r="K28" t="s">
        <v>915</v>
      </c>
      <c r="L28">
        <v>8308026718</v>
      </c>
      <c r="M28" t="s">
        <v>893</v>
      </c>
      <c r="N28" t="s">
        <v>16</v>
      </c>
      <c r="O28">
        <v>86304</v>
      </c>
    </row>
    <row r="29" spans="1:15" x14ac:dyDescent="0.2">
      <c r="A29">
        <v>28</v>
      </c>
      <c r="B29">
        <v>128</v>
      </c>
      <c r="C29">
        <v>1008</v>
      </c>
      <c r="D29" t="s">
        <v>24</v>
      </c>
      <c r="E29">
        <v>471.8</v>
      </c>
      <c r="F29">
        <v>3</v>
      </c>
      <c r="G29" s="118">
        <v>45320</v>
      </c>
      <c r="H29" s="118">
        <v>45323</v>
      </c>
      <c r="I29" t="s">
        <v>15</v>
      </c>
      <c r="J29">
        <v>94.36</v>
      </c>
      <c r="K29" t="s">
        <v>916</v>
      </c>
      <c r="L29">
        <v>5551361748</v>
      </c>
      <c r="M29" t="s">
        <v>900</v>
      </c>
      <c r="N29" t="s">
        <v>16</v>
      </c>
      <c r="O29">
        <v>91394</v>
      </c>
    </row>
    <row r="30" spans="1:15" x14ac:dyDescent="0.2">
      <c r="A30">
        <v>29</v>
      </c>
      <c r="B30">
        <v>129</v>
      </c>
      <c r="C30">
        <v>1009</v>
      </c>
      <c r="D30" t="s">
        <v>28</v>
      </c>
      <c r="E30">
        <v>1083.32</v>
      </c>
      <c r="F30">
        <v>2</v>
      </c>
      <c r="G30" s="118">
        <v>45321</v>
      </c>
      <c r="H30" s="118">
        <v>45324</v>
      </c>
      <c r="I30" t="s">
        <v>15</v>
      </c>
      <c r="J30">
        <v>216.66</v>
      </c>
      <c r="K30" t="s">
        <v>917</v>
      </c>
      <c r="L30">
        <v>4987986810</v>
      </c>
      <c r="M30" t="s">
        <v>893</v>
      </c>
      <c r="N30" t="s">
        <v>16</v>
      </c>
      <c r="O30">
        <v>11387</v>
      </c>
    </row>
    <row r="31" spans="1:15" x14ac:dyDescent="0.2">
      <c r="A31">
        <v>30</v>
      </c>
      <c r="B31">
        <v>130</v>
      </c>
      <c r="C31">
        <v>1000</v>
      </c>
      <c r="D31" t="s">
        <v>24</v>
      </c>
      <c r="E31">
        <v>125.28</v>
      </c>
      <c r="F31">
        <v>4</v>
      </c>
      <c r="G31" s="118">
        <v>45322</v>
      </c>
      <c r="H31" s="118">
        <v>45325</v>
      </c>
      <c r="I31" t="s">
        <v>22</v>
      </c>
      <c r="J31">
        <v>25.06</v>
      </c>
      <c r="K31" t="s">
        <v>918</v>
      </c>
      <c r="L31">
        <v>4870609512</v>
      </c>
      <c r="M31" t="s">
        <v>900</v>
      </c>
      <c r="N31" t="s">
        <v>16</v>
      </c>
      <c r="O31">
        <v>57631</v>
      </c>
    </row>
    <row r="32" spans="1:15" x14ac:dyDescent="0.2">
      <c r="A32">
        <v>31</v>
      </c>
      <c r="B32">
        <v>131</v>
      </c>
      <c r="C32">
        <v>1001</v>
      </c>
      <c r="D32" t="s">
        <v>23</v>
      </c>
      <c r="E32">
        <v>772.6</v>
      </c>
      <c r="F32">
        <v>1</v>
      </c>
      <c r="G32" s="118">
        <v>45323</v>
      </c>
      <c r="H32" s="118">
        <v>45326</v>
      </c>
      <c r="I32" t="s">
        <v>22</v>
      </c>
      <c r="J32">
        <v>154.52000000000001</v>
      </c>
      <c r="K32" t="s">
        <v>919</v>
      </c>
      <c r="L32">
        <v>3674377912</v>
      </c>
      <c r="M32" t="s">
        <v>900</v>
      </c>
      <c r="N32" t="s">
        <v>16</v>
      </c>
      <c r="O32">
        <v>58828</v>
      </c>
    </row>
    <row r="33" spans="1:15" x14ac:dyDescent="0.2">
      <c r="A33">
        <v>32</v>
      </c>
      <c r="B33">
        <v>132</v>
      </c>
      <c r="C33">
        <v>1002</v>
      </c>
      <c r="D33" t="s">
        <v>13</v>
      </c>
      <c r="E33">
        <v>780.82</v>
      </c>
      <c r="F33">
        <v>4</v>
      </c>
      <c r="G33" s="118">
        <v>45324</v>
      </c>
      <c r="H33" s="118">
        <v>45327</v>
      </c>
      <c r="I33" t="s">
        <v>22</v>
      </c>
      <c r="J33">
        <v>156.16</v>
      </c>
      <c r="K33" t="s">
        <v>920</v>
      </c>
      <c r="L33">
        <v>2653701466</v>
      </c>
      <c r="M33" t="s">
        <v>900</v>
      </c>
      <c r="N33" t="s">
        <v>16</v>
      </c>
      <c r="O33">
        <v>33435</v>
      </c>
    </row>
    <row r="34" spans="1:15" x14ac:dyDescent="0.2">
      <c r="A34">
        <v>33</v>
      </c>
      <c r="B34">
        <v>133</v>
      </c>
      <c r="C34">
        <v>1003</v>
      </c>
      <c r="D34" t="s">
        <v>26</v>
      </c>
      <c r="E34">
        <v>1045.46</v>
      </c>
      <c r="F34">
        <v>4</v>
      </c>
      <c r="G34" s="118">
        <v>45325</v>
      </c>
      <c r="H34" s="118">
        <v>45328</v>
      </c>
      <c r="I34" t="s">
        <v>20</v>
      </c>
      <c r="J34">
        <v>209.09</v>
      </c>
      <c r="K34" t="s">
        <v>921</v>
      </c>
      <c r="L34">
        <v>4841239561</v>
      </c>
      <c r="M34" t="s">
        <v>887</v>
      </c>
      <c r="N34" t="s">
        <v>16</v>
      </c>
      <c r="O34">
        <v>32105</v>
      </c>
    </row>
    <row r="35" spans="1:15" x14ac:dyDescent="0.2">
      <c r="A35">
        <v>34</v>
      </c>
      <c r="B35">
        <v>134</v>
      </c>
      <c r="C35">
        <v>1004</v>
      </c>
      <c r="D35" t="s">
        <v>28</v>
      </c>
      <c r="E35">
        <v>1214.75</v>
      </c>
      <c r="F35">
        <v>3</v>
      </c>
      <c r="G35" s="118">
        <v>45326</v>
      </c>
      <c r="H35" s="118">
        <v>45329</v>
      </c>
      <c r="I35" t="s">
        <v>22</v>
      </c>
      <c r="J35">
        <v>242.95</v>
      </c>
      <c r="K35" t="s">
        <v>922</v>
      </c>
      <c r="L35">
        <v>9794392840</v>
      </c>
      <c r="M35" t="s">
        <v>900</v>
      </c>
      <c r="N35" t="s">
        <v>16</v>
      </c>
      <c r="O35">
        <v>75632</v>
      </c>
    </row>
    <row r="36" spans="1:15" x14ac:dyDescent="0.2">
      <c r="A36">
        <v>35</v>
      </c>
      <c r="B36">
        <v>135</v>
      </c>
      <c r="C36">
        <v>1005</v>
      </c>
      <c r="D36" t="s">
        <v>25</v>
      </c>
      <c r="E36">
        <v>251.39</v>
      </c>
      <c r="F36">
        <v>1</v>
      </c>
      <c r="G36" s="118">
        <v>45327</v>
      </c>
      <c r="H36" s="118">
        <v>45330</v>
      </c>
      <c r="I36" t="s">
        <v>15</v>
      </c>
      <c r="J36">
        <v>50.28</v>
      </c>
      <c r="K36" t="s">
        <v>923</v>
      </c>
      <c r="L36">
        <v>5242724432</v>
      </c>
      <c r="M36" t="s">
        <v>893</v>
      </c>
      <c r="N36" t="s">
        <v>16</v>
      </c>
      <c r="O36">
        <v>86362</v>
      </c>
    </row>
    <row r="37" spans="1:15" x14ac:dyDescent="0.2">
      <c r="A37">
        <v>36</v>
      </c>
      <c r="B37">
        <v>136</v>
      </c>
      <c r="C37">
        <v>1006</v>
      </c>
      <c r="D37" t="s">
        <v>18</v>
      </c>
      <c r="E37">
        <v>995.66</v>
      </c>
      <c r="F37">
        <v>4</v>
      </c>
      <c r="G37" s="118">
        <v>45328</v>
      </c>
      <c r="H37" s="118">
        <v>45331</v>
      </c>
      <c r="I37" t="s">
        <v>15</v>
      </c>
      <c r="J37">
        <v>199.13</v>
      </c>
      <c r="K37" t="s">
        <v>924</v>
      </c>
      <c r="L37">
        <v>1106633667</v>
      </c>
      <c r="M37" t="s">
        <v>889</v>
      </c>
      <c r="N37" t="s">
        <v>16</v>
      </c>
      <c r="O37">
        <v>29327</v>
      </c>
    </row>
    <row r="38" spans="1:15" x14ac:dyDescent="0.2">
      <c r="A38">
        <v>37</v>
      </c>
      <c r="B38">
        <v>137</v>
      </c>
      <c r="C38">
        <v>1007</v>
      </c>
      <c r="D38" t="s">
        <v>18</v>
      </c>
      <c r="E38">
        <v>606.91</v>
      </c>
      <c r="F38">
        <v>4</v>
      </c>
      <c r="G38" s="118">
        <v>45329</v>
      </c>
      <c r="H38" s="118">
        <v>45332</v>
      </c>
      <c r="I38" t="s">
        <v>15</v>
      </c>
      <c r="J38">
        <v>121.38</v>
      </c>
      <c r="K38" t="s">
        <v>925</v>
      </c>
      <c r="L38">
        <v>5805925902</v>
      </c>
      <c r="M38" t="s">
        <v>893</v>
      </c>
      <c r="N38" t="s">
        <v>16</v>
      </c>
      <c r="O38">
        <v>78595</v>
      </c>
    </row>
    <row r="39" spans="1:15" x14ac:dyDescent="0.2">
      <c r="A39">
        <v>38</v>
      </c>
      <c r="B39">
        <v>138</v>
      </c>
      <c r="C39">
        <v>1008</v>
      </c>
      <c r="D39" t="s">
        <v>26</v>
      </c>
      <c r="E39">
        <v>481.29</v>
      </c>
      <c r="F39">
        <v>1</v>
      </c>
      <c r="G39" s="118">
        <v>45330</v>
      </c>
      <c r="H39" s="118">
        <v>45333</v>
      </c>
      <c r="I39" t="s">
        <v>22</v>
      </c>
      <c r="J39">
        <v>96.26</v>
      </c>
      <c r="K39" t="s">
        <v>926</v>
      </c>
      <c r="L39">
        <v>2791256835</v>
      </c>
      <c r="M39" t="s">
        <v>893</v>
      </c>
      <c r="N39" t="s">
        <v>16</v>
      </c>
      <c r="O39">
        <v>53794</v>
      </c>
    </row>
    <row r="40" spans="1:15" x14ac:dyDescent="0.2">
      <c r="A40">
        <v>39</v>
      </c>
      <c r="B40">
        <v>139</v>
      </c>
      <c r="C40">
        <v>1009</v>
      </c>
      <c r="D40" t="s">
        <v>29</v>
      </c>
      <c r="E40">
        <v>958.54</v>
      </c>
      <c r="F40">
        <v>1</v>
      </c>
      <c r="G40" s="118">
        <v>45331</v>
      </c>
      <c r="H40" s="118">
        <v>45334</v>
      </c>
      <c r="I40" t="s">
        <v>22</v>
      </c>
      <c r="J40">
        <v>191.71</v>
      </c>
      <c r="K40" t="s">
        <v>927</v>
      </c>
      <c r="L40">
        <v>8691068443</v>
      </c>
      <c r="M40" t="s">
        <v>889</v>
      </c>
      <c r="N40" t="s">
        <v>16</v>
      </c>
      <c r="O40">
        <v>97320</v>
      </c>
    </row>
    <row r="41" spans="1:15" x14ac:dyDescent="0.2">
      <c r="A41">
        <v>40</v>
      </c>
      <c r="B41">
        <v>140</v>
      </c>
      <c r="C41">
        <v>1000</v>
      </c>
      <c r="D41" t="s">
        <v>23</v>
      </c>
      <c r="E41">
        <v>373.17</v>
      </c>
      <c r="F41">
        <v>1</v>
      </c>
      <c r="G41" s="118">
        <v>45332</v>
      </c>
      <c r="H41" s="118">
        <v>45335</v>
      </c>
      <c r="I41" t="s">
        <v>15</v>
      </c>
      <c r="J41">
        <v>74.63</v>
      </c>
      <c r="K41" t="s">
        <v>928</v>
      </c>
      <c r="L41">
        <v>8043173016</v>
      </c>
      <c r="M41" t="s">
        <v>893</v>
      </c>
      <c r="N41" t="s">
        <v>16</v>
      </c>
      <c r="O41">
        <v>49745</v>
      </c>
    </row>
    <row r="42" spans="1:15" x14ac:dyDescent="0.2">
      <c r="A42">
        <v>41</v>
      </c>
      <c r="B42">
        <v>141</v>
      </c>
      <c r="C42">
        <v>1001</v>
      </c>
      <c r="D42" t="s">
        <v>25</v>
      </c>
      <c r="E42">
        <v>1135.44</v>
      </c>
      <c r="F42">
        <v>4</v>
      </c>
      <c r="G42" s="118">
        <v>45333</v>
      </c>
      <c r="H42" s="118">
        <v>45336</v>
      </c>
      <c r="I42" t="s">
        <v>15</v>
      </c>
      <c r="J42">
        <v>227.09</v>
      </c>
      <c r="K42" t="s">
        <v>929</v>
      </c>
      <c r="L42">
        <v>8988256274</v>
      </c>
      <c r="M42" t="s">
        <v>885</v>
      </c>
      <c r="N42" t="s">
        <v>16</v>
      </c>
      <c r="O42">
        <v>33389</v>
      </c>
    </row>
    <row r="43" spans="1:15" x14ac:dyDescent="0.2">
      <c r="A43">
        <v>42</v>
      </c>
      <c r="B43">
        <v>142</v>
      </c>
      <c r="C43">
        <v>1002</v>
      </c>
      <c r="D43" t="s">
        <v>25</v>
      </c>
      <c r="E43">
        <v>762.24</v>
      </c>
      <c r="F43">
        <v>5</v>
      </c>
      <c r="G43" s="118">
        <v>45334</v>
      </c>
      <c r="H43" s="118">
        <v>45337</v>
      </c>
      <c r="I43" t="s">
        <v>15</v>
      </c>
      <c r="J43">
        <v>152.44999999999999</v>
      </c>
      <c r="K43" t="s">
        <v>930</v>
      </c>
      <c r="L43">
        <v>8119834453</v>
      </c>
      <c r="M43" t="s">
        <v>887</v>
      </c>
      <c r="N43" t="s">
        <v>16</v>
      </c>
      <c r="O43">
        <v>99506</v>
      </c>
    </row>
    <row r="44" spans="1:15" x14ac:dyDescent="0.2">
      <c r="A44">
        <v>43</v>
      </c>
      <c r="B44">
        <v>143</v>
      </c>
      <c r="C44">
        <v>1003</v>
      </c>
      <c r="D44" t="s">
        <v>29</v>
      </c>
      <c r="E44">
        <v>929.67</v>
      </c>
      <c r="F44">
        <v>1</v>
      </c>
      <c r="G44" s="118">
        <v>45335</v>
      </c>
      <c r="H44" s="118">
        <v>45338</v>
      </c>
      <c r="I44" t="s">
        <v>22</v>
      </c>
      <c r="J44">
        <v>185.93</v>
      </c>
      <c r="K44" t="s">
        <v>931</v>
      </c>
      <c r="L44">
        <v>3520395019</v>
      </c>
      <c r="M44" t="s">
        <v>887</v>
      </c>
      <c r="N44" t="s">
        <v>16</v>
      </c>
      <c r="O44">
        <v>33759</v>
      </c>
    </row>
    <row r="45" spans="1:15" x14ac:dyDescent="0.2">
      <c r="A45">
        <v>44</v>
      </c>
      <c r="B45">
        <v>144</v>
      </c>
      <c r="C45">
        <v>1004</v>
      </c>
      <c r="D45" t="s">
        <v>23</v>
      </c>
      <c r="E45">
        <v>107.63</v>
      </c>
      <c r="F45">
        <v>1</v>
      </c>
      <c r="G45" s="118">
        <v>45336</v>
      </c>
      <c r="H45" s="118">
        <v>45339</v>
      </c>
      <c r="I45" t="s">
        <v>22</v>
      </c>
      <c r="J45">
        <v>21.53</v>
      </c>
      <c r="K45" t="s">
        <v>932</v>
      </c>
      <c r="L45">
        <v>9407121156</v>
      </c>
      <c r="M45" t="s">
        <v>885</v>
      </c>
      <c r="N45" t="s">
        <v>16</v>
      </c>
      <c r="O45">
        <v>29300</v>
      </c>
    </row>
    <row r="46" spans="1:15" x14ac:dyDescent="0.2">
      <c r="A46">
        <v>45</v>
      </c>
      <c r="B46">
        <v>145</v>
      </c>
      <c r="C46">
        <v>1005</v>
      </c>
      <c r="D46" t="s">
        <v>25</v>
      </c>
      <c r="E46">
        <v>605.13</v>
      </c>
      <c r="F46">
        <v>1</v>
      </c>
      <c r="G46" s="118">
        <v>45337</v>
      </c>
      <c r="H46" s="118">
        <v>45340</v>
      </c>
      <c r="I46" t="s">
        <v>15</v>
      </c>
      <c r="J46">
        <v>121.03</v>
      </c>
      <c r="K46" t="s">
        <v>933</v>
      </c>
      <c r="L46">
        <v>8686860439</v>
      </c>
      <c r="M46" t="s">
        <v>887</v>
      </c>
      <c r="N46" t="s">
        <v>16</v>
      </c>
      <c r="O46">
        <v>72897</v>
      </c>
    </row>
    <row r="47" spans="1:15" x14ac:dyDescent="0.2">
      <c r="A47">
        <v>46</v>
      </c>
      <c r="B47">
        <v>146</v>
      </c>
      <c r="C47">
        <v>1006</v>
      </c>
      <c r="D47" t="s">
        <v>28</v>
      </c>
      <c r="E47">
        <v>887.18</v>
      </c>
      <c r="F47">
        <v>4</v>
      </c>
      <c r="G47" s="118">
        <v>45338</v>
      </c>
      <c r="H47" s="118">
        <v>45341</v>
      </c>
      <c r="I47" t="s">
        <v>20</v>
      </c>
      <c r="J47">
        <v>177.44</v>
      </c>
      <c r="K47" t="s">
        <v>934</v>
      </c>
      <c r="L47">
        <v>6818585033</v>
      </c>
      <c r="M47" t="s">
        <v>887</v>
      </c>
      <c r="N47" t="s">
        <v>16</v>
      </c>
      <c r="O47">
        <v>98185</v>
      </c>
    </row>
    <row r="48" spans="1:15" x14ac:dyDescent="0.2">
      <c r="A48">
        <v>47</v>
      </c>
      <c r="B48">
        <v>147</v>
      </c>
      <c r="C48">
        <v>1007</v>
      </c>
      <c r="D48" t="s">
        <v>27</v>
      </c>
      <c r="E48">
        <v>119.36</v>
      </c>
      <c r="F48">
        <v>3</v>
      </c>
      <c r="G48" s="118">
        <v>45339</v>
      </c>
      <c r="H48" s="118">
        <v>45342</v>
      </c>
      <c r="I48" t="s">
        <v>22</v>
      </c>
      <c r="J48">
        <v>23.87</v>
      </c>
      <c r="K48" t="s">
        <v>935</v>
      </c>
      <c r="L48">
        <v>2361324384</v>
      </c>
      <c r="M48" t="s">
        <v>900</v>
      </c>
      <c r="N48" t="s">
        <v>16</v>
      </c>
      <c r="O48">
        <v>87302</v>
      </c>
    </row>
    <row r="49" spans="1:15" x14ac:dyDescent="0.2">
      <c r="A49">
        <v>48</v>
      </c>
      <c r="B49">
        <v>148</v>
      </c>
      <c r="C49">
        <v>1008</v>
      </c>
      <c r="D49" t="s">
        <v>18</v>
      </c>
      <c r="E49">
        <v>909.43</v>
      </c>
      <c r="F49">
        <v>4</v>
      </c>
      <c r="G49" s="118">
        <v>45340</v>
      </c>
      <c r="H49" s="118">
        <v>45343</v>
      </c>
      <c r="I49" t="s">
        <v>15</v>
      </c>
      <c r="J49">
        <v>181.89</v>
      </c>
      <c r="K49" t="s">
        <v>936</v>
      </c>
      <c r="L49">
        <v>4985145377</v>
      </c>
      <c r="M49" t="s">
        <v>893</v>
      </c>
      <c r="N49" t="s">
        <v>16</v>
      </c>
      <c r="O49">
        <v>23064</v>
      </c>
    </row>
    <row r="50" spans="1:15" x14ac:dyDescent="0.2">
      <c r="A50">
        <v>49</v>
      </c>
      <c r="B50">
        <v>149</v>
      </c>
      <c r="C50">
        <v>1009</v>
      </c>
      <c r="D50" t="s">
        <v>23</v>
      </c>
      <c r="E50">
        <v>1071.23</v>
      </c>
      <c r="F50">
        <v>2</v>
      </c>
      <c r="G50" s="118">
        <v>45341</v>
      </c>
      <c r="H50" s="118">
        <v>45344</v>
      </c>
      <c r="I50" t="s">
        <v>15</v>
      </c>
      <c r="J50">
        <v>214.25</v>
      </c>
      <c r="K50" t="s">
        <v>937</v>
      </c>
      <c r="L50">
        <v>2644226779</v>
      </c>
      <c r="M50" t="s">
        <v>889</v>
      </c>
      <c r="N50" t="s">
        <v>16</v>
      </c>
      <c r="O50">
        <v>23945</v>
      </c>
    </row>
    <row r="51" spans="1:15" x14ac:dyDescent="0.2">
      <c r="A51">
        <v>50</v>
      </c>
      <c r="B51">
        <v>150</v>
      </c>
      <c r="C51">
        <v>1000</v>
      </c>
      <c r="D51" t="s">
        <v>13</v>
      </c>
      <c r="E51">
        <v>1395.37</v>
      </c>
      <c r="F51">
        <v>2</v>
      </c>
      <c r="G51" s="118">
        <v>45342</v>
      </c>
      <c r="H51" s="118">
        <v>45345</v>
      </c>
      <c r="I51" t="s">
        <v>20</v>
      </c>
      <c r="J51">
        <v>279.07</v>
      </c>
      <c r="K51" t="s">
        <v>938</v>
      </c>
      <c r="L51">
        <v>3012006131</v>
      </c>
      <c r="M51" t="s">
        <v>887</v>
      </c>
      <c r="N51" t="s">
        <v>16</v>
      </c>
      <c r="O51">
        <v>62759</v>
      </c>
    </row>
    <row r="52" spans="1:15" x14ac:dyDescent="0.2">
      <c r="A52">
        <v>51</v>
      </c>
      <c r="B52">
        <v>151</v>
      </c>
      <c r="C52">
        <v>1001</v>
      </c>
      <c r="D52" t="s">
        <v>21</v>
      </c>
      <c r="E52">
        <v>1427.72</v>
      </c>
      <c r="F52">
        <v>2</v>
      </c>
      <c r="G52" s="118">
        <v>45343</v>
      </c>
      <c r="H52" s="118">
        <v>45346</v>
      </c>
      <c r="I52" t="s">
        <v>20</v>
      </c>
      <c r="J52">
        <v>285.54000000000002</v>
      </c>
      <c r="K52" t="s">
        <v>939</v>
      </c>
      <c r="L52">
        <v>9403746353</v>
      </c>
      <c r="M52" t="s">
        <v>885</v>
      </c>
      <c r="N52" t="s">
        <v>16</v>
      </c>
      <c r="O52">
        <v>58495</v>
      </c>
    </row>
    <row r="53" spans="1:15" x14ac:dyDescent="0.2">
      <c r="A53">
        <v>52</v>
      </c>
      <c r="B53">
        <v>152</v>
      </c>
      <c r="C53">
        <v>1002</v>
      </c>
      <c r="D53" t="s">
        <v>26</v>
      </c>
      <c r="E53">
        <v>1268.03</v>
      </c>
      <c r="F53">
        <v>4</v>
      </c>
      <c r="G53" s="118">
        <v>45344</v>
      </c>
      <c r="H53" s="118">
        <v>45347</v>
      </c>
      <c r="I53" t="s">
        <v>15</v>
      </c>
      <c r="J53">
        <v>253.61</v>
      </c>
      <c r="K53" t="s">
        <v>940</v>
      </c>
      <c r="L53">
        <v>5368722223</v>
      </c>
      <c r="M53" t="s">
        <v>900</v>
      </c>
      <c r="N53" t="s">
        <v>16</v>
      </c>
      <c r="O53">
        <v>10935</v>
      </c>
    </row>
    <row r="54" spans="1:15" x14ac:dyDescent="0.2">
      <c r="A54">
        <v>53</v>
      </c>
      <c r="B54">
        <v>153</v>
      </c>
      <c r="C54">
        <v>1003</v>
      </c>
      <c r="D54" t="s">
        <v>26</v>
      </c>
      <c r="E54">
        <v>1416.86</v>
      </c>
      <c r="F54">
        <v>4</v>
      </c>
      <c r="G54" s="118">
        <v>45345</v>
      </c>
      <c r="H54" s="118">
        <v>45348</v>
      </c>
      <c r="I54" t="s">
        <v>15</v>
      </c>
      <c r="J54">
        <v>283.37</v>
      </c>
      <c r="K54" t="s">
        <v>941</v>
      </c>
      <c r="L54">
        <v>6570656136</v>
      </c>
      <c r="M54" t="s">
        <v>900</v>
      </c>
      <c r="N54" t="s">
        <v>16</v>
      </c>
      <c r="O54">
        <v>63710</v>
      </c>
    </row>
    <row r="55" spans="1:15" x14ac:dyDescent="0.2">
      <c r="A55">
        <v>54</v>
      </c>
      <c r="B55">
        <v>154</v>
      </c>
      <c r="C55">
        <v>1004</v>
      </c>
      <c r="D55" t="s">
        <v>26</v>
      </c>
      <c r="E55">
        <v>337.42</v>
      </c>
      <c r="F55">
        <v>4</v>
      </c>
      <c r="G55" s="118">
        <v>45346</v>
      </c>
      <c r="H55" s="118">
        <v>45349</v>
      </c>
      <c r="I55" t="s">
        <v>15</v>
      </c>
      <c r="J55">
        <v>67.48</v>
      </c>
      <c r="K55" t="s">
        <v>942</v>
      </c>
      <c r="L55">
        <v>6483693943</v>
      </c>
      <c r="M55" t="s">
        <v>893</v>
      </c>
      <c r="N55" t="s">
        <v>16</v>
      </c>
      <c r="O55">
        <v>94363</v>
      </c>
    </row>
    <row r="56" spans="1:15" x14ac:dyDescent="0.2">
      <c r="A56">
        <v>55</v>
      </c>
      <c r="B56">
        <v>155</v>
      </c>
      <c r="C56">
        <v>1005</v>
      </c>
      <c r="D56" t="s">
        <v>29</v>
      </c>
      <c r="E56">
        <v>774.71</v>
      </c>
      <c r="F56">
        <v>2</v>
      </c>
      <c r="G56" s="118">
        <v>45347</v>
      </c>
      <c r="H56" s="118">
        <v>45350</v>
      </c>
      <c r="I56" t="s">
        <v>22</v>
      </c>
      <c r="J56">
        <v>154.94</v>
      </c>
      <c r="K56" t="s">
        <v>943</v>
      </c>
      <c r="L56">
        <v>6042387258</v>
      </c>
      <c r="M56" t="s">
        <v>893</v>
      </c>
      <c r="N56" t="s">
        <v>16</v>
      </c>
      <c r="O56">
        <v>14863</v>
      </c>
    </row>
    <row r="57" spans="1:15" x14ac:dyDescent="0.2">
      <c r="A57">
        <v>56</v>
      </c>
      <c r="B57">
        <v>156</v>
      </c>
      <c r="C57">
        <v>1006</v>
      </c>
      <c r="D57" t="s">
        <v>21</v>
      </c>
      <c r="E57">
        <v>307.91000000000003</v>
      </c>
      <c r="F57">
        <v>3</v>
      </c>
      <c r="G57" s="118">
        <v>45348</v>
      </c>
      <c r="H57" s="118">
        <v>45351</v>
      </c>
      <c r="I57" t="s">
        <v>15</v>
      </c>
      <c r="J57">
        <v>61.58</v>
      </c>
      <c r="K57" t="s">
        <v>944</v>
      </c>
      <c r="L57">
        <v>6551428699</v>
      </c>
      <c r="M57" t="s">
        <v>887</v>
      </c>
      <c r="N57" t="s">
        <v>16</v>
      </c>
      <c r="O57">
        <v>72784</v>
      </c>
    </row>
    <row r="58" spans="1:15" x14ac:dyDescent="0.2">
      <c r="A58">
        <v>57</v>
      </c>
      <c r="B58">
        <v>157</v>
      </c>
      <c r="C58">
        <v>1007</v>
      </c>
      <c r="D58" t="s">
        <v>26</v>
      </c>
      <c r="E58">
        <v>574.28</v>
      </c>
      <c r="F58">
        <v>5</v>
      </c>
      <c r="G58" s="118">
        <v>45349</v>
      </c>
      <c r="H58" s="118">
        <v>45352</v>
      </c>
      <c r="I58" t="s">
        <v>15</v>
      </c>
      <c r="J58">
        <v>114.86</v>
      </c>
      <c r="K58" t="s">
        <v>945</v>
      </c>
      <c r="L58">
        <v>2350328226</v>
      </c>
      <c r="M58" t="s">
        <v>900</v>
      </c>
      <c r="N58" t="s">
        <v>16</v>
      </c>
      <c r="O58">
        <v>41622</v>
      </c>
    </row>
    <row r="59" spans="1:15" x14ac:dyDescent="0.2">
      <c r="A59">
        <v>58</v>
      </c>
      <c r="B59">
        <v>158</v>
      </c>
      <c r="C59">
        <v>1008</v>
      </c>
      <c r="D59" t="s">
        <v>24</v>
      </c>
      <c r="E59">
        <v>156.04</v>
      </c>
      <c r="F59">
        <v>5</v>
      </c>
      <c r="G59" s="118">
        <v>45350</v>
      </c>
      <c r="H59" s="118">
        <v>45353</v>
      </c>
      <c r="I59" t="s">
        <v>15</v>
      </c>
      <c r="J59">
        <v>31.21</v>
      </c>
      <c r="K59" t="s">
        <v>946</v>
      </c>
      <c r="L59">
        <v>4336504720</v>
      </c>
      <c r="M59" t="s">
        <v>889</v>
      </c>
      <c r="N59" t="s">
        <v>16</v>
      </c>
      <c r="O59">
        <v>28013</v>
      </c>
    </row>
    <row r="60" spans="1:15" x14ac:dyDescent="0.2">
      <c r="A60">
        <v>59</v>
      </c>
      <c r="B60">
        <v>159</v>
      </c>
      <c r="C60">
        <v>1009</v>
      </c>
      <c r="D60" t="s">
        <v>24</v>
      </c>
      <c r="E60">
        <v>365.75</v>
      </c>
      <c r="F60">
        <v>5</v>
      </c>
      <c r="G60" s="118">
        <v>45351</v>
      </c>
      <c r="H60" s="118">
        <v>45354</v>
      </c>
      <c r="I60" t="s">
        <v>20</v>
      </c>
      <c r="J60">
        <v>73.150000000000006</v>
      </c>
      <c r="K60" t="s">
        <v>947</v>
      </c>
      <c r="L60">
        <v>6591969932</v>
      </c>
      <c r="M60" t="s">
        <v>900</v>
      </c>
      <c r="N60" t="s">
        <v>16</v>
      </c>
      <c r="O60">
        <v>84758</v>
      </c>
    </row>
    <row r="61" spans="1:15" x14ac:dyDescent="0.2">
      <c r="A61">
        <v>60</v>
      </c>
      <c r="B61">
        <v>160</v>
      </c>
      <c r="C61">
        <v>1000</v>
      </c>
      <c r="D61" t="s">
        <v>24</v>
      </c>
      <c r="E61">
        <v>1343.51</v>
      </c>
      <c r="F61">
        <v>3</v>
      </c>
      <c r="G61" s="118">
        <v>45352</v>
      </c>
      <c r="H61" s="118">
        <v>45355</v>
      </c>
      <c r="I61" t="s">
        <v>15</v>
      </c>
      <c r="J61">
        <v>268.7</v>
      </c>
      <c r="K61" t="s">
        <v>948</v>
      </c>
      <c r="L61">
        <v>7595808387</v>
      </c>
      <c r="M61" t="s">
        <v>893</v>
      </c>
      <c r="N61" t="s">
        <v>16</v>
      </c>
      <c r="O61">
        <v>14682</v>
      </c>
    </row>
    <row r="62" spans="1:15" x14ac:dyDescent="0.2">
      <c r="A62">
        <v>61</v>
      </c>
      <c r="B62">
        <v>161</v>
      </c>
      <c r="C62">
        <v>1001</v>
      </c>
      <c r="D62" t="s">
        <v>27</v>
      </c>
      <c r="E62">
        <v>1312.58</v>
      </c>
      <c r="F62">
        <v>2</v>
      </c>
      <c r="G62" s="118">
        <v>45353</v>
      </c>
      <c r="H62" s="118">
        <v>45356</v>
      </c>
      <c r="I62" t="s">
        <v>22</v>
      </c>
      <c r="J62">
        <v>262.52</v>
      </c>
      <c r="K62" t="s">
        <v>949</v>
      </c>
      <c r="L62">
        <v>1708420545</v>
      </c>
      <c r="M62" t="s">
        <v>887</v>
      </c>
      <c r="N62" t="s">
        <v>16</v>
      </c>
      <c r="O62">
        <v>39995</v>
      </c>
    </row>
    <row r="63" spans="1:15" x14ac:dyDescent="0.2">
      <c r="A63">
        <v>62</v>
      </c>
      <c r="B63">
        <v>162</v>
      </c>
      <c r="C63">
        <v>1002</v>
      </c>
      <c r="D63" t="s">
        <v>21</v>
      </c>
      <c r="E63">
        <v>187.66</v>
      </c>
      <c r="F63">
        <v>2</v>
      </c>
      <c r="G63" s="118">
        <v>45354</v>
      </c>
      <c r="H63" s="118">
        <v>45357</v>
      </c>
      <c r="I63" t="s">
        <v>20</v>
      </c>
      <c r="J63">
        <v>37.53</v>
      </c>
      <c r="K63" t="s">
        <v>950</v>
      </c>
      <c r="L63">
        <v>6375269779</v>
      </c>
      <c r="M63" t="s">
        <v>885</v>
      </c>
      <c r="N63" t="s">
        <v>16</v>
      </c>
      <c r="O63">
        <v>39170</v>
      </c>
    </row>
    <row r="64" spans="1:15" x14ac:dyDescent="0.2">
      <c r="A64">
        <v>63</v>
      </c>
      <c r="B64">
        <v>163</v>
      </c>
      <c r="C64">
        <v>1003</v>
      </c>
      <c r="D64" t="s">
        <v>21</v>
      </c>
      <c r="E64">
        <v>843.39</v>
      </c>
      <c r="F64">
        <v>4</v>
      </c>
      <c r="G64" s="118">
        <v>45355</v>
      </c>
      <c r="H64" s="118">
        <v>45358</v>
      </c>
      <c r="I64" t="s">
        <v>15</v>
      </c>
      <c r="J64">
        <v>168.68</v>
      </c>
      <c r="K64" t="s">
        <v>951</v>
      </c>
      <c r="L64">
        <v>3737961038</v>
      </c>
      <c r="M64" t="s">
        <v>893</v>
      </c>
      <c r="N64" t="s">
        <v>16</v>
      </c>
      <c r="O64">
        <v>83828</v>
      </c>
    </row>
    <row r="65" spans="1:15" x14ac:dyDescent="0.2">
      <c r="A65">
        <v>64</v>
      </c>
      <c r="B65">
        <v>164</v>
      </c>
      <c r="C65">
        <v>1004</v>
      </c>
      <c r="D65" t="s">
        <v>26</v>
      </c>
      <c r="E65">
        <v>57.39</v>
      </c>
      <c r="F65">
        <v>2</v>
      </c>
      <c r="G65" s="118">
        <v>45356</v>
      </c>
      <c r="H65" s="118">
        <v>45359</v>
      </c>
      <c r="I65" t="s">
        <v>22</v>
      </c>
      <c r="J65">
        <v>11.48</v>
      </c>
      <c r="K65" t="s">
        <v>952</v>
      </c>
      <c r="L65">
        <v>5321602275</v>
      </c>
      <c r="M65" t="s">
        <v>900</v>
      </c>
      <c r="N65" t="s">
        <v>16</v>
      </c>
      <c r="O65">
        <v>14533</v>
      </c>
    </row>
    <row r="66" spans="1:15" x14ac:dyDescent="0.2">
      <c r="A66">
        <v>65</v>
      </c>
      <c r="B66">
        <v>165</v>
      </c>
      <c r="C66">
        <v>1005</v>
      </c>
      <c r="D66" t="s">
        <v>18</v>
      </c>
      <c r="E66">
        <v>300.07</v>
      </c>
      <c r="F66">
        <v>5</v>
      </c>
      <c r="G66" s="118">
        <v>45357</v>
      </c>
      <c r="H66" s="118">
        <v>45360</v>
      </c>
      <c r="I66" t="s">
        <v>15</v>
      </c>
      <c r="J66">
        <v>60.01</v>
      </c>
      <c r="K66" t="s">
        <v>953</v>
      </c>
      <c r="L66">
        <v>2679385549</v>
      </c>
      <c r="M66" t="s">
        <v>900</v>
      </c>
      <c r="N66" t="s">
        <v>16</v>
      </c>
      <c r="O66">
        <v>62727</v>
      </c>
    </row>
    <row r="67" spans="1:15" x14ac:dyDescent="0.2">
      <c r="A67">
        <v>66</v>
      </c>
      <c r="B67">
        <v>166</v>
      </c>
      <c r="C67">
        <v>1006</v>
      </c>
      <c r="D67" t="s">
        <v>25</v>
      </c>
      <c r="E67">
        <v>260.07</v>
      </c>
      <c r="F67">
        <v>4</v>
      </c>
      <c r="G67" s="118">
        <v>45358</v>
      </c>
      <c r="H67" s="118">
        <v>45361</v>
      </c>
      <c r="I67" t="s">
        <v>15</v>
      </c>
      <c r="J67">
        <v>52.01</v>
      </c>
      <c r="K67" t="s">
        <v>954</v>
      </c>
      <c r="L67">
        <v>8384254297</v>
      </c>
      <c r="M67" t="s">
        <v>889</v>
      </c>
      <c r="N67" t="s">
        <v>16</v>
      </c>
      <c r="O67">
        <v>79977</v>
      </c>
    </row>
    <row r="68" spans="1:15" x14ac:dyDescent="0.2">
      <c r="A68">
        <v>67</v>
      </c>
      <c r="B68">
        <v>167</v>
      </c>
      <c r="C68">
        <v>1007</v>
      </c>
      <c r="D68" t="s">
        <v>23</v>
      </c>
      <c r="E68">
        <v>198.3</v>
      </c>
      <c r="F68">
        <v>1</v>
      </c>
      <c r="G68" s="118">
        <v>45359</v>
      </c>
      <c r="H68" s="118">
        <v>45362</v>
      </c>
      <c r="I68" t="s">
        <v>20</v>
      </c>
      <c r="J68">
        <v>39.659999999999997</v>
      </c>
      <c r="K68" t="s">
        <v>955</v>
      </c>
      <c r="L68">
        <v>2297839454</v>
      </c>
      <c r="M68" t="s">
        <v>889</v>
      </c>
      <c r="N68" t="s">
        <v>16</v>
      </c>
      <c r="O68">
        <v>39564</v>
      </c>
    </row>
    <row r="69" spans="1:15" x14ac:dyDescent="0.2">
      <c r="A69">
        <v>68</v>
      </c>
      <c r="B69">
        <v>168</v>
      </c>
      <c r="C69">
        <v>1008</v>
      </c>
      <c r="D69" t="s">
        <v>18</v>
      </c>
      <c r="E69">
        <v>852.54</v>
      </c>
      <c r="F69">
        <v>1</v>
      </c>
      <c r="G69" s="118">
        <v>45360</v>
      </c>
      <c r="H69" s="118">
        <v>45363</v>
      </c>
      <c r="I69" t="s">
        <v>20</v>
      </c>
      <c r="J69">
        <v>170.51</v>
      </c>
      <c r="K69" t="s">
        <v>956</v>
      </c>
      <c r="L69">
        <v>5406874548</v>
      </c>
      <c r="M69" t="s">
        <v>893</v>
      </c>
      <c r="N69" t="s">
        <v>16</v>
      </c>
      <c r="O69">
        <v>94123</v>
      </c>
    </row>
    <row r="70" spans="1:15" x14ac:dyDescent="0.2">
      <c r="A70">
        <v>69</v>
      </c>
      <c r="B70">
        <v>169</v>
      </c>
      <c r="C70">
        <v>1009</v>
      </c>
      <c r="D70" t="s">
        <v>28</v>
      </c>
      <c r="E70">
        <v>1463.59</v>
      </c>
      <c r="F70">
        <v>2</v>
      </c>
      <c r="G70" s="118">
        <v>45361</v>
      </c>
      <c r="H70" s="118">
        <v>45364</v>
      </c>
      <c r="I70" t="s">
        <v>20</v>
      </c>
      <c r="J70">
        <v>292.72000000000003</v>
      </c>
      <c r="K70" t="s">
        <v>957</v>
      </c>
      <c r="L70">
        <v>3519784562</v>
      </c>
      <c r="M70" t="s">
        <v>889</v>
      </c>
      <c r="N70" t="s">
        <v>16</v>
      </c>
      <c r="O70">
        <v>62058</v>
      </c>
    </row>
    <row r="71" spans="1:15" x14ac:dyDescent="0.2">
      <c r="A71">
        <v>70</v>
      </c>
      <c r="B71">
        <v>170</v>
      </c>
      <c r="C71">
        <v>1000</v>
      </c>
      <c r="D71" t="s">
        <v>24</v>
      </c>
      <c r="E71">
        <v>402.69</v>
      </c>
      <c r="F71">
        <v>4</v>
      </c>
      <c r="G71" s="118">
        <v>45362</v>
      </c>
      <c r="H71" s="118">
        <v>45365</v>
      </c>
      <c r="I71" t="s">
        <v>15</v>
      </c>
      <c r="J71">
        <v>80.540000000000006</v>
      </c>
      <c r="K71" t="s">
        <v>958</v>
      </c>
      <c r="L71">
        <v>6039980610</v>
      </c>
      <c r="M71" t="s">
        <v>900</v>
      </c>
      <c r="N71" t="s">
        <v>16</v>
      </c>
      <c r="O71">
        <v>79204</v>
      </c>
    </row>
    <row r="72" spans="1:15" x14ac:dyDescent="0.2">
      <c r="A72">
        <v>71</v>
      </c>
      <c r="B72">
        <v>171</v>
      </c>
      <c r="C72">
        <v>1001</v>
      </c>
      <c r="D72" t="s">
        <v>29</v>
      </c>
      <c r="E72">
        <v>1466.63</v>
      </c>
      <c r="F72">
        <v>4</v>
      </c>
      <c r="G72" s="118">
        <v>45363</v>
      </c>
      <c r="H72" s="118">
        <v>45366</v>
      </c>
      <c r="I72" t="s">
        <v>22</v>
      </c>
      <c r="J72">
        <v>293.33</v>
      </c>
      <c r="K72" t="s">
        <v>959</v>
      </c>
      <c r="L72">
        <v>1558495100</v>
      </c>
      <c r="M72" t="s">
        <v>889</v>
      </c>
      <c r="N72" t="s">
        <v>16</v>
      </c>
      <c r="O72">
        <v>25746</v>
      </c>
    </row>
    <row r="73" spans="1:15" x14ac:dyDescent="0.2">
      <c r="A73">
        <v>72</v>
      </c>
      <c r="B73">
        <v>172</v>
      </c>
      <c r="C73">
        <v>1002</v>
      </c>
      <c r="D73" t="s">
        <v>21</v>
      </c>
      <c r="E73">
        <v>544.35</v>
      </c>
      <c r="F73">
        <v>5</v>
      </c>
      <c r="G73" s="118">
        <v>45364</v>
      </c>
      <c r="H73" s="118">
        <v>45367</v>
      </c>
      <c r="I73" t="s">
        <v>15</v>
      </c>
      <c r="J73">
        <v>108.87</v>
      </c>
      <c r="K73" t="s">
        <v>960</v>
      </c>
      <c r="L73">
        <v>1562542564</v>
      </c>
      <c r="M73" t="s">
        <v>889</v>
      </c>
      <c r="N73" t="s">
        <v>16</v>
      </c>
      <c r="O73">
        <v>18392</v>
      </c>
    </row>
    <row r="74" spans="1:15" x14ac:dyDescent="0.2">
      <c r="A74">
        <v>73</v>
      </c>
      <c r="B74">
        <v>173</v>
      </c>
      <c r="C74">
        <v>1003</v>
      </c>
      <c r="D74" t="s">
        <v>29</v>
      </c>
      <c r="E74">
        <v>523.15</v>
      </c>
      <c r="F74">
        <v>3</v>
      </c>
      <c r="G74" s="118">
        <v>45365</v>
      </c>
      <c r="H74" s="118">
        <v>45368</v>
      </c>
      <c r="I74" t="s">
        <v>22</v>
      </c>
      <c r="J74">
        <v>104.63</v>
      </c>
      <c r="K74" t="s">
        <v>961</v>
      </c>
      <c r="L74">
        <v>9921470429</v>
      </c>
      <c r="M74" t="s">
        <v>889</v>
      </c>
      <c r="N74" t="s">
        <v>16</v>
      </c>
      <c r="O74">
        <v>52204</v>
      </c>
    </row>
    <row r="75" spans="1:15" x14ac:dyDescent="0.2">
      <c r="A75">
        <v>74</v>
      </c>
      <c r="B75">
        <v>174</v>
      </c>
      <c r="C75">
        <v>1004</v>
      </c>
      <c r="D75" t="s">
        <v>13</v>
      </c>
      <c r="E75">
        <v>698.1</v>
      </c>
      <c r="F75">
        <v>5</v>
      </c>
      <c r="G75" s="118">
        <v>45366</v>
      </c>
      <c r="H75" s="118">
        <v>45369</v>
      </c>
      <c r="I75" t="s">
        <v>15</v>
      </c>
      <c r="J75">
        <v>139.62</v>
      </c>
      <c r="K75" t="s">
        <v>962</v>
      </c>
      <c r="L75">
        <v>8992514727</v>
      </c>
      <c r="M75" t="s">
        <v>887</v>
      </c>
      <c r="N75" t="s">
        <v>16</v>
      </c>
      <c r="O75">
        <v>58164</v>
      </c>
    </row>
    <row r="76" spans="1:15" x14ac:dyDescent="0.2">
      <c r="A76">
        <v>75</v>
      </c>
      <c r="B76">
        <v>175</v>
      </c>
      <c r="C76">
        <v>1005</v>
      </c>
      <c r="D76" t="s">
        <v>28</v>
      </c>
      <c r="E76">
        <v>563.46</v>
      </c>
      <c r="F76">
        <v>4</v>
      </c>
      <c r="G76" s="118">
        <v>45367</v>
      </c>
      <c r="H76" s="118">
        <v>45370</v>
      </c>
      <c r="I76" t="s">
        <v>20</v>
      </c>
      <c r="J76">
        <v>112.69</v>
      </c>
      <c r="K76" t="s">
        <v>963</v>
      </c>
      <c r="L76">
        <v>7614643501</v>
      </c>
      <c r="M76" t="s">
        <v>900</v>
      </c>
      <c r="N76" t="s">
        <v>16</v>
      </c>
      <c r="O76">
        <v>21044</v>
      </c>
    </row>
    <row r="77" spans="1:15" x14ac:dyDescent="0.2">
      <c r="A77">
        <v>76</v>
      </c>
      <c r="B77">
        <v>176</v>
      </c>
      <c r="C77">
        <v>1006</v>
      </c>
      <c r="D77" t="s">
        <v>18</v>
      </c>
      <c r="E77">
        <v>230.44</v>
      </c>
      <c r="F77">
        <v>1</v>
      </c>
      <c r="G77" s="118">
        <v>45368</v>
      </c>
      <c r="H77" s="118">
        <v>45371</v>
      </c>
      <c r="I77" t="s">
        <v>20</v>
      </c>
      <c r="J77">
        <v>46.09</v>
      </c>
      <c r="K77" t="s">
        <v>964</v>
      </c>
      <c r="L77">
        <v>2522345196</v>
      </c>
      <c r="M77" t="s">
        <v>885</v>
      </c>
      <c r="N77" t="s">
        <v>16</v>
      </c>
      <c r="O77">
        <v>48165</v>
      </c>
    </row>
    <row r="78" spans="1:15" x14ac:dyDescent="0.2">
      <c r="A78">
        <v>77</v>
      </c>
      <c r="B78">
        <v>177</v>
      </c>
      <c r="C78">
        <v>1007</v>
      </c>
      <c r="D78" t="s">
        <v>29</v>
      </c>
      <c r="E78">
        <v>124.16</v>
      </c>
      <c r="F78">
        <v>4</v>
      </c>
      <c r="G78" s="118">
        <v>45369</v>
      </c>
      <c r="H78" s="118">
        <v>45372</v>
      </c>
      <c r="I78" t="s">
        <v>22</v>
      </c>
      <c r="J78">
        <v>24.83</v>
      </c>
      <c r="K78" t="s">
        <v>965</v>
      </c>
      <c r="L78">
        <v>6544685949</v>
      </c>
      <c r="M78" t="s">
        <v>889</v>
      </c>
      <c r="N78" t="s">
        <v>16</v>
      </c>
      <c r="O78">
        <v>48167</v>
      </c>
    </row>
    <row r="79" spans="1:15" x14ac:dyDescent="0.2">
      <c r="A79">
        <v>78</v>
      </c>
      <c r="B79">
        <v>178</v>
      </c>
      <c r="C79">
        <v>1008</v>
      </c>
      <c r="D79" t="s">
        <v>18</v>
      </c>
      <c r="E79">
        <v>260.47000000000003</v>
      </c>
      <c r="F79">
        <v>4</v>
      </c>
      <c r="G79" s="118">
        <v>45370</v>
      </c>
      <c r="H79" s="118">
        <v>45373</v>
      </c>
      <c r="I79" t="s">
        <v>15</v>
      </c>
      <c r="J79">
        <v>52.09</v>
      </c>
      <c r="K79" t="s">
        <v>966</v>
      </c>
      <c r="L79">
        <v>6451141604</v>
      </c>
      <c r="M79" t="s">
        <v>893</v>
      </c>
      <c r="N79" t="s">
        <v>16</v>
      </c>
      <c r="O79">
        <v>47059</v>
      </c>
    </row>
    <row r="80" spans="1:15" x14ac:dyDescent="0.2">
      <c r="A80">
        <v>79</v>
      </c>
      <c r="B80">
        <v>179</v>
      </c>
      <c r="C80">
        <v>1009</v>
      </c>
      <c r="D80" t="s">
        <v>18</v>
      </c>
      <c r="E80">
        <v>1349.65</v>
      </c>
      <c r="F80">
        <v>5</v>
      </c>
      <c r="G80" s="118">
        <v>45371</v>
      </c>
      <c r="H80" s="118">
        <v>45374</v>
      </c>
      <c r="I80" t="s">
        <v>22</v>
      </c>
      <c r="J80">
        <v>269.93</v>
      </c>
      <c r="K80" t="s">
        <v>967</v>
      </c>
      <c r="L80">
        <v>6886390510</v>
      </c>
      <c r="M80" t="s">
        <v>887</v>
      </c>
      <c r="N80" t="s">
        <v>16</v>
      </c>
      <c r="O80">
        <v>60178</v>
      </c>
    </row>
    <row r="81" spans="1:15" x14ac:dyDescent="0.2">
      <c r="A81">
        <v>80</v>
      </c>
      <c r="B81">
        <v>180</v>
      </c>
      <c r="C81">
        <v>1000</v>
      </c>
      <c r="D81" t="s">
        <v>28</v>
      </c>
      <c r="E81">
        <v>517.59</v>
      </c>
      <c r="F81">
        <v>5</v>
      </c>
      <c r="G81" s="118">
        <v>45372</v>
      </c>
      <c r="H81" s="118">
        <v>45375</v>
      </c>
      <c r="I81" t="s">
        <v>22</v>
      </c>
      <c r="J81">
        <v>103.52</v>
      </c>
      <c r="K81" t="s">
        <v>968</v>
      </c>
      <c r="L81">
        <v>5059641719</v>
      </c>
      <c r="M81" t="s">
        <v>887</v>
      </c>
      <c r="N81" t="s">
        <v>16</v>
      </c>
      <c r="O81">
        <v>17858</v>
      </c>
    </row>
    <row r="82" spans="1:15" x14ac:dyDescent="0.2">
      <c r="A82">
        <v>81</v>
      </c>
      <c r="B82">
        <v>181</v>
      </c>
      <c r="C82">
        <v>1001</v>
      </c>
      <c r="D82" t="s">
        <v>21</v>
      </c>
      <c r="E82">
        <v>1117.33</v>
      </c>
      <c r="F82">
        <v>1</v>
      </c>
      <c r="G82" s="118">
        <v>45373</v>
      </c>
      <c r="H82" s="118">
        <v>45376</v>
      </c>
      <c r="I82" t="s">
        <v>20</v>
      </c>
      <c r="J82">
        <v>223.47</v>
      </c>
      <c r="K82" t="s">
        <v>969</v>
      </c>
      <c r="L82">
        <v>9679438089</v>
      </c>
      <c r="M82" t="s">
        <v>893</v>
      </c>
      <c r="N82" t="s">
        <v>16</v>
      </c>
      <c r="O82">
        <v>40477</v>
      </c>
    </row>
    <row r="83" spans="1:15" x14ac:dyDescent="0.2">
      <c r="A83">
        <v>82</v>
      </c>
      <c r="B83">
        <v>182</v>
      </c>
      <c r="C83">
        <v>1002</v>
      </c>
      <c r="D83" t="s">
        <v>27</v>
      </c>
      <c r="E83">
        <v>1195.47</v>
      </c>
      <c r="F83">
        <v>4</v>
      </c>
      <c r="G83" s="118">
        <v>45374</v>
      </c>
      <c r="H83" s="118">
        <v>45377</v>
      </c>
      <c r="I83" t="s">
        <v>15</v>
      </c>
      <c r="J83">
        <v>239.09</v>
      </c>
      <c r="K83" t="s">
        <v>970</v>
      </c>
      <c r="L83">
        <v>9358588319</v>
      </c>
      <c r="M83" t="s">
        <v>900</v>
      </c>
      <c r="N83" t="s">
        <v>16</v>
      </c>
      <c r="O83">
        <v>65414</v>
      </c>
    </row>
    <row r="84" spans="1:15" x14ac:dyDescent="0.2">
      <c r="A84">
        <v>83</v>
      </c>
      <c r="B84">
        <v>183</v>
      </c>
      <c r="C84">
        <v>1003</v>
      </c>
      <c r="D84" t="s">
        <v>29</v>
      </c>
      <c r="E84">
        <v>83.99</v>
      </c>
      <c r="F84">
        <v>1</v>
      </c>
      <c r="G84" s="118">
        <v>45375</v>
      </c>
      <c r="H84" s="118">
        <v>45378</v>
      </c>
      <c r="I84" t="s">
        <v>20</v>
      </c>
      <c r="J84">
        <v>16.8</v>
      </c>
      <c r="K84" t="s">
        <v>971</v>
      </c>
      <c r="L84">
        <v>4589689185</v>
      </c>
      <c r="M84" t="s">
        <v>889</v>
      </c>
      <c r="N84" t="s">
        <v>16</v>
      </c>
      <c r="O84">
        <v>63725</v>
      </c>
    </row>
    <row r="85" spans="1:15" x14ac:dyDescent="0.2">
      <c r="A85">
        <v>84</v>
      </c>
      <c r="B85">
        <v>184</v>
      </c>
      <c r="C85">
        <v>1004</v>
      </c>
      <c r="D85" t="s">
        <v>28</v>
      </c>
      <c r="E85">
        <v>87.18</v>
      </c>
      <c r="F85">
        <v>2</v>
      </c>
      <c r="G85" s="118">
        <v>45376</v>
      </c>
      <c r="H85" s="118">
        <v>45379</v>
      </c>
      <c r="I85" t="s">
        <v>15</v>
      </c>
      <c r="J85">
        <v>17.440000000000001</v>
      </c>
      <c r="K85" t="s">
        <v>972</v>
      </c>
      <c r="L85">
        <v>8691778508</v>
      </c>
      <c r="M85" t="s">
        <v>885</v>
      </c>
      <c r="N85" t="s">
        <v>16</v>
      </c>
      <c r="O85">
        <v>82470</v>
      </c>
    </row>
    <row r="86" spans="1:15" x14ac:dyDescent="0.2">
      <c r="A86">
        <v>85</v>
      </c>
      <c r="B86">
        <v>185</v>
      </c>
      <c r="C86">
        <v>1005</v>
      </c>
      <c r="D86" t="s">
        <v>29</v>
      </c>
      <c r="E86">
        <v>1091.68</v>
      </c>
      <c r="F86">
        <v>5</v>
      </c>
      <c r="G86" s="118">
        <v>45377</v>
      </c>
      <c r="H86" s="118">
        <v>45380</v>
      </c>
      <c r="I86" t="s">
        <v>22</v>
      </c>
      <c r="J86">
        <v>218.34</v>
      </c>
      <c r="K86" t="s">
        <v>973</v>
      </c>
      <c r="L86">
        <v>6169962654</v>
      </c>
      <c r="M86" t="s">
        <v>887</v>
      </c>
      <c r="N86" t="s">
        <v>16</v>
      </c>
      <c r="O86">
        <v>74719</v>
      </c>
    </row>
    <row r="87" spans="1:15" x14ac:dyDescent="0.2">
      <c r="A87">
        <v>86</v>
      </c>
      <c r="B87">
        <v>186</v>
      </c>
      <c r="C87">
        <v>1006</v>
      </c>
      <c r="D87" t="s">
        <v>24</v>
      </c>
      <c r="E87">
        <v>1291.3699999999999</v>
      </c>
      <c r="F87">
        <v>2</v>
      </c>
      <c r="G87" s="118">
        <v>45378</v>
      </c>
      <c r="H87" s="118">
        <v>45381</v>
      </c>
      <c r="I87" t="s">
        <v>22</v>
      </c>
      <c r="J87">
        <v>258.27</v>
      </c>
      <c r="K87" t="s">
        <v>974</v>
      </c>
      <c r="L87">
        <v>1244050550</v>
      </c>
      <c r="M87" t="s">
        <v>893</v>
      </c>
      <c r="N87" t="s">
        <v>16</v>
      </c>
      <c r="O87">
        <v>66652</v>
      </c>
    </row>
    <row r="88" spans="1:15" x14ac:dyDescent="0.2">
      <c r="A88">
        <v>87</v>
      </c>
      <c r="B88">
        <v>187</v>
      </c>
      <c r="C88">
        <v>1007</v>
      </c>
      <c r="D88" t="s">
        <v>27</v>
      </c>
      <c r="E88">
        <v>62.8</v>
      </c>
      <c r="F88">
        <v>1</v>
      </c>
      <c r="G88" s="118">
        <v>45379</v>
      </c>
      <c r="H88" s="118">
        <v>45382</v>
      </c>
      <c r="I88" t="s">
        <v>15</v>
      </c>
      <c r="J88">
        <v>12.56</v>
      </c>
      <c r="K88" t="s">
        <v>975</v>
      </c>
      <c r="L88">
        <v>7952446301</v>
      </c>
      <c r="M88" t="s">
        <v>889</v>
      </c>
      <c r="N88" t="s">
        <v>16</v>
      </c>
      <c r="O88">
        <v>79209</v>
      </c>
    </row>
    <row r="89" spans="1:15" x14ac:dyDescent="0.2">
      <c r="A89">
        <v>88</v>
      </c>
      <c r="B89">
        <v>188</v>
      </c>
      <c r="C89">
        <v>1008</v>
      </c>
      <c r="D89" t="s">
        <v>25</v>
      </c>
      <c r="E89">
        <v>595.16999999999996</v>
      </c>
      <c r="F89">
        <v>3</v>
      </c>
      <c r="G89" s="118">
        <v>45380</v>
      </c>
      <c r="H89" s="118">
        <v>45383</v>
      </c>
      <c r="I89" t="s">
        <v>22</v>
      </c>
      <c r="J89">
        <v>119.03</v>
      </c>
      <c r="K89" t="s">
        <v>976</v>
      </c>
      <c r="L89">
        <v>9131096879</v>
      </c>
      <c r="M89" t="s">
        <v>893</v>
      </c>
      <c r="N89" t="s">
        <v>16</v>
      </c>
      <c r="O89">
        <v>54028</v>
      </c>
    </row>
    <row r="90" spans="1:15" x14ac:dyDescent="0.2">
      <c r="A90">
        <v>89</v>
      </c>
      <c r="B90">
        <v>189</v>
      </c>
      <c r="C90">
        <v>1009</v>
      </c>
      <c r="D90" t="s">
        <v>26</v>
      </c>
      <c r="E90">
        <v>834.3</v>
      </c>
      <c r="F90">
        <v>4</v>
      </c>
      <c r="G90" s="118">
        <v>45381</v>
      </c>
      <c r="H90" s="118">
        <v>45384</v>
      </c>
      <c r="I90" t="s">
        <v>20</v>
      </c>
      <c r="J90">
        <v>166.86</v>
      </c>
      <c r="K90" t="s">
        <v>977</v>
      </c>
      <c r="L90">
        <v>6226631537</v>
      </c>
      <c r="M90" t="s">
        <v>887</v>
      </c>
      <c r="N90" t="s">
        <v>16</v>
      </c>
      <c r="O90">
        <v>40360</v>
      </c>
    </row>
    <row r="91" spans="1:15" x14ac:dyDescent="0.2">
      <c r="A91">
        <v>90</v>
      </c>
      <c r="B91">
        <v>190</v>
      </c>
      <c r="C91">
        <v>1000</v>
      </c>
      <c r="D91" t="s">
        <v>26</v>
      </c>
      <c r="E91">
        <v>841.99</v>
      </c>
      <c r="F91">
        <v>1</v>
      </c>
      <c r="G91" s="118">
        <v>45382</v>
      </c>
      <c r="H91" s="118">
        <v>45385</v>
      </c>
      <c r="I91" t="s">
        <v>22</v>
      </c>
      <c r="J91">
        <v>168.4</v>
      </c>
      <c r="K91" t="s">
        <v>978</v>
      </c>
      <c r="L91">
        <v>2488168319</v>
      </c>
      <c r="M91" t="s">
        <v>887</v>
      </c>
      <c r="N91" t="s">
        <v>16</v>
      </c>
      <c r="O91">
        <v>86795</v>
      </c>
    </row>
    <row r="92" spans="1:15" x14ac:dyDescent="0.2">
      <c r="A92">
        <v>91</v>
      </c>
      <c r="B92">
        <v>191</v>
      </c>
      <c r="C92">
        <v>1001</v>
      </c>
      <c r="D92" t="s">
        <v>18</v>
      </c>
      <c r="E92">
        <v>104.21</v>
      </c>
      <c r="F92">
        <v>4</v>
      </c>
      <c r="G92" s="118">
        <v>45383</v>
      </c>
      <c r="H92" s="118">
        <v>45386</v>
      </c>
      <c r="I92" t="s">
        <v>20</v>
      </c>
      <c r="J92">
        <v>20.84</v>
      </c>
      <c r="K92" t="s">
        <v>979</v>
      </c>
      <c r="L92">
        <v>5285065179</v>
      </c>
      <c r="M92" t="s">
        <v>887</v>
      </c>
      <c r="N92" t="s">
        <v>16</v>
      </c>
      <c r="O92">
        <v>78381</v>
      </c>
    </row>
    <row r="93" spans="1:15" x14ac:dyDescent="0.2">
      <c r="A93">
        <v>92</v>
      </c>
      <c r="B93">
        <v>192</v>
      </c>
      <c r="C93">
        <v>1002</v>
      </c>
      <c r="D93" t="s">
        <v>13</v>
      </c>
      <c r="E93">
        <v>409.2</v>
      </c>
      <c r="F93">
        <v>2</v>
      </c>
      <c r="G93" s="118">
        <v>45384</v>
      </c>
      <c r="H93" s="118">
        <v>45387</v>
      </c>
      <c r="I93" t="s">
        <v>15</v>
      </c>
      <c r="J93">
        <v>81.84</v>
      </c>
      <c r="K93" t="s">
        <v>980</v>
      </c>
      <c r="L93">
        <v>9990079741</v>
      </c>
      <c r="M93" t="s">
        <v>885</v>
      </c>
      <c r="N93" t="s">
        <v>16</v>
      </c>
      <c r="O93">
        <v>22962</v>
      </c>
    </row>
    <row r="94" spans="1:15" x14ac:dyDescent="0.2">
      <c r="A94">
        <v>93</v>
      </c>
      <c r="B94">
        <v>193</v>
      </c>
      <c r="C94">
        <v>1003</v>
      </c>
      <c r="D94" t="s">
        <v>23</v>
      </c>
      <c r="E94">
        <v>1465.78</v>
      </c>
      <c r="F94">
        <v>4</v>
      </c>
      <c r="G94" s="118">
        <v>45385</v>
      </c>
      <c r="H94" s="118">
        <v>45388</v>
      </c>
      <c r="I94" t="s">
        <v>20</v>
      </c>
      <c r="J94">
        <v>293.16000000000003</v>
      </c>
      <c r="K94" t="s">
        <v>981</v>
      </c>
      <c r="L94">
        <v>3571892107</v>
      </c>
      <c r="M94" t="s">
        <v>885</v>
      </c>
      <c r="N94" t="s">
        <v>16</v>
      </c>
      <c r="O94">
        <v>19149</v>
      </c>
    </row>
    <row r="95" spans="1:15" x14ac:dyDescent="0.2">
      <c r="A95">
        <v>94</v>
      </c>
      <c r="B95">
        <v>194</v>
      </c>
      <c r="C95">
        <v>1004</v>
      </c>
      <c r="D95" t="s">
        <v>24</v>
      </c>
      <c r="E95">
        <v>846.78</v>
      </c>
      <c r="F95">
        <v>1</v>
      </c>
      <c r="G95" s="118">
        <v>45386</v>
      </c>
      <c r="H95" s="118">
        <v>45389</v>
      </c>
      <c r="I95" t="s">
        <v>15</v>
      </c>
      <c r="J95">
        <v>169.36</v>
      </c>
      <c r="K95" t="s">
        <v>982</v>
      </c>
      <c r="L95">
        <v>4189416269</v>
      </c>
      <c r="M95" t="s">
        <v>889</v>
      </c>
      <c r="N95" t="s">
        <v>16</v>
      </c>
      <c r="O95">
        <v>62863</v>
      </c>
    </row>
    <row r="96" spans="1:15" x14ac:dyDescent="0.2">
      <c r="A96">
        <v>95</v>
      </c>
      <c r="B96">
        <v>195</v>
      </c>
      <c r="C96">
        <v>1005</v>
      </c>
      <c r="D96" t="s">
        <v>21</v>
      </c>
      <c r="E96">
        <v>1317.98</v>
      </c>
      <c r="F96">
        <v>2</v>
      </c>
      <c r="G96" s="118">
        <v>45387</v>
      </c>
      <c r="H96" s="118">
        <v>45390</v>
      </c>
      <c r="I96" t="s">
        <v>15</v>
      </c>
      <c r="J96">
        <v>263.60000000000002</v>
      </c>
      <c r="K96" t="s">
        <v>983</v>
      </c>
      <c r="L96">
        <v>5099238902</v>
      </c>
      <c r="M96" t="s">
        <v>893</v>
      </c>
      <c r="N96" t="s">
        <v>16</v>
      </c>
      <c r="O96">
        <v>84625</v>
      </c>
    </row>
    <row r="97" spans="1:15" x14ac:dyDescent="0.2">
      <c r="A97">
        <v>96</v>
      </c>
      <c r="B97">
        <v>196</v>
      </c>
      <c r="C97">
        <v>1006</v>
      </c>
      <c r="D97" t="s">
        <v>18</v>
      </c>
      <c r="E97">
        <v>1223.2</v>
      </c>
      <c r="F97">
        <v>5</v>
      </c>
      <c r="G97" s="118">
        <v>45388</v>
      </c>
      <c r="H97" s="118">
        <v>45391</v>
      </c>
      <c r="I97" t="s">
        <v>20</v>
      </c>
      <c r="J97">
        <v>244.64</v>
      </c>
      <c r="K97" t="s">
        <v>984</v>
      </c>
      <c r="L97">
        <v>6821732682</v>
      </c>
      <c r="M97" t="s">
        <v>885</v>
      </c>
      <c r="N97" t="s">
        <v>16</v>
      </c>
      <c r="O97">
        <v>48638</v>
      </c>
    </row>
    <row r="98" spans="1:15" x14ac:dyDescent="0.2">
      <c r="A98">
        <v>97</v>
      </c>
      <c r="B98">
        <v>197</v>
      </c>
      <c r="C98">
        <v>1007</v>
      </c>
      <c r="D98" t="s">
        <v>29</v>
      </c>
      <c r="E98">
        <v>494.25</v>
      </c>
      <c r="F98">
        <v>2</v>
      </c>
      <c r="G98" s="118">
        <v>45389</v>
      </c>
      <c r="H98" s="118">
        <v>45392</v>
      </c>
      <c r="I98" t="s">
        <v>22</v>
      </c>
      <c r="J98">
        <v>98.85</v>
      </c>
      <c r="K98" t="s">
        <v>985</v>
      </c>
      <c r="L98">
        <v>6344242345</v>
      </c>
      <c r="M98" t="s">
        <v>900</v>
      </c>
      <c r="N98" t="s">
        <v>16</v>
      </c>
      <c r="O98">
        <v>39402</v>
      </c>
    </row>
    <row r="99" spans="1:15" x14ac:dyDescent="0.2">
      <c r="A99">
        <v>98</v>
      </c>
      <c r="B99">
        <v>198</v>
      </c>
      <c r="C99">
        <v>1008</v>
      </c>
      <c r="D99" t="s">
        <v>13</v>
      </c>
      <c r="E99">
        <v>1341.58</v>
      </c>
      <c r="F99">
        <v>5</v>
      </c>
      <c r="G99" s="118">
        <v>45390</v>
      </c>
      <c r="H99" s="118">
        <v>45393</v>
      </c>
      <c r="I99" t="s">
        <v>20</v>
      </c>
      <c r="J99">
        <v>268.32</v>
      </c>
      <c r="K99" t="s">
        <v>986</v>
      </c>
      <c r="L99">
        <v>7953733717</v>
      </c>
      <c r="M99" t="s">
        <v>893</v>
      </c>
      <c r="N99" t="s">
        <v>16</v>
      </c>
      <c r="O99">
        <v>35117</v>
      </c>
    </row>
    <row r="100" spans="1:15" x14ac:dyDescent="0.2">
      <c r="A100">
        <v>99</v>
      </c>
      <c r="B100">
        <v>199</v>
      </c>
      <c r="C100">
        <v>1009</v>
      </c>
      <c r="D100" t="s">
        <v>23</v>
      </c>
      <c r="E100">
        <v>1382.2</v>
      </c>
      <c r="F100">
        <v>5</v>
      </c>
      <c r="G100" s="118">
        <v>45391</v>
      </c>
      <c r="H100" s="118">
        <v>45394</v>
      </c>
      <c r="I100" t="s">
        <v>20</v>
      </c>
      <c r="J100">
        <v>276.44</v>
      </c>
      <c r="K100" t="s">
        <v>987</v>
      </c>
      <c r="L100">
        <v>8323566573</v>
      </c>
      <c r="M100" t="s">
        <v>885</v>
      </c>
      <c r="N100" t="s">
        <v>16</v>
      </c>
      <c r="O100">
        <v>91204</v>
      </c>
    </row>
    <row r="101" spans="1:15" x14ac:dyDescent="0.2">
      <c r="A101">
        <v>100</v>
      </c>
      <c r="B101">
        <v>200</v>
      </c>
      <c r="C101">
        <v>1000</v>
      </c>
      <c r="D101" t="s">
        <v>13</v>
      </c>
      <c r="E101">
        <v>1487.73</v>
      </c>
      <c r="F101">
        <v>3</v>
      </c>
      <c r="G101" s="118">
        <v>45392</v>
      </c>
      <c r="H101" s="118">
        <v>45395</v>
      </c>
      <c r="I101" t="s">
        <v>15</v>
      </c>
      <c r="J101">
        <v>297.55</v>
      </c>
      <c r="K101" t="s">
        <v>988</v>
      </c>
      <c r="L101">
        <v>2069796107</v>
      </c>
      <c r="M101" t="s">
        <v>885</v>
      </c>
      <c r="N101" t="s">
        <v>16</v>
      </c>
      <c r="O101">
        <v>88058</v>
      </c>
    </row>
    <row r="102" spans="1:15" x14ac:dyDescent="0.2">
      <c r="A102">
        <v>101</v>
      </c>
      <c r="B102">
        <v>201</v>
      </c>
      <c r="C102">
        <v>1001</v>
      </c>
      <c r="D102" t="s">
        <v>18</v>
      </c>
      <c r="E102">
        <v>649.79</v>
      </c>
      <c r="F102">
        <v>4</v>
      </c>
      <c r="G102" s="118">
        <v>45393</v>
      </c>
      <c r="H102" s="118">
        <v>45396</v>
      </c>
      <c r="I102" t="s">
        <v>15</v>
      </c>
      <c r="J102">
        <v>129.96</v>
      </c>
      <c r="K102" t="s">
        <v>989</v>
      </c>
      <c r="L102">
        <v>3171444425</v>
      </c>
      <c r="M102" t="s">
        <v>889</v>
      </c>
      <c r="N102" t="s">
        <v>16</v>
      </c>
      <c r="O102">
        <v>27288</v>
      </c>
    </row>
    <row r="103" spans="1:15" x14ac:dyDescent="0.2">
      <c r="A103">
        <v>102</v>
      </c>
      <c r="B103">
        <v>202</v>
      </c>
      <c r="C103">
        <v>1002</v>
      </c>
      <c r="D103" t="s">
        <v>27</v>
      </c>
      <c r="E103">
        <v>885.23</v>
      </c>
      <c r="F103">
        <v>4</v>
      </c>
      <c r="G103" s="118">
        <v>45394</v>
      </c>
      <c r="H103" s="118">
        <v>45397</v>
      </c>
      <c r="I103" t="s">
        <v>22</v>
      </c>
      <c r="J103">
        <v>177.05</v>
      </c>
      <c r="K103" t="s">
        <v>990</v>
      </c>
      <c r="L103">
        <v>9721893877</v>
      </c>
      <c r="M103" t="s">
        <v>885</v>
      </c>
      <c r="N103" t="s">
        <v>16</v>
      </c>
      <c r="O103">
        <v>88456</v>
      </c>
    </row>
    <row r="104" spans="1:15" x14ac:dyDescent="0.2">
      <c r="A104">
        <v>103</v>
      </c>
      <c r="B104">
        <v>203</v>
      </c>
      <c r="C104">
        <v>1003</v>
      </c>
      <c r="D104" t="s">
        <v>25</v>
      </c>
      <c r="E104">
        <v>664.92</v>
      </c>
      <c r="F104">
        <v>1</v>
      </c>
      <c r="G104" s="118">
        <v>45395</v>
      </c>
      <c r="H104" s="118">
        <v>45398</v>
      </c>
      <c r="I104" t="s">
        <v>22</v>
      </c>
      <c r="J104">
        <v>132.97999999999999</v>
      </c>
      <c r="K104" t="s">
        <v>991</v>
      </c>
      <c r="L104">
        <v>1875371532</v>
      </c>
      <c r="M104" t="s">
        <v>885</v>
      </c>
      <c r="N104" t="s">
        <v>16</v>
      </c>
      <c r="O104">
        <v>18357</v>
      </c>
    </row>
    <row r="105" spans="1:15" x14ac:dyDescent="0.2">
      <c r="A105">
        <v>104</v>
      </c>
      <c r="B105">
        <v>204</v>
      </c>
      <c r="C105">
        <v>1004</v>
      </c>
      <c r="D105" t="s">
        <v>18</v>
      </c>
      <c r="E105">
        <v>503.62</v>
      </c>
      <c r="F105">
        <v>4</v>
      </c>
      <c r="G105" s="118">
        <v>45396</v>
      </c>
      <c r="H105" s="118">
        <v>45399</v>
      </c>
      <c r="I105" t="s">
        <v>15</v>
      </c>
      <c r="J105">
        <v>100.72</v>
      </c>
      <c r="K105" t="s">
        <v>992</v>
      </c>
      <c r="L105">
        <v>4068864905</v>
      </c>
      <c r="M105" t="s">
        <v>900</v>
      </c>
      <c r="N105" t="s">
        <v>16</v>
      </c>
      <c r="O105">
        <v>27461</v>
      </c>
    </row>
    <row r="106" spans="1:15" x14ac:dyDescent="0.2">
      <c r="A106">
        <v>105</v>
      </c>
      <c r="B106">
        <v>205</v>
      </c>
      <c r="C106">
        <v>1005</v>
      </c>
      <c r="D106" t="s">
        <v>18</v>
      </c>
      <c r="E106">
        <v>721.8</v>
      </c>
      <c r="F106">
        <v>2</v>
      </c>
      <c r="G106" s="118">
        <v>45397</v>
      </c>
      <c r="H106" s="118">
        <v>45400</v>
      </c>
      <c r="I106" t="s">
        <v>22</v>
      </c>
      <c r="J106">
        <v>144.36000000000001</v>
      </c>
      <c r="K106" t="s">
        <v>993</v>
      </c>
      <c r="L106">
        <v>7050083816</v>
      </c>
      <c r="M106" t="s">
        <v>887</v>
      </c>
      <c r="N106" t="s">
        <v>16</v>
      </c>
      <c r="O106">
        <v>60415</v>
      </c>
    </row>
    <row r="107" spans="1:15" x14ac:dyDescent="0.2">
      <c r="A107">
        <v>106</v>
      </c>
      <c r="B107">
        <v>206</v>
      </c>
      <c r="C107">
        <v>1006</v>
      </c>
      <c r="D107" t="s">
        <v>23</v>
      </c>
      <c r="E107">
        <v>316.10000000000002</v>
      </c>
      <c r="F107">
        <v>4</v>
      </c>
      <c r="G107" s="118">
        <v>45398</v>
      </c>
      <c r="H107" s="118">
        <v>45401</v>
      </c>
      <c r="I107" t="s">
        <v>22</v>
      </c>
      <c r="J107">
        <v>63.22</v>
      </c>
      <c r="K107" t="s">
        <v>994</v>
      </c>
      <c r="L107">
        <v>6066665146</v>
      </c>
      <c r="M107" t="s">
        <v>889</v>
      </c>
      <c r="N107" t="s">
        <v>16</v>
      </c>
      <c r="O107">
        <v>85886</v>
      </c>
    </row>
    <row r="108" spans="1:15" x14ac:dyDescent="0.2">
      <c r="A108">
        <v>107</v>
      </c>
      <c r="B108">
        <v>207</v>
      </c>
      <c r="C108">
        <v>1007</v>
      </c>
      <c r="D108" t="s">
        <v>29</v>
      </c>
      <c r="E108">
        <v>979.11</v>
      </c>
      <c r="F108">
        <v>5</v>
      </c>
      <c r="G108" s="118">
        <v>45399</v>
      </c>
      <c r="H108" s="118">
        <v>45402</v>
      </c>
      <c r="I108" t="s">
        <v>20</v>
      </c>
      <c r="J108">
        <v>195.82</v>
      </c>
      <c r="K108" t="s">
        <v>995</v>
      </c>
      <c r="L108">
        <v>4740725250</v>
      </c>
      <c r="M108" t="s">
        <v>885</v>
      </c>
      <c r="N108" t="s">
        <v>16</v>
      </c>
      <c r="O108">
        <v>87598</v>
      </c>
    </row>
    <row r="109" spans="1:15" x14ac:dyDescent="0.2">
      <c r="A109">
        <v>108</v>
      </c>
      <c r="B109">
        <v>208</v>
      </c>
      <c r="C109">
        <v>1008</v>
      </c>
      <c r="D109" t="s">
        <v>18</v>
      </c>
      <c r="E109">
        <v>302.11</v>
      </c>
      <c r="F109">
        <v>1</v>
      </c>
      <c r="G109" s="118">
        <v>45400</v>
      </c>
      <c r="H109" s="118">
        <v>45403</v>
      </c>
      <c r="I109" t="s">
        <v>22</v>
      </c>
      <c r="J109">
        <v>60.42</v>
      </c>
      <c r="K109" t="s">
        <v>996</v>
      </c>
      <c r="L109">
        <v>5254674926</v>
      </c>
      <c r="M109" t="s">
        <v>889</v>
      </c>
      <c r="N109" t="s">
        <v>16</v>
      </c>
      <c r="O109">
        <v>94712</v>
      </c>
    </row>
    <row r="110" spans="1:15" x14ac:dyDescent="0.2">
      <c r="A110">
        <v>109</v>
      </c>
      <c r="B110">
        <v>209</v>
      </c>
      <c r="C110">
        <v>1009</v>
      </c>
      <c r="D110" t="s">
        <v>28</v>
      </c>
      <c r="E110">
        <v>674</v>
      </c>
      <c r="F110">
        <v>2</v>
      </c>
      <c r="G110" s="118">
        <v>45401</v>
      </c>
      <c r="H110" s="118">
        <v>45404</v>
      </c>
      <c r="I110" t="s">
        <v>22</v>
      </c>
      <c r="J110">
        <v>134.80000000000001</v>
      </c>
      <c r="K110" t="s">
        <v>997</v>
      </c>
      <c r="L110">
        <v>6045795534</v>
      </c>
      <c r="M110" t="s">
        <v>889</v>
      </c>
      <c r="N110" t="s">
        <v>16</v>
      </c>
      <c r="O110">
        <v>24985</v>
      </c>
    </row>
    <row r="111" spans="1:15" x14ac:dyDescent="0.2">
      <c r="A111">
        <v>110</v>
      </c>
      <c r="B111">
        <v>210</v>
      </c>
      <c r="C111">
        <v>1000</v>
      </c>
      <c r="D111" t="s">
        <v>29</v>
      </c>
      <c r="E111">
        <v>83.73</v>
      </c>
      <c r="F111">
        <v>2</v>
      </c>
      <c r="G111" s="118">
        <v>45402</v>
      </c>
      <c r="H111" s="118">
        <v>45405</v>
      </c>
      <c r="I111" t="s">
        <v>22</v>
      </c>
      <c r="J111">
        <v>16.75</v>
      </c>
      <c r="K111" t="s">
        <v>998</v>
      </c>
      <c r="L111">
        <v>2600153914</v>
      </c>
      <c r="M111" t="s">
        <v>900</v>
      </c>
      <c r="N111" t="s">
        <v>16</v>
      </c>
      <c r="O111">
        <v>14975</v>
      </c>
    </row>
    <row r="112" spans="1:15" x14ac:dyDescent="0.2">
      <c r="A112">
        <v>111</v>
      </c>
      <c r="B112">
        <v>211</v>
      </c>
      <c r="C112">
        <v>1001</v>
      </c>
      <c r="D112" t="s">
        <v>28</v>
      </c>
      <c r="E112">
        <v>1352.24</v>
      </c>
      <c r="F112">
        <v>4</v>
      </c>
      <c r="G112" s="118">
        <v>45403</v>
      </c>
      <c r="H112" s="118">
        <v>45406</v>
      </c>
      <c r="I112" t="s">
        <v>20</v>
      </c>
      <c r="J112">
        <v>270.45</v>
      </c>
      <c r="K112" t="s">
        <v>999</v>
      </c>
      <c r="L112">
        <v>7221291434</v>
      </c>
      <c r="M112" t="s">
        <v>893</v>
      </c>
      <c r="N112" t="s">
        <v>16</v>
      </c>
      <c r="O112">
        <v>72634</v>
      </c>
    </row>
    <row r="113" spans="1:15" x14ac:dyDescent="0.2">
      <c r="A113">
        <v>112</v>
      </c>
      <c r="B113">
        <v>212</v>
      </c>
      <c r="C113">
        <v>1002</v>
      </c>
      <c r="D113" t="s">
        <v>28</v>
      </c>
      <c r="E113">
        <v>795.95</v>
      </c>
      <c r="F113">
        <v>4</v>
      </c>
      <c r="G113" s="118">
        <v>45404</v>
      </c>
      <c r="H113" s="118">
        <v>45407</v>
      </c>
      <c r="I113" t="s">
        <v>20</v>
      </c>
      <c r="J113">
        <v>159.19</v>
      </c>
      <c r="K113" t="s">
        <v>1000</v>
      </c>
      <c r="L113">
        <v>6020183569</v>
      </c>
      <c r="M113" t="s">
        <v>889</v>
      </c>
      <c r="N113" t="s">
        <v>16</v>
      </c>
      <c r="O113">
        <v>83856</v>
      </c>
    </row>
    <row r="114" spans="1:15" x14ac:dyDescent="0.2">
      <c r="A114">
        <v>113</v>
      </c>
      <c r="B114">
        <v>213</v>
      </c>
      <c r="C114">
        <v>1003</v>
      </c>
      <c r="D114" t="s">
        <v>24</v>
      </c>
      <c r="E114">
        <v>317.85000000000002</v>
      </c>
      <c r="F114">
        <v>3</v>
      </c>
      <c r="G114" s="118">
        <v>45405</v>
      </c>
      <c r="H114" s="118">
        <v>45408</v>
      </c>
      <c r="I114" t="s">
        <v>20</v>
      </c>
      <c r="J114">
        <v>63.57</v>
      </c>
      <c r="K114" t="s">
        <v>1001</v>
      </c>
      <c r="L114">
        <v>3660718784</v>
      </c>
      <c r="M114" t="s">
        <v>893</v>
      </c>
      <c r="N114" t="s">
        <v>16</v>
      </c>
      <c r="O114">
        <v>61712</v>
      </c>
    </row>
    <row r="115" spans="1:15" x14ac:dyDescent="0.2">
      <c r="A115">
        <v>114</v>
      </c>
      <c r="B115">
        <v>214</v>
      </c>
      <c r="C115">
        <v>1004</v>
      </c>
      <c r="D115" t="s">
        <v>28</v>
      </c>
      <c r="E115">
        <v>357.2</v>
      </c>
      <c r="F115">
        <v>2</v>
      </c>
      <c r="G115" s="118">
        <v>45406</v>
      </c>
      <c r="H115" s="118">
        <v>45409</v>
      </c>
      <c r="I115" t="s">
        <v>15</v>
      </c>
      <c r="J115">
        <v>71.44</v>
      </c>
      <c r="K115" t="s">
        <v>1002</v>
      </c>
      <c r="L115">
        <v>5048948984</v>
      </c>
      <c r="M115" t="s">
        <v>885</v>
      </c>
      <c r="N115" t="s">
        <v>16</v>
      </c>
      <c r="O115">
        <v>68882</v>
      </c>
    </row>
    <row r="116" spans="1:15" x14ac:dyDescent="0.2">
      <c r="A116">
        <v>115</v>
      </c>
      <c r="B116">
        <v>215</v>
      </c>
      <c r="C116">
        <v>1005</v>
      </c>
      <c r="D116" t="s">
        <v>25</v>
      </c>
      <c r="E116">
        <v>100.39</v>
      </c>
      <c r="F116">
        <v>1</v>
      </c>
      <c r="G116" s="118">
        <v>45407</v>
      </c>
      <c r="H116" s="118">
        <v>45410</v>
      </c>
      <c r="I116" t="s">
        <v>20</v>
      </c>
      <c r="J116">
        <v>20.079999999999998</v>
      </c>
      <c r="K116" t="s">
        <v>1003</v>
      </c>
      <c r="L116">
        <v>3609665600</v>
      </c>
      <c r="M116" t="s">
        <v>887</v>
      </c>
      <c r="N116" t="s">
        <v>16</v>
      </c>
      <c r="O116">
        <v>17444</v>
      </c>
    </row>
    <row r="117" spans="1:15" x14ac:dyDescent="0.2">
      <c r="A117">
        <v>116</v>
      </c>
      <c r="B117">
        <v>216</v>
      </c>
      <c r="C117">
        <v>1006</v>
      </c>
      <c r="D117" t="s">
        <v>26</v>
      </c>
      <c r="E117">
        <v>1204.1300000000001</v>
      </c>
      <c r="F117">
        <v>2</v>
      </c>
      <c r="G117" s="118">
        <v>45408</v>
      </c>
      <c r="H117" s="118">
        <v>45411</v>
      </c>
      <c r="I117" t="s">
        <v>15</v>
      </c>
      <c r="J117">
        <v>240.83</v>
      </c>
      <c r="K117" t="s">
        <v>1004</v>
      </c>
      <c r="L117">
        <v>5799133729</v>
      </c>
      <c r="M117" t="s">
        <v>900</v>
      </c>
      <c r="N117" t="s">
        <v>16</v>
      </c>
      <c r="O117">
        <v>56617</v>
      </c>
    </row>
    <row r="118" spans="1:15" x14ac:dyDescent="0.2">
      <c r="A118">
        <v>117</v>
      </c>
      <c r="B118">
        <v>217</v>
      </c>
      <c r="C118">
        <v>1007</v>
      </c>
      <c r="D118" t="s">
        <v>28</v>
      </c>
      <c r="E118">
        <v>1190.52</v>
      </c>
      <c r="F118">
        <v>4</v>
      </c>
      <c r="G118" s="118">
        <v>45409</v>
      </c>
      <c r="H118" s="118">
        <v>45412</v>
      </c>
      <c r="I118" t="s">
        <v>22</v>
      </c>
      <c r="J118">
        <v>238.1</v>
      </c>
      <c r="K118" t="s">
        <v>1005</v>
      </c>
      <c r="L118">
        <v>8520352355</v>
      </c>
      <c r="M118" t="s">
        <v>889</v>
      </c>
      <c r="N118" t="s">
        <v>16</v>
      </c>
      <c r="O118">
        <v>46989</v>
      </c>
    </row>
    <row r="119" spans="1:15" x14ac:dyDescent="0.2">
      <c r="A119">
        <v>118</v>
      </c>
      <c r="B119">
        <v>218</v>
      </c>
      <c r="C119">
        <v>1008</v>
      </c>
      <c r="D119" t="s">
        <v>18</v>
      </c>
      <c r="E119">
        <v>383.68</v>
      </c>
      <c r="F119">
        <v>5</v>
      </c>
      <c r="G119" s="118">
        <v>45410</v>
      </c>
      <c r="H119" s="118">
        <v>45413</v>
      </c>
      <c r="I119" t="s">
        <v>22</v>
      </c>
      <c r="J119">
        <v>76.739999999999995</v>
      </c>
      <c r="K119" t="s">
        <v>1006</v>
      </c>
      <c r="L119">
        <v>7881024303</v>
      </c>
      <c r="M119" t="s">
        <v>885</v>
      </c>
      <c r="N119" t="s">
        <v>16</v>
      </c>
      <c r="O119">
        <v>84677</v>
      </c>
    </row>
    <row r="120" spans="1:15" x14ac:dyDescent="0.2">
      <c r="A120">
        <v>119</v>
      </c>
      <c r="B120">
        <v>219</v>
      </c>
      <c r="C120">
        <v>1009</v>
      </c>
      <c r="D120" t="s">
        <v>13</v>
      </c>
      <c r="E120">
        <v>640.29999999999995</v>
      </c>
      <c r="F120">
        <v>2</v>
      </c>
      <c r="G120" s="118">
        <v>45411</v>
      </c>
      <c r="H120" s="118">
        <v>45414</v>
      </c>
      <c r="I120" t="s">
        <v>22</v>
      </c>
      <c r="J120">
        <v>128.06</v>
      </c>
      <c r="K120" t="s">
        <v>1007</v>
      </c>
      <c r="L120">
        <v>2897324356</v>
      </c>
      <c r="M120" t="s">
        <v>900</v>
      </c>
      <c r="N120" t="s">
        <v>16</v>
      </c>
      <c r="O120">
        <v>36586</v>
      </c>
    </row>
    <row r="121" spans="1:15" x14ac:dyDescent="0.2">
      <c r="A121">
        <v>120</v>
      </c>
      <c r="B121">
        <v>220</v>
      </c>
      <c r="C121">
        <v>1000</v>
      </c>
      <c r="D121" t="s">
        <v>23</v>
      </c>
      <c r="E121">
        <v>924.68</v>
      </c>
      <c r="F121">
        <v>5</v>
      </c>
      <c r="G121" s="118">
        <v>45412</v>
      </c>
      <c r="H121" s="118">
        <v>45415</v>
      </c>
      <c r="I121" t="s">
        <v>20</v>
      </c>
      <c r="J121">
        <v>184.94</v>
      </c>
      <c r="K121" t="s">
        <v>1008</v>
      </c>
      <c r="L121">
        <v>6507414448</v>
      </c>
      <c r="M121" t="s">
        <v>893</v>
      </c>
      <c r="N121" t="s">
        <v>16</v>
      </c>
      <c r="O121">
        <v>91257</v>
      </c>
    </row>
    <row r="122" spans="1:15" x14ac:dyDescent="0.2">
      <c r="A122">
        <v>121</v>
      </c>
      <c r="B122">
        <v>221</v>
      </c>
      <c r="C122">
        <v>1001</v>
      </c>
      <c r="D122" t="s">
        <v>13</v>
      </c>
      <c r="E122">
        <v>162.91</v>
      </c>
      <c r="F122">
        <v>4</v>
      </c>
      <c r="G122" s="118">
        <v>45413</v>
      </c>
      <c r="H122" s="118">
        <v>45416</v>
      </c>
      <c r="I122" t="s">
        <v>22</v>
      </c>
      <c r="J122">
        <v>32.58</v>
      </c>
      <c r="K122" t="s">
        <v>1009</v>
      </c>
      <c r="L122">
        <v>2588065621</v>
      </c>
      <c r="M122" t="s">
        <v>885</v>
      </c>
      <c r="N122" t="s">
        <v>16</v>
      </c>
      <c r="O122">
        <v>87982</v>
      </c>
    </row>
    <row r="123" spans="1:15" x14ac:dyDescent="0.2">
      <c r="A123">
        <v>122</v>
      </c>
      <c r="B123">
        <v>222</v>
      </c>
      <c r="C123">
        <v>1002</v>
      </c>
      <c r="D123" t="s">
        <v>21</v>
      </c>
      <c r="E123">
        <v>234.3</v>
      </c>
      <c r="F123">
        <v>3</v>
      </c>
      <c r="G123" s="118">
        <v>45414</v>
      </c>
      <c r="H123" s="118">
        <v>45417</v>
      </c>
      <c r="I123" t="s">
        <v>22</v>
      </c>
      <c r="J123">
        <v>46.86</v>
      </c>
      <c r="K123" t="s">
        <v>1010</v>
      </c>
      <c r="L123">
        <v>5357418754</v>
      </c>
      <c r="M123" t="s">
        <v>885</v>
      </c>
      <c r="N123" t="s">
        <v>16</v>
      </c>
      <c r="O123">
        <v>74275</v>
      </c>
    </row>
    <row r="124" spans="1:15" x14ac:dyDescent="0.2">
      <c r="A124">
        <v>123</v>
      </c>
      <c r="B124">
        <v>223</v>
      </c>
      <c r="C124">
        <v>1003</v>
      </c>
      <c r="D124" t="s">
        <v>13</v>
      </c>
      <c r="E124">
        <v>581.03</v>
      </c>
      <c r="F124">
        <v>4</v>
      </c>
      <c r="G124" s="118">
        <v>45415</v>
      </c>
      <c r="H124" s="118">
        <v>45418</v>
      </c>
      <c r="I124" t="s">
        <v>20</v>
      </c>
      <c r="J124">
        <v>116.21</v>
      </c>
      <c r="K124" t="s">
        <v>1011</v>
      </c>
      <c r="L124">
        <v>2831388702</v>
      </c>
      <c r="M124" t="s">
        <v>889</v>
      </c>
      <c r="N124" t="s">
        <v>16</v>
      </c>
      <c r="O124">
        <v>27334</v>
      </c>
    </row>
    <row r="125" spans="1:15" x14ac:dyDescent="0.2">
      <c r="A125">
        <v>124</v>
      </c>
      <c r="B125">
        <v>224</v>
      </c>
      <c r="C125">
        <v>1004</v>
      </c>
      <c r="D125" t="s">
        <v>24</v>
      </c>
      <c r="E125">
        <v>776.46</v>
      </c>
      <c r="F125">
        <v>4</v>
      </c>
      <c r="G125" s="118">
        <v>45416</v>
      </c>
      <c r="H125" s="118">
        <v>45419</v>
      </c>
      <c r="I125" t="s">
        <v>15</v>
      </c>
      <c r="J125">
        <v>155.29</v>
      </c>
      <c r="K125" t="s">
        <v>1012</v>
      </c>
      <c r="L125">
        <v>1783396099</v>
      </c>
      <c r="M125" t="s">
        <v>893</v>
      </c>
      <c r="N125" t="s">
        <v>16</v>
      </c>
      <c r="O125">
        <v>23922</v>
      </c>
    </row>
    <row r="126" spans="1:15" x14ac:dyDescent="0.2">
      <c r="A126">
        <v>125</v>
      </c>
      <c r="B126">
        <v>225</v>
      </c>
      <c r="C126">
        <v>1005</v>
      </c>
      <c r="D126" t="s">
        <v>23</v>
      </c>
      <c r="E126">
        <v>74.849999999999994</v>
      </c>
      <c r="F126">
        <v>2</v>
      </c>
      <c r="G126" s="118">
        <v>45417</v>
      </c>
      <c r="H126" s="118">
        <v>45420</v>
      </c>
      <c r="I126" t="s">
        <v>15</v>
      </c>
      <c r="J126">
        <v>14.97</v>
      </c>
      <c r="K126" t="s">
        <v>1013</v>
      </c>
      <c r="L126">
        <v>6340419489</v>
      </c>
      <c r="M126" t="s">
        <v>885</v>
      </c>
      <c r="N126" t="s">
        <v>16</v>
      </c>
      <c r="O126">
        <v>66407</v>
      </c>
    </row>
    <row r="127" spans="1:15" x14ac:dyDescent="0.2">
      <c r="A127">
        <v>126</v>
      </c>
      <c r="B127">
        <v>226</v>
      </c>
      <c r="C127">
        <v>1006</v>
      </c>
      <c r="D127" t="s">
        <v>13</v>
      </c>
      <c r="E127">
        <v>1081.05</v>
      </c>
      <c r="F127">
        <v>4</v>
      </c>
      <c r="G127" s="118">
        <v>45418</v>
      </c>
      <c r="H127" s="118">
        <v>45421</v>
      </c>
      <c r="I127" t="s">
        <v>15</v>
      </c>
      <c r="J127">
        <v>216.21</v>
      </c>
      <c r="K127" t="s">
        <v>1014</v>
      </c>
      <c r="L127">
        <v>2342449686</v>
      </c>
      <c r="M127" t="s">
        <v>889</v>
      </c>
      <c r="N127" t="s">
        <v>16</v>
      </c>
      <c r="O127">
        <v>49470</v>
      </c>
    </row>
    <row r="128" spans="1:15" x14ac:dyDescent="0.2">
      <c r="A128">
        <v>127</v>
      </c>
      <c r="B128">
        <v>227</v>
      </c>
      <c r="C128">
        <v>1007</v>
      </c>
      <c r="D128" t="s">
        <v>18</v>
      </c>
      <c r="E128">
        <v>604.54</v>
      </c>
      <c r="F128">
        <v>1</v>
      </c>
      <c r="G128" s="118">
        <v>45419</v>
      </c>
      <c r="H128" s="118">
        <v>45422</v>
      </c>
      <c r="I128" t="s">
        <v>20</v>
      </c>
      <c r="J128">
        <v>120.91</v>
      </c>
      <c r="K128" t="s">
        <v>1015</v>
      </c>
      <c r="L128">
        <v>3522534594</v>
      </c>
      <c r="M128" t="s">
        <v>885</v>
      </c>
      <c r="N128" t="s">
        <v>16</v>
      </c>
      <c r="O128">
        <v>24021</v>
      </c>
    </row>
    <row r="129" spans="1:15" x14ac:dyDescent="0.2">
      <c r="A129">
        <v>128</v>
      </c>
      <c r="B129">
        <v>228</v>
      </c>
      <c r="C129">
        <v>1008</v>
      </c>
      <c r="D129" t="s">
        <v>21</v>
      </c>
      <c r="E129">
        <v>977.52</v>
      </c>
      <c r="F129">
        <v>4</v>
      </c>
      <c r="G129" s="118">
        <v>45420</v>
      </c>
      <c r="H129" s="118">
        <v>45423</v>
      </c>
      <c r="I129" t="s">
        <v>20</v>
      </c>
      <c r="J129">
        <v>195.5</v>
      </c>
      <c r="K129" t="s">
        <v>1016</v>
      </c>
      <c r="L129">
        <v>9992202318</v>
      </c>
      <c r="M129" t="s">
        <v>885</v>
      </c>
      <c r="N129" t="s">
        <v>16</v>
      </c>
      <c r="O129">
        <v>38652</v>
      </c>
    </row>
    <row r="130" spans="1:15" x14ac:dyDescent="0.2">
      <c r="A130">
        <v>129</v>
      </c>
      <c r="B130">
        <v>229</v>
      </c>
      <c r="C130">
        <v>1009</v>
      </c>
      <c r="D130" t="s">
        <v>18</v>
      </c>
      <c r="E130">
        <v>807.41</v>
      </c>
      <c r="F130">
        <v>2</v>
      </c>
      <c r="G130" s="118">
        <v>45421</v>
      </c>
      <c r="H130" s="118">
        <v>45424</v>
      </c>
      <c r="I130" t="s">
        <v>20</v>
      </c>
      <c r="J130">
        <v>161.47999999999999</v>
      </c>
      <c r="K130" t="s">
        <v>1017</v>
      </c>
      <c r="L130">
        <v>9515848952</v>
      </c>
      <c r="M130" t="s">
        <v>893</v>
      </c>
      <c r="N130" t="s">
        <v>16</v>
      </c>
      <c r="O130">
        <v>89068</v>
      </c>
    </row>
    <row r="131" spans="1:15" x14ac:dyDescent="0.2">
      <c r="A131">
        <v>130</v>
      </c>
      <c r="B131">
        <v>230</v>
      </c>
      <c r="C131">
        <v>1000</v>
      </c>
      <c r="D131" t="s">
        <v>27</v>
      </c>
      <c r="E131">
        <v>419.3</v>
      </c>
      <c r="F131">
        <v>5</v>
      </c>
      <c r="G131" s="118">
        <v>45422</v>
      </c>
      <c r="H131" s="118">
        <v>45425</v>
      </c>
      <c r="I131" t="s">
        <v>20</v>
      </c>
      <c r="J131">
        <v>83.86</v>
      </c>
      <c r="K131" t="s">
        <v>1018</v>
      </c>
      <c r="L131">
        <v>2563907673</v>
      </c>
      <c r="M131" t="s">
        <v>889</v>
      </c>
      <c r="N131" t="s">
        <v>16</v>
      </c>
      <c r="O131">
        <v>74349</v>
      </c>
    </row>
    <row r="132" spans="1:15" x14ac:dyDescent="0.2">
      <c r="A132">
        <v>131</v>
      </c>
      <c r="B132">
        <v>231</v>
      </c>
      <c r="C132">
        <v>1001</v>
      </c>
      <c r="D132" t="s">
        <v>24</v>
      </c>
      <c r="E132">
        <v>1065.5899999999999</v>
      </c>
      <c r="F132">
        <v>3</v>
      </c>
      <c r="G132" s="118">
        <v>45423</v>
      </c>
      <c r="H132" s="118">
        <v>45426</v>
      </c>
      <c r="I132" t="s">
        <v>15</v>
      </c>
      <c r="J132">
        <v>213.12</v>
      </c>
      <c r="K132" t="s">
        <v>1019</v>
      </c>
      <c r="L132">
        <v>5741108690</v>
      </c>
      <c r="M132" t="s">
        <v>893</v>
      </c>
      <c r="N132" t="s">
        <v>16</v>
      </c>
      <c r="O132">
        <v>39205</v>
      </c>
    </row>
    <row r="133" spans="1:15" x14ac:dyDescent="0.2">
      <c r="A133">
        <v>132</v>
      </c>
      <c r="B133">
        <v>232</v>
      </c>
      <c r="C133">
        <v>1002</v>
      </c>
      <c r="D133" t="s">
        <v>25</v>
      </c>
      <c r="E133">
        <v>624.83000000000004</v>
      </c>
      <c r="F133">
        <v>5</v>
      </c>
      <c r="G133" s="118">
        <v>45424</v>
      </c>
      <c r="H133" s="118">
        <v>45427</v>
      </c>
      <c r="I133" t="s">
        <v>20</v>
      </c>
      <c r="J133">
        <v>124.97</v>
      </c>
      <c r="K133" t="s">
        <v>1020</v>
      </c>
      <c r="L133">
        <v>2856145654</v>
      </c>
      <c r="M133" t="s">
        <v>887</v>
      </c>
      <c r="N133" t="s">
        <v>16</v>
      </c>
      <c r="O133">
        <v>44378</v>
      </c>
    </row>
    <row r="134" spans="1:15" x14ac:dyDescent="0.2">
      <c r="A134">
        <v>133</v>
      </c>
      <c r="B134">
        <v>233</v>
      </c>
      <c r="C134">
        <v>1003</v>
      </c>
      <c r="D134" t="s">
        <v>26</v>
      </c>
      <c r="E134">
        <v>814.41</v>
      </c>
      <c r="F134">
        <v>1</v>
      </c>
      <c r="G134" s="118">
        <v>45425</v>
      </c>
      <c r="H134" s="118">
        <v>45428</v>
      </c>
      <c r="I134" t="s">
        <v>22</v>
      </c>
      <c r="J134">
        <v>162.88</v>
      </c>
      <c r="K134" t="s">
        <v>1021</v>
      </c>
      <c r="L134">
        <v>5227747895</v>
      </c>
      <c r="M134" t="s">
        <v>900</v>
      </c>
      <c r="N134" t="s">
        <v>16</v>
      </c>
      <c r="O134">
        <v>80073</v>
      </c>
    </row>
    <row r="135" spans="1:15" x14ac:dyDescent="0.2">
      <c r="A135">
        <v>134</v>
      </c>
      <c r="B135">
        <v>234</v>
      </c>
      <c r="C135">
        <v>1004</v>
      </c>
      <c r="D135" t="s">
        <v>13</v>
      </c>
      <c r="E135">
        <v>358.79</v>
      </c>
      <c r="F135">
        <v>4</v>
      </c>
      <c r="G135" s="118">
        <v>45426</v>
      </c>
      <c r="H135" s="118">
        <v>45429</v>
      </c>
      <c r="I135" t="s">
        <v>22</v>
      </c>
      <c r="J135">
        <v>71.760000000000005</v>
      </c>
      <c r="K135" t="s">
        <v>1022</v>
      </c>
      <c r="L135">
        <v>5798310091</v>
      </c>
      <c r="M135" t="s">
        <v>900</v>
      </c>
      <c r="N135" t="s">
        <v>16</v>
      </c>
      <c r="O135">
        <v>85160</v>
      </c>
    </row>
    <row r="136" spans="1:15" x14ac:dyDescent="0.2">
      <c r="A136">
        <v>135</v>
      </c>
      <c r="B136">
        <v>235</v>
      </c>
      <c r="C136">
        <v>1005</v>
      </c>
      <c r="D136" t="s">
        <v>26</v>
      </c>
      <c r="E136">
        <v>108.11</v>
      </c>
      <c r="F136">
        <v>3</v>
      </c>
      <c r="G136" s="118">
        <v>45427</v>
      </c>
      <c r="H136" s="118">
        <v>45430</v>
      </c>
      <c r="I136" t="s">
        <v>20</v>
      </c>
      <c r="J136">
        <v>21.62</v>
      </c>
      <c r="K136" t="s">
        <v>1023</v>
      </c>
      <c r="L136">
        <v>5113196093</v>
      </c>
      <c r="M136" t="s">
        <v>889</v>
      </c>
      <c r="N136" t="s">
        <v>16</v>
      </c>
      <c r="O136">
        <v>32147</v>
      </c>
    </row>
    <row r="137" spans="1:15" x14ac:dyDescent="0.2">
      <c r="A137">
        <v>136</v>
      </c>
      <c r="B137">
        <v>236</v>
      </c>
      <c r="C137">
        <v>1006</v>
      </c>
      <c r="D137" t="s">
        <v>28</v>
      </c>
      <c r="E137">
        <v>1179.6300000000001</v>
      </c>
      <c r="F137">
        <v>2</v>
      </c>
      <c r="G137" s="118">
        <v>45428</v>
      </c>
      <c r="H137" s="118">
        <v>45431</v>
      </c>
      <c r="I137" t="s">
        <v>20</v>
      </c>
      <c r="J137">
        <v>235.93</v>
      </c>
      <c r="K137" t="s">
        <v>1024</v>
      </c>
      <c r="L137">
        <v>2988844767</v>
      </c>
      <c r="M137" t="s">
        <v>887</v>
      </c>
      <c r="N137" t="s">
        <v>16</v>
      </c>
      <c r="O137">
        <v>98047</v>
      </c>
    </row>
    <row r="138" spans="1:15" x14ac:dyDescent="0.2">
      <c r="A138">
        <v>137</v>
      </c>
      <c r="B138">
        <v>237</v>
      </c>
      <c r="C138">
        <v>1007</v>
      </c>
      <c r="D138" t="s">
        <v>13</v>
      </c>
      <c r="E138">
        <v>396.23</v>
      </c>
      <c r="F138">
        <v>3</v>
      </c>
      <c r="G138" s="118">
        <v>45429</v>
      </c>
      <c r="H138" s="118">
        <v>45432</v>
      </c>
      <c r="I138" t="s">
        <v>22</v>
      </c>
      <c r="J138">
        <v>79.25</v>
      </c>
      <c r="K138" t="s">
        <v>1025</v>
      </c>
      <c r="L138">
        <v>1432543927</v>
      </c>
      <c r="M138" t="s">
        <v>893</v>
      </c>
      <c r="N138" t="s">
        <v>16</v>
      </c>
      <c r="O138">
        <v>93579</v>
      </c>
    </row>
    <row r="139" spans="1:15" x14ac:dyDescent="0.2">
      <c r="A139">
        <v>138</v>
      </c>
      <c r="B139">
        <v>238</v>
      </c>
      <c r="C139">
        <v>1008</v>
      </c>
      <c r="D139" t="s">
        <v>18</v>
      </c>
      <c r="E139">
        <v>1122.1199999999999</v>
      </c>
      <c r="F139">
        <v>3</v>
      </c>
      <c r="G139" s="118">
        <v>45430</v>
      </c>
      <c r="H139" s="118">
        <v>45433</v>
      </c>
      <c r="I139" t="s">
        <v>20</v>
      </c>
      <c r="J139">
        <v>224.42</v>
      </c>
      <c r="K139" t="s">
        <v>1026</v>
      </c>
      <c r="L139">
        <v>4307451133</v>
      </c>
      <c r="M139" t="s">
        <v>885</v>
      </c>
      <c r="N139" t="s">
        <v>16</v>
      </c>
      <c r="O139">
        <v>85603</v>
      </c>
    </row>
    <row r="140" spans="1:15" x14ac:dyDescent="0.2">
      <c r="A140">
        <v>139</v>
      </c>
      <c r="B140">
        <v>239</v>
      </c>
      <c r="C140">
        <v>1009</v>
      </c>
      <c r="D140" t="s">
        <v>13</v>
      </c>
      <c r="E140">
        <v>135.27000000000001</v>
      </c>
      <c r="F140">
        <v>4</v>
      </c>
      <c r="G140" s="118">
        <v>45431</v>
      </c>
      <c r="H140" s="118">
        <v>45434</v>
      </c>
      <c r="I140" t="s">
        <v>22</v>
      </c>
      <c r="J140">
        <v>27.05</v>
      </c>
      <c r="K140" t="s">
        <v>1027</v>
      </c>
      <c r="L140">
        <v>1194594465</v>
      </c>
      <c r="M140" t="s">
        <v>889</v>
      </c>
      <c r="N140" t="s">
        <v>16</v>
      </c>
      <c r="O140">
        <v>17131</v>
      </c>
    </row>
    <row r="141" spans="1:15" x14ac:dyDescent="0.2">
      <c r="A141">
        <v>140</v>
      </c>
      <c r="B141">
        <v>240</v>
      </c>
      <c r="C141">
        <v>1000</v>
      </c>
      <c r="D141" t="s">
        <v>29</v>
      </c>
      <c r="E141">
        <v>1122.7</v>
      </c>
      <c r="F141">
        <v>5</v>
      </c>
      <c r="G141" s="118">
        <v>45432</v>
      </c>
      <c r="H141" s="118">
        <v>45435</v>
      </c>
      <c r="I141" t="s">
        <v>22</v>
      </c>
      <c r="J141">
        <v>224.54</v>
      </c>
      <c r="K141" t="s">
        <v>1028</v>
      </c>
      <c r="L141">
        <v>9811841482</v>
      </c>
      <c r="M141" t="s">
        <v>885</v>
      </c>
      <c r="N141" t="s">
        <v>16</v>
      </c>
      <c r="O141">
        <v>59054</v>
      </c>
    </row>
    <row r="142" spans="1:15" x14ac:dyDescent="0.2">
      <c r="A142">
        <v>141</v>
      </c>
      <c r="B142">
        <v>241</v>
      </c>
      <c r="C142">
        <v>1001</v>
      </c>
      <c r="D142" t="s">
        <v>27</v>
      </c>
      <c r="E142">
        <v>404.33</v>
      </c>
      <c r="F142">
        <v>5</v>
      </c>
      <c r="G142" s="118">
        <v>45433</v>
      </c>
      <c r="H142" s="118">
        <v>45436</v>
      </c>
      <c r="I142" t="s">
        <v>15</v>
      </c>
      <c r="J142">
        <v>80.87</v>
      </c>
      <c r="K142" t="s">
        <v>1029</v>
      </c>
      <c r="L142">
        <v>9255897826</v>
      </c>
      <c r="M142" t="s">
        <v>893</v>
      </c>
      <c r="N142" t="s">
        <v>16</v>
      </c>
      <c r="O142">
        <v>56408</v>
      </c>
    </row>
    <row r="143" spans="1:15" x14ac:dyDescent="0.2">
      <c r="A143">
        <v>142</v>
      </c>
      <c r="B143">
        <v>242</v>
      </c>
      <c r="C143">
        <v>1002</v>
      </c>
      <c r="D143" t="s">
        <v>21</v>
      </c>
      <c r="E143">
        <v>437.28</v>
      </c>
      <c r="F143">
        <v>5</v>
      </c>
      <c r="G143" s="118">
        <v>45434</v>
      </c>
      <c r="H143" s="118">
        <v>45437</v>
      </c>
      <c r="I143" t="s">
        <v>20</v>
      </c>
      <c r="J143">
        <v>87.46</v>
      </c>
      <c r="K143" t="s">
        <v>1030</v>
      </c>
      <c r="L143">
        <v>9494554525</v>
      </c>
      <c r="M143" t="s">
        <v>889</v>
      </c>
      <c r="N143" t="s">
        <v>16</v>
      </c>
      <c r="O143">
        <v>40919</v>
      </c>
    </row>
    <row r="144" spans="1:15" x14ac:dyDescent="0.2">
      <c r="A144">
        <v>143</v>
      </c>
      <c r="B144">
        <v>243</v>
      </c>
      <c r="C144">
        <v>1003</v>
      </c>
      <c r="D144" t="s">
        <v>21</v>
      </c>
      <c r="E144">
        <v>909.22</v>
      </c>
      <c r="F144">
        <v>2</v>
      </c>
      <c r="G144" s="118">
        <v>45435</v>
      </c>
      <c r="H144" s="118">
        <v>45438</v>
      </c>
      <c r="I144" t="s">
        <v>15</v>
      </c>
      <c r="J144">
        <v>181.84</v>
      </c>
      <c r="K144" t="s">
        <v>1031</v>
      </c>
      <c r="L144">
        <v>6538488586</v>
      </c>
      <c r="M144" t="s">
        <v>900</v>
      </c>
      <c r="N144" t="s">
        <v>16</v>
      </c>
      <c r="O144">
        <v>58890</v>
      </c>
    </row>
    <row r="145" spans="1:15" x14ac:dyDescent="0.2">
      <c r="A145">
        <v>144</v>
      </c>
      <c r="B145">
        <v>244</v>
      </c>
      <c r="C145">
        <v>1004</v>
      </c>
      <c r="D145" t="s">
        <v>18</v>
      </c>
      <c r="E145">
        <v>858.21</v>
      </c>
      <c r="F145">
        <v>2</v>
      </c>
      <c r="G145" s="118">
        <v>45436</v>
      </c>
      <c r="H145" s="118">
        <v>45439</v>
      </c>
      <c r="I145" t="s">
        <v>15</v>
      </c>
      <c r="J145">
        <v>171.64</v>
      </c>
      <c r="K145" t="s">
        <v>1032</v>
      </c>
      <c r="L145">
        <v>3140131575</v>
      </c>
      <c r="M145" t="s">
        <v>900</v>
      </c>
      <c r="N145" t="s">
        <v>16</v>
      </c>
      <c r="O145">
        <v>49211</v>
      </c>
    </row>
    <row r="146" spans="1:15" x14ac:dyDescent="0.2">
      <c r="A146">
        <v>145</v>
      </c>
      <c r="B146">
        <v>245</v>
      </c>
      <c r="C146">
        <v>1005</v>
      </c>
      <c r="D146" t="s">
        <v>24</v>
      </c>
      <c r="E146">
        <v>858.74</v>
      </c>
      <c r="F146">
        <v>1</v>
      </c>
      <c r="G146" s="118">
        <v>45437</v>
      </c>
      <c r="H146" s="118">
        <v>45440</v>
      </c>
      <c r="I146" t="s">
        <v>20</v>
      </c>
      <c r="J146">
        <v>171.75</v>
      </c>
      <c r="K146" t="s">
        <v>1033</v>
      </c>
      <c r="L146">
        <v>9966719294</v>
      </c>
      <c r="M146" t="s">
        <v>900</v>
      </c>
      <c r="N146" t="s">
        <v>16</v>
      </c>
      <c r="O146">
        <v>11587</v>
      </c>
    </row>
    <row r="147" spans="1:15" x14ac:dyDescent="0.2">
      <c r="A147">
        <v>146</v>
      </c>
      <c r="B147">
        <v>246</v>
      </c>
      <c r="C147">
        <v>1006</v>
      </c>
      <c r="D147" t="s">
        <v>23</v>
      </c>
      <c r="E147">
        <v>288.72000000000003</v>
      </c>
      <c r="F147">
        <v>5</v>
      </c>
      <c r="G147" s="118">
        <v>45438</v>
      </c>
      <c r="H147" s="118">
        <v>45441</v>
      </c>
      <c r="I147" t="s">
        <v>15</v>
      </c>
      <c r="J147">
        <v>57.74</v>
      </c>
      <c r="K147" t="s">
        <v>1034</v>
      </c>
      <c r="L147">
        <v>9095277150</v>
      </c>
      <c r="M147" t="s">
        <v>889</v>
      </c>
      <c r="N147" t="s">
        <v>16</v>
      </c>
      <c r="O147">
        <v>30368</v>
      </c>
    </row>
    <row r="148" spans="1:15" x14ac:dyDescent="0.2">
      <c r="A148">
        <v>147</v>
      </c>
      <c r="B148">
        <v>247</v>
      </c>
      <c r="C148">
        <v>1007</v>
      </c>
      <c r="D148" t="s">
        <v>18</v>
      </c>
      <c r="E148">
        <v>1405.16</v>
      </c>
      <c r="F148">
        <v>5</v>
      </c>
      <c r="G148" s="118">
        <v>45439</v>
      </c>
      <c r="H148" s="118">
        <v>45442</v>
      </c>
      <c r="I148" t="s">
        <v>22</v>
      </c>
      <c r="J148">
        <v>281.02999999999997</v>
      </c>
      <c r="K148" t="s">
        <v>1035</v>
      </c>
      <c r="L148">
        <v>2365061812</v>
      </c>
      <c r="M148" t="s">
        <v>893</v>
      </c>
      <c r="N148" t="s">
        <v>16</v>
      </c>
      <c r="O148">
        <v>83013</v>
      </c>
    </row>
    <row r="149" spans="1:15" x14ac:dyDescent="0.2">
      <c r="A149">
        <v>148</v>
      </c>
      <c r="B149">
        <v>248</v>
      </c>
      <c r="C149">
        <v>1008</v>
      </c>
      <c r="D149" t="s">
        <v>28</v>
      </c>
      <c r="E149">
        <v>1395.56</v>
      </c>
      <c r="F149">
        <v>4</v>
      </c>
      <c r="G149" s="118">
        <v>45440</v>
      </c>
      <c r="H149" s="118">
        <v>45443</v>
      </c>
      <c r="I149" t="s">
        <v>22</v>
      </c>
      <c r="J149">
        <v>279.11</v>
      </c>
      <c r="K149" t="s">
        <v>1036</v>
      </c>
      <c r="L149">
        <v>1128463691</v>
      </c>
      <c r="M149" t="s">
        <v>893</v>
      </c>
      <c r="N149" t="s">
        <v>16</v>
      </c>
      <c r="O149">
        <v>11540</v>
      </c>
    </row>
    <row r="150" spans="1:15" x14ac:dyDescent="0.2">
      <c r="A150">
        <v>149</v>
      </c>
      <c r="B150">
        <v>249</v>
      </c>
      <c r="C150">
        <v>1009</v>
      </c>
      <c r="D150" t="s">
        <v>21</v>
      </c>
      <c r="E150">
        <v>1106.8900000000001</v>
      </c>
      <c r="F150">
        <v>1</v>
      </c>
      <c r="G150" s="118">
        <v>45441</v>
      </c>
      <c r="H150" s="118">
        <v>45444</v>
      </c>
      <c r="I150" t="s">
        <v>22</v>
      </c>
      <c r="J150">
        <v>221.38</v>
      </c>
      <c r="K150" t="s">
        <v>1037</v>
      </c>
      <c r="L150">
        <v>6578945954</v>
      </c>
      <c r="M150" t="s">
        <v>885</v>
      </c>
      <c r="N150" t="s">
        <v>16</v>
      </c>
      <c r="O150">
        <v>47692</v>
      </c>
    </row>
    <row r="151" spans="1:15" x14ac:dyDescent="0.2">
      <c r="A151">
        <v>150</v>
      </c>
      <c r="B151">
        <v>250</v>
      </c>
      <c r="C151">
        <v>1000</v>
      </c>
      <c r="D151" t="s">
        <v>21</v>
      </c>
      <c r="E151">
        <v>656.09</v>
      </c>
      <c r="F151">
        <v>1</v>
      </c>
      <c r="G151" s="118">
        <v>45442</v>
      </c>
      <c r="H151" s="118">
        <v>45445</v>
      </c>
      <c r="I151" t="s">
        <v>15</v>
      </c>
      <c r="J151">
        <v>131.22</v>
      </c>
      <c r="K151" t="s">
        <v>1038</v>
      </c>
      <c r="L151">
        <v>3488614681</v>
      </c>
      <c r="M151" t="s">
        <v>889</v>
      </c>
      <c r="N151" t="s">
        <v>16</v>
      </c>
      <c r="O151">
        <v>31472</v>
      </c>
    </row>
    <row r="152" spans="1:15" x14ac:dyDescent="0.2">
      <c r="A152">
        <v>151</v>
      </c>
      <c r="B152">
        <v>251</v>
      </c>
      <c r="C152">
        <v>1001</v>
      </c>
      <c r="D152" t="s">
        <v>26</v>
      </c>
      <c r="E152">
        <v>1183.79</v>
      </c>
      <c r="F152">
        <v>5</v>
      </c>
      <c r="G152" s="118">
        <v>45443</v>
      </c>
      <c r="H152" s="118">
        <v>45446</v>
      </c>
      <c r="I152" t="s">
        <v>15</v>
      </c>
      <c r="J152">
        <v>236.76</v>
      </c>
      <c r="K152" t="s">
        <v>1039</v>
      </c>
      <c r="L152">
        <v>6569723851</v>
      </c>
      <c r="M152" t="s">
        <v>893</v>
      </c>
      <c r="N152" t="s">
        <v>16</v>
      </c>
      <c r="O152">
        <v>52490</v>
      </c>
    </row>
    <row r="153" spans="1:15" x14ac:dyDescent="0.2">
      <c r="A153">
        <v>152</v>
      </c>
      <c r="B153">
        <v>252</v>
      </c>
      <c r="C153">
        <v>1002</v>
      </c>
      <c r="D153" t="s">
        <v>13</v>
      </c>
      <c r="E153">
        <v>195.67</v>
      </c>
      <c r="F153">
        <v>5</v>
      </c>
      <c r="G153" s="118">
        <v>45444</v>
      </c>
      <c r="H153" s="118">
        <v>45447</v>
      </c>
      <c r="I153" t="s">
        <v>20</v>
      </c>
      <c r="J153">
        <v>39.130000000000003</v>
      </c>
      <c r="K153" t="s">
        <v>1040</v>
      </c>
      <c r="L153">
        <v>9748863248</v>
      </c>
      <c r="M153" t="s">
        <v>893</v>
      </c>
      <c r="N153" t="s">
        <v>16</v>
      </c>
      <c r="O153">
        <v>70990</v>
      </c>
    </row>
    <row r="154" spans="1:15" x14ac:dyDescent="0.2">
      <c r="A154">
        <v>153</v>
      </c>
      <c r="B154">
        <v>253</v>
      </c>
      <c r="C154">
        <v>1003</v>
      </c>
      <c r="D154" t="s">
        <v>28</v>
      </c>
      <c r="E154">
        <v>1474.07</v>
      </c>
      <c r="F154">
        <v>1</v>
      </c>
      <c r="G154" s="118">
        <v>45445</v>
      </c>
      <c r="H154" s="118">
        <v>45448</v>
      </c>
      <c r="I154" t="s">
        <v>20</v>
      </c>
      <c r="J154">
        <v>294.81</v>
      </c>
      <c r="K154" t="s">
        <v>1041</v>
      </c>
      <c r="L154">
        <v>6774100567</v>
      </c>
      <c r="M154" t="s">
        <v>900</v>
      </c>
      <c r="N154" t="s">
        <v>16</v>
      </c>
      <c r="O154">
        <v>95654</v>
      </c>
    </row>
    <row r="155" spans="1:15" x14ac:dyDescent="0.2">
      <c r="A155">
        <v>154</v>
      </c>
      <c r="B155">
        <v>254</v>
      </c>
      <c r="C155">
        <v>1004</v>
      </c>
      <c r="D155" t="s">
        <v>29</v>
      </c>
      <c r="E155">
        <v>1150.6300000000001</v>
      </c>
      <c r="F155">
        <v>3</v>
      </c>
      <c r="G155" s="118">
        <v>45446</v>
      </c>
      <c r="H155" s="118">
        <v>45449</v>
      </c>
      <c r="I155" t="s">
        <v>22</v>
      </c>
      <c r="J155">
        <v>230.13</v>
      </c>
      <c r="K155" t="s">
        <v>1042</v>
      </c>
      <c r="L155">
        <v>3561420807</v>
      </c>
      <c r="M155" t="s">
        <v>900</v>
      </c>
      <c r="N155" t="s">
        <v>16</v>
      </c>
      <c r="O155">
        <v>19053</v>
      </c>
    </row>
    <row r="156" spans="1:15" x14ac:dyDescent="0.2">
      <c r="A156">
        <v>155</v>
      </c>
      <c r="B156">
        <v>255</v>
      </c>
      <c r="C156">
        <v>1005</v>
      </c>
      <c r="D156" t="s">
        <v>27</v>
      </c>
      <c r="E156">
        <v>777.61</v>
      </c>
      <c r="F156">
        <v>5</v>
      </c>
      <c r="G156" s="118">
        <v>45447</v>
      </c>
      <c r="H156" s="118">
        <v>45450</v>
      </c>
      <c r="I156" t="s">
        <v>20</v>
      </c>
      <c r="J156">
        <v>155.52000000000001</v>
      </c>
      <c r="K156" t="s">
        <v>1043</v>
      </c>
      <c r="L156">
        <v>7739089828</v>
      </c>
      <c r="M156" t="s">
        <v>889</v>
      </c>
      <c r="N156" t="s">
        <v>16</v>
      </c>
      <c r="O156">
        <v>50687</v>
      </c>
    </row>
    <row r="157" spans="1:15" x14ac:dyDescent="0.2">
      <c r="A157">
        <v>156</v>
      </c>
      <c r="B157">
        <v>256</v>
      </c>
      <c r="C157">
        <v>1006</v>
      </c>
      <c r="D157" t="s">
        <v>23</v>
      </c>
      <c r="E157">
        <v>1408.14</v>
      </c>
      <c r="F157">
        <v>1</v>
      </c>
      <c r="G157" s="118">
        <v>45448</v>
      </c>
      <c r="H157" s="118">
        <v>45451</v>
      </c>
      <c r="I157" t="s">
        <v>20</v>
      </c>
      <c r="J157">
        <v>281.63</v>
      </c>
      <c r="K157" t="s">
        <v>1044</v>
      </c>
      <c r="L157">
        <v>4936711892</v>
      </c>
      <c r="M157" t="s">
        <v>893</v>
      </c>
      <c r="N157" t="s">
        <v>16</v>
      </c>
      <c r="O157">
        <v>63670</v>
      </c>
    </row>
    <row r="158" spans="1:15" x14ac:dyDescent="0.2">
      <c r="A158">
        <v>157</v>
      </c>
      <c r="B158">
        <v>257</v>
      </c>
      <c r="C158">
        <v>1007</v>
      </c>
      <c r="D158" t="s">
        <v>21</v>
      </c>
      <c r="E158">
        <v>444.08</v>
      </c>
      <c r="F158">
        <v>4</v>
      </c>
      <c r="G158" s="118">
        <v>45449</v>
      </c>
      <c r="H158" s="118">
        <v>45452</v>
      </c>
      <c r="I158" t="s">
        <v>15</v>
      </c>
      <c r="J158">
        <v>88.82</v>
      </c>
      <c r="K158" t="s">
        <v>1045</v>
      </c>
      <c r="L158">
        <v>7422153474</v>
      </c>
      <c r="M158" t="s">
        <v>900</v>
      </c>
      <c r="N158" t="s">
        <v>16</v>
      </c>
      <c r="O158">
        <v>83365</v>
      </c>
    </row>
    <row r="159" spans="1:15" x14ac:dyDescent="0.2">
      <c r="A159">
        <v>158</v>
      </c>
      <c r="B159">
        <v>258</v>
      </c>
      <c r="C159">
        <v>1008</v>
      </c>
      <c r="D159" t="s">
        <v>27</v>
      </c>
      <c r="E159">
        <v>974.16</v>
      </c>
      <c r="F159">
        <v>4</v>
      </c>
      <c r="G159" s="118">
        <v>45450</v>
      </c>
      <c r="H159" s="118">
        <v>45453</v>
      </c>
      <c r="I159" t="s">
        <v>22</v>
      </c>
      <c r="J159">
        <v>194.83</v>
      </c>
      <c r="K159" t="s">
        <v>1046</v>
      </c>
      <c r="L159">
        <v>8165450858</v>
      </c>
      <c r="M159" t="s">
        <v>900</v>
      </c>
      <c r="N159" t="s">
        <v>16</v>
      </c>
      <c r="O159">
        <v>77646</v>
      </c>
    </row>
    <row r="160" spans="1:15" x14ac:dyDescent="0.2">
      <c r="A160">
        <v>159</v>
      </c>
      <c r="B160">
        <v>259</v>
      </c>
      <c r="C160">
        <v>1009</v>
      </c>
      <c r="D160" t="s">
        <v>27</v>
      </c>
      <c r="E160">
        <v>777.34</v>
      </c>
      <c r="F160">
        <v>3</v>
      </c>
      <c r="G160" s="118">
        <v>45451</v>
      </c>
      <c r="H160" s="118">
        <v>45454</v>
      </c>
      <c r="I160" t="s">
        <v>15</v>
      </c>
      <c r="J160">
        <v>155.47</v>
      </c>
      <c r="K160" t="s">
        <v>1047</v>
      </c>
      <c r="L160">
        <v>7926877767</v>
      </c>
      <c r="M160" t="s">
        <v>900</v>
      </c>
      <c r="N160" t="s">
        <v>16</v>
      </c>
      <c r="O160">
        <v>63468</v>
      </c>
    </row>
    <row r="161" spans="1:15" x14ac:dyDescent="0.2">
      <c r="A161">
        <v>160</v>
      </c>
      <c r="B161">
        <v>260</v>
      </c>
      <c r="C161">
        <v>1000</v>
      </c>
      <c r="D161" t="s">
        <v>24</v>
      </c>
      <c r="E161">
        <v>772.69</v>
      </c>
      <c r="F161">
        <v>2</v>
      </c>
      <c r="G161" s="118">
        <v>45452</v>
      </c>
      <c r="H161" s="118">
        <v>45455</v>
      </c>
      <c r="I161" t="s">
        <v>20</v>
      </c>
      <c r="J161">
        <v>154.54</v>
      </c>
      <c r="K161" t="s">
        <v>1048</v>
      </c>
      <c r="L161">
        <v>4256273989</v>
      </c>
      <c r="M161" t="s">
        <v>889</v>
      </c>
      <c r="N161" t="s">
        <v>16</v>
      </c>
      <c r="O161">
        <v>86006</v>
      </c>
    </row>
    <row r="162" spans="1:15" x14ac:dyDescent="0.2">
      <c r="A162">
        <v>161</v>
      </c>
      <c r="B162">
        <v>261</v>
      </c>
      <c r="C162">
        <v>1001</v>
      </c>
      <c r="D162" t="s">
        <v>25</v>
      </c>
      <c r="E162">
        <v>1184.31</v>
      </c>
      <c r="F162">
        <v>4</v>
      </c>
      <c r="G162" s="118">
        <v>45453</v>
      </c>
      <c r="H162" s="118">
        <v>45456</v>
      </c>
      <c r="I162" t="s">
        <v>15</v>
      </c>
      <c r="J162">
        <v>236.86</v>
      </c>
      <c r="K162" t="s">
        <v>1049</v>
      </c>
      <c r="L162">
        <v>8376708262</v>
      </c>
      <c r="M162" t="s">
        <v>893</v>
      </c>
      <c r="N162" t="s">
        <v>16</v>
      </c>
      <c r="O162">
        <v>89917</v>
      </c>
    </row>
    <row r="163" spans="1:15" x14ac:dyDescent="0.2">
      <c r="A163">
        <v>162</v>
      </c>
      <c r="B163">
        <v>262</v>
      </c>
      <c r="C163">
        <v>1002</v>
      </c>
      <c r="D163" t="s">
        <v>27</v>
      </c>
      <c r="E163">
        <v>425.04</v>
      </c>
      <c r="F163">
        <v>4</v>
      </c>
      <c r="G163" s="118">
        <v>45454</v>
      </c>
      <c r="H163" s="118">
        <v>45457</v>
      </c>
      <c r="I163" t="s">
        <v>15</v>
      </c>
      <c r="J163">
        <v>85.01</v>
      </c>
      <c r="K163" t="s">
        <v>1050</v>
      </c>
      <c r="L163">
        <v>6393156050</v>
      </c>
      <c r="M163" t="s">
        <v>889</v>
      </c>
      <c r="N163" t="s">
        <v>16</v>
      </c>
      <c r="O163">
        <v>14283</v>
      </c>
    </row>
    <row r="164" spans="1:15" x14ac:dyDescent="0.2">
      <c r="A164">
        <v>163</v>
      </c>
      <c r="B164">
        <v>263</v>
      </c>
      <c r="C164">
        <v>1003</v>
      </c>
      <c r="D164" t="s">
        <v>29</v>
      </c>
      <c r="E164">
        <v>612.12</v>
      </c>
      <c r="F164">
        <v>2</v>
      </c>
      <c r="G164" s="118">
        <v>45455</v>
      </c>
      <c r="H164" s="118">
        <v>45458</v>
      </c>
      <c r="I164" t="s">
        <v>20</v>
      </c>
      <c r="J164">
        <v>122.42</v>
      </c>
      <c r="K164" t="s">
        <v>1051</v>
      </c>
      <c r="L164">
        <v>5138523007</v>
      </c>
      <c r="M164" t="s">
        <v>893</v>
      </c>
      <c r="N164" t="s">
        <v>16</v>
      </c>
      <c r="O164">
        <v>26336</v>
      </c>
    </row>
    <row r="165" spans="1:15" x14ac:dyDescent="0.2">
      <c r="A165">
        <v>164</v>
      </c>
      <c r="B165">
        <v>264</v>
      </c>
      <c r="C165">
        <v>1004</v>
      </c>
      <c r="D165" t="s">
        <v>23</v>
      </c>
      <c r="E165">
        <v>1331.67</v>
      </c>
      <c r="F165">
        <v>4</v>
      </c>
      <c r="G165" s="118">
        <v>45456</v>
      </c>
      <c r="H165" s="118">
        <v>45459</v>
      </c>
      <c r="I165" t="s">
        <v>22</v>
      </c>
      <c r="J165">
        <v>266.33</v>
      </c>
      <c r="K165" t="s">
        <v>1052</v>
      </c>
      <c r="L165">
        <v>3880201325</v>
      </c>
      <c r="M165" t="s">
        <v>893</v>
      </c>
      <c r="N165" t="s">
        <v>16</v>
      </c>
      <c r="O165">
        <v>38536</v>
      </c>
    </row>
    <row r="166" spans="1:15" x14ac:dyDescent="0.2">
      <c r="A166">
        <v>165</v>
      </c>
      <c r="B166">
        <v>265</v>
      </c>
      <c r="C166">
        <v>1005</v>
      </c>
      <c r="D166" t="s">
        <v>13</v>
      </c>
      <c r="E166">
        <v>417.86</v>
      </c>
      <c r="F166">
        <v>5</v>
      </c>
      <c r="G166" s="118">
        <v>45457</v>
      </c>
      <c r="H166" s="118">
        <v>45460</v>
      </c>
      <c r="I166" t="s">
        <v>20</v>
      </c>
      <c r="J166">
        <v>83.57</v>
      </c>
      <c r="K166" t="s">
        <v>1053</v>
      </c>
      <c r="L166">
        <v>5898933600</v>
      </c>
      <c r="M166" t="s">
        <v>885</v>
      </c>
      <c r="N166" t="s">
        <v>16</v>
      </c>
      <c r="O166">
        <v>45703</v>
      </c>
    </row>
    <row r="167" spans="1:15" x14ac:dyDescent="0.2">
      <c r="A167">
        <v>166</v>
      </c>
      <c r="B167">
        <v>266</v>
      </c>
      <c r="C167">
        <v>1006</v>
      </c>
      <c r="D167" t="s">
        <v>27</v>
      </c>
      <c r="E167">
        <v>369.32</v>
      </c>
      <c r="F167">
        <v>1</v>
      </c>
      <c r="G167" s="118">
        <v>45458</v>
      </c>
      <c r="H167" s="118">
        <v>45461</v>
      </c>
      <c r="I167" t="s">
        <v>22</v>
      </c>
      <c r="J167">
        <v>73.86</v>
      </c>
      <c r="K167" t="s">
        <v>1054</v>
      </c>
      <c r="L167">
        <v>4519150159</v>
      </c>
      <c r="M167" t="s">
        <v>885</v>
      </c>
      <c r="N167" t="s">
        <v>16</v>
      </c>
      <c r="O167">
        <v>29412</v>
      </c>
    </row>
    <row r="168" spans="1:15" x14ac:dyDescent="0.2">
      <c r="A168">
        <v>167</v>
      </c>
      <c r="B168">
        <v>267</v>
      </c>
      <c r="C168">
        <v>1007</v>
      </c>
      <c r="D168" t="s">
        <v>18</v>
      </c>
      <c r="E168">
        <v>74.83</v>
      </c>
      <c r="F168">
        <v>1</v>
      </c>
      <c r="G168" s="118">
        <v>45459</v>
      </c>
      <c r="H168" s="118">
        <v>45462</v>
      </c>
      <c r="I168" t="s">
        <v>20</v>
      </c>
      <c r="J168">
        <v>14.97</v>
      </c>
      <c r="K168" t="s">
        <v>1055</v>
      </c>
      <c r="L168">
        <v>3152938461</v>
      </c>
      <c r="M168" t="s">
        <v>885</v>
      </c>
      <c r="N168" t="s">
        <v>16</v>
      </c>
      <c r="O168">
        <v>76283</v>
      </c>
    </row>
    <row r="169" spans="1:15" x14ac:dyDescent="0.2">
      <c r="A169">
        <v>168</v>
      </c>
      <c r="B169">
        <v>268</v>
      </c>
      <c r="C169">
        <v>1008</v>
      </c>
      <c r="D169" t="s">
        <v>18</v>
      </c>
      <c r="E169">
        <v>916.17</v>
      </c>
      <c r="F169">
        <v>4</v>
      </c>
      <c r="G169" s="118">
        <v>45460</v>
      </c>
      <c r="H169" s="118">
        <v>45463</v>
      </c>
      <c r="I169" t="s">
        <v>15</v>
      </c>
      <c r="J169">
        <v>183.23</v>
      </c>
      <c r="K169" t="s">
        <v>1056</v>
      </c>
      <c r="L169">
        <v>9130861151</v>
      </c>
      <c r="M169" t="s">
        <v>885</v>
      </c>
      <c r="N169" t="s">
        <v>16</v>
      </c>
      <c r="O169">
        <v>25911</v>
      </c>
    </row>
    <row r="170" spans="1:15" x14ac:dyDescent="0.2">
      <c r="A170">
        <v>169</v>
      </c>
      <c r="B170">
        <v>269</v>
      </c>
      <c r="C170">
        <v>1009</v>
      </c>
      <c r="D170" t="s">
        <v>13</v>
      </c>
      <c r="E170">
        <v>1410.66</v>
      </c>
      <c r="F170">
        <v>1</v>
      </c>
      <c r="G170" s="118">
        <v>45461</v>
      </c>
      <c r="H170" s="118">
        <v>45464</v>
      </c>
      <c r="I170" t="s">
        <v>15</v>
      </c>
      <c r="J170">
        <v>282.13</v>
      </c>
      <c r="K170" t="s">
        <v>1057</v>
      </c>
      <c r="L170">
        <v>4769386872</v>
      </c>
      <c r="M170" t="s">
        <v>889</v>
      </c>
      <c r="N170" t="s">
        <v>16</v>
      </c>
      <c r="O170">
        <v>80716</v>
      </c>
    </row>
    <row r="171" spans="1:15" x14ac:dyDescent="0.2">
      <c r="A171">
        <v>170</v>
      </c>
      <c r="B171">
        <v>270</v>
      </c>
      <c r="C171">
        <v>1000</v>
      </c>
      <c r="D171" t="s">
        <v>18</v>
      </c>
      <c r="E171">
        <v>1069.8</v>
      </c>
      <c r="F171">
        <v>2</v>
      </c>
      <c r="G171" s="118">
        <v>45462</v>
      </c>
      <c r="H171" s="118">
        <v>45465</v>
      </c>
      <c r="I171" t="s">
        <v>22</v>
      </c>
      <c r="J171">
        <v>213.96</v>
      </c>
      <c r="K171" t="s">
        <v>1058</v>
      </c>
      <c r="L171">
        <v>3067023839</v>
      </c>
      <c r="M171" t="s">
        <v>900</v>
      </c>
      <c r="N171" t="s">
        <v>16</v>
      </c>
      <c r="O171">
        <v>44413</v>
      </c>
    </row>
    <row r="172" spans="1:15" x14ac:dyDescent="0.2">
      <c r="A172">
        <v>171</v>
      </c>
      <c r="B172">
        <v>271</v>
      </c>
      <c r="C172">
        <v>1001</v>
      </c>
      <c r="D172" t="s">
        <v>25</v>
      </c>
      <c r="E172">
        <v>1184.6099999999999</v>
      </c>
      <c r="F172">
        <v>1</v>
      </c>
      <c r="G172" s="118">
        <v>45463</v>
      </c>
      <c r="H172" s="118">
        <v>45466</v>
      </c>
      <c r="I172" t="s">
        <v>15</v>
      </c>
      <c r="J172">
        <v>236.92</v>
      </c>
      <c r="K172" t="s">
        <v>1059</v>
      </c>
      <c r="L172">
        <v>8252137425</v>
      </c>
      <c r="M172" t="s">
        <v>900</v>
      </c>
      <c r="N172" t="s">
        <v>16</v>
      </c>
      <c r="O172">
        <v>41917</v>
      </c>
    </row>
    <row r="173" spans="1:15" x14ac:dyDescent="0.2">
      <c r="A173">
        <v>172</v>
      </c>
      <c r="B173">
        <v>272</v>
      </c>
      <c r="C173">
        <v>1002</v>
      </c>
      <c r="D173" t="s">
        <v>18</v>
      </c>
      <c r="E173">
        <v>822.8</v>
      </c>
      <c r="F173">
        <v>1</v>
      </c>
      <c r="G173" s="118">
        <v>45464</v>
      </c>
      <c r="H173" s="118">
        <v>45467</v>
      </c>
      <c r="I173" t="s">
        <v>22</v>
      </c>
      <c r="J173">
        <v>164.56</v>
      </c>
      <c r="K173" t="s">
        <v>1060</v>
      </c>
      <c r="L173">
        <v>1933533271</v>
      </c>
      <c r="M173" t="s">
        <v>900</v>
      </c>
      <c r="N173" t="s">
        <v>16</v>
      </c>
      <c r="O173">
        <v>48899</v>
      </c>
    </row>
    <row r="174" spans="1:15" x14ac:dyDescent="0.2">
      <c r="A174">
        <v>173</v>
      </c>
      <c r="B174">
        <v>273</v>
      </c>
      <c r="C174">
        <v>1003</v>
      </c>
      <c r="D174" t="s">
        <v>13</v>
      </c>
      <c r="E174">
        <v>726.56</v>
      </c>
      <c r="F174">
        <v>4</v>
      </c>
      <c r="G174" s="118">
        <v>45465</v>
      </c>
      <c r="H174" s="118">
        <v>45468</v>
      </c>
      <c r="I174" t="s">
        <v>20</v>
      </c>
      <c r="J174">
        <v>145.31</v>
      </c>
      <c r="K174" t="s">
        <v>1061</v>
      </c>
      <c r="L174">
        <v>6056872588</v>
      </c>
      <c r="M174" t="s">
        <v>885</v>
      </c>
      <c r="N174" t="s">
        <v>16</v>
      </c>
      <c r="O174">
        <v>47030</v>
      </c>
    </row>
    <row r="175" spans="1:15" x14ac:dyDescent="0.2">
      <c r="A175">
        <v>174</v>
      </c>
      <c r="B175">
        <v>274</v>
      </c>
      <c r="C175">
        <v>1004</v>
      </c>
      <c r="D175" t="s">
        <v>21</v>
      </c>
      <c r="E175">
        <v>1108.96</v>
      </c>
      <c r="F175">
        <v>4</v>
      </c>
      <c r="G175" s="118">
        <v>45466</v>
      </c>
      <c r="H175" s="118">
        <v>45469</v>
      </c>
      <c r="I175" t="s">
        <v>15</v>
      </c>
      <c r="J175">
        <v>221.79</v>
      </c>
      <c r="K175" t="s">
        <v>1062</v>
      </c>
      <c r="L175">
        <v>1274951255</v>
      </c>
      <c r="M175" t="s">
        <v>885</v>
      </c>
      <c r="N175" t="s">
        <v>16</v>
      </c>
      <c r="O175">
        <v>52219</v>
      </c>
    </row>
    <row r="176" spans="1:15" x14ac:dyDescent="0.2">
      <c r="A176">
        <v>175</v>
      </c>
      <c r="B176">
        <v>275</v>
      </c>
      <c r="C176">
        <v>1005</v>
      </c>
      <c r="D176" t="s">
        <v>18</v>
      </c>
      <c r="E176">
        <v>246.92</v>
      </c>
      <c r="F176">
        <v>2</v>
      </c>
      <c r="G176" s="118">
        <v>45467</v>
      </c>
      <c r="H176" s="118">
        <v>45470</v>
      </c>
      <c r="I176" t="s">
        <v>20</v>
      </c>
      <c r="J176">
        <v>49.38</v>
      </c>
      <c r="K176" t="s">
        <v>1063</v>
      </c>
      <c r="L176">
        <v>2607650208</v>
      </c>
      <c r="M176" t="s">
        <v>887</v>
      </c>
      <c r="N176" t="s">
        <v>16</v>
      </c>
      <c r="O176">
        <v>47831</v>
      </c>
    </row>
    <row r="177" spans="1:15" x14ac:dyDescent="0.2">
      <c r="A177">
        <v>176</v>
      </c>
      <c r="B177">
        <v>276</v>
      </c>
      <c r="C177">
        <v>1006</v>
      </c>
      <c r="D177" t="s">
        <v>21</v>
      </c>
      <c r="E177">
        <v>1160.74</v>
      </c>
      <c r="F177">
        <v>3</v>
      </c>
      <c r="G177" s="118">
        <v>45468</v>
      </c>
      <c r="H177" s="118">
        <v>45471</v>
      </c>
      <c r="I177" t="s">
        <v>22</v>
      </c>
      <c r="J177">
        <v>232.15</v>
      </c>
      <c r="K177" t="s">
        <v>1064</v>
      </c>
      <c r="L177">
        <v>5396159916</v>
      </c>
      <c r="M177" t="s">
        <v>900</v>
      </c>
      <c r="N177" t="s">
        <v>16</v>
      </c>
      <c r="O177">
        <v>68596</v>
      </c>
    </row>
    <row r="178" spans="1:15" x14ac:dyDescent="0.2">
      <c r="A178">
        <v>177</v>
      </c>
      <c r="B178">
        <v>277</v>
      </c>
      <c r="C178">
        <v>1007</v>
      </c>
      <c r="D178" t="s">
        <v>13</v>
      </c>
      <c r="E178">
        <v>184.3</v>
      </c>
      <c r="F178">
        <v>5</v>
      </c>
      <c r="G178" s="118">
        <v>45469</v>
      </c>
      <c r="H178" s="118">
        <v>45472</v>
      </c>
      <c r="I178" t="s">
        <v>15</v>
      </c>
      <c r="J178">
        <v>36.86</v>
      </c>
      <c r="K178" t="s">
        <v>1065</v>
      </c>
      <c r="L178">
        <v>7257819416</v>
      </c>
      <c r="M178" t="s">
        <v>889</v>
      </c>
      <c r="N178" t="s">
        <v>16</v>
      </c>
      <c r="O178">
        <v>62103</v>
      </c>
    </row>
    <row r="179" spans="1:15" x14ac:dyDescent="0.2">
      <c r="A179">
        <v>178</v>
      </c>
      <c r="B179">
        <v>278</v>
      </c>
      <c r="C179">
        <v>1008</v>
      </c>
      <c r="D179" t="s">
        <v>13</v>
      </c>
      <c r="E179">
        <v>1052.42</v>
      </c>
      <c r="F179">
        <v>4</v>
      </c>
      <c r="G179" s="118">
        <v>45470</v>
      </c>
      <c r="H179" s="118">
        <v>45473</v>
      </c>
      <c r="I179" t="s">
        <v>15</v>
      </c>
      <c r="J179">
        <v>210.48</v>
      </c>
      <c r="K179" t="s">
        <v>1066</v>
      </c>
      <c r="L179">
        <v>8982734089</v>
      </c>
      <c r="M179" t="s">
        <v>885</v>
      </c>
      <c r="N179" t="s">
        <v>16</v>
      </c>
      <c r="O179">
        <v>69122</v>
      </c>
    </row>
    <row r="180" spans="1:15" x14ac:dyDescent="0.2">
      <c r="A180">
        <v>179</v>
      </c>
      <c r="B180">
        <v>279</v>
      </c>
      <c r="C180">
        <v>1009</v>
      </c>
      <c r="D180" t="s">
        <v>24</v>
      </c>
      <c r="E180">
        <v>184.46</v>
      </c>
      <c r="F180">
        <v>1</v>
      </c>
      <c r="G180" s="118">
        <v>45471</v>
      </c>
      <c r="H180" s="118">
        <v>45474</v>
      </c>
      <c r="I180" t="s">
        <v>20</v>
      </c>
      <c r="J180">
        <v>36.89</v>
      </c>
      <c r="K180" t="s">
        <v>1067</v>
      </c>
      <c r="L180">
        <v>9685485531</v>
      </c>
      <c r="M180" t="s">
        <v>889</v>
      </c>
      <c r="N180" t="s">
        <v>16</v>
      </c>
      <c r="O180">
        <v>34049</v>
      </c>
    </row>
    <row r="181" spans="1:15" x14ac:dyDescent="0.2">
      <c r="A181">
        <v>180</v>
      </c>
      <c r="B181">
        <v>280</v>
      </c>
      <c r="C181">
        <v>1000</v>
      </c>
      <c r="D181" t="s">
        <v>27</v>
      </c>
      <c r="E181">
        <v>1077.97</v>
      </c>
      <c r="F181">
        <v>4</v>
      </c>
      <c r="G181" s="118">
        <v>45472</v>
      </c>
      <c r="H181" s="118">
        <v>45475</v>
      </c>
      <c r="I181" t="s">
        <v>22</v>
      </c>
      <c r="J181">
        <v>215.59</v>
      </c>
      <c r="K181" t="s">
        <v>1068</v>
      </c>
      <c r="L181">
        <v>9207410812</v>
      </c>
      <c r="M181" t="s">
        <v>885</v>
      </c>
      <c r="N181" t="s">
        <v>16</v>
      </c>
      <c r="O181">
        <v>62306</v>
      </c>
    </row>
    <row r="182" spans="1:15" x14ac:dyDescent="0.2">
      <c r="A182">
        <v>181</v>
      </c>
      <c r="B182">
        <v>281</v>
      </c>
      <c r="C182">
        <v>1001</v>
      </c>
      <c r="D182" t="s">
        <v>27</v>
      </c>
      <c r="E182">
        <v>214.72</v>
      </c>
      <c r="F182">
        <v>2</v>
      </c>
      <c r="G182" s="118">
        <v>45473</v>
      </c>
      <c r="H182" s="118">
        <v>45476</v>
      </c>
      <c r="I182" t="s">
        <v>20</v>
      </c>
      <c r="J182">
        <v>42.94</v>
      </c>
      <c r="K182" t="s">
        <v>1069</v>
      </c>
      <c r="L182">
        <v>7628738134</v>
      </c>
      <c r="M182" t="s">
        <v>887</v>
      </c>
      <c r="N182" t="s">
        <v>16</v>
      </c>
      <c r="O182">
        <v>57340</v>
      </c>
    </row>
    <row r="183" spans="1:15" x14ac:dyDescent="0.2">
      <c r="A183">
        <v>182</v>
      </c>
      <c r="B183">
        <v>282</v>
      </c>
      <c r="C183">
        <v>1002</v>
      </c>
      <c r="D183" t="s">
        <v>13</v>
      </c>
      <c r="E183">
        <v>308.51</v>
      </c>
      <c r="F183">
        <v>4</v>
      </c>
      <c r="G183" s="118">
        <v>45474</v>
      </c>
      <c r="H183" s="118">
        <v>45477</v>
      </c>
      <c r="I183" t="s">
        <v>22</v>
      </c>
      <c r="J183">
        <v>61.7</v>
      </c>
      <c r="K183" t="s">
        <v>1070</v>
      </c>
      <c r="L183">
        <v>9147909147</v>
      </c>
      <c r="M183" t="s">
        <v>889</v>
      </c>
      <c r="N183" t="s">
        <v>16</v>
      </c>
      <c r="O183">
        <v>30596</v>
      </c>
    </row>
    <row r="184" spans="1:15" x14ac:dyDescent="0.2">
      <c r="A184">
        <v>183</v>
      </c>
      <c r="B184">
        <v>283</v>
      </c>
      <c r="C184">
        <v>1003</v>
      </c>
      <c r="D184" t="s">
        <v>28</v>
      </c>
      <c r="E184">
        <v>401.1</v>
      </c>
      <c r="F184">
        <v>4</v>
      </c>
      <c r="G184" s="118">
        <v>45475</v>
      </c>
      <c r="H184" s="118">
        <v>45478</v>
      </c>
      <c r="I184" t="s">
        <v>15</v>
      </c>
      <c r="J184">
        <v>80.22</v>
      </c>
      <c r="K184" t="s">
        <v>1071</v>
      </c>
      <c r="L184">
        <v>3581501976</v>
      </c>
      <c r="M184" t="s">
        <v>900</v>
      </c>
      <c r="N184" t="s">
        <v>16</v>
      </c>
      <c r="O184">
        <v>58190</v>
      </c>
    </row>
    <row r="185" spans="1:15" x14ac:dyDescent="0.2">
      <c r="A185">
        <v>184</v>
      </c>
      <c r="B185">
        <v>284</v>
      </c>
      <c r="C185">
        <v>1004</v>
      </c>
      <c r="D185" t="s">
        <v>21</v>
      </c>
      <c r="E185">
        <v>432.41</v>
      </c>
      <c r="F185">
        <v>1</v>
      </c>
      <c r="G185" s="118">
        <v>45476</v>
      </c>
      <c r="H185" s="118">
        <v>45479</v>
      </c>
      <c r="I185" t="s">
        <v>15</v>
      </c>
      <c r="J185">
        <v>86.48</v>
      </c>
      <c r="K185" t="s">
        <v>1072</v>
      </c>
      <c r="L185">
        <v>2158131412</v>
      </c>
      <c r="M185" t="s">
        <v>893</v>
      </c>
      <c r="N185" t="s">
        <v>16</v>
      </c>
      <c r="O185">
        <v>26276</v>
      </c>
    </row>
    <row r="186" spans="1:15" x14ac:dyDescent="0.2">
      <c r="A186">
        <v>185</v>
      </c>
      <c r="B186">
        <v>285</v>
      </c>
      <c r="C186">
        <v>1005</v>
      </c>
      <c r="D186" t="s">
        <v>23</v>
      </c>
      <c r="E186">
        <v>53.41</v>
      </c>
      <c r="F186">
        <v>1</v>
      </c>
      <c r="G186" s="118">
        <v>45477</v>
      </c>
      <c r="H186" s="118">
        <v>45480</v>
      </c>
      <c r="I186" t="s">
        <v>15</v>
      </c>
      <c r="J186">
        <v>10.68</v>
      </c>
      <c r="K186" t="s">
        <v>1073</v>
      </c>
      <c r="L186">
        <v>7782373052</v>
      </c>
      <c r="M186" t="s">
        <v>887</v>
      </c>
      <c r="N186" t="s">
        <v>16</v>
      </c>
      <c r="O186">
        <v>30597</v>
      </c>
    </row>
    <row r="187" spans="1:15" x14ac:dyDescent="0.2">
      <c r="A187">
        <v>186</v>
      </c>
      <c r="B187">
        <v>286</v>
      </c>
      <c r="C187">
        <v>1006</v>
      </c>
      <c r="D187" t="s">
        <v>24</v>
      </c>
      <c r="E187">
        <v>87.26</v>
      </c>
      <c r="F187">
        <v>1</v>
      </c>
      <c r="G187" s="118">
        <v>45478</v>
      </c>
      <c r="H187" s="118">
        <v>45481</v>
      </c>
      <c r="I187" t="s">
        <v>22</v>
      </c>
      <c r="J187">
        <v>17.45</v>
      </c>
      <c r="K187" t="s">
        <v>1074</v>
      </c>
      <c r="L187">
        <v>7733336034</v>
      </c>
      <c r="M187" t="s">
        <v>887</v>
      </c>
      <c r="N187" t="s">
        <v>16</v>
      </c>
      <c r="O187">
        <v>33206</v>
      </c>
    </row>
    <row r="188" spans="1:15" x14ac:dyDescent="0.2">
      <c r="A188">
        <v>187</v>
      </c>
      <c r="B188">
        <v>287</v>
      </c>
      <c r="C188">
        <v>1007</v>
      </c>
      <c r="D188" t="s">
        <v>26</v>
      </c>
      <c r="E188">
        <v>991.89</v>
      </c>
      <c r="F188">
        <v>4</v>
      </c>
      <c r="G188" s="118">
        <v>45479</v>
      </c>
      <c r="H188" s="118">
        <v>45482</v>
      </c>
      <c r="I188" t="s">
        <v>20</v>
      </c>
      <c r="J188">
        <v>198.38</v>
      </c>
      <c r="K188" t="s">
        <v>1075</v>
      </c>
      <c r="L188">
        <v>7177975863</v>
      </c>
      <c r="M188" t="s">
        <v>887</v>
      </c>
      <c r="N188" t="s">
        <v>16</v>
      </c>
      <c r="O188">
        <v>86403</v>
      </c>
    </row>
    <row r="189" spans="1:15" x14ac:dyDescent="0.2">
      <c r="A189">
        <v>188</v>
      </c>
      <c r="B189">
        <v>288</v>
      </c>
      <c r="C189">
        <v>1008</v>
      </c>
      <c r="D189" t="s">
        <v>26</v>
      </c>
      <c r="E189">
        <v>1146.1400000000001</v>
      </c>
      <c r="F189">
        <v>2</v>
      </c>
      <c r="G189" s="118">
        <v>45480</v>
      </c>
      <c r="H189" s="118">
        <v>45483</v>
      </c>
      <c r="I189" t="s">
        <v>22</v>
      </c>
      <c r="J189">
        <v>229.23</v>
      </c>
      <c r="K189" t="s">
        <v>1076</v>
      </c>
      <c r="L189">
        <v>8640696810</v>
      </c>
      <c r="M189" t="s">
        <v>889</v>
      </c>
      <c r="N189" t="s">
        <v>16</v>
      </c>
      <c r="O189">
        <v>17852</v>
      </c>
    </row>
    <row r="190" spans="1:15" x14ac:dyDescent="0.2">
      <c r="A190">
        <v>189</v>
      </c>
      <c r="B190">
        <v>289</v>
      </c>
      <c r="C190">
        <v>1009</v>
      </c>
      <c r="D190" t="s">
        <v>29</v>
      </c>
      <c r="E190">
        <v>806.41</v>
      </c>
      <c r="F190">
        <v>1</v>
      </c>
      <c r="G190" s="118">
        <v>45481</v>
      </c>
      <c r="H190" s="118">
        <v>45484</v>
      </c>
      <c r="I190" t="s">
        <v>15</v>
      </c>
      <c r="J190">
        <v>161.28</v>
      </c>
      <c r="K190" t="s">
        <v>1077</v>
      </c>
      <c r="L190">
        <v>7823551588</v>
      </c>
      <c r="M190" t="s">
        <v>900</v>
      </c>
      <c r="N190" t="s">
        <v>16</v>
      </c>
      <c r="O190">
        <v>85404</v>
      </c>
    </row>
    <row r="191" spans="1:15" x14ac:dyDescent="0.2">
      <c r="A191">
        <v>190</v>
      </c>
      <c r="B191">
        <v>290</v>
      </c>
      <c r="C191">
        <v>1000</v>
      </c>
      <c r="D191" t="s">
        <v>21</v>
      </c>
      <c r="E191">
        <v>685.89</v>
      </c>
      <c r="F191">
        <v>5</v>
      </c>
      <c r="G191" s="118">
        <v>45482</v>
      </c>
      <c r="H191" s="118">
        <v>45485</v>
      </c>
      <c r="I191" t="s">
        <v>20</v>
      </c>
      <c r="J191">
        <v>137.18</v>
      </c>
      <c r="K191" t="s">
        <v>1078</v>
      </c>
      <c r="L191">
        <v>7549904421</v>
      </c>
      <c r="M191" t="s">
        <v>900</v>
      </c>
      <c r="N191" t="s">
        <v>16</v>
      </c>
      <c r="O191">
        <v>94073</v>
      </c>
    </row>
    <row r="192" spans="1:15" x14ac:dyDescent="0.2">
      <c r="A192">
        <v>191</v>
      </c>
      <c r="B192">
        <v>291</v>
      </c>
      <c r="C192">
        <v>1001</v>
      </c>
      <c r="D192" t="s">
        <v>26</v>
      </c>
      <c r="E192">
        <v>463.04</v>
      </c>
      <c r="F192">
        <v>1</v>
      </c>
      <c r="G192" s="118">
        <v>45483</v>
      </c>
      <c r="H192" s="118">
        <v>45486</v>
      </c>
      <c r="I192" t="s">
        <v>20</v>
      </c>
      <c r="J192">
        <v>92.61</v>
      </c>
      <c r="K192" t="s">
        <v>1079</v>
      </c>
      <c r="L192">
        <v>2449724100</v>
      </c>
      <c r="M192" t="s">
        <v>893</v>
      </c>
      <c r="N192" t="s">
        <v>16</v>
      </c>
      <c r="O192">
        <v>82013</v>
      </c>
    </row>
    <row r="193" spans="1:15" x14ac:dyDescent="0.2">
      <c r="A193">
        <v>192</v>
      </c>
      <c r="B193">
        <v>292</v>
      </c>
      <c r="C193">
        <v>1002</v>
      </c>
      <c r="D193" t="s">
        <v>13</v>
      </c>
      <c r="E193">
        <v>93.21</v>
      </c>
      <c r="F193">
        <v>3</v>
      </c>
      <c r="G193" s="118">
        <v>45484</v>
      </c>
      <c r="H193" s="118">
        <v>45487</v>
      </c>
      <c r="I193" t="s">
        <v>20</v>
      </c>
      <c r="J193">
        <v>18.64</v>
      </c>
      <c r="K193" t="s">
        <v>1080</v>
      </c>
      <c r="L193">
        <v>5236420339</v>
      </c>
      <c r="M193" t="s">
        <v>893</v>
      </c>
      <c r="N193" t="s">
        <v>16</v>
      </c>
      <c r="O193">
        <v>58495</v>
      </c>
    </row>
    <row r="194" spans="1:15" x14ac:dyDescent="0.2">
      <c r="A194">
        <v>193</v>
      </c>
      <c r="B194">
        <v>293</v>
      </c>
      <c r="C194">
        <v>1003</v>
      </c>
      <c r="D194" t="s">
        <v>24</v>
      </c>
      <c r="E194">
        <v>646.66</v>
      </c>
      <c r="F194">
        <v>5</v>
      </c>
      <c r="G194" s="118">
        <v>45485</v>
      </c>
      <c r="H194" s="118">
        <v>45488</v>
      </c>
      <c r="I194" t="s">
        <v>22</v>
      </c>
      <c r="J194">
        <v>129.33000000000001</v>
      </c>
      <c r="K194" t="s">
        <v>1081</v>
      </c>
      <c r="L194">
        <v>2514514374</v>
      </c>
      <c r="M194" t="s">
        <v>900</v>
      </c>
      <c r="N194" t="s">
        <v>16</v>
      </c>
      <c r="O194">
        <v>94441</v>
      </c>
    </row>
    <row r="195" spans="1:15" x14ac:dyDescent="0.2">
      <c r="A195">
        <v>194</v>
      </c>
      <c r="B195">
        <v>294</v>
      </c>
      <c r="C195">
        <v>1004</v>
      </c>
      <c r="D195" t="s">
        <v>18</v>
      </c>
      <c r="E195">
        <v>1043.29</v>
      </c>
      <c r="F195">
        <v>3</v>
      </c>
      <c r="G195" s="118">
        <v>45486</v>
      </c>
      <c r="H195" s="118">
        <v>45489</v>
      </c>
      <c r="I195" t="s">
        <v>22</v>
      </c>
      <c r="J195">
        <v>208.66</v>
      </c>
      <c r="K195" t="s">
        <v>1082</v>
      </c>
      <c r="L195">
        <v>3223615968</v>
      </c>
      <c r="M195" t="s">
        <v>900</v>
      </c>
      <c r="N195" t="s">
        <v>16</v>
      </c>
      <c r="O195">
        <v>82813</v>
      </c>
    </row>
    <row r="196" spans="1:15" x14ac:dyDescent="0.2">
      <c r="A196">
        <v>195</v>
      </c>
      <c r="B196">
        <v>295</v>
      </c>
      <c r="C196">
        <v>1005</v>
      </c>
      <c r="D196" t="s">
        <v>28</v>
      </c>
      <c r="E196">
        <v>705.37</v>
      </c>
      <c r="F196">
        <v>3</v>
      </c>
      <c r="G196" s="118">
        <v>45487</v>
      </c>
      <c r="H196" s="118">
        <v>45490</v>
      </c>
      <c r="I196" t="s">
        <v>22</v>
      </c>
      <c r="J196">
        <v>141.07</v>
      </c>
      <c r="K196" t="s">
        <v>1083</v>
      </c>
      <c r="L196">
        <v>5166339371</v>
      </c>
      <c r="M196" t="s">
        <v>900</v>
      </c>
      <c r="N196" t="s">
        <v>16</v>
      </c>
      <c r="O196">
        <v>80872</v>
      </c>
    </row>
    <row r="197" spans="1:15" x14ac:dyDescent="0.2">
      <c r="A197">
        <v>196</v>
      </c>
      <c r="B197">
        <v>296</v>
      </c>
      <c r="C197">
        <v>1006</v>
      </c>
      <c r="D197" t="s">
        <v>29</v>
      </c>
      <c r="E197">
        <v>253.76</v>
      </c>
      <c r="F197">
        <v>1</v>
      </c>
      <c r="G197" s="118">
        <v>45488</v>
      </c>
      <c r="H197" s="118">
        <v>45491</v>
      </c>
      <c r="I197" t="s">
        <v>22</v>
      </c>
      <c r="J197">
        <v>50.75</v>
      </c>
      <c r="K197" t="s">
        <v>1084</v>
      </c>
      <c r="L197">
        <v>5028225763</v>
      </c>
      <c r="M197" t="s">
        <v>889</v>
      </c>
      <c r="N197" t="s">
        <v>16</v>
      </c>
      <c r="O197">
        <v>55688</v>
      </c>
    </row>
    <row r="198" spans="1:15" x14ac:dyDescent="0.2">
      <c r="A198">
        <v>197</v>
      </c>
      <c r="B198">
        <v>297</v>
      </c>
      <c r="C198">
        <v>1007</v>
      </c>
      <c r="D198" t="s">
        <v>28</v>
      </c>
      <c r="E198">
        <v>1007.05</v>
      </c>
      <c r="F198">
        <v>4</v>
      </c>
      <c r="G198" s="118">
        <v>45489</v>
      </c>
      <c r="H198" s="118">
        <v>45492</v>
      </c>
      <c r="I198" t="s">
        <v>20</v>
      </c>
      <c r="J198">
        <v>201.41</v>
      </c>
      <c r="K198" t="s">
        <v>1085</v>
      </c>
      <c r="L198">
        <v>2598580393</v>
      </c>
      <c r="M198" t="s">
        <v>889</v>
      </c>
      <c r="N198" t="s">
        <v>16</v>
      </c>
      <c r="O198">
        <v>29673</v>
      </c>
    </row>
    <row r="199" spans="1:15" x14ac:dyDescent="0.2">
      <c r="A199">
        <v>198</v>
      </c>
      <c r="B199">
        <v>298</v>
      </c>
      <c r="C199">
        <v>1008</v>
      </c>
      <c r="D199" t="s">
        <v>18</v>
      </c>
      <c r="E199">
        <v>1465.41</v>
      </c>
      <c r="F199">
        <v>1</v>
      </c>
      <c r="G199" s="118">
        <v>45490</v>
      </c>
      <c r="H199" s="118">
        <v>45493</v>
      </c>
      <c r="I199" t="s">
        <v>15</v>
      </c>
      <c r="J199">
        <v>293.08</v>
      </c>
      <c r="K199" t="s">
        <v>1086</v>
      </c>
      <c r="L199">
        <v>1808412071</v>
      </c>
      <c r="M199" t="s">
        <v>885</v>
      </c>
      <c r="N199" t="s">
        <v>16</v>
      </c>
      <c r="O199">
        <v>91537</v>
      </c>
    </row>
    <row r="200" spans="1:15" x14ac:dyDescent="0.2">
      <c r="A200">
        <v>199</v>
      </c>
      <c r="B200">
        <v>299</v>
      </c>
      <c r="C200">
        <v>1009</v>
      </c>
      <c r="D200" t="s">
        <v>28</v>
      </c>
      <c r="E200">
        <v>1404.25</v>
      </c>
      <c r="F200">
        <v>1</v>
      </c>
      <c r="G200" s="118">
        <v>45491</v>
      </c>
      <c r="H200" s="118">
        <v>45494</v>
      </c>
      <c r="I200" t="s">
        <v>22</v>
      </c>
      <c r="J200">
        <v>280.85000000000002</v>
      </c>
      <c r="K200" t="s">
        <v>1087</v>
      </c>
      <c r="L200">
        <v>2357112820</v>
      </c>
      <c r="M200" t="s">
        <v>893</v>
      </c>
      <c r="N200" t="s">
        <v>16</v>
      </c>
      <c r="O200">
        <v>76928</v>
      </c>
    </row>
    <row r="201" spans="1:15" x14ac:dyDescent="0.2">
      <c r="A201">
        <v>200</v>
      </c>
      <c r="B201">
        <v>300</v>
      </c>
      <c r="C201">
        <v>1000</v>
      </c>
      <c r="D201" t="s">
        <v>23</v>
      </c>
      <c r="E201">
        <v>177.92</v>
      </c>
      <c r="F201">
        <v>2</v>
      </c>
      <c r="G201" s="118">
        <v>45492</v>
      </c>
      <c r="H201" s="118">
        <v>45495</v>
      </c>
      <c r="I201" t="s">
        <v>22</v>
      </c>
      <c r="J201">
        <v>35.58</v>
      </c>
      <c r="K201" t="s">
        <v>1088</v>
      </c>
      <c r="L201">
        <v>9469043939</v>
      </c>
      <c r="M201" t="s">
        <v>889</v>
      </c>
      <c r="N201" t="s">
        <v>16</v>
      </c>
      <c r="O201">
        <v>60261</v>
      </c>
    </row>
    <row r="202" spans="1:15" x14ac:dyDescent="0.2">
      <c r="A202">
        <v>201</v>
      </c>
      <c r="B202">
        <v>301</v>
      </c>
      <c r="C202">
        <v>1001</v>
      </c>
      <c r="D202" t="s">
        <v>27</v>
      </c>
      <c r="E202">
        <v>981.2</v>
      </c>
      <c r="F202">
        <v>5</v>
      </c>
      <c r="G202" s="118">
        <v>45493</v>
      </c>
      <c r="H202" s="118">
        <v>45496</v>
      </c>
      <c r="I202" t="s">
        <v>20</v>
      </c>
      <c r="J202">
        <v>196.24</v>
      </c>
      <c r="K202" t="s">
        <v>1089</v>
      </c>
      <c r="L202">
        <v>1633881349</v>
      </c>
      <c r="M202" t="s">
        <v>889</v>
      </c>
      <c r="N202" t="s">
        <v>16</v>
      </c>
      <c r="O202">
        <v>89369</v>
      </c>
    </row>
    <row r="203" spans="1:15" x14ac:dyDescent="0.2">
      <c r="A203">
        <v>202</v>
      </c>
      <c r="B203">
        <v>302</v>
      </c>
      <c r="C203">
        <v>1002</v>
      </c>
      <c r="D203" t="s">
        <v>28</v>
      </c>
      <c r="E203">
        <v>457.52</v>
      </c>
      <c r="F203">
        <v>2</v>
      </c>
      <c r="G203" s="118">
        <v>45494</v>
      </c>
      <c r="H203" s="118">
        <v>45497</v>
      </c>
      <c r="I203" t="s">
        <v>22</v>
      </c>
      <c r="J203">
        <v>91.5</v>
      </c>
      <c r="K203" t="s">
        <v>1090</v>
      </c>
      <c r="L203">
        <v>1987455402</v>
      </c>
      <c r="M203" t="s">
        <v>887</v>
      </c>
      <c r="N203" t="s">
        <v>16</v>
      </c>
      <c r="O203">
        <v>12997</v>
      </c>
    </row>
    <row r="204" spans="1:15" x14ac:dyDescent="0.2">
      <c r="A204">
        <v>203</v>
      </c>
      <c r="B204">
        <v>303</v>
      </c>
      <c r="C204">
        <v>1003</v>
      </c>
      <c r="D204" t="s">
        <v>27</v>
      </c>
      <c r="E204">
        <v>327.49</v>
      </c>
      <c r="F204">
        <v>5</v>
      </c>
      <c r="G204" s="118">
        <v>45495</v>
      </c>
      <c r="H204" s="118">
        <v>45498</v>
      </c>
      <c r="I204" t="s">
        <v>20</v>
      </c>
      <c r="J204">
        <v>65.5</v>
      </c>
      <c r="K204" t="s">
        <v>1091</v>
      </c>
      <c r="L204">
        <v>2487884753</v>
      </c>
      <c r="M204" t="s">
        <v>900</v>
      </c>
      <c r="N204" t="s">
        <v>16</v>
      </c>
      <c r="O204">
        <v>13493</v>
      </c>
    </row>
    <row r="205" spans="1:15" x14ac:dyDescent="0.2">
      <c r="A205">
        <v>204</v>
      </c>
      <c r="B205">
        <v>304</v>
      </c>
      <c r="C205">
        <v>1004</v>
      </c>
      <c r="D205" t="s">
        <v>26</v>
      </c>
      <c r="E205">
        <v>1258.8900000000001</v>
      </c>
      <c r="F205">
        <v>4</v>
      </c>
      <c r="G205" s="118">
        <v>45496</v>
      </c>
      <c r="H205" s="118">
        <v>45499</v>
      </c>
      <c r="I205" t="s">
        <v>22</v>
      </c>
      <c r="J205">
        <v>251.78</v>
      </c>
      <c r="K205" t="s">
        <v>1092</v>
      </c>
      <c r="L205">
        <v>4250521124</v>
      </c>
      <c r="M205" t="s">
        <v>900</v>
      </c>
      <c r="N205" t="s">
        <v>16</v>
      </c>
      <c r="O205">
        <v>67891</v>
      </c>
    </row>
    <row r="206" spans="1:15" x14ac:dyDescent="0.2">
      <c r="A206">
        <v>205</v>
      </c>
      <c r="B206">
        <v>305</v>
      </c>
      <c r="C206">
        <v>1005</v>
      </c>
      <c r="D206" t="s">
        <v>23</v>
      </c>
      <c r="E206">
        <v>90.28</v>
      </c>
      <c r="F206">
        <v>1</v>
      </c>
      <c r="G206" s="118">
        <v>45497</v>
      </c>
      <c r="H206" s="118">
        <v>45500</v>
      </c>
      <c r="I206" t="s">
        <v>20</v>
      </c>
      <c r="J206">
        <v>18.059999999999999</v>
      </c>
      <c r="K206" t="s">
        <v>1093</v>
      </c>
      <c r="L206">
        <v>8193342718</v>
      </c>
      <c r="M206" t="s">
        <v>887</v>
      </c>
      <c r="N206" t="s">
        <v>16</v>
      </c>
      <c r="O206">
        <v>24991</v>
      </c>
    </row>
    <row r="207" spans="1:15" x14ac:dyDescent="0.2">
      <c r="A207">
        <v>206</v>
      </c>
      <c r="B207">
        <v>306</v>
      </c>
      <c r="C207">
        <v>1006</v>
      </c>
      <c r="D207" t="s">
        <v>27</v>
      </c>
      <c r="E207">
        <v>606.30999999999995</v>
      </c>
      <c r="F207">
        <v>3</v>
      </c>
      <c r="G207" s="118">
        <v>45498</v>
      </c>
      <c r="H207" s="118">
        <v>45501</v>
      </c>
      <c r="I207" t="s">
        <v>20</v>
      </c>
      <c r="J207">
        <v>121.26</v>
      </c>
      <c r="K207" t="s">
        <v>1094</v>
      </c>
      <c r="L207">
        <v>6867797918</v>
      </c>
      <c r="M207" t="s">
        <v>893</v>
      </c>
      <c r="N207" t="s">
        <v>16</v>
      </c>
      <c r="O207">
        <v>13349</v>
      </c>
    </row>
    <row r="208" spans="1:15" x14ac:dyDescent="0.2">
      <c r="A208">
        <v>207</v>
      </c>
      <c r="B208">
        <v>307</v>
      </c>
      <c r="C208">
        <v>1007</v>
      </c>
      <c r="D208" t="s">
        <v>25</v>
      </c>
      <c r="E208">
        <v>359.97</v>
      </c>
      <c r="F208">
        <v>5</v>
      </c>
      <c r="G208" s="118">
        <v>45499</v>
      </c>
      <c r="H208" s="118">
        <v>45502</v>
      </c>
      <c r="I208" t="s">
        <v>15</v>
      </c>
      <c r="J208">
        <v>71.989999999999995</v>
      </c>
      <c r="K208" t="s">
        <v>1095</v>
      </c>
      <c r="L208">
        <v>4992371076</v>
      </c>
      <c r="M208" t="s">
        <v>885</v>
      </c>
      <c r="N208" t="s">
        <v>16</v>
      </c>
      <c r="O208">
        <v>24020</v>
      </c>
    </row>
    <row r="209" spans="1:15" x14ac:dyDescent="0.2">
      <c r="A209">
        <v>208</v>
      </c>
      <c r="B209">
        <v>308</v>
      </c>
      <c r="C209">
        <v>1008</v>
      </c>
      <c r="D209" t="s">
        <v>27</v>
      </c>
      <c r="E209">
        <v>427.93</v>
      </c>
      <c r="F209">
        <v>2</v>
      </c>
      <c r="G209" s="118">
        <v>45500</v>
      </c>
      <c r="H209" s="118">
        <v>45503</v>
      </c>
      <c r="I209" t="s">
        <v>22</v>
      </c>
      <c r="J209">
        <v>85.59</v>
      </c>
      <c r="K209" t="s">
        <v>1096</v>
      </c>
      <c r="L209">
        <v>4503796971</v>
      </c>
      <c r="M209" t="s">
        <v>893</v>
      </c>
      <c r="N209" t="s">
        <v>16</v>
      </c>
      <c r="O209">
        <v>88746</v>
      </c>
    </row>
    <row r="210" spans="1:15" x14ac:dyDescent="0.2">
      <c r="A210">
        <v>209</v>
      </c>
      <c r="B210">
        <v>309</v>
      </c>
      <c r="C210">
        <v>1009</v>
      </c>
      <c r="D210" t="s">
        <v>29</v>
      </c>
      <c r="E210">
        <v>108.3</v>
      </c>
      <c r="F210">
        <v>5</v>
      </c>
      <c r="G210" s="118">
        <v>45501</v>
      </c>
      <c r="H210" s="118">
        <v>45504</v>
      </c>
      <c r="I210" t="s">
        <v>15</v>
      </c>
      <c r="J210">
        <v>21.66</v>
      </c>
      <c r="K210" t="s">
        <v>1097</v>
      </c>
      <c r="L210">
        <v>1615378007</v>
      </c>
      <c r="M210" t="s">
        <v>900</v>
      </c>
      <c r="N210" t="s">
        <v>16</v>
      </c>
      <c r="O210">
        <v>22648</v>
      </c>
    </row>
    <row r="211" spans="1:15" x14ac:dyDescent="0.2">
      <c r="A211">
        <v>210</v>
      </c>
      <c r="B211">
        <v>310</v>
      </c>
      <c r="C211">
        <v>1000</v>
      </c>
      <c r="D211" t="s">
        <v>23</v>
      </c>
      <c r="E211">
        <v>94.1</v>
      </c>
      <c r="F211">
        <v>3</v>
      </c>
      <c r="G211" s="118">
        <v>45502</v>
      </c>
      <c r="H211" s="118">
        <v>45505</v>
      </c>
      <c r="I211" t="s">
        <v>15</v>
      </c>
      <c r="J211">
        <v>18.82</v>
      </c>
      <c r="K211" t="s">
        <v>1098</v>
      </c>
      <c r="L211">
        <v>6720877263</v>
      </c>
      <c r="M211" t="s">
        <v>893</v>
      </c>
      <c r="N211" t="s">
        <v>16</v>
      </c>
      <c r="O211">
        <v>78694</v>
      </c>
    </row>
    <row r="212" spans="1:15" x14ac:dyDescent="0.2">
      <c r="A212">
        <v>211</v>
      </c>
      <c r="B212">
        <v>311</v>
      </c>
      <c r="C212">
        <v>1001</v>
      </c>
      <c r="D212" t="s">
        <v>18</v>
      </c>
      <c r="E212">
        <v>782.42</v>
      </c>
      <c r="F212">
        <v>4</v>
      </c>
      <c r="G212" s="118">
        <v>45503</v>
      </c>
      <c r="H212" s="118">
        <v>45506</v>
      </c>
      <c r="I212" t="s">
        <v>20</v>
      </c>
      <c r="J212">
        <v>156.47999999999999</v>
      </c>
      <c r="K212" t="s">
        <v>1099</v>
      </c>
      <c r="L212">
        <v>6525567098</v>
      </c>
      <c r="M212" t="s">
        <v>893</v>
      </c>
      <c r="N212" t="s">
        <v>16</v>
      </c>
      <c r="O212">
        <v>92210</v>
      </c>
    </row>
    <row r="213" spans="1:15" x14ac:dyDescent="0.2">
      <c r="A213">
        <v>212</v>
      </c>
      <c r="B213">
        <v>312</v>
      </c>
      <c r="C213">
        <v>1002</v>
      </c>
      <c r="D213" t="s">
        <v>26</v>
      </c>
      <c r="E213">
        <v>313.5</v>
      </c>
      <c r="F213">
        <v>4</v>
      </c>
      <c r="G213" s="118">
        <v>45504</v>
      </c>
      <c r="H213" s="118">
        <v>45507</v>
      </c>
      <c r="I213" t="s">
        <v>15</v>
      </c>
      <c r="J213">
        <v>62.7</v>
      </c>
      <c r="K213" t="s">
        <v>1100</v>
      </c>
      <c r="L213">
        <v>9708638700</v>
      </c>
      <c r="M213" t="s">
        <v>885</v>
      </c>
      <c r="N213" t="s">
        <v>16</v>
      </c>
      <c r="O213">
        <v>53613</v>
      </c>
    </row>
    <row r="214" spans="1:15" x14ac:dyDescent="0.2">
      <c r="A214">
        <v>213</v>
      </c>
      <c r="B214">
        <v>313</v>
      </c>
      <c r="C214">
        <v>1003</v>
      </c>
      <c r="D214" t="s">
        <v>21</v>
      </c>
      <c r="E214">
        <v>760.21</v>
      </c>
      <c r="F214">
        <v>4</v>
      </c>
      <c r="G214" s="118">
        <v>45505</v>
      </c>
      <c r="H214" s="118">
        <v>45508</v>
      </c>
      <c r="I214" t="s">
        <v>15</v>
      </c>
      <c r="J214">
        <v>152.04</v>
      </c>
      <c r="K214" t="s">
        <v>1101</v>
      </c>
      <c r="L214">
        <v>4833713214</v>
      </c>
      <c r="M214" t="s">
        <v>885</v>
      </c>
      <c r="N214" t="s">
        <v>16</v>
      </c>
      <c r="O214">
        <v>90152</v>
      </c>
    </row>
    <row r="215" spans="1:15" x14ac:dyDescent="0.2">
      <c r="A215">
        <v>214</v>
      </c>
      <c r="B215">
        <v>314</v>
      </c>
      <c r="C215">
        <v>1004</v>
      </c>
      <c r="D215" t="s">
        <v>18</v>
      </c>
      <c r="E215">
        <v>176.48</v>
      </c>
      <c r="F215">
        <v>4</v>
      </c>
      <c r="G215" s="118">
        <v>45506</v>
      </c>
      <c r="H215" s="118">
        <v>45509</v>
      </c>
      <c r="I215" t="s">
        <v>22</v>
      </c>
      <c r="J215">
        <v>35.299999999999997</v>
      </c>
      <c r="K215" t="s">
        <v>1102</v>
      </c>
      <c r="L215">
        <v>3583308718</v>
      </c>
      <c r="M215" t="s">
        <v>885</v>
      </c>
      <c r="N215" t="s">
        <v>16</v>
      </c>
      <c r="O215">
        <v>73050</v>
      </c>
    </row>
    <row r="216" spans="1:15" x14ac:dyDescent="0.2">
      <c r="A216">
        <v>215</v>
      </c>
      <c r="B216">
        <v>315</v>
      </c>
      <c r="C216">
        <v>1005</v>
      </c>
      <c r="D216" t="s">
        <v>25</v>
      </c>
      <c r="E216">
        <v>199.62</v>
      </c>
      <c r="F216">
        <v>2</v>
      </c>
      <c r="G216" s="118">
        <v>45507</v>
      </c>
      <c r="H216" s="118">
        <v>45510</v>
      </c>
      <c r="I216" t="s">
        <v>22</v>
      </c>
      <c r="J216">
        <v>39.92</v>
      </c>
      <c r="K216" t="s">
        <v>1103</v>
      </c>
      <c r="L216">
        <v>8888862631</v>
      </c>
      <c r="M216" t="s">
        <v>900</v>
      </c>
      <c r="N216" t="s">
        <v>16</v>
      </c>
      <c r="O216">
        <v>41765</v>
      </c>
    </row>
    <row r="217" spans="1:15" x14ac:dyDescent="0.2">
      <c r="A217">
        <v>216</v>
      </c>
      <c r="B217">
        <v>316</v>
      </c>
      <c r="C217">
        <v>1006</v>
      </c>
      <c r="D217" t="s">
        <v>29</v>
      </c>
      <c r="E217">
        <v>513.33000000000004</v>
      </c>
      <c r="F217">
        <v>4</v>
      </c>
      <c r="G217" s="118">
        <v>45508</v>
      </c>
      <c r="H217" s="118">
        <v>45511</v>
      </c>
      <c r="I217" t="s">
        <v>15</v>
      </c>
      <c r="J217">
        <v>102.67</v>
      </c>
      <c r="K217" t="s">
        <v>1104</v>
      </c>
      <c r="L217">
        <v>7765416255</v>
      </c>
      <c r="M217" t="s">
        <v>887</v>
      </c>
      <c r="N217" t="s">
        <v>16</v>
      </c>
      <c r="O217">
        <v>23320</v>
      </c>
    </row>
    <row r="218" spans="1:15" x14ac:dyDescent="0.2">
      <c r="A218">
        <v>217</v>
      </c>
      <c r="B218">
        <v>317</v>
      </c>
      <c r="C218">
        <v>1007</v>
      </c>
      <c r="D218" t="s">
        <v>28</v>
      </c>
      <c r="E218">
        <v>968.99</v>
      </c>
      <c r="F218">
        <v>2</v>
      </c>
      <c r="G218" s="118">
        <v>45509</v>
      </c>
      <c r="H218" s="118">
        <v>45512</v>
      </c>
      <c r="I218" t="s">
        <v>15</v>
      </c>
      <c r="J218">
        <v>193.8</v>
      </c>
      <c r="K218" t="s">
        <v>1105</v>
      </c>
      <c r="L218">
        <v>3969216640</v>
      </c>
      <c r="M218" t="s">
        <v>885</v>
      </c>
      <c r="N218" t="s">
        <v>16</v>
      </c>
      <c r="O218">
        <v>61702</v>
      </c>
    </row>
    <row r="219" spans="1:15" x14ac:dyDescent="0.2">
      <c r="A219">
        <v>218</v>
      </c>
      <c r="B219">
        <v>318</v>
      </c>
      <c r="C219">
        <v>1008</v>
      </c>
      <c r="D219" t="s">
        <v>24</v>
      </c>
      <c r="E219">
        <v>202.7</v>
      </c>
      <c r="F219">
        <v>5</v>
      </c>
      <c r="G219" s="118">
        <v>45510</v>
      </c>
      <c r="H219" s="118">
        <v>45513</v>
      </c>
      <c r="I219" t="s">
        <v>15</v>
      </c>
      <c r="J219">
        <v>40.54</v>
      </c>
      <c r="K219" t="s">
        <v>1106</v>
      </c>
      <c r="L219">
        <v>1613377910</v>
      </c>
      <c r="M219" t="s">
        <v>889</v>
      </c>
      <c r="N219" t="s">
        <v>16</v>
      </c>
      <c r="O219">
        <v>49839</v>
      </c>
    </row>
    <row r="220" spans="1:15" x14ac:dyDescent="0.2">
      <c r="A220">
        <v>219</v>
      </c>
      <c r="B220">
        <v>319</v>
      </c>
      <c r="C220">
        <v>1009</v>
      </c>
      <c r="D220" t="s">
        <v>18</v>
      </c>
      <c r="E220">
        <v>699.46</v>
      </c>
      <c r="F220">
        <v>1</v>
      </c>
      <c r="G220" s="118">
        <v>45511</v>
      </c>
      <c r="H220" s="118">
        <v>45514</v>
      </c>
      <c r="I220" t="s">
        <v>20</v>
      </c>
      <c r="J220">
        <v>139.88999999999999</v>
      </c>
      <c r="K220" t="s">
        <v>1107</v>
      </c>
      <c r="L220">
        <v>6586753597</v>
      </c>
      <c r="M220" t="s">
        <v>885</v>
      </c>
      <c r="N220" t="s">
        <v>16</v>
      </c>
      <c r="O220">
        <v>46683</v>
      </c>
    </row>
    <row r="221" spans="1:15" x14ac:dyDescent="0.2">
      <c r="A221">
        <v>220</v>
      </c>
      <c r="B221">
        <v>320</v>
      </c>
      <c r="C221">
        <v>1000</v>
      </c>
      <c r="D221" t="s">
        <v>13</v>
      </c>
      <c r="E221">
        <v>1175.0999999999999</v>
      </c>
      <c r="F221">
        <v>2</v>
      </c>
      <c r="G221" s="118">
        <v>45512</v>
      </c>
      <c r="H221" s="118">
        <v>45515</v>
      </c>
      <c r="I221" t="s">
        <v>22</v>
      </c>
      <c r="J221">
        <v>235.02</v>
      </c>
      <c r="K221" t="s">
        <v>1108</v>
      </c>
      <c r="L221">
        <v>7553471008</v>
      </c>
      <c r="M221" t="s">
        <v>900</v>
      </c>
      <c r="N221" t="s">
        <v>16</v>
      </c>
      <c r="O221">
        <v>24598</v>
      </c>
    </row>
    <row r="222" spans="1:15" x14ac:dyDescent="0.2">
      <c r="A222">
        <v>221</v>
      </c>
      <c r="B222">
        <v>321</v>
      </c>
      <c r="C222">
        <v>1001</v>
      </c>
      <c r="D222" t="s">
        <v>27</v>
      </c>
      <c r="E222">
        <v>206.59</v>
      </c>
      <c r="F222">
        <v>4</v>
      </c>
      <c r="G222" s="118">
        <v>45513</v>
      </c>
      <c r="H222" s="118">
        <v>45516</v>
      </c>
      <c r="I222" t="s">
        <v>15</v>
      </c>
      <c r="J222">
        <v>41.32</v>
      </c>
      <c r="K222" t="s">
        <v>1109</v>
      </c>
      <c r="L222">
        <v>4488753622</v>
      </c>
      <c r="M222" t="s">
        <v>889</v>
      </c>
      <c r="N222" t="s">
        <v>16</v>
      </c>
      <c r="O222">
        <v>61611</v>
      </c>
    </row>
    <row r="223" spans="1:15" x14ac:dyDescent="0.2">
      <c r="A223">
        <v>222</v>
      </c>
      <c r="B223">
        <v>322</v>
      </c>
      <c r="C223">
        <v>1002</v>
      </c>
      <c r="D223" t="s">
        <v>18</v>
      </c>
      <c r="E223">
        <v>293.55</v>
      </c>
      <c r="F223">
        <v>1</v>
      </c>
      <c r="G223" s="118">
        <v>45514</v>
      </c>
      <c r="H223" s="118">
        <v>45517</v>
      </c>
      <c r="I223" t="s">
        <v>20</v>
      </c>
      <c r="J223">
        <v>58.71</v>
      </c>
      <c r="K223" t="s">
        <v>1110</v>
      </c>
      <c r="L223">
        <v>3658963788</v>
      </c>
      <c r="M223" t="s">
        <v>900</v>
      </c>
      <c r="N223" t="s">
        <v>16</v>
      </c>
      <c r="O223">
        <v>66801</v>
      </c>
    </row>
    <row r="224" spans="1:15" x14ac:dyDescent="0.2">
      <c r="A224">
        <v>223</v>
      </c>
      <c r="B224">
        <v>323</v>
      </c>
      <c r="C224">
        <v>1003</v>
      </c>
      <c r="D224" t="s">
        <v>27</v>
      </c>
      <c r="E224">
        <v>239.57</v>
      </c>
      <c r="F224">
        <v>4</v>
      </c>
      <c r="G224" s="118">
        <v>45515</v>
      </c>
      <c r="H224" s="118">
        <v>45518</v>
      </c>
      <c r="I224" t="s">
        <v>22</v>
      </c>
      <c r="J224">
        <v>47.91</v>
      </c>
      <c r="K224" t="s">
        <v>1111</v>
      </c>
      <c r="L224">
        <v>5037658544</v>
      </c>
      <c r="M224" t="s">
        <v>893</v>
      </c>
      <c r="N224" t="s">
        <v>16</v>
      </c>
      <c r="O224">
        <v>97627</v>
      </c>
    </row>
    <row r="225" spans="1:15" x14ac:dyDescent="0.2">
      <c r="A225">
        <v>224</v>
      </c>
      <c r="B225">
        <v>324</v>
      </c>
      <c r="C225">
        <v>1004</v>
      </c>
      <c r="D225" t="s">
        <v>23</v>
      </c>
      <c r="E225">
        <v>374.62</v>
      </c>
      <c r="F225">
        <v>1</v>
      </c>
      <c r="G225" s="118">
        <v>45516</v>
      </c>
      <c r="H225" s="118">
        <v>45519</v>
      </c>
      <c r="I225" t="s">
        <v>20</v>
      </c>
      <c r="J225">
        <v>74.92</v>
      </c>
      <c r="K225" t="s">
        <v>1112</v>
      </c>
      <c r="L225">
        <v>8683472056</v>
      </c>
      <c r="M225" t="s">
        <v>889</v>
      </c>
      <c r="N225" t="s">
        <v>16</v>
      </c>
      <c r="O225">
        <v>60463</v>
      </c>
    </row>
    <row r="226" spans="1:15" x14ac:dyDescent="0.2">
      <c r="A226">
        <v>225</v>
      </c>
      <c r="B226">
        <v>325</v>
      </c>
      <c r="C226">
        <v>1005</v>
      </c>
      <c r="D226" t="s">
        <v>21</v>
      </c>
      <c r="E226">
        <v>952.13</v>
      </c>
      <c r="F226">
        <v>1</v>
      </c>
      <c r="G226" s="118">
        <v>45517</v>
      </c>
      <c r="H226" s="118">
        <v>45520</v>
      </c>
      <c r="I226" t="s">
        <v>15</v>
      </c>
      <c r="J226">
        <v>190.43</v>
      </c>
      <c r="K226" t="s">
        <v>1113</v>
      </c>
      <c r="L226">
        <v>6946795794</v>
      </c>
      <c r="M226" t="s">
        <v>893</v>
      </c>
      <c r="N226" t="s">
        <v>16</v>
      </c>
      <c r="O226">
        <v>29128</v>
      </c>
    </row>
    <row r="227" spans="1:15" x14ac:dyDescent="0.2">
      <c r="A227">
        <v>226</v>
      </c>
      <c r="B227">
        <v>326</v>
      </c>
      <c r="C227">
        <v>1006</v>
      </c>
      <c r="D227" t="s">
        <v>25</v>
      </c>
      <c r="E227">
        <v>503.4</v>
      </c>
      <c r="F227">
        <v>3</v>
      </c>
      <c r="G227" s="118">
        <v>45518</v>
      </c>
      <c r="H227" s="118">
        <v>45521</v>
      </c>
      <c r="I227" t="s">
        <v>20</v>
      </c>
      <c r="J227">
        <v>100.68</v>
      </c>
      <c r="K227" t="s">
        <v>1114</v>
      </c>
      <c r="L227">
        <v>5777412590</v>
      </c>
      <c r="M227" t="s">
        <v>889</v>
      </c>
      <c r="N227" t="s">
        <v>16</v>
      </c>
      <c r="O227">
        <v>18674</v>
      </c>
    </row>
    <row r="228" spans="1:15" x14ac:dyDescent="0.2">
      <c r="A228">
        <v>227</v>
      </c>
      <c r="B228">
        <v>327</v>
      </c>
      <c r="C228">
        <v>1007</v>
      </c>
      <c r="D228" t="s">
        <v>21</v>
      </c>
      <c r="E228">
        <v>1135.01</v>
      </c>
      <c r="F228">
        <v>2</v>
      </c>
      <c r="G228" s="118">
        <v>45519</v>
      </c>
      <c r="H228" s="118">
        <v>45522</v>
      </c>
      <c r="I228" t="s">
        <v>15</v>
      </c>
      <c r="J228">
        <v>227</v>
      </c>
      <c r="K228" t="s">
        <v>1115</v>
      </c>
      <c r="L228">
        <v>6230484973</v>
      </c>
      <c r="M228" t="s">
        <v>887</v>
      </c>
      <c r="N228" t="s">
        <v>16</v>
      </c>
      <c r="O228">
        <v>13409</v>
      </c>
    </row>
    <row r="229" spans="1:15" x14ac:dyDescent="0.2">
      <c r="A229">
        <v>228</v>
      </c>
      <c r="B229">
        <v>328</v>
      </c>
      <c r="C229">
        <v>1008</v>
      </c>
      <c r="D229" t="s">
        <v>25</v>
      </c>
      <c r="E229">
        <v>935.01</v>
      </c>
      <c r="F229">
        <v>5</v>
      </c>
      <c r="G229" s="118">
        <v>45520</v>
      </c>
      <c r="H229" s="118">
        <v>45523</v>
      </c>
      <c r="I229" t="s">
        <v>20</v>
      </c>
      <c r="J229">
        <v>187</v>
      </c>
      <c r="K229" t="s">
        <v>1116</v>
      </c>
      <c r="L229">
        <v>9752668889</v>
      </c>
      <c r="M229" t="s">
        <v>900</v>
      </c>
      <c r="N229" t="s">
        <v>16</v>
      </c>
      <c r="O229">
        <v>43210</v>
      </c>
    </row>
    <row r="230" spans="1:15" x14ac:dyDescent="0.2">
      <c r="A230">
        <v>229</v>
      </c>
      <c r="B230">
        <v>329</v>
      </c>
      <c r="C230">
        <v>1009</v>
      </c>
      <c r="D230" t="s">
        <v>28</v>
      </c>
      <c r="E230">
        <v>616.20000000000005</v>
      </c>
      <c r="F230">
        <v>2</v>
      </c>
      <c r="G230" s="118">
        <v>45521</v>
      </c>
      <c r="H230" s="118">
        <v>45524</v>
      </c>
      <c r="I230" t="s">
        <v>15</v>
      </c>
      <c r="J230">
        <v>123.24</v>
      </c>
      <c r="K230" t="s">
        <v>1117</v>
      </c>
      <c r="L230">
        <v>5730545160</v>
      </c>
      <c r="M230" t="s">
        <v>900</v>
      </c>
      <c r="N230" t="s">
        <v>16</v>
      </c>
      <c r="O230">
        <v>52838</v>
      </c>
    </row>
    <row r="231" spans="1:15" x14ac:dyDescent="0.2">
      <c r="A231">
        <v>230</v>
      </c>
      <c r="B231">
        <v>330</v>
      </c>
      <c r="C231">
        <v>1000</v>
      </c>
      <c r="D231" t="s">
        <v>13</v>
      </c>
      <c r="E231">
        <v>1064.73</v>
      </c>
      <c r="F231">
        <v>3</v>
      </c>
      <c r="G231" s="118">
        <v>45522</v>
      </c>
      <c r="H231" s="118">
        <v>45525</v>
      </c>
      <c r="I231" t="s">
        <v>15</v>
      </c>
      <c r="J231">
        <v>212.95</v>
      </c>
      <c r="K231" t="s">
        <v>1118</v>
      </c>
      <c r="L231">
        <v>7547542264</v>
      </c>
      <c r="M231" t="s">
        <v>887</v>
      </c>
      <c r="N231" t="s">
        <v>16</v>
      </c>
      <c r="O231">
        <v>21233</v>
      </c>
    </row>
    <row r="232" spans="1:15" x14ac:dyDescent="0.2">
      <c r="A232">
        <v>231</v>
      </c>
      <c r="B232">
        <v>331</v>
      </c>
      <c r="C232">
        <v>1001</v>
      </c>
      <c r="D232" t="s">
        <v>25</v>
      </c>
      <c r="E232">
        <v>1266.51</v>
      </c>
      <c r="F232">
        <v>5</v>
      </c>
      <c r="G232" s="118">
        <v>45523</v>
      </c>
      <c r="H232" s="118">
        <v>45526</v>
      </c>
      <c r="I232" t="s">
        <v>15</v>
      </c>
      <c r="J232">
        <v>253.3</v>
      </c>
      <c r="K232" t="s">
        <v>1119</v>
      </c>
      <c r="L232">
        <v>3145171017</v>
      </c>
      <c r="M232" t="s">
        <v>887</v>
      </c>
      <c r="N232" t="s">
        <v>16</v>
      </c>
      <c r="O232">
        <v>95364</v>
      </c>
    </row>
    <row r="233" spans="1:15" x14ac:dyDescent="0.2">
      <c r="A233">
        <v>232</v>
      </c>
      <c r="B233">
        <v>332</v>
      </c>
      <c r="C233">
        <v>1002</v>
      </c>
      <c r="D233" t="s">
        <v>23</v>
      </c>
      <c r="E233">
        <v>752.39</v>
      </c>
      <c r="F233">
        <v>3</v>
      </c>
      <c r="G233" s="118">
        <v>45524</v>
      </c>
      <c r="H233" s="118">
        <v>45527</v>
      </c>
      <c r="I233" t="s">
        <v>20</v>
      </c>
      <c r="J233">
        <v>150.47999999999999</v>
      </c>
      <c r="K233" t="s">
        <v>1120</v>
      </c>
      <c r="L233">
        <v>5012722248</v>
      </c>
      <c r="M233" t="s">
        <v>900</v>
      </c>
      <c r="N233" t="s">
        <v>16</v>
      </c>
      <c r="O233">
        <v>31659</v>
      </c>
    </row>
    <row r="234" spans="1:15" x14ac:dyDescent="0.2">
      <c r="A234">
        <v>233</v>
      </c>
      <c r="B234">
        <v>333</v>
      </c>
      <c r="C234">
        <v>1003</v>
      </c>
      <c r="D234" t="s">
        <v>28</v>
      </c>
      <c r="E234">
        <v>638.16999999999996</v>
      </c>
      <c r="F234">
        <v>5</v>
      </c>
      <c r="G234" s="118">
        <v>45525</v>
      </c>
      <c r="H234" s="118">
        <v>45528</v>
      </c>
      <c r="I234" t="s">
        <v>20</v>
      </c>
      <c r="J234">
        <v>127.63</v>
      </c>
      <c r="K234" t="s">
        <v>1121</v>
      </c>
      <c r="L234">
        <v>1132565242</v>
      </c>
      <c r="M234" t="s">
        <v>889</v>
      </c>
      <c r="N234" t="s">
        <v>16</v>
      </c>
      <c r="O234">
        <v>87174</v>
      </c>
    </row>
    <row r="235" spans="1:15" x14ac:dyDescent="0.2">
      <c r="A235">
        <v>234</v>
      </c>
      <c r="B235">
        <v>334</v>
      </c>
      <c r="C235">
        <v>1004</v>
      </c>
      <c r="D235" t="s">
        <v>28</v>
      </c>
      <c r="E235">
        <v>959.85</v>
      </c>
      <c r="F235">
        <v>4</v>
      </c>
      <c r="G235" s="118">
        <v>45526</v>
      </c>
      <c r="H235" s="118">
        <v>45529</v>
      </c>
      <c r="I235" t="s">
        <v>20</v>
      </c>
      <c r="J235">
        <v>191.97</v>
      </c>
      <c r="K235" t="s">
        <v>1122</v>
      </c>
      <c r="L235">
        <v>3836887181</v>
      </c>
      <c r="M235" t="s">
        <v>889</v>
      </c>
      <c r="N235" t="s">
        <v>16</v>
      </c>
      <c r="O235">
        <v>56709</v>
      </c>
    </row>
    <row r="236" spans="1:15" x14ac:dyDescent="0.2">
      <c r="A236">
        <v>235</v>
      </c>
      <c r="B236">
        <v>335</v>
      </c>
      <c r="C236">
        <v>1005</v>
      </c>
      <c r="D236" t="s">
        <v>23</v>
      </c>
      <c r="E236">
        <v>1345.04</v>
      </c>
      <c r="F236">
        <v>5</v>
      </c>
      <c r="G236" s="118">
        <v>45527</v>
      </c>
      <c r="H236" s="118">
        <v>45530</v>
      </c>
      <c r="I236" t="s">
        <v>15</v>
      </c>
      <c r="J236">
        <v>269.01</v>
      </c>
      <c r="K236" t="s">
        <v>1123</v>
      </c>
      <c r="L236">
        <v>7783405033</v>
      </c>
      <c r="M236" t="s">
        <v>889</v>
      </c>
      <c r="N236" t="s">
        <v>16</v>
      </c>
      <c r="O236">
        <v>27195</v>
      </c>
    </row>
    <row r="237" spans="1:15" x14ac:dyDescent="0.2">
      <c r="A237">
        <v>236</v>
      </c>
      <c r="B237">
        <v>336</v>
      </c>
      <c r="C237">
        <v>1006</v>
      </c>
      <c r="D237" t="s">
        <v>24</v>
      </c>
      <c r="E237">
        <v>748.98</v>
      </c>
      <c r="F237">
        <v>4</v>
      </c>
      <c r="G237" s="118">
        <v>45528</v>
      </c>
      <c r="H237" s="118">
        <v>45531</v>
      </c>
      <c r="I237" t="s">
        <v>22</v>
      </c>
      <c r="J237">
        <v>149.80000000000001</v>
      </c>
      <c r="K237" t="s">
        <v>1124</v>
      </c>
      <c r="L237">
        <v>5636068337</v>
      </c>
      <c r="M237" t="s">
        <v>900</v>
      </c>
      <c r="N237" t="s">
        <v>16</v>
      </c>
      <c r="O237">
        <v>57938</v>
      </c>
    </row>
    <row r="238" spans="1:15" x14ac:dyDescent="0.2">
      <c r="A238">
        <v>237</v>
      </c>
      <c r="B238">
        <v>337</v>
      </c>
      <c r="C238">
        <v>1007</v>
      </c>
      <c r="D238" t="s">
        <v>27</v>
      </c>
      <c r="E238">
        <v>1454.26</v>
      </c>
      <c r="F238">
        <v>4</v>
      </c>
      <c r="G238" s="118">
        <v>45529</v>
      </c>
      <c r="H238" s="118">
        <v>45532</v>
      </c>
      <c r="I238" t="s">
        <v>20</v>
      </c>
      <c r="J238">
        <v>290.85000000000002</v>
      </c>
      <c r="K238" t="s">
        <v>1125</v>
      </c>
      <c r="L238">
        <v>5355114023</v>
      </c>
      <c r="M238" t="s">
        <v>900</v>
      </c>
      <c r="N238" t="s">
        <v>16</v>
      </c>
      <c r="O238">
        <v>54701</v>
      </c>
    </row>
    <row r="239" spans="1:15" x14ac:dyDescent="0.2">
      <c r="A239">
        <v>238</v>
      </c>
      <c r="B239">
        <v>338</v>
      </c>
      <c r="C239">
        <v>1008</v>
      </c>
      <c r="D239" t="s">
        <v>24</v>
      </c>
      <c r="E239">
        <v>764.38</v>
      </c>
      <c r="F239">
        <v>2</v>
      </c>
      <c r="G239" s="118">
        <v>45530</v>
      </c>
      <c r="H239" s="118">
        <v>45533</v>
      </c>
      <c r="I239" t="s">
        <v>15</v>
      </c>
      <c r="J239">
        <v>152.88</v>
      </c>
      <c r="K239" t="s">
        <v>1126</v>
      </c>
      <c r="L239">
        <v>4000316902</v>
      </c>
      <c r="M239" t="s">
        <v>900</v>
      </c>
      <c r="N239" t="s">
        <v>16</v>
      </c>
      <c r="O239">
        <v>97132</v>
      </c>
    </row>
    <row r="240" spans="1:15" x14ac:dyDescent="0.2">
      <c r="A240">
        <v>239</v>
      </c>
      <c r="B240">
        <v>339</v>
      </c>
      <c r="C240">
        <v>1009</v>
      </c>
      <c r="D240" t="s">
        <v>27</v>
      </c>
      <c r="E240">
        <v>784.61</v>
      </c>
      <c r="F240">
        <v>4</v>
      </c>
      <c r="G240" s="118">
        <v>45531</v>
      </c>
      <c r="H240" s="118">
        <v>45534</v>
      </c>
      <c r="I240" t="s">
        <v>15</v>
      </c>
      <c r="J240">
        <v>156.91999999999999</v>
      </c>
      <c r="K240" t="s">
        <v>1127</v>
      </c>
      <c r="L240">
        <v>2433134349</v>
      </c>
      <c r="M240" t="s">
        <v>900</v>
      </c>
      <c r="N240" t="s">
        <v>16</v>
      </c>
      <c r="O240">
        <v>15206</v>
      </c>
    </row>
    <row r="241" spans="1:15" x14ac:dyDescent="0.2">
      <c r="A241">
        <v>240</v>
      </c>
      <c r="B241">
        <v>340</v>
      </c>
      <c r="C241">
        <v>1000</v>
      </c>
      <c r="D241" t="s">
        <v>23</v>
      </c>
      <c r="E241">
        <v>1062.6099999999999</v>
      </c>
      <c r="F241">
        <v>2</v>
      </c>
      <c r="G241" s="118">
        <v>45532</v>
      </c>
      <c r="H241" s="118">
        <v>45535</v>
      </c>
      <c r="I241" t="s">
        <v>15</v>
      </c>
      <c r="J241">
        <v>212.52</v>
      </c>
      <c r="K241" t="s">
        <v>1128</v>
      </c>
      <c r="L241">
        <v>3064268817</v>
      </c>
      <c r="M241" t="s">
        <v>885</v>
      </c>
      <c r="N241" t="s">
        <v>16</v>
      </c>
      <c r="O241">
        <v>54083</v>
      </c>
    </row>
    <row r="242" spans="1:15" x14ac:dyDescent="0.2">
      <c r="A242">
        <v>241</v>
      </c>
      <c r="B242">
        <v>341</v>
      </c>
      <c r="C242">
        <v>1001</v>
      </c>
      <c r="D242" t="s">
        <v>29</v>
      </c>
      <c r="E242">
        <v>355.61</v>
      </c>
      <c r="F242">
        <v>5</v>
      </c>
      <c r="G242" s="118">
        <v>45533</v>
      </c>
      <c r="H242" s="118">
        <v>45536</v>
      </c>
      <c r="I242" t="s">
        <v>15</v>
      </c>
      <c r="J242">
        <v>71.12</v>
      </c>
      <c r="K242" t="s">
        <v>1129</v>
      </c>
      <c r="L242">
        <v>6856208396</v>
      </c>
      <c r="M242" t="s">
        <v>885</v>
      </c>
      <c r="N242" t="s">
        <v>16</v>
      </c>
      <c r="O242">
        <v>54796</v>
      </c>
    </row>
    <row r="243" spans="1:15" x14ac:dyDescent="0.2">
      <c r="A243">
        <v>242</v>
      </c>
      <c r="B243">
        <v>342</v>
      </c>
      <c r="C243">
        <v>1002</v>
      </c>
      <c r="D243" t="s">
        <v>13</v>
      </c>
      <c r="E243">
        <v>242.59</v>
      </c>
      <c r="F243">
        <v>3</v>
      </c>
      <c r="G243" s="118">
        <v>45534</v>
      </c>
      <c r="H243" s="118">
        <v>45537</v>
      </c>
      <c r="I243" t="s">
        <v>22</v>
      </c>
      <c r="J243">
        <v>48.52</v>
      </c>
      <c r="K243" t="s">
        <v>1130</v>
      </c>
      <c r="L243">
        <v>5077014286</v>
      </c>
      <c r="M243" t="s">
        <v>887</v>
      </c>
      <c r="N243" t="s">
        <v>16</v>
      </c>
      <c r="O243">
        <v>85284</v>
      </c>
    </row>
    <row r="244" spans="1:15" x14ac:dyDescent="0.2">
      <c r="A244">
        <v>243</v>
      </c>
      <c r="B244">
        <v>343</v>
      </c>
      <c r="C244">
        <v>1003</v>
      </c>
      <c r="D244" t="s">
        <v>24</v>
      </c>
      <c r="E244">
        <v>818.76</v>
      </c>
      <c r="F244">
        <v>1</v>
      </c>
      <c r="G244" s="118">
        <v>45535</v>
      </c>
      <c r="H244" s="118">
        <v>45538</v>
      </c>
      <c r="I244" t="s">
        <v>15</v>
      </c>
      <c r="J244">
        <v>163.75</v>
      </c>
      <c r="K244" t="s">
        <v>1131</v>
      </c>
      <c r="L244">
        <v>3700447446</v>
      </c>
      <c r="M244" t="s">
        <v>893</v>
      </c>
      <c r="N244" t="s">
        <v>16</v>
      </c>
      <c r="O244">
        <v>43080</v>
      </c>
    </row>
    <row r="245" spans="1:15" x14ac:dyDescent="0.2">
      <c r="A245">
        <v>244</v>
      </c>
      <c r="B245">
        <v>344</v>
      </c>
      <c r="C245">
        <v>1004</v>
      </c>
      <c r="D245" t="s">
        <v>27</v>
      </c>
      <c r="E245">
        <v>292.64999999999998</v>
      </c>
      <c r="F245">
        <v>1</v>
      </c>
      <c r="G245" s="118">
        <v>45536</v>
      </c>
      <c r="H245" s="118">
        <v>45539</v>
      </c>
      <c r="I245" t="s">
        <v>20</v>
      </c>
      <c r="J245">
        <v>58.53</v>
      </c>
      <c r="K245" t="s">
        <v>1132</v>
      </c>
      <c r="L245">
        <v>1117481011</v>
      </c>
      <c r="M245" t="s">
        <v>893</v>
      </c>
      <c r="N245" t="s">
        <v>16</v>
      </c>
      <c r="O245">
        <v>96265</v>
      </c>
    </row>
    <row r="246" spans="1:15" x14ac:dyDescent="0.2">
      <c r="A246">
        <v>245</v>
      </c>
      <c r="B246">
        <v>345</v>
      </c>
      <c r="C246">
        <v>1005</v>
      </c>
      <c r="D246" t="s">
        <v>21</v>
      </c>
      <c r="E246">
        <v>1323.32</v>
      </c>
      <c r="F246">
        <v>5</v>
      </c>
      <c r="G246" s="118">
        <v>45537</v>
      </c>
      <c r="H246" s="118">
        <v>45540</v>
      </c>
      <c r="I246" t="s">
        <v>15</v>
      </c>
      <c r="J246">
        <v>264.66000000000003</v>
      </c>
      <c r="K246" t="s">
        <v>1133</v>
      </c>
      <c r="L246">
        <v>9890722811</v>
      </c>
      <c r="M246" t="s">
        <v>887</v>
      </c>
      <c r="N246" t="s">
        <v>16</v>
      </c>
      <c r="O246">
        <v>38816</v>
      </c>
    </row>
    <row r="247" spans="1:15" x14ac:dyDescent="0.2">
      <c r="A247">
        <v>246</v>
      </c>
      <c r="B247">
        <v>346</v>
      </c>
      <c r="C247">
        <v>1006</v>
      </c>
      <c r="D247" t="s">
        <v>23</v>
      </c>
      <c r="E247">
        <v>103.29</v>
      </c>
      <c r="F247">
        <v>2</v>
      </c>
      <c r="G247" s="118">
        <v>45538</v>
      </c>
      <c r="H247" s="118">
        <v>45541</v>
      </c>
      <c r="I247" t="s">
        <v>15</v>
      </c>
      <c r="J247">
        <v>20.66</v>
      </c>
      <c r="K247" t="s">
        <v>1134</v>
      </c>
      <c r="L247">
        <v>7378381686</v>
      </c>
      <c r="M247" t="s">
        <v>900</v>
      </c>
      <c r="N247" t="s">
        <v>16</v>
      </c>
      <c r="O247">
        <v>23295</v>
      </c>
    </row>
    <row r="248" spans="1:15" x14ac:dyDescent="0.2">
      <c r="A248">
        <v>247</v>
      </c>
      <c r="B248">
        <v>347</v>
      </c>
      <c r="C248">
        <v>1007</v>
      </c>
      <c r="D248" t="s">
        <v>28</v>
      </c>
      <c r="E248">
        <v>1086.8699999999999</v>
      </c>
      <c r="F248">
        <v>5</v>
      </c>
      <c r="G248" s="118">
        <v>45539</v>
      </c>
      <c r="H248" s="118">
        <v>45542</v>
      </c>
      <c r="I248" t="s">
        <v>15</v>
      </c>
      <c r="J248">
        <v>217.37</v>
      </c>
      <c r="K248" t="s">
        <v>1135</v>
      </c>
      <c r="L248">
        <v>7969537460</v>
      </c>
      <c r="M248" t="s">
        <v>887</v>
      </c>
      <c r="N248" t="s">
        <v>16</v>
      </c>
      <c r="O248">
        <v>68818</v>
      </c>
    </row>
    <row r="249" spans="1:15" x14ac:dyDescent="0.2">
      <c r="A249">
        <v>248</v>
      </c>
      <c r="B249">
        <v>348</v>
      </c>
      <c r="C249">
        <v>1008</v>
      </c>
      <c r="D249" t="s">
        <v>29</v>
      </c>
      <c r="E249">
        <v>976.72</v>
      </c>
      <c r="F249">
        <v>1</v>
      </c>
      <c r="G249" s="118">
        <v>45540</v>
      </c>
      <c r="H249" s="118">
        <v>45543</v>
      </c>
      <c r="I249" t="s">
        <v>20</v>
      </c>
      <c r="J249">
        <v>195.34</v>
      </c>
      <c r="K249" t="s">
        <v>1136</v>
      </c>
      <c r="L249">
        <v>3814800282</v>
      </c>
      <c r="M249" t="s">
        <v>900</v>
      </c>
      <c r="N249" t="s">
        <v>16</v>
      </c>
      <c r="O249">
        <v>29541</v>
      </c>
    </row>
    <row r="250" spans="1:15" x14ac:dyDescent="0.2">
      <c r="A250">
        <v>249</v>
      </c>
      <c r="B250">
        <v>349</v>
      </c>
      <c r="C250">
        <v>1009</v>
      </c>
      <c r="D250" t="s">
        <v>13</v>
      </c>
      <c r="E250">
        <v>772.68</v>
      </c>
      <c r="F250">
        <v>1</v>
      </c>
      <c r="G250" s="118">
        <v>45541</v>
      </c>
      <c r="H250" s="118">
        <v>45544</v>
      </c>
      <c r="I250" t="s">
        <v>15</v>
      </c>
      <c r="J250">
        <v>154.54</v>
      </c>
      <c r="K250" t="s">
        <v>1137</v>
      </c>
      <c r="L250">
        <v>8599009032</v>
      </c>
      <c r="M250" t="s">
        <v>900</v>
      </c>
      <c r="N250" t="s">
        <v>16</v>
      </c>
      <c r="O250">
        <v>34030</v>
      </c>
    </row>
    <row r="251" spans="1:15" x14ac:dyDescent="0.2">
      <c r="A251">
        <v>250</v>
      </c>
      <c r="B251">
        <v>350</v>
      </c>
      <c r="C251">
        <v>1000</v>
      </c>
      <c r="D251" t="s">
        <v>18</v>
      </c>
      <c r="E251">
        <v>1363.95</v>
      </c>
      <c r="F251">
        <v>4</v>
      </c>
      <c r="G251" s="118">
        <v>45542</v>
      </c>
      <c r="H251" s="118">
        <v>45545</v>
      </c>
      <c r="I251" t="s">
        <v>22</v>
      </c>
      <c r="J251">
        <v>272.79000000000002</v>
      </c>
      <c r="K251" t="s">
        <v>1138</v>
      </c>
      <c r="L251">
        <v>4200306823</v>
      </c>
      <c r="M251" t="s">
        <v>885</v>
      </c>
      <c r="N251" t="s">
        <v>16</v>
      </c>
      <c r="O251">
        <v>56670</v>
      </c>
    </row>
    <row r="252" spans="1:15" x14ac:dyDescent="0.2">
      <c r="A252">
        <v>251</v>
      </c>
      <c r="B252">
        <v>351</v>
      </c>
      <c r="C252">
        <v>1001</v>
      </c>
      <c r="D252" t="s">
        <v>24</v>
      </c>
      <c r="E252">
        <v>907.43</v>
      </c>
      <c r="F252">
        <v>5</v>
      </c>
      <c r="G252" s="118">
        <v>45543</v>
      </c>
      <c r="H252" s="118">
        <v>45546</v>
      </c>
      <c r="I252" t="s">
        <v>15</v>
      </c>
      <c r="J252">
        <v>181.49</v>
      </c>
      <c r="K252" t="s">
        <v>1139</v>
      </c>
      <c r="L252">
        <v>6537774206</v>
      </c>
      <c r="M252" t="s">
        <v>889</v>
      </c>
      <c r="N252" t="s">
        <v>16</v>
      </c>
      <c r="O252">
        <v>34148</v>
      </c>
    </row>
    <row r="253" spans="1:15" x14ac:dyDescent="0.2">
      <c r="A253">
        <v>252</v>
      </c>
      <c r="B253">
        <v>352</v>
      </c>
      <c r="C253">
        <v>1002</v>
      </c>
      <c r="D253" t="s">
        <v>25</v>
      </c>
      <c r="E253">
        <v>267.82</v>
      </c>
      <c r="F253">
        <v>4</v>
      </c>
      <c r="G253" s="118">
        <v>45544</v>
      </c>
      <c r="H253" s="118">
        <v>45547</v>
      </c>
      <c r="I253" t="s">
        <v>22</v>
      </c>
      <c r="J253">
        <v>53.56</v>
      </c>
      <c r="K253" t="s">
        <v>1140</v>
      </c>
      <c r="L253">
        <v>8817570135</v>
      </c>
      <c r="M253" t="s">
        <v>887</v>
      </c>
      <c r="N253" t="s">
        <v>16</v>
      </c>
      <c r="O253">
        <v>36879</v>
      </c>
    </row>
    <row r="254" spans="1:15" x14ac:dyDescent="0.2">
      <c r="A254">
        <v>253</v>
      </c>
      <c r="B254">
        <v>353</v>
      </c>
      <c r="C254">
        <v>1003</v>
      </c>
      <c r="D254" t="s">
        <v>21</v>
      </c>
      <c r="E254">
        <v>772.93</v>
      </c>
      <c r="F254">
        <v>2</v>
      </c>
      <c r="G254" s="118">
        <v>45545</v>
      </c>
      <c r="H254" s="118">
        <v>45548</v>
      </c>
      <c r="I254" t="s">
        <v>22</v>
      </c>
      <c r="J254">
        <v>154.59</v>
      </c>
      <c r="K254" t="s">
        <v>1141</v>
      </c>
      <c r="L254">
        <v>2125459931</v>
      </c>
      <c r="M254" t="s">
        <v>893</v>
      </c>
      <c r="N254" t="s">
        <v>16</v>
      </c>
      <c r="O254">
        <v>63429</v>
      </c>
    </row>
    <row r="255" spans="1:15" x14ac:dyDescent="0.2">
      <c r="A255">
        <v>254</v>
      </c>
      <c r="B255">
        <v>354</v>
      </c>
      <c r="C255">
        <v>1004</v>
      </c>
      <c r="D255" t="s">
        <v>25</v>
      </c>
      <c r="E255">
        <v>919.15</v>
      </c>
      <c r="F255">
        <v>4</v>
      </c>
      <c r="G255" s="118">
        <v>45546</v>
      </c>
      <c r="H255" s="118">
        <v>45549</v>
      </c>
      <c r="I255" t="s">
        <v>22</v>
      </c>
      <c r="J255">
        <v>183.83</v>
      </c>
      <c r="K255" t="s">
        <v>1142</v>
      </c>
      <c r="L255">
        <v>6192659450</v>
      </c>
      <c r="M255" t="s">
        <v>889</v>
      </c>
      <c r="N255" t="s">
        <v>16</v>
      </c>
      <c r="O255">
        <v>43745</v>
      </c>
    </row>
    <row r="256" spans="1:15" x14ac:dyDescent="0.2">
      <c r="A256">
        <v>255</v>
      </c>
      <c r="B256">
        <v>355</v>
      </c>
      <c r="C256">
        <v>1005</v>
      </c>
      <c r="D256" t="s">
        <v>24</v>
      </c>
      <c r="E256">
        <v>1241.03</v>
      </c>
      <c r="F256">
        <v>5</v>
      </c>
      <c r="G256" s="118">
        <v>45547</v>
      </c>
      <c r="H256" s="118">
        <v>45550</v>
      </c>
      <c r="I256" t="s">
        <v>20</v>
      </c>
      <c r="J256">
        <v>248.21</v>
      </c>
      <c r="K256" t="s">
        <v>1143</v>
      </c>
      <c r="L256">
        <v>5605615673</v>
      </c>
      <c r="M256" t="s">
        <v>889</v>
      </c>
      <c r="N256" t="s">
        <v>16</v>
      </c>
      <c r="O256">
        <v>50894</v>
      </c>
    </row>
    <row r="257" spans="1:15" x14ac:dyDescent="0.2">
      <c r="A257">
        <v>256</v>
      </c>
      <c r="B257">
        <v>356</v>
      </c>
      <c r="C257">
        <v>1006</v>
      </c>
      <c r="D257" t="s">
        <v>26</v>
      </c>
      <c r="E257">
        <v>410</v>
      </c>
      <c r="F257">
        <v>4</v>
      </c>
      <c r="G257" s="118">
        <v>45548</v>
      </c>
      <c r="H257" s="118">
        <v>45551</v>
      </c>
      <c r="I257" t="s">
        <v>22</v>
      </c>
      <c r="J257">
        <v>82</v>
      </c>
      <c r="K257" t="s">
        <v>1144</v>
      </c>
      <c r="L257">
        <v>9607049264</v>
      </c>
      <c r="M257" t="s">
        <v>885</v>
      </c>
      <c r="N257" t="s">
        <v>16</v>
      </c>
      <c r="O257">
        <v>71432</v>
      </c>
    </row>
    <row r="258" spans="1:15" x14ac:dyDescent="0.2">
      <c r="A258">
        <v>257</v>
      </c>
      <c r="B258">
        <v>357</v>
      </c>
      <c r="C258">
        <v>1007</v>
      </c>
      <c r="D258" t="s">
        <v>26</v>
      </c>
      <c r="E258">
        <v>924.13</v>
      </c>
      <c r="F258">
        <v>4</v>
      </c>
      <c r="G258" s="118">
        <v>45549</v>
      </c>
      <c r="H258" s="118">
        <v>45552</v>
      </c>
      <c r="I258" t="s">
        <v>20</v>
      </c>
      <c r="J258">
        <v>184.83</v>
      </c>
      <c r="K258" t="s">
        <v>1145</v>
      </c>
      <c r="L258">
        <v>6199756366</v>
      </c>
      <c r="M258" t="s">
        <v>887</v>
      </c>
      <c r="N258" t="s">
        <v>16</v>
      </c>
      <c r="O258">
        <v>49019</v>
      </c>
    </row>
    <row r="259" spans="1:15" x14ac:dyDescent="0.2">
      <c r="A259">
        <v>258</v>
      </c>
      <c r="B259">
        <v>358</v>
      </c>
      <c r="C259">
        <v>1008</v>
      </c>
      <c r="D259" t="s">
        <v>21</v>
      </c>
      <c r="E259">
        <v>407.86</v>
      </c>
      <c r="F259">
        <v>4</v>
      </c>
      <c r="G259" s="118">
        <v>45550</v>
      </c>
      <c r="H259" s="118">
        <v>45553</v>
      </c>
      <c r="I259" t="s">
        <v>20</v>
      </c>
      <c r="J259">
        <v>81.569999999999993</v>
      </c>
      <c r="K259" t="s">
        <v>1146</v>
      </c>
      <c r="L259">
        <v>7685197766</v>
      </c>
      <c r="M259" t="s">
        <v>887</v>
      </c>
      <c r="N259" t="s">
        <v>16</v>
      </c>
      <c r="O259">
        <v>91554</v>
      </c>
    </row>
    <row r="260" spans="1:15" x14ac:dyDescent="0.2">
      <c r="A260">
        <v>259</v>
      </c>
      <c r="B260">
        <v>359</v>
      </c>
      <c r="C260">
        <v>1009</v>
      </c>
      <c r="D260" t="s">
        <v>26</v>
      </c>
      <c r="E260">
        <v>704.79</v>
      </c>
      <c r="F260">
        <v>4</v>
      </c>
      <c r="G260" s="118">
        <v>45551</v>
      </c>
      <c r="H260" s="118">
        <v>45554</v>
      </c>
      <c r="I260" t="s">
        <v>15</v>
      </c>
      <c r="J260">
        <v>140.96</v>
      </c>
      <c r="K260" t="s">
        <v>1147</v>
      </c>
      <c r="L260">
        <v>2221369324</v>
      </c>
      <c r="M260" t="s">
        <v>887</v>
      </c>
      <c r="N260" t="s">
        <v>16</v>
      </c>
      <c r="O260">
        <v>29038</v>
      </c>
    </row>
    <row r="261" spans="1:15" x14ac:dyDescent="0.2">
      <c r="A261">
        <v>260</v>
      </c>
      <c r="B261">
        <v>360</v>
      </c>
      <c r="C261">
        <v>1000</v>
      </c>
      <c r="D261" t="s">
        <v>29</v>
      </c>
      <c r="E261">
        <v>633.96</v>
      </c>
      <c r="F261">
        <v>5</v>
      </c>
      <c r="G261" s="118">
        <v>45552</v>
      </c>
      <c r="H261" s="118">
        <v>45555</v>
      </c>
      <c r="I261" t="s">
        <v>22</v>
      </c>
      <c r="J261">
        <v>126.79</v>
      </c>
      <c r="K261" t="s">
        <v>1148</v>
      </c>
      <c r="L261">
        <v>6176122576</v>
      </c>
      <c r="M261" t="s">
        <v>887</v>
      </c>
      <c r="N261" t="s">
        <v>16</v>
      </c>
      <c r="O261">
        <v>87232</v>
      </c>
    </row>
    <row r="262" spans="1:15" x14ac:dyDescent="0.2">
      <c r="A262">
        <v>261</v>
      </c>
      <c r="B262">
        <v>361</v>
      </c>
      <c r="C262">
        <v>1001</v>
      </c>
      <c r="D262" t="s">
        <v>21</v>
      </c>
      <c r="E262">
        <v>192.43</v>
      </c>
      <c r="F262">
        <v>1</v>
      </c>
      <c r="G262" s="118">
        <v>45553</v>
      </c>
      <c r="H262" s="118">
        <v>45556</v>
      </c>
      <c r="I262" t="s">
        <v>15</v>
      </c>
      <c r="J262">
        <v>38.49</v>
      </c>
      <c r="K262" t="s">
        <v>1149</v>
      </c>
      <c r="L262">
        <v>4560633601</v>
      </c>
      <c r="M262" t="s">
        <v>900</v>
      </c>
      <c r="N262" t="s">
        <v>16</v>
      </c>
      <c r="O262">
        <v>31701</v>
      </c>
    </row>
    <row r="263" spans="1:15" x14ac:dyDescent="0.2">
      <c r="A263">
        <v>262</v>
      </c>
      <c r="B263">
        <v>362</v>
      </c>
      <c r="C263">
        <v>1002</v>
      </c>
      <c r="D263" t="s">
        <v>28</v>
      </c>
      <c r="E263">
        <v>695.26</v>
      </c>
      <c r="F263">
        <v>3</v>
      </c>
      <c r="G263" s="118">
        <v>45554</v>
      </c>
      <c r="H263" s="118">
        <v>45557</v>
      </c>
      <c r="I263" t="s">
        <v>22</v>
      </c>
      <c r="J263">
        <v>139.05000000000001</v>
      </c>
      <c r="K263" t="s">
        <v>1150</v>
      </c>
      <c r="L263">
        <v>1152006871</v>
      </c>
      <c r="M263" t="s">
        <v>885</v>
      </c>
      <c r="N263" t="s">
        <v>16</v>
      </c>
      <c r="O263">
        <v>55490</v>
      </c>
    </row>
    <row r="264" spans="1:15" x14ac:dyDescent="0.2">
      <c r="A264">
        <v>263</v>
      </c>
      <c r="B264">
        <v>363</v>
      </c>
      <c r="C264">
        <v>1003</v>
      </c>
      <c r="D264" t="s">
        <v>26</v>
      </c>
      <c r="E264">
        <v>1272.81</v>
      </c>
      <c r="F264">
        <v>4</v>
      </c>
      <c r="G264" s="118">
        <v>45555</v>
      </c>
      <c r="H264" s="118">
        <v>45558</v>
      </c>
      <c r="I264" t="s">
        <v>22</v>
      </c>
      <c r="J264">
        <v>254.56</v>
      </c>
      <c r="K264" t="s">
        <v>1151</v>
      </c>
      <c r="L264">
        <v>8276754884</v>
      </c>
      <c r="M264" t="s">
        <v>889</v>
      </c>
      <c r="N264" t="s">
        <v>16</v>
      </c>
      <c r="O264">
        <v>90977</v>
      </c>
    </row>
    <row r="265" spans="1:15" x14ac:dyDescent="0.2">
      <c r="A265">
        <v>264</v>
      </c>
      <c r="B265">
        <v>364</v>
      </c>
      <c r="C265">
        <v>1004</v>
      </c>
      <c r="D265" t="s">
        <v>24</v>
      </c>
      <c r="E265">
        <v>570.98</v>
      </c>
      <c r="F265">
        <v>2</v>
      </c>
      <c r="G265" s="118">
        <v>45556</v>
      </c>
      <c r="H265" s="118">
        <v>45559</v>
      </c>
      <c r="I265" t="s">
        <v>20</v>
      </c>
      <c r="J265">
        <v>114.2</v>
      </c>
      <c r="K265" t="s">
        <v>1152</v>
      </c>
      <c r="L265">
        <v>2711270358</v>
      </c>
      <c r="M265" t="s">
        <v>887</v>
      </c>
      <c r="N265" t="s">
        <v>16</v>
      </c>
      <c r="O265">
        <v>61254</v>
      </c>
    </row>
    <row r="266" spans="1:15" x14ac:dyDescent="0.2">
      <c r="A266">
        <v>265</v>
      </c>
      <c r="B266">
        <v>365</v>
      </c>
      <c r="C266">
        <v>1005</v>
      </c>
      <c r="D266" t="s">
        <v>25</v>
      </c>
      <c r="E266">
        <v>90.32</v>
      </c>
      <c r="F266">
        <v>4</v>
      </c>
      <c r="G266" s="118">
        <v>45557</v>
      </c>
      <c r="H266" s="118">
        <v>45560</v>
      </c>
      <c r="I266" t="s">
        <v>15</v>
      </c>
      <c r="J266">
        <v>18.059999999999999</v>
      </c>
      <c r="K266" t="s">
        <v>1153</v>
      </c>
      <c r="L266">
        <v>2934518717</v>
      </c>
      <c r="M266" t="s">
        <v>900</v>
      </c>
      <c r="N266" t="s">
        <v>16</v>
      </c>
      <c r="O266">
        <v>47999</v>
      </c>
    </row>
    <row r="267" spans="1:15" x14ac:dyDescent="0.2">
      <c r="A267">
        <v>266</v>
      </c>
      <c r="B267">
        <v>366</v>
      </c>
      <c r="C267">
        <v>1006</v>
      </c>
      <c r="D267" t="s">
        <v>26</v>
      </c>
      <c r="E267">
        <v>174.09</v>
      </c>
      <c r="F267">
        <v>2</v>
      </c>
      <c r="G267" s="118">
        <v>45558</v>
      </c>
      <c r="H267" s="118">
        <v>45561</v>
      </c>
      <c r="I267" t="s">
        <v>20</v>
      </c>
      <c r="J267">
        <v>34.82</v>
      </c>
      <c r="K267" t="s">
        <v>1154</v>
      </c>
      <c r="L267">
        <v>8405466515</v>
      </c>
      <c r="M267" t="s">
        <v>889</v>
      </c>
      <c r="N267" t="s">
        <v>16</v>
      </c>
      <c r="O267">
        <v>62538</v>
      </c>
    </row>
    <row r="268" spans="1:15" x14ac:dyDescent="0.2">
      <c r="A268">
        <v>267</v>
      </c>
      <c r="B268">
        <v>367</v>
      </c>
      <c r="C268">
        <v>1007</v>
      </c>
      <c r="D268" t="s">
        <v>26</v>
      </c>
      <c r="E268">
        <v>518.33000000000004</v>
      </c>
      <c r="F268">
        <v>4</v>
      </c>
      <c r="G268" s="118">
        <v>45559</v>
      </c>
      <c r="H268" s="118">
        <v>45562</v>
      </c>
      <c r="I268" t="s">
        <v>20</v>
      </c>
      <c r="J268">
        <v>103.67</v>
      </c>
      <c r="K268" t="s">
        <v>1155</v>
      </c>
      <c r="L268">
        <v>4624773512</v>
      </c>
      <c r="M268" t="s">
        <v>893</v>
      </c>
      <c r="N268" t="s">
        <v>16</v>
      </c>
      <c r="O268">
        <v>52868</v>
      </c>
    </row>
    <row r="269" spans="1:15" x14ac:dyDescent="0.2">
      <c r="A269">
        <v>268</v>
      </c>
      <c r="B269">
        <v>368</v>
      </c>
      <c r="C269">
        <v>1008</v>
      </c>
      <c r="D269" t="s">
        <v>29</v>
      </c>
      <c r="E269">
        <v>1112.1400000000001</v>
      </c>
      <c r="F269">
        <v>3</v>
      </c>
      <c r="G269" s="118">
        <v>45560</v>
      </c>
      <c r="H269" s="118">
        <v>45563</v>
      </c>
      <c r="I269" t="s">
        <v>20</v>
      </c>
      <c r="J269">
        <v>222.43</v>
      </c>
      <c r="K269" t="s">
        <v>1156</v>
      </c>
      <c r="L269">
        <v>2958902071</v>
      </c>
      <c r="M269" t="s">
        <v>893</v>
      </c>
      <c r="N269" t="s">
        <v>16</v>
      </c>
      <c r="O269">
        <v>73030</v>
      </c>
    </row>
    <row r="270" spans="1:15" x14ac:dyDescent="0.2">
      <c r="A270">
        <v>269</v>
      </c>
      <c r="B270">
        <v>369</v>
      </c>
      <c r="C270">
        <v>1009</v>
      </c>
      <c r="D270" t="s">
        <v>21</v>
      </c>
      <c r="E270">
        <v>1144.77</v>
      </c>
      <c r="F270">
        <v>5</v>
      </c>
      <c r="G270" s="118">
        <v>45561</v>
      </c>
      <c r="H270" s="118">
        <v>45564</v>
      </c>
      <c r="I270" t="s">
        <v>20</v>
      </c>
      <c r="J270">
        <v>228.95</v>
      </c>
      <c r="K270" t="s">
        <v>1157</v>
      </c>
      <c r="L270">
        <v>5940994585</v>
      </c>
      <c r="M270" t="s">
        <v>887</v>
      </c>
      <c r="N270" t="s">
        <v>16</v>
      </c>
      <c r="O270">
        <v>39180</v>
      </c>
    </row>
    <row r="271" spans="1:15" x14ac:dyDescent="0.2">
      <c r="A271">
        <v>270</v>
      </c>
      <c r="B271">
        <v>370</v>
      </c>
      <c r="C271">
        <v>1000</v>
      </c>
      <c r="D271" t="s">
        <v>18</v>
      </c>
      <c r="E271">
        <v>1093.8399999999999</v>
      </c>
      <c r="F271">
        <v>1</v>
      </c>
      <c r="G271" s="118">
        <v>45562</v>
      </c>
      <c r="H271" s="118">
        <v>45565</v>
      </c>
      <c r="I271" t="s">
        <v>15</v>
      </c>
      <c r="J271">
        <v>218.77</v>
      </c>
      <c r="K271" t="s">
        <v>1158</v>
      </c>
      <c r="L271">
        <v>3076471428</v>
      </c>
      <c r="M271" t="s">
        <v>885</v>
      </c>
      <c r="N271" t="s">
        <v>16</v>
      </c>
      <c r="O271">
        <v>58682</v>
      </c>
    </row>
    <row r="272" spans="1:15" x14ac:dyDescent="0.2">
      <c r="A272">
        <v>271</v>
      </c>
      <c r="B272">
        <v>371</v>
      </c>
      <c r="C272">
        <v>1001</v>
      </c>
      <c r="D272" t="s">
        <v>28</v>
      </c>
      <c r="E272">
        <v>871.41</v>
      </c>
      <c r="F272">
        <v>5</v>
      </c>
      <c r="G272" s="118">
        <v>45563</v>
      </c>
      <c r="H272" s="118">
        <v>45566</v>
      </c>
      <c r="I272" t="s">
        <v>20</v>
      </c>
      <c r="J272">
        <v>174.28</v>
      </c>
      <c r="K272" t="s">
        <v>1159</v>
      </c>
      <c r="L272">
        <v>7287495955</v>
      </c>
      <c r="M272" t="s">
        <v>887</v>
      </c>
      <c r="N272" t="s">
        <v>16</v>
      </c>
      <c r="O272">
        <v>97799</v>
      </c>
    </row>
    <row r="273" spans="1:15" x14ac:dyDescent="0.2">
      <c r="A273">
        <v>272</v>
      </c>
      <c r="B273">
        <v>372</v>
      </c>
      <c r="C273">
        <v>1002</v>
      </c>
      <c r="D273" t="s">
        <v>18</v>
      </c>
      <c r="E273">
        <v>122.16</v>
      </c>
      <c r="F273">
        <v>2</v>
      </c>
      <c r="G273" s="118">
        <v>45564</v>
      </c>
      <c r="H273" s="118">
        <v>45567</v>
      </c>
      <c r="I273" t="s">
        <v>20</v>
      </c>
      <c r="J273">
        <v>24.43</v>
      </c>
      <c r="K273" t="s">
        <v>1160</v>
      </c>
      <c r="L273">
        <v>4751093161</v>
      </c>
      <c r="M273" t="s">
        <v>900</v>
      </c>
      <c r="N273" t="s">
        <v>16</v>
      </c>
      <c r="O273">
        <v>46541</v>
      </c>
    </row>
    <row r="274" spans="1:15" x14ac:dyDescent="0.2">
      <c r="A274">
        <v>273</v>
      </c>
      <c r="B274">
        <v>373</v>
      </c>
      <c r="C274">
        <v>1003</v>
      </c>
      <c r="D274" t="s">
        <v>23</v>
      </c>
      <c r="E274">
        <v>250.24</v>
      </c>
      <c r="F274">
        <v>5</v>
      </c>
      <c r="G274" s="118">
        <v>45565</v>
      </c>
      <c r="H274" s="118">
        <v>45568</v>
      </c>
      <c r="I274" t="s">
        <v>22</v>
      </c>
      <c r="J274">
        <v>50.05</v>
      </c>
      <c r="K274" t="s">
        <v>1161</v>
      </c>
      <c r="L274">
        <v>2031107553</v>
      </c>
      <c r="M274" t="s">
        <v>900</v>
      </c>
      <c r="N274" t="s">
        <v>16</v>
      </c>
      <c r="O274">
        <v>22148</v>
      </c>
    </row>
    <row r="275" spans="1:15" x14ac:dyDescent="0.2">
      <c r="A275">
        <v>274</v>
      </c>
      <c r="B275">
        <v>374</v>
      </c>
      <c r="C275">
        <v>1004</v>
      </c>
      <c r="D275" t="s">
        <v>26</v>
      </c>
      <c r="E275">
        <v>894.34</v>
      </c>
      <c r="F275">
        <v>2</v>
      </c>
      <c r="G275" s="118">
        <v>45566</v>
      </c>
      <c r="H275" s="118">
        <v>45569</v>
      </c>
      <c r="I275" t="s">
        <v>15</v>
      </c>
      <c r="J275">
        <v>178.87</v>
      </c>
      <c r="K275" t="s">
        <v>1162</v>
      </c>
      <c r="L275">
        <v>7534587435</v>
      </c>
      <c r="M275" t="s">
        <v>885</v>
      </c>
      <c r="N275" t="s">
        <v>16</v>
      </c>
      <c r="O275">
        <v>56167</v>
      </c>
    </row>
    <row r="276" spans="1:15" x14ac:dyDescent="0.2">
      <c r="A276">
        <v>275</v>
      </c>
      <c r="B276">
        <v>375</v>
      </c>
      <c r="C276">
        <v>1005</v>
      </c>
      <c r="D276" t="s">
        <v>24</v>
      </c>
      <c r="E276">
        <v>726</v>
      </c>
      <c r="F276">
        <v>3</v>
      </c>
      <c r="G276" s="118">
        <v>45567</v>
      </c>
      <c r="H276" s="118">
        <v>45570</v>
      </c>
      <c r="I276" t="s">
        <v>20</v>
      </c>
      <c r="J276">
        <v>145.19999999999999</v>
      </c>
      <c r="K276" t="s">
        <v>1163</v>
      </c>
      <c r="L276">
        <v>7937105685</v>
      </c>
      <c r="M276" t="s">
        <v>893</v>
      </c>
      <c r="N276" t="s">
        <v>16</v>
      </c>
      <c r="O276">
        <v>30122</v>
      </c>
    </row>
    <row r="277" spans="1:15" x14ac:dyDescent="0.2">
      <c r="A277">
        <v>276</v>
      </c>
      <c r="B277">
        <v>376</v>
      </c>
      <c r="C277">
        <v>1006</v>
      </c>
      <c r="D277" t="s">
        <v>13</v>
      </c>
      <c r="E277">
        <v>1468.83</v>
      </c>
      <c r="F277">
        <v>3</v>
      </c>
      <c r="G277" s="118">
        <v>45568</v>
      </c>
      <c r="H277" s="118">
        <v>45571</v>
      </c>
      <c r="I277" t="s">
        <v>15</v>
      </c>
      <c r="J277">
        <v>293.77</v>
      </c>
      <c r="K277" t="s">
        <v>1164</v>
      </c>
      <c r="L277">
        <v>9303173273</v>
      </c>
      <c r="M277" t="s">
        <v>889</v>
      </c>
      <c r="N277" t="s">
        <v>16</v>
      </c>
      <c r="O277">
        <v>69495</v>
      </c>
    </row>
    <row r="278" spans="1:15" x14ac:dyDescent="0.2">
      <c r="A278">
        <v>277</v>
      </c>
      <c r="B278">
        <v>377</v>
      </c>
      <c r="C278">
        <v>1007</v>
      </c>
      <c r="D278" t="s">
        <v>29</v>
      </c>
      <c r="E278">
        <v>1295.71</v>
      </c>
      <c r="F278">
        <v>4</v>
      </c>
      <c r="G278" s="118">
        <v>45569</v>
      </c>
      <c r="H278" s="118">
        <v>45572</v>
      </c>
      <c r="I278" t="s">
        <v>20</v>
      </c>
      <c r="J278">
        <v>259.14</v>
      </c>
      <c r="K278" t="s">
        <v>1165</v>
      </c>
      <c r="L278">
        <v>8895154704</v>
      </c>
      <c r="M278" t="s">
        <v>900</v>
      </c>
      <c r="N278" t="s">
        <v>16</v>
      </c>
      <c r="O278">
        <v>12465</v>
      </c>
    </row>
    <row r="279" spans="1:15" x14ac:dyDescent="0.2">
      <c r="A279">
        <v>278</v>
      </c>
      <c r="B279">
        <v>378</v>
      </c>
      <c r="C279">
        <v>1008</v>
      </c>
      <c r="D279" t="s">
        <v>13</v>
      </c>
      <c r="E279">
        <v>1291.8599999999999</v>
      </c>
      <c r="F279">
        <v>2</v>
      </c>
      <c r="G279" s="118">
        <v>45570</v>
      </c>
      <c r="H279" s="118">
        <v>45573</v>
      </c>
      <c r="I279" t="s">
        <v>22</v>
      </c>
      <c r="J279">
        <v>258.37</v>
      </c>
      <c r="K279" t="s">
        <v>1166</v>
      </c>
      <c r="L279">
        <v>7171877843</v>
      </c>
      <c r="M279" t="s">
        <v>889</v>
      </c>
      <c r="N279" t="s">
        <v>16</v>
      </c>
      <c r="O279">
        <v>70642</v>
      </c>
    </row>
    <row r="280" spans="1:15" x14ac:dyDescent="0.2">
      <c r="A280">
        <v>279</v>
      </c>
      <c r="B280">
        <v>379</v>
      </c>
      <c r="C280">
        <v>1009</v>
      </c>
      <c r="D280" t="s">
        <v>26</v>
      </c>
      <c r="E280">
        <v>1321.12</v>
      </c>
      <c r="F280">
        <v>5</v>
      </c>
      <c r="G280" s="118">
        <v>45571</v>
      </c>
      <c r="H280" s="118">
        <v>45574</v>
      </c>
      <c r="I280" t="s">
        <v>22</v>
      </c>
      <c r="J280">
        <v>264.22000000000003</v>
      </c>
      <c r="K280" t="s">
        <v>1167</v>
      </c>
      <c r="L280">
        <v>5358150425</v>
      </c>
      <c r="M280" t="s">
        <v>893</v>
      </c>
      <c r="N280" t="s">
        <v>16</v>
      </c>
      <c r="O280">
        <v>33672</v>
      </c>
    </row>
    <row r="281" spans="1:15" x14ac:dyDescent="0.2">
      <c r="A281">
        <v>280</v>
      </c>
      <c r="B281">
        <v>380</v>
      </c>
      <c r="C281">
        <v>1000</v>
      </c>
      <c r="D281" t="s">
        <v>26</v>
      </c>
      <c r="E281">
        <v>1259.8599999999999</v>
      </c>
      <c r="F281">
        <v>3</v>
      </c>
      <c r="G281" s="118">
        <v>45572</v>
      </c>
      <c r="H281" s="118">
        <v>45575</v>
      </c>
      <c r="I281" t="s">
        <v>22</v>
      </c>
      <c r="J281">
        <v>251.97</v>
      </c>
      <c r="K281" t="s">
        <v>1168</v>
      </c>
      <c r="L281">
        <v>5724760538</v>
      </c>
      <c r="M281" t="s">
        <v>889</v>
      </c>
      <c r="N281" t="s">
        <v>16</v>
      </c>
      <c r="O281">
        <v>68183</v>
      </c>
    </row>
    <row r="282" spans="1:15" x14ac:dyDescent="0.2">
      <c r="A282">
        <v>281</v>
      </c>
      <c r="B282">
        <v>381</v>
      </c>
      <c r="C282">
        <v>1001</v>
      </c>
      <c r="D282" t="s">
        <v>18</v>
      </c>
      <c r="E282">
        <v>1449.14</v>
      </c>
      <c r="F282">
        <v>4</v>
      </c>
      <c r="G282" s="118">
        <v>45573</v>
      </c>
      <c r="H282" s="118">
        <v>45576</v>
      </c>
      <c r="I282" t="s">
        <v>15</v>
      </c>
      <c r="J282">
        <v>289.83</v>
      </c>
      <c r="K282" t="s">
        <v>1169</v>
      </c>
      <c r="L282">
        <v>4235270133</v>
      </c>
      <c r="M282" t="s">
        <v>885</v>
      </c>
      <c r="N282" t="s">
        <v>16</v>
      </c>
      <c r="O282">
        <v>47167</v>
      </c>
    </row>
    <row r="283" spans="1:15" x14ac:dyDescent="0.2">
      <c r="A283">
        <v>282</v>
      </c>
      <c r="B283">
        <v>382</v>
      </c>
      <c r="C283">
        <v>1002</v>
      </c>
      <c r="D283" t="s">
        <v>21</v>
      </c>
      <c r="E283">
        <v>1395.33</v>
      </c>
      <c r="F283">
        <v>3</v>
      </c>
      <c r="G283" s="118">
        <v>45574</v>
      </c>
      <c r="H283" s="118">
        <v>45577</v>
      </c>
      <c r="I283" t="s">
        <v>15</v>
      </c>
      <c r="J283">
        <v>279.07</v>
      </c>
      <c r="K283" t="s">
        <v>1170</v>
      </c>
      <c r="L283">
        <v>7565605177</v>
      </c>
      <c r="M283" t="s">
        <v>893</v>
      </c>
      <c r="N283" t="s">
        <v>16</v>
      </c>
      <c r="O283">
        <v>85881</v>
      </c>
    </row>
    <row r="284" spans="1:15" x14ac:dyDescent="0.2">
      <c r="A284">
        <v>283</v>
      </c>
      <c r="B284">
        <v>383</v>
      </c>
      <c r="C284">
        <v>1003</v>
      </c>
      <c r="D284" t="s">
        <v>25</v>
      </c>
      <c r="E284">
        <v>803.36</v>
      </c>
      <c r="F284">
        <v>2</v>
      </c>
      <c r="G284" s="118">
        <v>45575</v>
      </c>
      <c r="H284" s="118">
        <v>45578</v>
      </c>
      <c r="I284" t="s">
        <v>15</v>
      </c>
      <c r="J284">
        <v>160.66999999999999</v>
      </c>
      <c r="K284" t="s">
        <v>1171</v>
      </c>
      <c r="L284">
        <v>2847820227</v>
      </c>
      <c r="M284" t="s">
        <v>900</v>
      </c>
      <c r="N284" t="s">
        <v>16</v>
      </c>
      <c r="O284">
        <v>40805</v>
      </c>
    </row>
    <row r="285" spans="1:15" x14ac:dyDescent="0.2">
      <c r="A285">
        <v>284</v>
      </c>
      <c r="B285">
        <v>384</v>
      </c>
      <c r="C285">
        <v>1004</v>
      </c>
      <c r="D285" t="s">
        <v>27</v>
      </c>
      <c r="E285">
        <v>996.08</v>
      </c>
      <c r="F285">
        <v>4</v>
      </c>
      <c r="G285" s="118">
        <v>45576</v>
      </c>
      <c r="H285" s="118">
        <v>45579</v>
      </c>
      <c r="I285" t="s">
        <v>22</v>
      </c>
      <c r="J285">
        <v>199.22</v>
      </c>
      <c r="K285" t="s">
        <v>1172</v>
      </c>
      <c r="L285">
        <v>7208036252</v>
      </c>
      <c r="M285" t="s">
        <v>887</v>
      </c>
      <c r="N285" t="s">
        <v>16</v>
      </c>
      <c r="O285">
        <v>85412</v>
      </c>
    </row>
    <row r="286" spans="1:15" x14ac:dyDescent="0.2">
      <c r="A286">
        <v>285</v>
      </c>
      <c r="B286">
        <v>385</v>
      </c>
      <c r="C286">
        <v>1005</v>
      </c>
      <c r="D286" t="s">
        <v>23</v>
      </c>
      <c r="E286">
        <v>374.12</v>
      </c>
      <c r="F286">
        <v>4</v>
      </c>
      <c r="G286" s="118">
        <v>45577</v>
      </c>
      <c r="H286" s="118">
        <v>45580</v>
      </c>
      <c r="I286" t="s">
        <v>15</v>
      </c>
      <c r="J286">
        <v>74.819999999999993</v>
      </c>
      <c r="K286" t="s">
        <v>1173</v>
      </c>
      <c r="L286">
        <v>3379924542</v>
      </c>
      <c r="M286" t="s">
        <v>893</v>
      </c>
      <c r="N286" t="s">
        <v>16</v>
      </c>
      <c r="O286">
        <v>30673</v>
      </c>
    </row>
    <row r="287" spans="1:15" x14ac:dyDescent="0.2">
      <c r="A287">
        <v>286</v>
      </c>
      <c r="B287">
        <v>386</v>
      </c>
      <c r="C287">
        <v>1006</v>
      </c>
      <c r="D287" t="s">
        <v>24</v>
      </c>
      <c r="E287">
        <v>1411.38</v>
      </c>
      <c r="F287">
        <v>1</v>
      </c>
      <c r="G287" s="118">
        <v>45578</v>
      </c>
      <c r="H287" s="118">
        <v>45581</v>
      </c>
      <c r="I287" t="s">
        <v>22</v>
      </c>
      <c r="J287">
        <v>282.27999999999997</v>
      </c>
      <c r="K287" t="s">
        <v>1174</v>
      </c>
      <c r="L287">
        <v>9887195359</v>
      </c>
      <c r="M287" t="s">
        <v>900</v>
      </c>
      <c r="N287" t="s">
        <v>16</v>
      </c>
      <c r="O287">
        <v>29554</v>
      </c>
    </row>
    <row r="288" spans="1:15" x14ac:dyDescent="0.2">
      <c r="A288">
        <v>287</v>
      </c>
      <c r="B288">
        <v>387</v>
      </c>
      <c r="C288">
        <v>1007</v>
      </c>
      <c r="D288" t="s">
        <v>24</v>
      </c>
      <c r="E288">
        <v>1221.7</v>
      </c>
      <c r="F288">
        <v>3</v>
      </c>
      <c r="G288" s="118">
        <v>45579</v>
      </c>
      <c r="H288" s="118">
        <v>45582</v>
      </c>
      <c r="I288" t="s">
        <v>20</v>
      </c>
      <c r="J288">
        <v>244.34</v>
      </c>
      <c r="K288" t="s">
        <v>1175</v>
      </c>
      <c r="L288">
        <v>7468492249</v>
      </c>
      <c r="M288" t="s">
        <v>885</v>
      </c>
      <c r="N288" t="s">
        <v>16</v>
      </c>
      <c r="O288">
        <v>55072</v>
      </c>
    </row>
    <row r="289" spans="1:15" x14ac:dyDescent="0.2">
      <c r="A289">
        <v>288</v>
      </c>
      <c r="B289">
        <v>388</v>
      </c>
      <c r="C289">
        <v>1008</v>
      </c>
      <c r="D289" t="s">
        <v>26</v>
      </c>
      <c r="E289">
        <v>587.82000000000005</v>
      </c>
      <c r="F289">
        <v>5</v>
      </c>
      <c r="G289" s="118">
        <v>45580</v>
      </c>
      <c r="H289" s="118">
        <v>45583</v>
      </c>
      <c r="I289" t="s">
        <v>20</v>
      </c>
      <c r="J289">
        <v>117.56</v>
      </c>
      <c r="K289" t="s">
        <v>1176</v>
      </c>
      <c r="L289">
        <v>5812249774</v>
      </c>
      <c r="M289" t="s">
        <v>887</v>
      </c>
      <c r="N289" t="s">
        <v>16</v>
      </c>
      <c r="O289">
        <v>43311</v>
      </c>
    </row>
    <row r="290" spans="1:15" x14ac:dyDescent="0.2">
      <c r="A290">
        <v>289</v>
      </c>
      <c r="B290">
        <v>389</v>
      </c>
      <c r="C290">
        <v>1009</v>
      </c>
      <c r="D290" t="s">
        <v>13</v>
      </c>
      <c r="E290">
        <v>1442.44</v>
      </c>
      <c r="F290">
        <v>5</v>
      </c>
      <c r="G290" s="118">
        <v>45581</v>
      </c>
      <c r="H290" s="118">
        <v>45584</v>
      </c>
      <c r="I290" t="s">
        <v>22</v>
      </c>
      <c r="J290">
        <v>288.49</v>
      </c>
      <c r="K290" t="s">
        <v>1177</v>
      </c>
      <c r="L290">
        <v>5090009231</v>
      </c>
      <c r="M290" t="s">
        <v>893</v>
      </c>
      <c r="N290" t="s">
        <v>16</v>
      </c>
      <c r="O290">
        <v>86686</v>
      </c>
    </row>
    <row r="291" spans="1:15" x14ac:dyDescent="0.2">
      <c r="A291">
        <v>290</v>
      </c>
      <c r="B291">
        <v>390</v>
      </c>
      <c r="C291">
        <v>1000</v>
      </c>
      <c r="D291" t="s">
        <v>21</v>
      </c>
      <c r="E291">
        <v>1096.6300000000001</v>
      </c>
      <c r="F291">
        <v>3</v>
      </c>
      <c r="G291" s="118">
        <v>45582</v>
      </c>
      <c r="H291" s="118">
        <v>45585</v>
      </c>
      <c r="I291" t="s">
        <v>15</v>
      </c>
      <c r="J291">
        <v>219.33</v>
      </c>
      <c r="K291" t="s">
        <v>1178</v>
      </c>
      <c r="L291">
        <v>3340931542</v>
      </c>
      <c r="M291" t="s">
        <v>889</v>
      </c>
      <c r="N291" t="s">
        <v>16</v>
      </c>
      <c r="O291">
        <v>40758</v>
      </c>
    </row>
    <row r="292" spans="1:15" x14ac:dyDescent="0.2">
      <c r="A292">
        <v>291</v>
      </c>
      <c r="B292">
        <v>391</v>
      </c>
      <c r="C292">
        <v>1001</v>
      </c>
      <c r="D292" t="s">
        <v>25</v>
      </c>
      <c r="E292">
        <v>1072.3399999999999</v>
      </c>
      <c r="F292">
        <v>3</v>
      </c>
      <c r="G292" s="118">
        <v>45583</v>
      </c>
      <c r="H292" s="118">
        <v>45586</v>
      </c>
      <c r="I292" t="s">
        <v>22</v>
      </c>
      <c r="J292">
        <v>214.47</v>
      </c>
      <c r="K292" t="s">
        <v>1179</v>
      </c>
      <c r="L292">
        <v>4653511236</v>
      </c>
      <c r="M292" t="s">
        <v>889</v>
      </c>
      <c r="N292" t="s">
        <v>16</v>
      </c>
      <c r="O292">
        <v>54318</v>
      </c>
    </row>
    <row r="293" spans="1:15" x14ac:dyDescent="0.2">
      <c r="A293">
        <v>292</v>
      </c>
      <c r="B293">
        <v>392</v>
      </c>
      <c r="C293">
        <v>1002</v>
      </c>
      <c r="D293" t="s">
        <v>24</v>
      </c>
      <c r="E293">
        <v>823.01</v>
      </c>
      <c r="F293">
        <v>1</v>
      </c>
      <c r="G293" s="118">
        <v>45584</v>
      </c>
      <c r="H293" s="118">
        <v>45587</v>
      </c>
      <c r="I293" t="s">
        <v>15</v>
      </c>
      <c r="J293">
        <v>164.6</v>
      </c>
      <c r="K293" t="s">
        <v>1180</v>
      </c>
      <c r="L293">
        <v>3271269948</v>
      </c>
      <c r="M293" t="s">
        <v>893</v>
      </c>
      <c r="N293" t="s">
        <v>16</v>
      </c>
      <c r="O293">
        <v>99959</v>
      </c>
    </row>
    <row r="294" spans="1:15" x14ac:dyDescent="0.2">
      <c r="A294">
        <v>293</v>
      </c>
      <c r="B294">
        <v>393</v>
      </c>
      <c r="C294">
        <v>1003</v>
      </c>
      <c r="D294" t="s">
        <v>18</v>
      </c>
      <c r="E294">
        <v>1130.99</v>
      </c>
      <c r="F294">
        <v>5</v>
      </c>
      <c r="G294" s="118">
        <v>45585</v>
      </c>
      <c r="H294" s="118">
        <v>45588</v>
      </c>
      <c r="I294" t="s">
        <v>22</v>
      </c>
      <c r="J294">
        <v>226.2</v>
      </c>
      <c r="K294" t="s">
        <v>1181</v>
      </c>
      <c r="L294">
        <v>5515082539</v>
      </c>
      <c r="M294" t="s">
        <v>889</v>
      </c>
      <c r="N294" t="s">
        <v>16</v>
      </c>
      <c r="O294">
        <v>57737</v>
      </c>
    </row>
    <row r="295" spans="1:15" x14ac:dyDescent="0.2">
      <c r="A295">
        <v>294</v>
      </c>
      <c r="B295">
        <v>394</v>
      </c>
      <c r="C295">
        <v>1004</v>
      </c>
      <c r="D295" t="s">
        <v>18</v>
      </c>
      <c r="E295">
        <v>331.29</v>
      </c>
      <c r="F295">
        <v>5</v>
      </c>
      <c r="G295" s="118">
        <v>45586</v>
      </c>
      <c r="H295" s="118">
        <v>45589</v>
      </c>
      <c r="I295" t="s">
        <v>20</v>
      </c>
      <c r="J295">
        <v>66.260000000000005</v>
      </c>
      <c r="K295" t="s">
        <v>1182</v>
      </c>
      <c r="L295">
        <v>5530798242</v>
      </c>
      <c r="M295" t="s">
        <v>885</v>
      </c>
      <c r="N295" t="s">
        <v>16</v>
      </c>
      <c r="O295">
        <v>22353</v>
      </c>
    </row>
    <row r="296" spans="1:15" x14ac:dyDescent="0.2">
      <c r="A296">
        <v>295</v>
      </c>
      <c r="B296">
        <v>395</v>
      </c>
      <c r="C296">
        <v>1005</v>
      </c>
      <c r="D296" t="s">
        <v>21</v>
      </c>
      <c r="E296">
        <v>793.15</v>
      </c>
      <c r="F296">
        <v>5</v>
      </c>
      <c r="G296" s="118">
        <v>45587</v>
      </c>
      <c r="H296" s="118">
        <v>45590</v>
      </c>
      <c r="I296" t="s">
        <v>20</v>
      </c>
      <c r="J296">
        <v>158.63</v>
      </c>
      <c r="K296" t="s">
        <v>1183</v>
      </c>
      <c r="L296">
        <v>7148423035</v>
      </c>
      <c r="M296" t="s">
        <v>887</v>
      </c>
      <c r="N296" t="s">
        <v>16</v>
      </c>
      <c r="O296">
        <v>59112</v>
      </c>
    </row>
    <row r="297" spans="1:15" x14ac:dyDescent="0.2">
      <c r="A297">
        <v>296</v>
      </c>
      <c r="B297">
        <v>396</v>
      </c>
      <c r="C297">
        <v>1006</v>
      </c>
      <c r="D297" t="s">
        <v>23</v>
      </c>
      <c r="E297">
        <v>1038.76</v>
      </c>
      <c r="F297">
        <v>2</v>
      </c>
      <c r="G297" s="118">
        <v>45588</v>
      </c>
      <c r="H297" s="118">
        <v>45591</v>
      </c>
      <c r="I297" t="s">
        <v>22</v>
      </c>
      <c r="J297">
        <v>207.75</v>
      </c>
      <c r="K297" t="s">
        <v>1184</v>
      </c>
      <c r="L297">
        <v>7034608984</v>
      </c>
      <c r="M297" t="s">
        <v>889</v>
      </c>
      <c r="N297" t="s">
        <v>16</v>
      </c>
      <c r="O297">
        <v>46588</v>
      </c>
    </row>
    <row r="298" spans="1:15" x14ac:dyDescent="0.2">
      <c r="A298">
        <v>297</v>
      </c>
      <c r="B298">
        <v>397</v>
      </c>
      <c r="C298">
        <v>1007</v>
      </c>
      <c r="D298" t="s">
        <v>18</v>
      </c>
      <c r="E298">
        <v>1047.73</v>
      </c>
      <c r="F298">
        <v>2</v>
      </c>
      <c r="G298" s="118">
        <v>45589</v>
      </c>
      <c r="H298" s="118">
        <v>45592</v>
      </c>
      <c r="I298" t="s">
        <v>20</v>
      </c>
      <c r="J298">
        <v>209.55</v>
      </c>
      <c r="K298" t="s">
        <v>1185</v>
      </c>
      <c r="L298">
        <v>7543536575</v>
      </c>
      <c r="M298" t="s">
        <v>893</v>
      </c>
      <c r="N298" t="s">
        <v>16</v>
      </c>
      <c r="O298">
        <v>54210</v>
      </c>
    </row>
    <row r="299" spans="1:15" x14ac:dyDescent="0.2">
      <c r="A299">
        <v>298</v>
      </c>
      <c r="B299">
        <v>398</v>
      </c>
      <c r="C299">
        <v>1008</v>
      </c>
      <c r="D299" t="s">
        <v>28</v>
      </c>
      <c r="E299">
        <v>1315.58</v>
      </c>
      <c r="F299">
        <v>1</v>
      </c>
      <c r="G299" s="118">
        <v>45590</v>
      </c>
      <c r="H299" s="118">
        <v>45593</v>
      </c>
      <c r="I299" t="s">
        <v>20</v>
      </c>
      <c r="J299">
        <v>263.12</v>
      </c>
      <c r="K299" t="s">
        <v>1186</v>
      </c>
      <c r="L299">
        <v>2164555049</v>
      </c>
      <c r="M299" t="s">
        <v>893</v>
      </c>
      <c r="N299" t="s">
        <v>16</v>
      </c>
      <c r="O299">
        <v>18747</v>
      </c>
    </row>
    <row r="300" spans="1:15" x14ac:dyDescent="0.2">
      <c r="A300">
        <v>299</v>
      </c>
      <c r="B300">
        <v>399</v>
      </c>
      <c r="C300">
        <v>1009</v>
      </c>
      <c r="D300" t="s">
        <v>26</v>
      </c>
      <c r="E300">
        <v>765.48</v>
      </c>
      <c r="F300">
        <v>4</v>
      </c>
      <c r="G300" s="118">
        <v>45591</v>
      </c>
      <c r="H300" s="118">
        <v>45594</v>
      </c>
      <c r="I300" t="s">
        <v>22</v>
      </c>
      <c r="J300">
        <v>153.1</v>
      </c>
      <c r="K300" t="s">
        <v>1187</v>
      </c>
      <c r="L300">
        <v>2301532014</v>
      </c>
      <c r="M300" t="s">
        <v>885</v>
      </c>
      <c r="N300" t="s">
        <v>16</v>
      </c>
      <c r="O300">
        <v>37111</v>
      </c>
    </row>
    <row r="301" spans="1:15" x14ac:dyDescent="0.2">
      <c r="A301">
        <v>300</v>
      </c>
      <c r="B301">
        <v>400</v>
      </c>
      <c r="C301">
        <v>1000</v>
      </c>
      <c r="D301" t="s">
        <v>24</v>
      </c>
      <c r="E301">
        <v>1289.74</v>
      </c>
      <c r="F301">
        <v>2</v>
      </c>
      <c r="G301" s="118">
        <v>45592</v>
      </c>
      <c r="H301" s="118">
        <v>45595</v>
      </c>
      <c r="I301" t="s">
        <v>22</v>
      </c>
      <c r="J301">
        <v>257.95</v>
      </c>
      <c r="K301" t="s">
        <v>1188</v>
      </c>
      <c r="L301">
        <v>7270169772</v>
      </c>
      <c r="M301" t="s">
        <v>885</v>
      </c>
      <c r="N301" t="s">
        <v>16</v>
      </c>
      <c r="O301">
        <v>88218</v>
      </c>
    </row>
    <row r="302" spans="1:15" x14ac:dyDescent="0.2">
      <c r="A302">
        <v>301</v>
      </c>
      <c r="B302">
        <v>401</v>
      </c>
      <c r="C302">
        <v>1001</v>
      </c>
      <c r="D302" t="s">
        <v>18</v>
      </c>
      <c r="E302">
        <v>1378.47</v>
      </c>
      <c r="F302">
        <v>5</v>
      </c>
      <c r="G302" s="118">
        <v>45593</v>
      </c>
      <c r="H302" s="118">
        <v>45596</v>
      </c>
      <c r="I302" t="s">
        <v>20</v>
      </c>
      <c r="J302">
        <v>275.69</v>
      </c>
      <c r="K302" t="s">
        <v>1189</v>
      </c>
      <c r="L302">
        <v>8726266041</v>
      </c>
      <c r="M302" t="s">
        <v>889</v>
      </c>
      <c r="N302" t="s">
        <v>16</v>
      </c>
      <c r="O302">
        <v>45333</v>
      </c>
    </row>
    <row r="303" spans="1:15" x14ac:dyDescent="0.2">
      <c r="A303">
        <v>302</v>
      </c>
      <c r="B303">
        <v>402</v>
      </c>
      <c r="C303">
        <v>1002</v>
      </c>
      <c r="D303" t="s">
        <v>28</v>
      </c>
      <c r="E303">
        <v>295.37</v>
      </c>
      <c r="F303">
        <v>1</v>
      </c>
      <c r="G303" s="118">
        <v>45594</v>
      </c>
      <c r="H303" s="118">
        <v>45597</v>
      </c>
      <c r="I303" t="s">
        <v>20</v>
      </c>
      <c r="J303">
        <v>59.07</v>
      </c>
      <c r="K303" t="s">
        <v>1190</v>
      </c>
      <c r="L303">
        <v>6273443158</v>
      </c>
      <c r="M303" t="s">
        <v>887</v>
      </c>
      <c r="N303" t="s">
        <v>16</v>
      </c>
      <c r="O303">
        <v>84610</v>
      </c>
    </row>
    <row r="304" spans="1:15" x14ac:dyDescent="0.2">
      <c r="A304">
        <v>303</v>
      </c>
      <c r="B304">
        <v>403</v>
      </c>
      <c r="C304">
        <v>1003</v>
      </c>
      <c r="D304" t="s">
        <v>28</v>
      </c>
      <c r="E304">
        <v>122.47</v>
      </c>
      <c r="F304">
        <v>5</v>
      </c>
      <c r="G304" s="118">
        <v>45595</v>
      </c>
      <c r="H304" s="118">
        <v>45598</v>
      </c>
      <c r="I304" t="s">
        <v>15</v>
      </c>
      <c r="J304">
        <v>24.49</v>
      </c>
      <c r="K304" t="s">
        <v>1191</v>
      </c>
      <c r="L304">
        <v>5040182440</v>
      </c>
      <c r="M304" t="s">
        <v>885</v>
      </c>
      <c r="N304" t="s">
        <v>16</v>
      </c>
      <c r="O304">
        <v>43399</v>
      </c>
    </row>
    <row r="305" spans="1:15" x14ac:dyDescent="0.2">
      <c r="A305">
        <v>304</v>
      </c>
      <c r="B305">
        <v>404</v>
      </c>
      <c r="C305">
        <v>1004</v>
      </c>
      <c r="D305" t="s">
        <v>27</v>
      </c>
      <c r="E305">
        <v>99.72</v>
      </c>
      <c r="F305">
        <v>1</v>
      </c>
      <c r="G305" s="118">
        <v>45596</v>
      </c>
      <c r="H305" s="118">
        <v>45599</v>
      </c>
      <c r="I305" t="s">
        <v>15</v>
      </c>
      <c r="J305">
        <v>19.940000000000001</v>
      </c>
      <c r="K305" t="s">
        <v>1192</v>
      </c>
      <c r="L305">
        <v>2513963565</v>
      </c>
      <c r="M305" t="s">
        <v>887</v>
      </c>
      <c r="N305" t="s">
        <v>16</v>
      </c>
      <c r="O305">
        <v>99108</v>
      </c>
    </row>
    <row r="306" spans="1:15" x14ac:dyDescent="0.2">
      <c r="A306">
        <v>305</v>
      </c>
      <c r="B306">
        <v>405</v>
      </c>
      <c r="C306">
        <v>1005</v>
      </c>
      <c r="D306" t="s">
        <v>13</v>
      </c>
      <c r="E306">
        <v>439.36</v>
      </c>
      <c r="F306">
        <v>3</v>
      </c>
      <c r="G306" s="118">
        <v>45597</v>
      </c>
      <c r="H306" s="118">
        <v>45600</v>
      </c>
      <c r="I306" t="s">
        <v>20</v>
      </c>
      <c r="J306">
        <v>87.87</v>
      </c>
      <c r="K306" t="s">
        <v>1193</v>
      </c>
      <c r="L306">
        <v>7742921457</v>
      </c>
      <c r="M306" t="s">
        <v>885</v>
      </c>
      <c r="N306" t="s">
        <v>16</v>
      </c>
      <c r="O306">
        <v>76587</v>
      </c>
    </row>
    <row r="307" spans="1:15" x14ac:dyDescent="0.2">
      <c r="A307">
        <v>306</v>
      </c>
      <c r="B307">
        <v>406</v>
      </c>
      <c r="C307">
        <v>1006</v>
      </c>
      <c r="D307" t="s">
        <v>23</v>
      </c>
      <c r="E307">
        <v>1135.6300000000001</v>
      </c>
      <c r="F307">
        <v>2</v>
      </c>
      <c r="G307" s="118">
        <v>45598</v>
      </c>
      <c r="H307" s="118">
        <v>45601</v>
      </c>
      <c r="I307" t="s">
        <v>15</v>
      </c>
      <c r="J307">
        <v>227.13</v>
      </c>
      <c r="K307" t="s">
        <v>1194</v>
      </c>
      <c r="L307">
        <v>2790735245</v>
      </c>
      <c r="M307" t="s">
        <v>893</v>
      </c>
      <c r="N307" t="s">
        <v>16</v>
      </c>
      <c r="O307">
        <v>58112</v>
      </c>
    </row>
    <row r="308" spans="1:15" x14ac:dyDescent="0.2">
      <c r="A308">
        <v>307</v>
      </c>
      <c r="B308">
        <v>407</v>
      </c>
      <c r="C308">
        <v>1007</v>
      </c>
      <c r="D308" t="s">
        <v>23</v>
      </c>
      <c r="E308">
        <v>1287.2</v>
      </c>
      <c r="F308">
        <v>3</v>
      </c>
      <c r="G308" s="118">
        <v>45599</v>
      </c>
      <c r="H308" s="118">
        <v>45602</v>
      </c>
      <c r="I308" t="s">
        <v>22</v>
      </c>
      <c r="J308">
        <v>257.44</v>
      </c>
      <c r="K308" t="s">
        <v>1195</v>
      </c>
      <c r="L308">
        <v>5521448001</v>
      </c>
      <c r="M308" t="s">
        <v>900</v>
      </c>
      <c r="N308" t="s">
        <v>16</v>
      </c>
      <c r="O308">
        <v>75820</v>
      </c>
    </row>
    <row r="309" spans="1:15" x14ac:dyDescent="0.2">
      <c r="A309">
        <v>308</v>
      </c>
      <c r="B309">
        <v>408</v>
      </c>
      <c r="C309">
        <v>1008</v>
      </c>
      <c r="D309" t="s">
        <v>26</v>
      </c>
      <c r="E309">
        <v>1228.19</v>
      </c>
      <c r="F309">
        <v>3</v>
      </c>
      <c r="G309" s="118">
        <v>45600</v>
      </c>
      <c r="H309" s="118">
        <v>45603</v>
      </c>
      <c r="I309" t="s">
        <v>15</v>
      </c>
      <c r="J309">
        <v>245.64</v>
      </c>
      <c r="K309" t="s">
        <v>1196</v>
      </c>
      <c r="L309">
        <v>9109529283</v>
      </c>
      <c r="M309" t="s">
        <v>893</v>
      </c>
      <c r="N309" t="s">
        <v>16</v>
      </c>
      <c r="O309">
        <v>24054</v>
      </c>
    </row>
    <row r="310" spans="1:15" x14ac:dyDescent="0.2">
      <c r="A310">
        <v>309</v>
      </c>
      <c r="B310">
        <v>409</v>
      </c>
      <c r="C310">
        <v>1009</v>
      </c>
      <c r="D310" t="s">
        <v>26</v>
      </c>
      <c r="E310">
        <v>1262.24</v>
      </c>
      <c r="F310">
        <v>1</v>
      </c>
      <c r="G310" s="118">
        <v>45601</v>
      </c>
      <c r="H310" s="118">
        <v>45604</v>
      </c>
      <c r="I310" t="s">
        <v>20</v>
      </c>
      <c r="J310">
        <v>252.45</v>
      </c>
      <c r="K310" t="s">
        <v>1197</v>
      </c>
      <c r="L310">
        <v>5493295515</v>
      </c>
      <c r="M310" t="s">
        <v>889</v>
      </c>
      <c r="N310" t="s">
        <v>16</v>
      </c>
      <c r="O310">
        <v>78525</v>
      </c>
    </row>
    <row r="311" spans="1:15" x14ac:dyDescent="0.2">
      <c r="A311">
        <v>310</v>
      </c>
      <c r="B311">
        <v>410</v>
      </c>
      <c r="C311">
        <v>1000</v>
      </c>
      <c r="D311" t="s">
        <v>26</v>
      </c>
      <c r="E311">
        <v>1276.6300000000001</v>
      </c>
      <c r="F311">
        <v>5</v>
      </c>
      <c r="G311" s="118">
        <v>45602</v>
      </c>
      <c r="H311" s="118">
        <v>45605</v>
      </c>
      <c r="I311" t="s">
        <v>15</v>
      </c>
      <c r="J311">
        <v>255.33</v>
      </c>
      <c r="K311" t="s">
        <v>1198</v>
      </c>
      <c r="L311">
        <v>8278496378</v>
      </c>
      <c r="M311" t="s">
        <v>900</v>
      </c>
      <c r="N311" t="s">
        <v>16</v>
      </c>
      <c r="O311">
        <v>44712</v>
      </c>
    </row>
    <row r="312" spans="1:15" x14ac:dyDescent="0.2">
      <c r="A312">
        <v>311</v>
      </c>
      <c r="B312">
        <v>411</v>
      </c>
      <c r="C312">
        <v>1001</v>
      </c>
      <c r="D312" t="s">
        <v>29</v>
      </c>
      <c r="E312">
        <v>1144.67</v>
      </c>
      <c r="F312">
        <v>2</v>
      </c>
      <c r="G312" s="118">
        <v>45603</v>
      </c>
      <c r="H312" s="118">
        <v>45606</v>
      </c>
      <c r="I312" t="s">
        <v>22</v>
      </c>
      <c r="J312">
        <v>228.93</v>
      </c>
      <c r="K312" t="s">
        <v>1199</v>
      </c>
      <c r="L312">
        <v>3861324953</v>
      </c>
      <c r="M312" t="s">
        <v>893</v>
      </c>
      <c r="N312" t="s">
        <v>16</v>
      </c>
      <c r="O312">
        <v>19934</v>
      </c>
    </row>
    <row r="313" spans="1:15" x14ac:dyDescent="0.2">
      <c r="A313">
        <v>312</v>
      </c>
      <c r="B313">
        <v>412</v>
      </c>
      <c r="C313">
        <v>1002</v>
      </c>
      <c r="D313" t="s">
        <v>18</v>
      </c>
      <c r="E313">
        <v>804.43</v>
      </c>
      <c r="F313">
        <v>1</v>
      </c>
      <c r="G313" s="118">
        <v>45604</v>
      </c>
      <c r="H313" s="118">
        <v>45607</v>
      </c>
      <c r="I313" t="s">
        <v>22</v>
      </c>
      <c r="J313">
        <v>160.88999999999999</v>
      </c>
      <c r="K313" t="s">
        <v>1200</v>
      </c>
      <c r="L313">
        <v>9615451487</v>
      </c>
      <c r="M313" t="s">
        <v>887</v>
      </c>
      <c r="N313" t="s">
        <v>16</v>
      </c>
      <c r="O313">
        <v>64880</v>
      </c>
    </row>
    <row r="314" spans="1:15" x14ac:dyDescent="0.2">
      <c r="A314">
        <v>313</v>
      </c>
      <c r="B314">
        <v>413</v>
      </c>
      <c r="C314">
        <v>1003</v>
      </c>
      <c r="D314" t="s">
        <v>21</v>
      </c>
      <c r="E314">
        <v>229.2</v>
      </c>
      <c r="F314">
        <v>3</v>
      </c>
      <c r="G314" s="118">
        <v>45605</v>
      </c>
      <c r="H314" s="118">
        <v>45608</v>
      </c>
      <c r="I314" t="s">
        <v>22</v>
      </c>
      <c r="J314">
        <v>45.84</v>
      </c>
      <c r="K314" t="s">
        <v>1201</v>
      </c>
      <c r="L314">
        <v>9103299063</v>
      </c>
      <c r="M314" t="s">
        <v>900</v>
      </c>
      <c r="N314" t="s">
        <v>16</v>
      </c>
      <c r="O314">
        <v>10623</v>
      </c>
    </row>
    <row r="315" spans="1:15" x14ac:dyDescent="0.2">
      <c r="A315">
        <v>314</v>
      </c>
      <c r="B315">
        <v>414</v>
      </c>
      <c r="C315">
        <v>1004</v>
      </c>
      <c r="D315" t="s">
        <v>13</v>
      </c>
      <c r="E315">
        <v>1071.97</v>
      </c>
      <c r="F315">
        <v>5</v>
      </c>
      <c r="G315" s="118">
        <v>45606</v>
      </c>
      <c r="H315" s="118">
        <v>45609</v>
      </c>
      <c r="I315" t="s">
        <v>15</v>
      </c>
      <c r="J315">
        <v>214.39</v>
      </c>
      <c r="K315" t="s">
        <v>1202</v>
      </c>
      <c r="L315">
        <v>5530398425</v>
      </c>
      <c r="M315" t="s">
        <v>887</v>
      </c>
      <c r="N315" t="s">
        <v>16</v>
      </c>
      <c r="O315">
        <v>82975</v>
      </c>
    </row>
    <row r="316" spans="1:15" x14ac:dyDescent="0.2">
      <c r="A316">
        <v>315</v>
      </c>
      <c r="B316">
        <v>415</v>
      </c>
      <c r="C316">
        <v>1005</v>
      </c>
      <c r="D316" t="s">
        <v>27</v>
      </c>
      <c r="E316">
        <v>216.56</v>
      </c>
      <c r="F316">
        <v>4</v>
      </c>
      <c r="G316" s="118">
        <v>45607</v>
      </c>
      <c r="H316" s="118">
        <v>45610</v>
      </c>
      <c r="I316" t="s">
        <v>20</v>
      </c>
      <c r="J316">
        <v>43.31</v>
      </c>
      <c r="K316" t="s">
        <v>1203</v>
      </c>
      <c r="L316">
        <v>1119131713</v>
      </c>
      <c r="M316" t="s">
        <v>900</v>
      </c>
      <c r="N316" t="s">
        <v>16</v>
      </c>
      <c r="O316">
        <v>87278</v>
      </c>
    </row>
    <row r="317" spans="1:15" x14ac:dyDescent="0.2">
      <c r="A317">
        <v>316</v>
      </c>
      <c r="B317">
        <v>416</v>
      </c>
      <c r="C317">
        <v>1006</v>
      </c>
      <c r="D317" t="s">
        <v>23</v>
      </c>
      <c r="E317">
        <v>974.89</v>
      </c>
      <c r="F317">
        <v>3</v>
      </c>
      <c r="G317" s="118">
        <v>45608</v>
      </c>
      <c r="H317" s="118">
        <v>45611</v>
      </c>
      <c r="I317" t="s">
        <v>15</v>
      </c>
      <c r="J317">
        <v>194.98</v>
      </c>
      <c r="K317" t="s">
        <v>1204</v>
      </c>
      <c r="L317">
        <v>4515117747</v>
      </c>
      <c r="M317" t="s">
        <v>885</v>
      </c>
      <c r="N317" t="s">
        <v>16</v>
      </c>
      <c r="O317">
        <v>59574</v>
      </c>
    </row>
    <row r="318" spans="1:15" x14ac:dyDescent="0.2">
      <c r="A318">
        <v>317</v>
      </c>
      <c r="B318">
        <v>417</v>
      </c>
      <c r="C318">
        <v>1007</v>
      </c>
      <c r="D318" t="s">
        <v>21</v>
      </c>
      <c r="E318">
        <v>64.84</v>
      </c>
      <c r="F318">
        <v>5</v>
      </c>
      <c r="G318" s="118">
        <v>45609</v>
      </c>
      <c r="H318" s="118">
        <v>45612</v>
      </c>
      <c r="I318" t="s">
        <v>20</v>
      </c>
      <c r="J318">
        <v>12.97</v>
      </c>
      <c r="K318" t="s">
        <v>1205</v>
      </c>
      <c r="L318">
        <v>3040852270</v>
      </c>
      <c r="M318" t="s">
        <v>889</v>
      </c>
      <c r="N318" t="s">
        <v>16</v>
      </c>
      <c r="O318">
        <v>92990</v>
      </c>
    </row>
    <row r="319" spans="1:15" x14ac:dyDescent="0.2">
      <c r="A319">
        <v>318</v>
      </c>
      <c r="B319">
        <v>418</v>
      </c>
      <c r="C319">
        <v>1008</v>
      </c>
      <c r="D319" t="s">
        <v>21</v>
      </c>
      <c r="E319">
        <v>633.62</v>
      </c>
      <c r="F319">
        <v>3</v>
      </c>
      <c r="G319" s="118">
        <v>45610</v>
      </c>
      <c r="H319" s="118">
        <v>45613</v>
      </c>
      <c r="I319" t="s">
        <v>15</v>
      </c>
      <c r="J319">
        <v>126.72</v>
      </c>
      <c r="K319" t="s">
        <v>1206</v>
      </c>
      <c r="L319">
        <v>2265500699</v>
      </c>
      <c r="M319" t="s">
        <v>887</v>
      </c>
      <c r="N319" t="s">
        <v>16</v>
      </c>
      <c r="O319">
        <v>97233</v>
      </c>
    </row>
    <row r="320" spans="1:15" x14ac:dyDescent="0.2">
      <c r="A320">
        <v>319</v>
      </c>
      <c r="B320">
        <v>419</v>
      </c>
      <c r="C320">
        <v>1009</v>
      </c>
      <c r="D320" t="s">
        <v>21</v>
      </c>
      <c r="E320">
        <v>170.02</v>
      </c>
      <c r="F320">
        <v>4</v>
      </c>
      <c r="G320" s="118">
        <v>45611</v>
      </c>
      <c r="H320" s="118">
        <v>45614</v>
      </c>
      <c r="I320" t="s">
        <v>15</v>
      </c>
      <c r="J320">
        <v>34</v>
      </c>
      <c r="K320" t="s">
        <v>1207</v>
      </c>
      <c r="L320">
        <v>7278784465</v>
      </c>
      <c r="M320" t="s">
        <v>893</v>
      </c>
      <c r="N320" t="s">
        <v>16</v>
      </c>
      <c r="O320">
        <v>53727</v>
      </c>
    </row>
    <row r="321" spans="1:15" x14ac:dyDescent="0.2">
      <c r="A321">
        <v>320</v>
      </c>
      <c r="B321">
        <v>420</v>
      </c>
      <c r="C321">
        <v>1000</v>
      </c>
      <c r="D321" t="s">
        <v>25</v>
      </c>
      <c r="E321">
        <v>1032.81</v>
      </c>
      <c r="F321">
        <v>3</v>
      </c>
      <c r="G321" s="118">
        <v>45612</v>
      </c>
      <c r="H321" s="118">
        <v>45615</v>
      </c>
      <c r="I321" t="s">
        <v>22</v>
      </c>
      <c r="J321">
        <v>206.56</v>
      </c>
      <c r="K321" t="s">
        <v>1208</v>
      </c>
      <c r="L321">
        <v>9107412405</v>
      </c>
      <c r="M321" t="s">
        <v>900</v>
      </c>
      <c r="N321" t="s">
        <v>16</v>
      </c>
      <c r="O321">
        <v>51786</v>
      </c>
    </row>
    <row r="322" spans="1:15" x14ac:dyDescent="0.2">
      <c r="A322">
        <v>321</v>
      </c>
      <c r="B322">
        <v>421</v>
      </c>
      <c r="C322">
        <v>1001</v>
      </c>
      <c r="D322" t="s">
        <v>24</v>
      </c>
      <c r="E322">
        <v>846.39</v>
      </c>
      <c r="F322">
        <v>5</v>
      </c>
      <c r="G322" s="118">
        <v>45613</v>
      </c>
      <c r="H322" s="118">
        <v>45616</v>
      </c>
      <c r="I322" t="s">
        <v>22</v>
      </c>
      <c r="J322">
        <v>169.28</v>
      </c>
      <c r="K322" t="s">
        <v>1209</v>
      </c>
      <c r="L322">
        <v>6313055723</v>
      </c>
      <c r="M322" t="s">
        <v>885</v>
      </c>
      <c r="N322" t="s">
        <v>16</v>
      </c>
      <c r="O322">
        <v>57767</v>
      </c>
    </row>
    <row r="323" spans="1:15" x14ac:dyDescent="0.2">
      <c r="A323">
        <v>322</v>
      </c>
      <c r="B323">
        <v>422</v>
      </c>
      <c r="C323">
        <v>1002</v>
      </c>
      <c r="D323" t="s">
        <v>27</v>
      </c>
      <c r="E323">
        <v>344.3</v>
      </c>
      <c r="F323">
        <v>4</v>
      </c>
      <c r="G323" s="118">
        <v>45614</v>
      </c>
      <c r="H323" s="118">
        <v>45617</v>
      </c>
      <c r="I323" t="s">
        <v>15</v>
      </c>
      <c r="J323">
        <v>68.86</v>
      </c>
      <c r="K323" t="s">
        <v>1210</v>
      </c>
      <c r="L323">
        <v>3006016342</v>
      </c>
      <c r="M323" t="s">
        <v>885</v>
      </c>
      <c r="N323" t="s">
        <v>16</v>
      </c>
      <c r="O323">
        <v>25338</v>
      </c>
    </row>
    <row r="324" spans="1:15" x14ac:dyDescent="0.2">
      <c r="A324">
        <v>323</v>
      </c>
      <c r="B324">
        <v>423</v>
      </c>
      <c r="C324">
        <v>1003</v>
      </c>
      <c r="D324" t="s">
        <v>29</v>
      </c>
      <c r="E324">
        <v>357.07</v>
      </c>
      <c r="F324">
        <v>1</v>
      </c>
      <c r="G324" s="118">
        <v>45615</v>
      </c>
      <c r="H324" s="118">
        <v>45618</v>
      </c>
      <c r="I324" t="s">
        <v>22</v>
      </c>
      <c r="J324">
        <v>71.41</v>
      </c>
      <c r="K324" t="s">
        <v>1211</v>
      </c>
      <c r="L324">
        <v>5548283821</v>
      </c>
      <c r="M324" t="s">
        <v>885</v>
      </c>
      <c r="N324" t="s">
        <v>16</v>
      </c>
      <c r="O324">
        <v>86344</v>
      </c>
    </row>
    <row r="325" spans="1:15" x14ac:dyDescent="0.2">
      <c r="A325">
        <v>324</v>
      </c>
      <c r="B325">
        <v>424</v>
      </c>
      <c r="C325">
        <v>1004</v>
      </c>
      <c r="D325" t="s">
        <v>25</v>
      </c>
      <c r="E325">
        <v>126.37</v>
      </c>
      <c r="F325">
        <v>3</v>
      </c>
      <c r="G325" s="118">
        <v>45616</v>
      </c>
      <c r="H325" s="118">
        <v>45619</v>
      </c>
      <c r="I325" t="s">
        <v>20</v>
      </c>
      <c r="J325">
        <v>25.27</v>
      </c>
      <c r="K325" t="s">
        <v>1212</v>
      </c>
      <c r="L325">
        <v>1134152715</v>
      </c>
      <c r="M325" t="s">
        <v>887</v>
      </c>
      <c r="N325" t="s">
        <v>16</v>
      </c>
      <c r="O325">
        <v>68406</v>
      </c>
    </row>
    <row r="326" spans="1:15" x14ac:dyDescent="0.2">
      <c r="A326">
        <v>325</v>
      </c>
      <c r="B326">
        <v>425</v>
      </c>
      <c r="C326">
        <v>1005</v>
      </c>
      <c r="D326" t="s">
        <v>29</v>
      </c>
      <c r="E326">
        <v>728.37</v>
      </c>
      <c r="F326">
        <v>2</v>
      </c>
      <c r="G326" s="118">
        <v>45617</v>
      </c>
      <c r="H326" s="118">
        <v>45620</v>
      </c>
      <c r="I326" t="s">
        <v>15</v>
      </c>
      <c r="J326">
        <v>145.66999999999999</v>
      </c>
      <c r="K326" t="s">
        <v>1213</v>
      </c>
      <c r="L326">
        <v>3491835214</v>
      </c>
      <c r="M326" t="s">
        <v>887</v>
      </c>
      <c r="N326" t="s">
        <v>16</v>
      </c>
      <c r="O326">
        <v>97519</v>
      </c>
    </row>
    <row r="327" spans="1:15" x14ac:dyDescent="0.2">
      <c r="A327">
        <v>326</v>
      </c>
      <c r="B327">
        <v>426</v>
      </c>
      <c r="C327">
        <v>1006</v>
      </c>
      <c r="D327" t="s">
        <v>18</v>
      </c>
      <c r="E327">
        <v>1129.8599999999999</v>
      </c>
      <c r="F327">
        <v>5</v>
      </c>
      <c r="G327" s="118">
        <v>45618</v>
      </c>
      <c r="H327" s="118">
        <v>45621</v>
      </c>
      <c r="I327" t="s">
        <v>22</v>
      </c>
      <c r="J327">
        <v>225.97</v>
      </c>
      <c r="K327" t="s">
        <v>1214</v>
      </c>
      <c r="L327">
        <v>8593382301</v>
      </c>
      <c r="M327" t="s">
        <v>887</v>
      </c>
      <c r="N327" t="s">
        <v>16</v>
      </c>
      <c r="O327">
        <v>95323</v>
      </c>
    </row>
    <row r="328" spans="1:15" x14ac:dyDescent="0.2">
      <c r="A328">
        <v>327</v>
      </c>
      <c r="B328">
        <v>427</v>
      </c>
      <c r="C328">
        <v>1007</v>
      </c>
      <c r="D328" t="s">
        <v>18</v>
      </c>
      <c r="E328">
        <v>1187.33</v>
      </c>
      <c r="F328">
        <v>4</v>
      </c>
      <c r="G328" s="118">
        <v>45619</v>
      </c>
      <c r="H328" s="118">
        <v>45622</v>
      </c>
      <c r="I328" t="s">
        <v>20</v>
      </c>
      <c r="J328">
        <v>237.47</v>
      </c>
      <c r="K328" t="s">
        <v>1215</v>
      </c>
      <c r="L328">
        <v>3517815049</v>
      </c>
      <c r="M328" t="s">
        <v>893</v>
      </c>
      <c r="N328" t="s">
        <v>16</v>
      </c>
      <c r="O328">
        <v>21056</v>
      </c>
    </row>
    <row r="329" spans="1:15" x14ac:dyDescent="0.2">
      <c r="A329">
        <v>328</v>
      </c>
      <c r="B329">
        <v>428</v>
      </c>
      <c r="C329">
        <v>1008</v>
      </c>
      <c r="D329" t="s">
        <v>23</v>
      </c>
      <c r="E329">
        <v>1298.31</v>
      </c>
      <c r="F329">
        <v>3</v>
      </c>
      <c r="G329" s="118">
        <v>45620</v>
      </c>
      <c r="H329" s="118">
        <v>45623</v>
      </c>
      <c r="I329" t="s">
        <v>22</v>
      </c>
      <c r="J329">
        <v>259.66000000000003</v>
      </c>
      <c r="K329" t="s">
        <v>1216</v>
      </c>
      <c r="L329">
        <v>4215376937</v>
      </c>
      <c r="M329" t="s">
        <v>885</v>
      </c>
      <c r="N329" t="s">
        <v>16</v>
      </c>
      <c r="O329">
        <v>52252</v>
      </c>
    </row>
    <row r="330" spans="1:15" x14ac:dyDescent="0.2">
      <c r="A330">
        <v>329</v>
      </c>
      <c r="B330">
        <v>429</v>
      </c>
      <c r="C330">
        <v>1009</v>
      </c>
      <c r="D330" t="s">
        <v>29</v>
      </c>
      <c r="E330">
        <v>819.05</v>
      </c>
      <c r="F330">
        <v>5</v>
      </c>
      <c r="G330" s="118">
        <v>45621</v>
      </c>
      <c r="H330" s="118">
        <v>45624</v>
      </c>
      <c r="I330" t="s">
        <v>20</v>
      </c>
      <c r="J330">
        <v>163.81</v>
      </c>
      <c r="K330" t="s">
        <v>1217</v>
      </c>
      <c r="L330">
        <v>9088637681</v>
      </c>
      <c r="M330" t="s">
        <v>893</v>
      </c>
      <c r="N330" t="s">
        <v>16</v>
      </c>
      <c r="O330">
        <v>87901</v>
      </c>
    </row>
    <row r="331" spans="1:15" x14ac:dyDescent="0.2">
      <c r="A331">
        <v>330</v>
      </c>
      <c r="B331">
        <v>430</v>
      </c>
      <c r="C331">
        <v>1000</v>
      </c>
      <c r="D331" t="s">
        <v>23</v>
      </c>
      <c r="E331">
        <v>363.14</v>
      </c>
      <c r="F331">
        <v>5</v>
      </c>
      <c r="G331" s="118">
        <v>45622</v>
      </c>
      <c r="H331" s="118">
        <v>45625</v>
      </c>
      <c r="I331" t="s">
        <v>15</v>
      </c>
      <c r="J331">
        <v>72.63</v>
      </c>
      <c r="K331" t="s">
        <v>1218</v>
      </c>
      <c r="L331">
        <v>1954180799</v>
      </c>
      <c r="M331" t="s">
        <v>885</v>
      </c>
      <c r="N331" t="s">
        <v>16</v>
      </c>
      <c r="O331">
        <v>55235</v>
      </c>
    </row>
    <row r="332" spans="1:15" x14ac:dyDescent="0.2">
      <c r="A332">
        <v>331</v>
      </c>
      <c r="B332">
        <v>431</v>
      </c>
      <c r="C332">
        <v>1001</v>
      </c>
      <c r="D332" t="s">
        <v>23</v>
      </c>
      <c r="E332">
        <v>1016.9</v>
      </c>
      <c r="F332">
        <v>1</v>
      </c>
      <c r="G332" s="118">
        <v>45623</v>
      </c>
      <c r="H332" s="118">
        <v>45626</v>
      </c>
      <c r="I332" t="s">
        <v>15</v>
      </c>
      <c r="J332">
        <v>203.38</v>
      </c>
      <c r="K332" t="s">
        <v>1219</v>
      </c>
      <c r="L332">
        <v>2161225825</v>
      </c>
      <c r="M332" t="s">
        <v>887</v>
      </c>
      <c r="N332" t="s">
        <v>16</v>
      </c>
      <c r="O332">
        <v>41371</v>
      </c>
    </row>
    <row r="333" spans="1:15" x14ac:dyDescent="0.2">
      <c r="A333">
        <v>332</v>
      </c>
      <c r="B333">
        <v>432</v>
      </c>
      <c r="C333">
        <v>1002</v>
      </c>
      <c r="D333" t="s">
        <v>18</v>
      </c>
      <c r="E333">
        <v>467.72</v>
      </c>
      <c r="F333">
        <v>3</v>
      </c>
      <c r="G333" s="118">
        <v>45624</v>
      </c>
      <c r="H333" s="118">
        <v>45627</v>
      </c>
      <c r="I333" t="s">
        <v>15</v>
      </c>
      <c r="J333">
        <v>93.54</v>
      </c>
      <c r="K333" t="s">
        <v>1220</v>
      </c>
      <c r="L333">
        <v>4954217471</v>
      </c>
      <c r="M333" t="s">
        <v>889</v>
      </c>
      <c r="N333" t="s">
        <v>16</v>
      </c>
      <c r="O333">
        <v>63749</v>
      </c>
    </row>
    <row r="334" spans="1:15" x14ac:dyDescent="0.2">
      <c r="A334">
        <v>333</v>
      </c>
      <c r="B334">
        <v>433</v>
      </c>
      <c r="C334">
        <v>1003</v>
      </c>
      <c r="D334" t="s">
        <v>29</v>
      </c>
      <c r="E334">
        <v>509.12</v>
      </c>
      <c r="F334">
        <v>5</v>
      </c>
      <c r="G334" s="118">
        <v>45625</v>
      </c>
      <c r="H334" s="118">
        <v>45628</v>
      </c>
      <c r="I334" t="s">
        <v>22</v>
      </c>
      <c r="J334">
        <v>101.82</v>
      </c>
      <c r="K334" t="s">
        <v>1221</v>
      </c>
      <c r="L334">
        <v>4127515912</v>
      </c>
      <c r="M334" t="s">
        <v>889</v>
      </c>
      <c r="N334" t="s">
        <v>16</v>
      </c>
      <c r="O334">
        <v>99273</v>
      </c>
    </row>
    <row r="335" spans="1:15" x14ac:dyDescent="0.2">
      <c r="A335">
        <v>334</v>
      </c>
      <c r="B335">
        <v>434</v>
      </c>
      <c r="C335">
        <v>1004</v>
      </c>
      <c r="D335" t="s">
        <v>29</v>
      </c>
      <c r="E335">
        <v>1410.01</v>
      </c>
      <c r="F335">
        <v>2</v>
      </c>
      <c r="G335" s="118">
        <v>45626</v>
      </c>
      <c r="H335" s="118">
        <v>45629</v>
      </c>
      <c r="I335" t="s">
        <v>22</v>
      </c>
      <c r="J335">
        <v>282</v>
      </c>
      <c r="K335" t="s">
        <v>1222</v>
      </c>
      <c r="L335">
        <v>7705241191</v>
      </c>
      <c r="M335" t="s">
        <v>900</v>
      </c>
      <c r="N335" t="s">
        <v>16</v>
      </c>
      <c r="O335">
        <v>91148</v>
      </c>
    </row>
    <row r="336" spans="1:15" x14ac:dyDescent="0.2">
      <c r="A336">
        <v>335</v>
      </c>
      <c r="B336">
        <v>435</v>
      </c>
      <c r="C336">
        <v>1005</v>
      </c>
      <c r="D336" t="s">
        <v>27</v>
      </c>
      <c r="E336">
        <v>597.49</v>
      </c>
      <c r="F336">
        <v>5</v>
      </c>
      <c r="G336" s="118">
        <v>45627</v>
      </c>
      <c r="H336" s="118">
        <v>45630</v>
      </c>
      <c r="I336" t="s">
        <v>22</v>
      </c>
      <c r="J336">
        <v>119.5</v>
      </c>
      <c r="K336" t="s">
        <v>1223</v>
      </c>
      <c r="L336">
        <v>1752449217</v>
      </c>
      <c r="M336" t="s">
        <v>900</v>
      </c>
      <c r="N336" t="s">
        <v>16</v>
      </c>
      <c r="O336">
        <v>12849</v>
      </c>
    </row>
    <row r="337" spans="1:15" x14ac:dyDescent="0.2">
      <c r="A337">
        <v>336</v>
      </c>
      <c r="B337">
        <v>436</v>
      </c>
      <c r="C337">
        <v>1006</v>
      </c>
      <c r="D337" t="s">
        <v>24</v>
      </c>
      <c r="E337">
        <v>927.93</v>
      </c>
      <c r="F337">
        <v>1</v>
      </c>
      <c r="G337" s="118">
        <v>45628</v>
      </c>
      <c r="H337" s="118">
        <v>45631</v>
      </c>
      <c r="I337" t="s">
        <v>22</v>
      </c>
      <c r="J337">
        <v>185.59</v>
      </c>
      <c r="K337" t="s">
        <v>1224</v>
      </c>
      <c r="L337">
        <v>4083723137</v>
      </c>
      <c r="M337" t="s">
        <v>889</v>
      </c>
      <c r="N337" t="s">
        <v>16</v>
      </c>
      <c r="O337">
        <v>86817</v>
      </c>
    </row>
    <row r="338" spans="1:15" x14ac:dyDescent="0.2">
      <c r="A338">
        <v>337</v>
      </c>
      <c r="B338">
        <v>437</v>
      </c>
      <c r="C338">
        <v>1007</v>
      </c>
      <c r="D338" t="s">
        <v>25</v>
      </c>
      <c r="E338">
        <v>908.93</v>
      </c>
      <c r="F338">
        <v>5</v>
      </c>
      <c r="G338" s="118">
        <v>45629</v>
      </c>
      <c r="H338" s="118">
        <v>45632</v>
      </c>
      <c r="I338" t="s">
        <v>22</v>
      </c>
      <c r="J338">
        <v>181.79</v>
      </c>
      <c r="K338" t="s">
        <v>1225</v>
      </c>
      <c r="L338">
        <v>6590229988</v>
      </c>
      <c r="M338" t="s">
        <v>893</v>
      </c>
      <c r="N338" t="s">
        <v>16</v>
      </c>
      <c r="O338">
        <v>30806</v>
      </c>
    </row>
    <row r="339" spans="1:15" x14ac:dyDescent="0.2">
      <c r="A339">
        <v>338</v>
      </c>
      <c r="B339">
        <v>438</v>
      </c>
      <c r="C339">
        <v>1008</v>
      </c>
      <c r="D339" t="s">
        <v>27</v>
      </c>
      <c r="E339">
        <v>230.96</v>
      </c>
      <c r="F339">
        <v>5</v>
      </c>
      <c r="G339" s="118">
        <v>45630</v>
      </c>
      <c r="H339" s="118">
        <v>45633</v>
      </c>
      <c r="I339" t="s">
        <v>15</v>
      </c>
      <c r="J339">
        <v>46.19</v>
      </c>
      <c r="K339" t="s">
        <v>1226</v>
      </c>
      <c r="L339">
        <v>8738239240</v>
      </c>
      <c r="M339" t="s">
        <v>887</v>
      </c>
      <c r="N339" t="s">
        <v>16</v>
      </c>
      <c r="O339">
        <v>16651</v>
      </c>
    </row>
    <row r="340" spans="1:15" x14ac:dyDescent="0.2">
      <c r="A340">
        <v>339</v>
      </c>
      <c r="B340">
        <v>439</v>
      </c>
      <c r="C340">
        <v>1009</v>
      </c>
      <c r="D340" t="s">
        <v>25</v>
      </c>
      <c r="E340">
        <v>629.74</v>
      </c>
      <c r="F340">
        <v>2</v>
      </c>
      <c r="G340" s="118">
        <v>45631</v>
      </c>
      <c r="H340" s="118">
        <v>45634</v>
      </c>
      <c r="I340" t="s">
        <v>20</v>
      </c>
      <c r="J340">
        <v>125.95</v>
      </c>
      <c r="K340" t="s">
        <v>1227</v>
      </c>
      <c r="L340">
        <v>7247260913</v>
      </c>
      <c r="M340" t="s">
        <v>900</v>
      </c>
      <c r="N340" t="s">
        <v>16</v>
      </c>
      <c r="O340">
        <v>78074</v>
      </c>
    </row>
    <row r="341" spans="1:15" x14ac:dyDescent="0.2">
      <c r="A341">
        <v>340</v>
      </c>
      <c r="B341">
        <v>440</v>
      </c>
      <c r="C341">
        <v>1000</v>
      </c>
      <c r="D341" t="s">
        <v>23</v>
      </c>
      <c r="E341">
        <v>1318.01</v>
      </c>
      <c r="F341">
        <v>1</v>
      </c>
      <c r="G341" s="118">
        <v>45632</v>
      </c>
      <c r="H341" s="118">
        <v>45635</v>
      </c>
      <c r="I341" t="s">
        <v>20</v>
      </c>
      <c r="J341">
        <v>263.60000000000002</v>
      </c>
      <c r="K341" t="s">
        <v>1228</v>
      </c>
      <c r="L341">
        <v>9516226693</v>
      </c>
      <c r="M341" t="s">
        <v>889</v>
      </c>
      <c r="N341" t="s">
        <v>16</v>
      </c>
      <c r="O341">
        <v>59446</v>
      </c>
    </row>
    <row r="342" spans="1:15" x14ac:dyDescent="0.2">
      <c r="A342">
        <v>341</v>
      </c>
      <c r="B342">
        <v>441</v>
      </c>
      <c r="C342">
        <v>1001</v>
      </c>
      <c r="D342" t="s">
        <v>25</v>
      </c>
      <c r="E342">
        <v>189.82</v>
      </c>
      <c r="F342">
        <v>5</v>
      </c>
      <c r="G342" s="118">
        <v>45633</v>
      </c>
      <c r="H342" s="118">
        <v>45636</v>
      </c>
      <c r="I342" t="s">
        <v>15</v>
      </c>
      <c r="J342">
        <v>37.96</v>
      </c>
      <c r="K342" t="s">
        <v>1229</v>
      </c>
      <c r="L342">
        <v>2675390569</v>
      </c>
      <c r="M342" t="s">
        <v>893</v>
      </c>
      <c r="N342" t="s">
        <v>16</v>
      </c>
      <c r="O342">
        <v>97995</v>
      </c>
    </row>
    <row r="343" spans="1:15" x14ac:dyDescent="0.2">
      <c r="A343">
        <v>342</v>
      </c>
      <c r="B343">
        <v>442</v>
      </c>
      <c r="C343">
        <v>1002</v>
      </c>
      <c r="D343" t="s">
        <v>28</v>
      </c>
      <c r="E343">
        <v>1001.83</v>
      </c>
      <c r="F343">
        <v>2</v>
      </c>
      <c r="G343" s="118">
        <v>45634</v>
      </c>
      <c r="H343" s="118">
        <v>45637</v>
      </c>
      <c r="I343" t="s">
        <v>15</v>
      </c>
      <c r="J343">
        <v>200.37</v>
      </c>
      <c r="K343" t="s">
        <v>1230</v>
      </c>
      <c r="L343">
        <v>3728957451</v>
      </c>
      <c r="M343" t="s">
        <v>900</v>
      </c>
      <c r="N343" t="s">
        <v>16</v>
      </c>
      <c r="O343">
        <v>33446</v>
      </c>
    </row>
    <row r="344" spans="1:15" x14ac:dyDescent="0.2">
      <c r="A344">
        <v>343</v>
      </c>
      <c r="B344">
        <v>443</v>
      </c>
      <c r="C344">
        <v>1003</v>
      </c>
      <c r="D344" t="s">
        <v>25</v>
      </c>
      <c r="E344">
        <v>1169.3399999999999</v>
      </c>
      <c r="F344">
        <v>5</v>
      </c>
      <c r="G344" s="118">
        <v>45635</v>
      </c>
      <c r="H344" s="118">
        <v>45638</v>
      </c>
      <c r="I344" t="s">
        <v>15</v>
      </c>
      <c r="J344">
        <v>233.87</v>
      </c>
      <c r="K344" t="s">
        <v>1231</v>
      </c>
      <c r="L344">
        <v>4607390977</v>
      </c>
      <c r="M344" t="s">
        <v>893</v>
      </c>
      <c r="N344" t="s">
        <v>16</v>
      </c>
      <c r="O344">
        <v>51030</v>
      </c>
    </row>
    <row r="345" spans="1:15" x14ac:dyDescent="0.2">
      <c r="A345">
        <v>344</v>
      </c>
      <c r="B345">
        <v>444</v>
      </c>
      <c r="C345">
        <v>1004</v>
      </c>
      <c r="D345" t="s">
        <v>23</v>
      </c>
      <c r="E345">
        <v>1470.73</v>
      </c>
      <c r="F345">
        <v>2</v>
      </c>
      <c r="G345" s="118">
        <v>45636</v>
      </c>
      <c r="H345" s="118">
        <v>45639</v>
      </c>
      <c r="I345" t="s">
        <v>15</v>
      </c>
      <c r="J345">
        <v>294.14999999999998</v>
      </c>
      <c r="K345" t="s">
        <v>1232</v>
      </c>
      <c r="L345">
        <v>1878879174</v>
      </c>
      <c r="M345" t="s">
        <v>885</v>
      </c>
      <c r="N345" t="s">
        <v>16</v>
      </c>
      <c r="O345">
        <v>98020</v>
      </c>
    </row>
    <row r="346" spans="1:15" x14ac:dyDescent="0.2">
      <c r="A346">
        <v>345</v>
      </c>
      <c r="B346">
        <v>445</v>
      </c>
      <c r="C346">
        <v>1005</v>
      </c>
      <c r="D346" t="s">
        <v>18</v>
      </c>
      <c r="E346">
        <v>1426.85</v>
      </c>
      <c r="F346">
        <v>5</v>
      </c>
      <c r="G346" s="118">
        <v>45637</v>
      </c>
      <c r="H346" s="118">
        <v>45640</v>
      </c>
      <c r="I346" t="s">
        <v>15</v>
      </c>
      <c r="J346">
        <v>285.37</v>
      </c>
      <c r="K346" t="s">
        <v>1233</v>
      </c>
      <c r="L346">
        <v>9901452024</v>
      </c>
      <c r="M346" t="s">
        <v>887</v>
      </c>
      <c r="N346" t="s">
        <v>16</v>
      </c>
      <c r="O346">
        <v>35896</v>
      </c>
    </row>
    <row r="347" spans="1:15" x14ac:dyDescent="0.2">
      <c r="A347">
        <v>346</v>
      </c>
      <c r="B347">
        <v>446</v>
      </c>
      <c r="C347">
        <v>1006</v>
      </c>
      <c r="D347" t="s">
        <v>26</v>
      </c>
      <c r="E347">
        <v>841.58</v>
      </c>
      <c r="F347">
        <v>2</v>
      </c>
      <c r="G347" s="118">
        <v>45638</v>
      </c>
      <c r="H347" s="118">
        <v>45641</v>
      </c>
      <c r="I347" t="s">
        <v>20</v>
      </c>
      <c r="J347">
        <v>168.32</v>
      </c>
      <c r="K347" t="s">
        <v>1234</v>
      </c>
      <c r="L347">
        <v>5488300116</v>
      </c>
      <c r="M347" t="s">
        <v>900</v>
      </c>
      <c r="N347" t="s">
        <v>16</v>
      </c>
      <c r="O347">
        <v>46434</v>
      </c>
    </row>
    <row r="348" spans="1:15" x14ac:dyDescent="0.2">
      <c r="A348">
        <v>347</v>
      </c>
      <c r="B348">
        <v>447</v>
      </c>
      <c r="C348">
        <v>1007</v>
      </c>
      <c r="D348" t="s">
        <v>24</v>
      </c>
      <c r="E348">
        <v>842.96</v>
      </c>
      <c r="F348">
        <v>5</v>
      </c>
      <c r="G348" s="118">
        <v>45639</v>
      </c>
      <c r="H348" s="118">
        <v>45642</v>
      </c>
      <c r="I348" t="s">
        <v>22</v>
      </c>
      <c r="J348">
        <v>168.59</v>
      </c>
      <c r="K348" t="s">
        <v>1235</v>
      </c>
      <c r="L348">
        <v>7830357792</v>
      </c>
      <c r="M348" t="s">
        <v>900</v>
      </c>
      <c r="N348" t="s">
        <v>16</v>
      </c>
      <c r="O348">
        <v>51017</v>
      </c>
    </row>
    <row r="349" spans="1:15" x14ac:dyDescent="0.2">
      <c r="A349">
        <v>348</v>
      </c>
      <c r="B349">
        <v>448</v>
      </c>
      <c r="C349">
        <v>1008</v>
      </c>
      <c r="D349" t="s">
        <v>24</v>
      </c>
      <c r="E349">
        <v>434.83</v>
      </c>
      <c r="F349">
        <v>1</v>
      </c>
      <c r="G349" s="118">
        <v>45640</v>
      </c>
      <c r="H349" s="118">
        <v>45643</v>
      </c>
      <c r="I349" t="s">
        <v>22</v>
      </c>
      <c r="J349">
        <v>86.97</v>
      </c>
      <c r="K349" t="s">
        <v>1236</v>
      </c>
      <c r="L349">
        <v>7878368111</v>
      </c>
      <c r="M349" t="s">
        <v>900</v>
      </c>
      <c r="N349" t="s">
        <v>16</v>
      </c>
      <c r="O349">
        <v>91638</v>
      </c>
    </row>
    <row r="350" spans="1:15" x14ac:dyDescent="0.2">
      <c r="A350">
        <v>349</v>
      </c>
      <c r="B350">
        <v>449</v>
      </c>
      <c r="C350">
        <v>1009</v>
      </c>
      <c r="D350" t="s">
        <v>27</v>
      </c>
      <c r="E350">
        <v>1253.07</v>
      </c>
      <c r="F350">
        <v>3</v>
      </c>
      <c r="G350" s="118">
        <v>45641</v>
      </c>
      <c r="H350" s="118">
        <v>45644</v>
      </c>
      <c r="I350" t="s">
        <v>20</v>
      </c>
      <c r="J350">
        <v>250.61</v>
      </c>
      <c r="K350" t="s">
        <v>1237</v>
      </c>
      <c r="L350">
        <v>6613570537</v>
      </c>
      <c r="M350" t="s">
        <v>889</v>
      </c>
      <c r="N350" t="s">
        <v>16</v>
      </c>
      <c r="O350">
        <v>42393</v>
      </c>
    </row>
    <row r="351" spans="1:15" x14ac:dyDescent="0.2">
      <c r="A351">
        <v>350</v>
      </c>
      <c r="B351">
        <v>450</v>
      </c>
      <c r="C351">
        <v>1000</v>
      </c>
      <c r="D351" t="s">
        <v>25</v>
      </c>
      <c r="E351">
        <v>685.94</v>
      </c>
      <c r="F351">
        <v>5</v>
      </c>
      <c r="G351" s="118">
        <v>45642</v>
      </c>
      <c r="H351" s="118">
        <v>45645</v>
      </c>
      <c r="I351" t="s">
        <v>20</v>
      </c>
      <c r="J351">
        <v>137.19</v>
      </c>
      <c r="K351" t="s">
        <v>1238</v>
      </c>
      <c r="L351">
        <v>7205764572</v>
      </c>
      <c r="M351" t="s">
        <v>893</v>
      </c>
      <c r="N351" t="s">
        <v>16</v>
      </c>
      <c r="O351">
        <v>70323</v>
      </c>
    </row>
    <row r="352" spans="1:15" x14ac:dyDescent="0.2">
      <c r="A352">
        <v>351</v>
      </c>
      <c r="B352">
        <v>451</v>
      </c>
      <c r="C352">
        <v>1001</v>
      </c>
      <c r="D352" t="s">
        <v>28</v>
      </c>
      <c r="E352">
        <v>1192.5899999999999</v>
      </c>
      <c r="F352">
        <v>3</v>
      </c>
      <c r="G352" s="118">
        <v>45643</v>
      </c>
      <c r="H352" s="118">
        <v>45646</v>
      </c>
      <c r="I352" t="s">
        <v>20</v>
      </c>
      <c r="J352">
        <v>238.52</v>
      </c>
      <c r="K352" t="s">
        <v>1239</v>
      </c>
      <c r="L352">
        <v>7273267796</v>
      </c>
      <c r="M352" t="s">
        <v>893</v>
      </c>
      <c r="N352" t="s">
        <v>16</v>
      </c>
      <c r="O352">
        <v>97980</v>
      </c>
    </row>
    <row r="353" spans="1:15" x14ac:dyDescent="0.2">
      <c r="A353">
        <v>352</v>
      </c>
      <c r="B353">
        <v>452</v>
      </c>
      <c r="C353">
        <v>1002</v>
      </c>
      <c r="D353" t="s">
        <v>23</v>
      </c>
      <c r="E353">
        <v>570.54999999999995</v>
      </c>
      <c r="F353">
        <v>5</v>
      </c>
      <c r="G353" s="118">
        <v>45644</v>
      </c>
      <c r="H353" s="118">
        <v>45647</v>
      </c>
      <c r="I353" t="s">
        <v>20</v>
      </c>
      <c r="J353">
        <v>114.11</v>
      </c>
      <c r="K353" t="s">
        <v>1240</v>
      </c>
      <c r="L353">
        <v>9805699552</v>
      </c>
      <c r="M353" t="s">
        <v>885</v>
      </c>
      <c r="N353" t="s">
        <v>16</v>
      </c>
      <c r="O353">
        <v>40482</v>
      </c>
    </row>
    <row r="354" spans="1:15" x14ac:dyDescent="0.2">
      <c r="A354">
        <v>353</v>
      </c>
      <c r="B354">
        <v>453</v>
      </c>
      <c r="C354">
        <v>1003</v>
      </c>
      <c r="D354" t="s">
        <v>21</v>
      </c>
      <c r="E354">
        <v>154.46</v>
      </c>
      <c r="F354">
        <v>2</v>
      </c>
      <c r="G354" s="118">
        <v>45645</v>
      </c>
      <c r="H354" s="118">
        <v>45648</v>
      </c>
      <c r="I354" t="s">
        <v>20</v>
      </c>
      <c r="J354">
        <v>30.89</v>
      </c>
      <c r="K354" t="s">
        <v>1241</v>
      </c>
      <c r="L354">
        <v>3197997120</v>
      </c>
      <c r="M354" t="s">
        <v>889</v>
      </c>
      <c r="N354" t="s">
        <v>16</v>
      </c>
      <c r="O354">
        <v>36937</v>
      </c>
    </row>
    <row r="355" spans="1:15" x14ac:dyDescent="0.2">
      <c r="A355">
        <v>354</v>
      </c>
      <c r="B355">
        <v>454</v>
      </c>
      <c r="C355">
        <v>1004</v>
      </c>
      <c r="D355" t="s">
        <v>29</v>
      </c>
      <c r="E355">
        <v>232.2</v>
      </c>
      <c r="F355">
        <v>4</v>
      </c>
      <c r="G355" s="118">
        <v>45646</v>
      </c>
      <c r="H355" s="118">
        <v>45649</v>
      </c>
      <c r="I355" t="s">
        <v>20</v>
      </c>
      <c r="J355">
        <v>46.44</v>
      </c>
      <c r="K355" t="s">
        <v>1242</v>
      </c>
      <c r="L355">
        <v>8116628725</v>
      </c>
      <c r="M355" t="s">
        <v>900</v>
      </c>
      <c r="N355" t="s">
        <v>16</v>
      </c>
      <c r="O355">
        <v>87339</v>
      </c>
    </row>
    <row r="356" spans="1:15" x14ac:dyDescent="0.2">
      <c r="A356">
        <v>355</v>
      </c>
      <c r="B356">
        <v>455</v>
      </c>
      <c r="C356">
        <v>1005</v>
      </c>
      <c r="D356" t="s">
        <v>27</v>
      </c>
      <c r="E356">
        <v>1005.85</v>
      </c>
      <c r="F356">
        <v>5</v>
      </c>
      <c r="G356" s="118">
        <v>45647</v>
      </c>
      <c r="H356" s="118">
        <v>45650</v>
      </c>
      <c r="I356" t="s">
        <v>22</v>
      </c>
      <c r="J356">
        <v>201.17</v>
      </c>
      <c r="K356" t="s">
        <v>1243</v>
      </c>
      <c r="L356">
        <v>3454053900</v>
      </c>
      <c r="M356" t="s">
        <v>885</v>
      </c>
      <c r="N356" t="s">
        <v>16</v>
      </c>
      <c r="O356">
        <v>41224</v>
      </c>
    </row>
    <row r="357" spans="1:15" x14ac:dyDescent="0.2">
      <c r="A357">
        <v>356</v>
      </c>
      <c r="B357">
        <v>456</v>
      </c>
      <c r="C357">
        <v>1006</v>
      </c>
      <c r="D357" t="s">
        <v>23</v>
      </c>
      <c r="E357">
        <v>624.01</v>
      </c>
      <c r="F357">
        <v>4</v>
      </c>
      <c r="G357" s="118">
        <v>45648</v>
      </c>
      <c r="H357" s="118">
        <v>45651</v>
      </c>
      <c r="I357" t="s">
        <v>22</v>
      </c>
      <c r="J357">
        <v>124.8</v>
      </c>
      <c r="K357" t="s">
        <v>1244</v>
      </c>
      <c r="L357">
        <v>5716574293</v>
      </c>
      <c r="M357" t="s">
        <v>893</v>
      </c>
      <c r="N357" t="s">
        <v>16</v>
      </c>
      <c r="O357">
        <v>60866</v>
      </c>
    </row>
    <row r="358" spans="1:15" x14ac:dyDescent="0.2">
      <c r="A358">
        <v>357</v>
      </c>
      <c r="B358">
        <v>457</v>
      </c>
      <c r="C358">
        <v>1007</v>
      </c>
      <c r="D358" t="s">
        <v>26</v>
      </c>
      <c r="E358">
        <v>625.67999999999995</v>
      </c>
      <c r="F358">
        <v>3</v>
      </c>
      <c r="G358" s="118">
        <v>45649</v>
      </c>
      <c r="H358" s="118">
        <v>45652</v>
      </c>
      <c r="I358" t="s">
        <v>20</v>
      </c>
      <c r="J358">
        <v>125.14</v>
      </c>
      <c r="K358" t="s">
        <v>1245</v>
      </c>
      <c r="L358">
        <v>3502018951</v>
      </c>
      <c r="M358" t="s">
        <v>900</v>
      </c>
      <c r="N358" t="s">
        <v>16</v>
      </c>
      <c r="O358">
        <v>36526</v>
      </c>
    </row>
    <row r="359" spans="1:15" x14ac:dyDescent="0.2">
      <c r="A359">
        <v>358</v>
      </c>
      <c r="B359">
        <v>458</v>
      </c>
      <c r="C359">
        <v>1008</v>
      </c>
      <c r="D359" t="s">
        <v>27</v>
      </c>
      <c r="E359">
        <v>62.27</v>
      </c>
      <c r="F359">
        <v>4</v>
      </c>
      <c r="G359" s="118">
        <v>45650</v>
      </c>
      <c r="H359" s="118">
        <v>45653</v>
      </c>
      <c r="I359" t="s">
        <v>22</v>
      </c>
      <c r="J359">
        <v>12.45</v>
      </c>
      <c r="K359" t="s">
        <v>1246</v>
      </c>
      <c r="L359">
        <v>1437053469</v>
      </c>
      <c r="M359" t="s">
        <v>893</v>
      </c>
      <c r="N359" t="s">
        <v>16</v>
      </c>
      <c r="O359">
        <v>72677</v>
      </c>
    </row>
    <row r="360" spans="1:15" x14ac:dyDescent="0.2">
      <c r="A360">
        <v>359</v>
      </c>
      <c r="B360">
        <v>459</v>
      </c>
      <c r="C360">
        <v>1009</v>
      </c>
      <c r="D360" t="s">
        <v>18</v>
      </c>
      <c r="E360">
        <v>1237.44</v>
      </c>
      <c r="F360">
        <v>4</v>
      </c>
      <c r="G360" s="118">
        <v>45651</v>
      </c>
      <c r="H360" s="118">
        <v>45654</v>
      </c>
      <c r="I360" t="s">
        <v>15</v>
      </c>
      <c r="J360">
        <v>247.49</v>
      </c>
      <c r="K360" t="s">
        <v>1247</v>
      </c>
      <c r="L360">
        <v>1531826874</v>
      </c>
      <c r="M360" t="s">
        <v>889</v>
      </c>
      <c r="N360" t="s">
        <v>16</v>
      </c>
      <c r="O360">
        <v>49802</v>
      </c>
    </row>
    <row r="361" spans="1:15" x14ac:dyDescent="0.2">
      <c r="A361">
        <v>360</v>
      </c>
      <c r="B361">
        <v>460</v>
      </c>
      <c r="C361">
        <v>1000</v>
      </c>
      <c r="D361" t="s">
        <v>13</v>
      </c>
      <c r="E361">
        <v>1361.31</v>
      </c>
      <c r="F361">
        <v>1</v>
      </c>
      <c r="G361" s="118">
        <v>45652</v>
      </c>
      <c r="H361" s="118">
        <v>45655</v>
      </c>
      <c r="I361" t="s">
        <v>22</v>
      </c>
      <c r="J361">
        <v>272.26</v>
      </c>
      <c r="K361" t="s">
        <v>1248</v>
      </c>
      <c r="L361">
        <v>2632633547</v>
      </c>
      <c r="M361" t="s">
        <v>885</v>
      </c>
      <c r="N361" t="s">
        <v>16</v>
      </c>
      <c r="O361">
        <v>99018</v>
      </c>
    </row>
    <row r="362" spans="1:15" x14ac:dyDescent="0.2">
      <c r="A362">
        <v>361</v>
      </c>
      <c r="B362">
        <v>461</v>
      </c>
      <c r="C362">
        <v>1001</v>
      </c>
      <c r="D362" t="s">
        <v>23</v>
      </c>
      <c r="E362">
        <v>243.75</v>
      </c>
      <c r="F362">
        <v>2</v>
      </c>
      <c r="G362" s="118">
        <v>45653</v>
      </c>
      <c r="H362" s="118">
        <v>45656</v>
      </c>
      <c r="I362" t="s">
        <v>22</v>
      </c>
      <c r="J362">
        <v>48.75</v>
      </c>
      <c r="K362" t="s">
        <v>1249</v>
      </c>
      <c r="L362">
        <v>2969618142</v>
      </c>
      <c r="M362" t="s">
        <v>900</v>
      </c>
      <c r="N362" t="s">
        <v>16</v>
      </c>
      <c r="O362">
        <v>39318</v>
      </c>
    </row>
    <row r="363" spans="1:15" x14ac:dyDescent="0.2">
      <c r="A363">
        <v>362</v>
      </c>
      <c r="B363">
        <v>462</v>
      </c>
      <c r="C363">
        <v>1002</v>
      </c>
      <c r="D363" t="s">
        <v>28</v>
      </c>
      <c r="E363">
        <v>1253.77</v>
      </c>
      <c r="F363">
        <v>5</v>
      </c>
      <c r="G363" s="118">
        <v>45654</v>
      </c>
      <c r="H363" s="118">
        <v>45657</v>
      </c>
      <c r="I363" t="s">
        <v>20</v>
      </c>
      <c r="J363">
        <v>250.75</v>
      </c>
      <c r="K363" t="s">
        <v>1250</v>
      </c>
      <c r="L363">
        <v>7095408520</v>
      </c>
      <c r="M363" t="s">
        <v>889</v>
      </c>
      <c r="N363" t="s">
        <v>16</v>
      </c>
      <c r="O363">
        <v>41321</v>
      </c>
    </row>
    <row r="364" spans="1:15" x14ac:dyDescent="0.2">
      <c r="A364">
        <v>363</v>
      </c>
      <c r="B364">
        <v>463</v>
      </c>
      <c r="C364">
        <v>1003</v>
      </c>
      <c r="D364" t="s">
        <v>28</v>
      </c>
      <c r="E364">
        <v>495.7</v>
      </c>
      <c r="F364">
        <v>5</v>
      </c>
      <c r="G364" s="118">
        <v>45655</v>
      </c>
      <c r="H364" s="118">
        <v>45658</v>
      </c>
      <c r="I364" t="s">
        <v>22</v>
      </c>
      <c r="J364">
        <v>99.14</v>
      </c>
      <c r="K364" t="s">
        <v>1251</v>
      </c>
      <c r="L364">
        <v>7066526476</v>
      </c>
      <c r="M364" t="s">
        <v>893</v>
      </c>
      <c r="N364" t="s">
        <v>16</v>
      </c>
      <c r="O364">
        <v>67958</v>
      </c>
    </row>
    <row r="365" spans="1:15" x14ac:dyDescent="0.2">
      <c r="A365">
        <v>364</v>
      </c>
      <c r="B365">
        <v>464</v>
      </c>
      <c r="C365">
        <v>1004</v>
      </c>
      <c r="D365" t="s">
        <v>26</v>
      </c>
      <c r="E365">
        <v>137.94999999999999</v>
      </c>
      <c r="F365">
        <v>3</v>
      </c>
      <c r="G365" s="118">
        <v>45656</v>
      </c>
      <c r="H365" s="118">
        <v>45659</v>
      </c>
      <c r="I365" t="s">
        <v>20</v>
      </c>
      <c r="J365">
        <v>27.59</v>
      </c>
      <c r="K365" t="s">
        <v>1252</v>
      </c>
      <c r="L365">
        <v>3949756282</v>
      </c>
      <c r="M365" t="s">
        <v>893</v>
      </c>
      <c r="N365" t="s">
        <v>16</v>
      </c>
      <c r="O365">
        <v>64815</v>
      </c>
    </row>
    <row r="366" spans="1:15" x14ac:dyDescent="0.2">
      <c r="A366">
        <v>365</v>
      </c>
      <c r="B366">
        <v>465</v>
      </c>
      <c r="C366">
        <v>1005</v>
      </c>
      <c r="D366" t="s">
        <v>25</v>
      </c>
      <c r="E366">
        <v>1451.36</v>
      </c>
      <c r="F366">
        <v>4</v>
      </c>
      <c r="G366" s="118">
        <v>45292</v>
      </c>
      <c r="H366" s="118">
        <v>45295</v>
      </c>
      <c r="I366" t="s">
        <v>20</v>
      </c>
      <c r="J366">
        <v>290.27</v>
      </c>
      <c r="K366" t="s">
        <v>1253</v>
      </c>
      <c r="L366">
        <v>7527046503</v>
      </c>
      <c r="M366" t="s">
        <v>893</v>
      </c>
      <c r="N366" t="s">
        <v>16</v>
      </c>
      <c r="O366">
        <v>13779</v>
      </c>
    </row>
    <row r="367" spans="1:15" x14ac:dyDescent="0.2">
      <c r="A367">
        <v>366</v>
      </c>
      <c r="B367">
        <v>466</v>
      </c>
      <c r="C367">
        <v>1006</v>
      </c>
      <c r="D367" t="s">
        <v>29</v>
      </c>
      <c r="E367">
        <v>168.64</v>
      </c>
      <c r="F367">
        <v>3</v>
      </c>
      <c r="G367" s="118">
        <v>45293</v>
      </c>
      <c r="H367" s="118">
        <v>45296</v>
      </c>
      <c r="I367" t="s">
        <v>22</v>
      </c>
      <c r="J367">
        <v>33.729999999999997</v>
      </c>
      <c r="K367" t="s">
        <v>1254</v>
      </c>
      <c r="L367">
        <v>5385084667</v>
      </c>
      <c r="M367" t="s">
        <v>889</v>
      </c>
      <c r="N367" t="s">
        <v>16</v>
      </c>
      <c r="O367">
        <v>59077</v>
      </c>
    </row>
    <row r="368" spans="1:15" x14ac:dyDescent="0.2">
      <c r="A368">
        <v>367</v>
      </c>
      <c r="B368">
        <v>467</v>
      </c>
      <c r="C368">
        <v>1007</v>
      </c>
      <c r="D368" t="s">
        <v>29</v>
      </c>
      <c r="E368">
        <v>1297.5999999999999</v>
      </c>
      <c r="F368">
        <v>5</v>
      </c>
      <c r="G368" s="118">
        <v>45294</v>
      </c>
      <c r="H368" s="118">
        <v>45297</v>
      </c>
      <c r="I368" t="s">
        <v>15</v>
      </c>
      <c r="J368">
        <v>259.52</v>
      </c>
      <c r="K368" t="s">
        <v>1255</v>
      </c>
      <c r="L368">
        <v>9101480881</v>
      </c>
      <c r="M368" t="s">
        <v>885</v>
      </c>
      <c r="N368" t="s">
        <v>16</v>
      </c>
      <c r="O368">
        <v>10943</v>
      </c>
    </row>
    <row r="369" spans="1:15" x14ac:dyDescent="0.2">
      <c r="A369">
        <v>368</v>
      </c>
      <c r="B369">
        <v>468</v>
      </c>
      <c r="C369">
        <v>1008</v>
      </c>
      <c r="D369" t="s">
        <v>26</v>
      </c>
      <c r="E369">
        <v>1120.21</v>
      </c>
      <c r="F369">
        <v>1</v>
      </c>
      <c r="G369" s="118">
        <v>45295</v>
      </c>
      <c r="H369" s="118">
        <v>45298</v>
      </c>
      <c r="I369" t="s">
        <v>22</v>
      </c>
      <c r="J369">
        <v>224.04</v>
      </c>
      <c r="K369" t="s">
        <v>1256</v>
      </c>
      <c r="L369">
        <v>9946421115</v>
      </c>
      <c r="M369" t="s">
        <v>885</v>
      </c>
      <c r="N369" t="s">
        <v>16</v>
      </c>
      <c r="O369">
        <v>68101</v>
      </c>
    </row>
    <row r="370" spans="1:15" x14ac:dyDescent="0.2">
      <c r="A370">
        <v>369</v>
      </c>
      <c r="B370">
        <v>469</v>
      </c>
      <c r="C370">
        <v>1009</v>
      </c>
      <c r="D370" t="s">
        <v>18</v>
      </c>
      <c r="E370">
        <v>1293.3599999999999</v>
      </c>
      <c r="F370">
        <v>1</v>
      </c>
      <c r="G370" s="118">
        <v>45296</v>
      </c>
      <c r="H370" s="118">
        <v>45299</v>
      </c>
      <c r="I370" t="s">
        <v>20</v>
      </c>
      <c r="J370">
        <v>258.67</v>
      </c>
      <c r="K370" t="s">
        <v>1257</v>
      </c>
      <c r="L370">
        <v>2204944248</v>
      </c>
      <c r="M370" t="s">
        <v>887</v>
      </c>
      <c r="N370" t="s">
        <v>16</v>
      </c>
      <c r="O370">
        <v>85515</v>
      </c>
    </row>
    <row r="371" spans="1:15" x14ac:dyDescent="0.2">
      <c r="A371">
        <v>370</v>
      </c>
      <c r="B371">
        <v>470</v>
      </c>
      <c r="C371">
        <v>1000</v>
      </c>
      <c r="D371" t="s">
        <v>18</v>
      </c>
      <c r="E371">
        <v>96.66</v>
      </c>
      <c r="F371">
        <v>2</v>
      </c>
      <c r="G371" s="118">
        <v>45297</v>
      </c>
      <c r="H371" s="118">
        <v>45300</v>
      </c>
      <c r="I371" t="s">
        <v>15</v>
      </c>
      <c r="J371">
        <v>19.329999999999998</v>
      </c>
      <c r="K371" t="s">
        <v>1258</v>
      </c>
      <c r="L371">
        <v>9946311503</v>
      </c>
      <c r="M371" t="s">
        <v>887</v>
      </c>
      <c r="N371" t="s">
        <v>16</v>
      </c>
      <c r="O371">
        <v>92683</v>
      </c>
    </row>
    <row r="372" spans="1:15" x14ac:dyDescent="0.2">
      <c r="A372">
        <v>371</v>
      </c>
      <c r="B372">
        <v>471</v>
      </c>
      <c r="C372">
        <v>1001</v>
      </c>
      <c r="D372" t="s">
        <v>27</v>
      </c>
      <c r="E372">
        <v>459.95</v>
      </c>
      <c r="F372">
        <v>3</v>
      </c>
      <c r="G372" s="118">
        <v>45298</v>
      </c>
      <c r="H372" s="118">
        <v>45301</v>
      </c>
      <c r="I372" t="s">
        <v>15</v>
      </c>
      <c r="J372">
        <v>91.99</v>
      </c>
      <c r="K372" t="s">
        <v>1259</v>
      </c>
      <c r="L372">
        <v>2518652605</v>
      </c>
      <c r="M372" t="s">
        <v>900</v>
      </c>
      <c r="N372" t="s">
        <v>16</v>
      </c>
      <c r="O372">
        <v>86504</v>
      </c>
    </row>
    <row r="373" spans="1:15" x14ac:dyDescent="0.2">
      <c r="A373">
        <v>372</v>
      </c>
      <c r="B373">
        <v>472</v>
      </c>
      <c r="C373">
        <v>1002</v>
      </c>
      <c r="D373" t="s">
        <v>18</v>
      </c>
      <c r="E373">
        <v>402.13</v>
      </c>
      <c r="F373">
        <v>1</v>
      </c>
      <c r="G373" s="118">
        <v>45299</v>
      </c>
      <c r="H373" s="118">
        <v>45302</v>
      </c>
      <c r="I373" t="s">
        <v>20</v>
      </c>
      <c r="J373">
        <v>80.430000000000007</v>
      </c>
      <c r="K373" t="s">
        <v>1260</v>
      </c>
      <c r="L373">
        <v>4262723983</v>
      </c>
      <c r="M373" t="s">
        <v>893</v>
      </c>
      <c r="N373" t="s">
        <v>16</v>
      </c>
      <c r="O373">
        <v>25148</v>
      </c>
    </row>
    <row r="374" spans="1:15" x14ac:dyDescent="0.2">
      <c r="A374">
        <v>373</v>
      </c>
      <c r="B374">
        <v>473</v>
      </c>
      <c r="C374">
        <v>1003</v>
      </c>
      <c r="D374" t="s">
        <v>27</v>
      </c>
      <c r="E374">
        <v>403.19</v>
      </c>
      <c r="F374">
        <v>2</v>
      </c>
      <c r="G374" s="118">
        <v>45300</v>
      </c>
      <c r="H374" s="118">
        <v>45303</v>
      </c>
      <c r="I374" t="s">
        <v>20</v>
      </c>
      <c r="J374">
        <v>80.64</v>
      </c>
      <c r="K374" t="s">
        <v>1261</v>
      </c>
      <c r="L374">
        <v>5614469655</v>
      </c>
      <c r="M374" t="s">
        <v>885</v>
      </c>
      <c r="N374" t="s">
        <v>16</v>
      </c>
      <c r="O374">
        <v>16450</v>
      </c>
    </row>
    <row r="375" spans="1:15" x14ac:dyDescent="0.2">
      <c r="A375">
        <v>374</v>
      </c>
      <c r="B375">
        <v>474</v>
      </c>
      <c r="C375">
        <v>1004</v>
      </c>
      <c r="D375" t="s">
        <v>23</v>
      </c>
      <c r="E375">
        <v>824.36</v>
      </c>
      <c r="F375">
        <v>2</v>
      </c>
      <c r="G375" s="118">
        <v>45301</v>
      </c>
      <c r="H375" s="118">
        <v>45304</v>
      </c>
      <c r="I375" t="s">
        <v>20</v>
      </c>
      <c r="J375">
        <v>164.87</v>
      </c>
      <c r="K375" t="s">
        <v>1262</v>
      </c>
      <c r="L375">
        <v>5331225113</v>
      </c>
      <c r="M375" t="s">
        <v>885</v>
      </c>
      <c r="N375" t="s">
        <v>16</v>
      </c>
      <c r="O375">
        <v>76281</v>
      </c>
    </row>
    <row r="376" spans="1:15" x14ac:dyDescent="0.2">
      <c r="A376">
        <v>375</v>
      </c>
      <c r="B376">
        <v>475</v>
      </c>
      <c r="C376">
        <v>1005</v>
      </c>
      <c r="D376" t="s">
        <v>26</v>
      </c>
      <c r="E376">
        <v>987.69</v>
      </c>
      <c r="F376">
        <v>1</v>
      </c>
      <c r="G376" s="118">
        <v>45302</v>
      </c>
      <c r="H376" s="118">
        <v>45305</v>
      </c>
      <c r="I376" t="s">
        <v>20</v>
      </c>
      <c r="J376">
        <v>197.54</v>
      </c>
      <c r="K376" t="s">
        <v>1263</v>
      </c>
      <c r="L376">
        <v>1133883677</v>
      </c>
      <c r="M376" t="s">
        <v>900</v>
      </c>
      <c r="N376" t="s">
        <v>16</v>
      </c>
      <c r="O376">
        <v>46661</v>
      </c>
    </row>
    <row r="377" spans="1:15" x14ac:dyDescent="0.2">
      <c r="A377">
        <v>376</v>
      </c>
      <c r="B377">
        <v>476</v>
      </c>
      <c r="C377">
        <v>1006</v>
      </c>
      <c r="D377" t="s">
        <v>18</v>
      </c>
      <c r="E377">
        <v>1138.1199999999999</v>
      </c>
      <c r="F377">
        <v>1</v>
      </c>
      <c r="G377" s="118">
        <v>45303</v>
      </c>
      <c r="H377" s="118">
        <v>45306</v>
      </c>
      <c r="I377" t="s">
        <v>22</v>
      </c>
      <c r="J377">
        <v>227.62</v>
      </c>
      <c r="K377" t="s">
        <v>1264</v>
      </c>
      <c r="L377">
        <v>6001378739</v>
      </c>
      <c r="M377" t="s">
        <v>889</v>
      </c>
      <c r="N377" t="s">
        <v>16</v>
      </c>
      <c r="O377">
        <v>74382</v>
      </c>
    </row>
    <row r="378" spans="1:15" x14ac:dyDescent="0.2">
      <c r="A378">
        <v>377</v>
      </c>
      <c r="B378">
        <v>477</v>
      </c>
      <c r="C378">
        <v>1007</v>
      </c>
      <c r="D378" t="s">
        <v>18</v>
      </c>
      <c r="E378">
        <v>288.26</v>
      </c>
      <c r="F378">
        <v>1</v>
      </c>
      <c r="G378" s="118">
        <v>45304</v>
      </c>
      <c r="H378" s="118">
        <v>45307</v>
      </c>
      <c r="I378" t="s">
        <v>15</v>
      </c>
      <c r="J378">
        <v>57.65</v>
      </c>
      <c r="K378" t="s">
        <v>1265</v>
      </c>
      <c r="L378">
        <v>6543320144</v>
      </c>
      <c r="M378" t="s">
        <v>893</v>
      </c>
      <c r="N378" t="s">
        <v>16</v>
      </c>
      <c r="O378">
        <v>43922</v>
      </c>
    </row>
    <row r="379" spans="1:15" x14ac:dyDescent="0.2">
      <c r="A379">
        <v>378</v>
      </c>
      <c r="B379">
        <v>478</v>
      </c>
      <c r="C379">
        <v>1008</v>
      </c>
      <c r="D379" t="s">
        <v>28</v>
      </c>
      <c r="E379">
        <v>1413.47</v>
      </c>
      <c r="F379">
        <v>3</v>
      </c>
      <c r="G379" s="118">
        <v>45305</v>
      </c>
      <c r="H379" s="118">
        <v>45308</v>
      </c>
      <c r="I379" t="s">
        <v>20</v>
      </c>
      <c r="J379">
        <v>282.69</v>
      </c>
      <c r="K379" t="s">
        <v>1266</v>
      </c>
      <c r="L379">
        <v>7801755847</v>
      </c>
      <c r="M379" t="s">
        <v>900</v>
      </c>
      <c r="N379" t="s">
        <v>16</v>
      </c>
      <c r="O379">
        <v>76189</v>
      </c>
    </row>
    <row r="380" spans="1:15" x14ac:dyDescent="0.2">
      <c r="A380">
        <v>379</v>
      </c>
      <c r="B380">
        <v>479</v>
      </c>
      <c r="C380">
        <v>1009</v>
      </c>
      <c r="D380" t="s">
        <v>24</v>
      </c>
      <c r="E380">
        <v>1384.07</v>
      </c>
      <c r="F380">
        <v>3</v>
      </c>
      <c r="G380" s="118">
        <v>45306</v>
      </c>
      <c r="H380" s="118">
        <v>45309</v>
      </c>
      <c r="I380" t="s">
        <v>20</v>
      </c>
      <c r="J380">
        <v>276.81</v>
      </c>
      <c r="K380" t="s">
        <v>1267</v>
      </c>
      <c r="L380">
        <v>6885459418</v>
      </c>
      <c r="M380" t="s">
        <v>900</v>
      </c>
      <c r="N380" t="s">
        <v>16</v>
      </c>
      <c r="O380">
        <v>17509</v>
      </c>
    </row>
    <row r="381" spans="1:15" x14ac:dyDescent="0.2">
      <c r="A381">
        <v>380</v>
      </c>
      <c r="B381">
        <v>480</v>
      </c>
      <c r="C381">
        <v>1000</v>
      </c>
      <c r="D381" t="s">
        <v>24</v>
      </c>
      <c r="E381">
        <v>519.02</v>
      </c>
      <c r="F381">
        <v>2</v>
      </c>
      <c r="G381" s="118">
        <v>45307</v>
      </c>
      <c r="H381" s="118">
        <v>45310</v>
      </c>
      <c r="I381" t="s">
        <v>22</v>
      </c>
      <c r="J381">
        <v>103.8</v>
      </c>
      <c r="K381" t="s">
        <v>1268</v>
      </c>
      <c r="L381">
        <v>4773455797</v>
      </c>
      <c r="M381" t="s">
        <v>900</v>
      </c>
      <c r="N381" t="s">
        <v>16</v>
      </c>
      <c r="O381">
        <v>29494</v>
      </c>
    </row>
    <row r="382" spans="1:15" x14ac:dyDescent="0.2">
      <c r="A382">
        <v>381</v>
      </c>
      <c r="B382">
        <v>481</v>
      </c>
      <c r="C382">
        <v>1001</v>
      </c>
      <c r="D382" t="s">
        <v>21</v>
      </c>
      <c r="E382">
        <v>343.53</v>
      </c>
      <c r="F382">
        <v>1</v>
      </c>
      <c r="G382" s="118">
        <v>45308</v>
      </c>
      <c r="H382" s="118">
        <v>45311</v>
      </c>
      <c r="I382" t="s">
        <v>20</v>
      </c>
      <c r="J382">
        <v>68.709999999999994</v>
      </c>
      <c r="K382" t="s">
        <v>1269</v>
      </c>
      <c r="L382">
        <v>7715657131</v>
      </c>
      <c r="M382" t="s">
        <v>887</v>
      </c>
      <c r="N382" t="s">
        <v>16</v>
      </c>
      <c r="O382">
        <v>79870</v>
      </c>
    </row>
    <row r="383" spans="1:15" x14ac:dyDescent="0.2">
      <c r="A383">
        <v>382</v>
      </c>
      <c r="B383">
        <v>482</v>
      </c>
      <c r="C383">
        <v>1002</v>
      </c>
      <c r="D383" t="s">
        <v>23</v>
      </c>
      <c r="E383">
        <v>820.85</v>
      </c>
      <c r="F383">
        <v>3</v>
      </c>
      <c r="G383" s="118">
        <v>45309</v>
      </c>
      <c r="H383" s="118">
        <v>45312</v>
      </c>
      <c r="I383" t="s">
        <v>20</v>
      </c>
      <c r="J383">
        <v>164.17</v>
      </c>
      <c r="K383" t="s">
        <v>1270</v>
      </c>
      <c r="L383">
        <v>6775958432</v>
      </c>
      <c r="M383" t="s">
        <v>885</v>
      </c>
      <c r="N383" t="s">
        <v>16</v>
      </c>
      <c r="O383">
        <v>42589</v>
      </c>
    </row>
    <row r="384" spans="1:15" x14ac:dyDescent="0.2">
      <c r="A384">
        <v>383</v>
      </c>
      <c r="B384">
        <v>483</v>
      </c>
      <c r="C384">
        <v>1003</v>
      </c>
      <c r="D384" t="s">
        <v>26</v>
      </c>
      <c r="E384">
        <v>247.84</v>
      </c>
      <c r="F384">
        <v>5</v>
      </c>
      <c r="G384" s="118">
        <v>45310</v>
      </c>
      <c r="H384" s="118">
        <v>45313</v>
      </c>
      <c r="I384" t="s">
        <v>22</v>
      </c>
      <c r="J384">
        <v>49.57</v>
      </c>
      <c r="K384" t="s">
        <v>1271</v>
      </c>
      <c r="L384">
        <v>7758679925</v>
      </c>
      <c r="M384" t="s">
        <v>893</v>
      </c>
      <c r="N384" t="s">
        <v>16</v>
      </c>
      <c r="O384">
        <v>16684</v>
      </c>
    </row>
    <row r="385" spans="1:15" x14ac:dyDescent="0.2">
      <c r="A385">
        <v>384</v>
      </c>
      <c r="B385">
        <v>484</v>
      </c>
      <c r="C385">
        <v>1004</v>
      </c>
      <c r="D385" t="s">
        <v>25</v>
      </c>
      <c r="E385">
        <v>1386.89</v>
      </c>
      <c r="F385">
        <v>1</v>
      </c>
      <c r="G385" s="118">
        <v>45311</v>
      </c>
      <c r="H385" s="118">
        <v>45314</v>
      </c>
      <c r="I385" t="s">
        <v>20</v>
      </c>
      <c r="J385">
        <v>277.38</v>
      </c>
      <c r="K385" t="s">
        <v>1272</v>
      </c>
      <c r="L385">
        <v>2360734392</v>
      </c>
      <c r="M385" t="s">
        <v>887</v>
      </c>
      <c r="N385" t="s">
        <v>16</v>
      </c>
      <c r="O385">
        <v>83442</v>
      </c>
    </row>
    <row r="386" spans="1:15" x14ac:dyDescent="0.2">
      <c r="A386">
        <v>385</v>
      </c>
      <c r="B386">
        <v>485</v>
      </c>
      <c r="C386">
        <v>1005</v>
      </c>
      <c r="D386" t="s">
        <v>27</v>
      </c>
      <c r="E386">
        <v>1338.2</v>
      </c>
      <c r="F386">
        <v>5</v>
      </c>
      <c r="G386" s="118">
        <v>45312</v>
      </c>
      <c r="H386" s="118">
        <v>45315</v>
      </c>
      <c r="I386" t="s">
        <v>20</v>
      </c>
      <c r="J386">
        <v>267.64</v>
      </c>
      <c r="K386" t="s">
        <v>1273</v>
      </c>
      <c r="L386">
        <v>8620129816</v>
      </c>
      <c r="M386" t="s">
        <v>889</v>
      </c>
      <c r="N386" t="s">
        <v>16</v>
      </c>
      <c r="O386">
        <v>12627</v>
      </c>
    </row>
    <row r="387" spans="1:15" x14ac:dyDescent="0.2">
      <c r="A387">
        <v>386</v>
      </c>
      <c r="B387">
        <v>486</v>
      </c>
      <c r="C387">
        <v>1006</v>
      </c>
      <c r="D387" t="s">
        <v>26</v>
      </c>
      <c r="E387">
        <v>629.54</v>
      </c>
      <c r="F387">
        <v>1</v>
      </c>
      <c r="G387" s="118">
        <v>45313</v>
      </c>
      <c r="H387" s="118">
        <v>45316</v>
      </c>
      <c r="I387" t="s">
        <v>20</v>
      </c>
      <c r="J387">
        <v>125.91</v>
      </c>
      <c r="K387" t="s">
        <v>1274</v>
      </c>
      <c r="L387">
        <v>2832463354</v>
      </c>
      <c r="M387" t="s">
        <v>889</v>
      </c>
      <c r="N387" t="s">
        <v>16</v>
      </c>
      <c r="O387">
        <v>12188</v>
      </c>
    </row>
    <row r="388" spans="1:15" x14ac:dyDescent="0.2">
      <c r="A388">
        <v>387</v>
      </c>
      <c r="B388">
        <v>487</v>
      </c>
      <c r="C388">
        <v>1007</v>
      </c>
      <c r="D388" t="s">
        <v>26</v>
      </c>
      <c r="E388">
        <v>364.51</v>
      </c>
      <c r="F388">
        <v>5</v>
      </c>
      <c r="G388" s="118">
        <v>45314</v>
      </c>
      <c r="H388" s="118">
        <v>45317</v>
      </c>
      <c r="I388" t="s">
        <v>15</v>
      </c>
      <c r="J388">
        <v>72.900000000000006</v>
      </c>
      <c r="K388" t="s">
        <v>1275</v>
      </c>
      <c r="L388">
        <v>1905573996</v>
      </c>
      <c r="M388" t="s">
        <v>885</v>
      </c>
      <c r="N388" t="s">
        <v>16</v>
      </c>
      <c r="O388">
        <v>25505</v>
      </c>
    </row>
    <row r="389" spans="1:15" x14ac:dyDescent="0.2">
      <c r="A389">
        <v>388</v>
      </c>
      <c r="B389">
        <v>488</v>
      </c>
      <c r="C389">
        <v>1008</v>
      </c>
      <c r="D389" t="s">
        <v>27</v>
      </c>
      <c r="E389">
        <v>303.49</v>
      </c>
      <c r="F389">
        <v>1</v>
      </c>
      <c r="G389" s="118">
        <v>45315</v>
      </c>
      <c r="H389" s="118">
        <v>45318</v>
      </c>
      <c r="I389" t="s">
        <v>15</v>
      </c>
      <c r="J389">
        <v>60.7</v>
      </c>
      <c r="K389" t="s">
        <v>1276</v>
      </c>
      <c r="L389">
        <v>5747549679</v>
      </c>
      <c r="M389" t="s">
        <v>900</v>
      </c>
      <c r="N389" t="s">
        <v>16</v>
      </c>
      <c r="O389">
        <v>78584</v>
      </c>
    </row>
    <row r="390" spans="1:15" x14ac:dyDescent="0.2">
      <c r="A390">
        <v>389</v>
      </c>
      <c r="B390">
        <v>489</v>
      </c>
      <c r="C390">
        <v>1009</v>
      </c>
      <c r="D390" t="s">
        <v>18</v>
      </c>
      <c r="E390">
        <v>1424.46</v>
      </c>
      <c r="F390">
        <v>2</v>
      </c>
      <c r="G390" s="118">
        <v>45316</v>
      </c>
      <c r="H390" s="118">
        <v>45319</v>
      </c>
      <c r="I390" t="s">
        <v>22</v>
      </c>
      <c r="J390">
        <v>284.89</v>
      </c>
      <c r="K390" t="s">
        <v>1277</v>
      </c>
      <c r="L390">
        <v>1554858581</v>
      </c>
      <c r="M390" t="s">
        <v>900</v>
      </c>
      <c r="N390" t="s">
        <v>16</v>
      </c>
      <c r="O390">
        <v>45012</v>
      </c>
    </row>
    <row r="391" spans="1:15" x14ac:dyDescent="0.2">
      <c r="A391">
        <v>390</v>
      </c>
      <c r="B391">
        <v>490</v>
      </c>
      <c r="C391">
        <v>1000</v>
      </c>
      <c r="D391" t="s">
        <v>29</v>
      </c>
      <c r="E391">
        <v>1011.83</v>
      </c>
      <c r="F391">
        <v>1</v>
      </c>
      <c r="G391" s="118">
        <v>45317</v>
      </c>
      <c r="H391" s="118">
        <v>45320</v>
      </c>
      <c r="I391" t="s">
        <v>20</v>
      </c>
      <c r="J391">
        <v>202.37</v>
      </c>
      <c r="K391" t="s">
        <v>1278</v>
      </c>
      <c r="L391">
        <v>8313765353</v>
      </c>
      <c r="M391" t="s">
        <v>887</v>
      </c>
      <c r="N391" t="s">
        <v>16</v>
      </c>
      <c r="O391">
        <v>50900</v>
      </c>
    </row>
    <row r="392" spans="1:15" x14ac:dyDescent="0.2">
      <c r="A392">
        <v>391</v>
      </c>
      <c r="B392">
        <v>491</v>
      </c>
      <c r="C392">
        <v>1001</v>
      </c>
      <c r="D392" t="s">
        <v>18</v>
      </c>
      <c r="E392">
        <v>1414.03</v>
      </c>
      <c r="F392">
        <v>3</v>
      </c>
      <c r="G392" s="118">
        <v>45318</v>
      </c>
      <c r="H392" s="118">
        <v>45321</v>
      </c>
      <c r="I392" t="s">
        <v>15</v>
      </c>
      <c r="J392">
        <v>282.81</v>
      </c>
      <c r="K392" t="s">
        <v>1279</v>
      </c>
      <c r="L392">
        <v>8147367148</v>
      </c>
      <c r="M392" t="s">
        <v>887</v>
      </c>
      <c r="N392" t="s">
        <v>16</v>
      </c>
      <c r="O392">
        <v>88509</v>
      </c>
    </row>
    <row r="393" spans="1:15" x14ac:dyDescent="0.2">
      <c r="A393">
        <v>392</v>
      </c>
      <c r="B393">
        <v>492</v>
      </c>
      <c r="C393">
        <v>1002</v>
      </c>
      <c r="D393" t="s">
        <v>23</v>
      </c>
      <c r="E393">
        <v>224.65</v>
      </c>
      <c r="F393">
        <v>5</v>
      </c>
      <c r="G393" s="118">
        <v>45319</v>
      </c>
      <c r="H393" s="118">
        <v>45322</v>
      </c>
      <c r="I393" t="s">
        <v>22</v>
      </c>
      <c r="J393">
        <v>44.93</v>
      </c>
      <c r="K393" t="s">
        <v>1280</v>
      </c>
      <c r="L393">
        <v>6805394803</v>
      </c>
      <c r="M393" t="s">
        <v>900</v>
      </c>
      <c r="N393" t="s">
        <v>16</v>
      </c>
      <c r="O393">
        <v>75734</v>
      </c>
    </row>
    <row r="394" spans="1:15" x14ac:dyDescent="0.2">
      <c r="A394">
        <v>393</v>
      </c>
      <c r="B394">
        <v>493</v>
      </c>
      <c r="C394">
        <v>1003</v>
      </c>
      <c r="D394" t="s">
        <v>28</v>
      </c>
      <c r="E394">
        <v>579.91999999999996</v>
      </c>
      <c r="F394">
        <v>2</v>
      </c>
      <c r="G394" s="118">
        <v>45320</v>
      </c>
      <c r="H394" s="118">
        <v>45323</v>
      </c>
      <c r="I394" t="s">
        <v>15</v>
      </c>
      <c r="J394">
        <v>115.98</v>
      </c>
      <c r="K394" t="s">
        <v>1281</v>
      </c>
      <c r="L394">
        <v>8270121412</v>
      </c>
      <c r="M394" t="s">
        <v>885</v>
      </c>
      <c r="N394" t="s">
        <v>16</v>
      </c>
      <c r="O394">
        <v>58588</v>
      </c>
    </row>
    <row r="395" spans="1:15" x14ac:dyDescent="0.2">
      <c r="A395">
        <v>394</v>
      </c>
      <c r="B395">
        <v>494</v>
      </c>
      <c r="C395">
        <v>1004</v>
      </c>
      <c r="D395" t="s">
        <v>21</v>
      </c>
      <c r="E395">
        <v>929.35</v>
      </c>
      <c r="F395">
        <v>3</v>
      </c>
      <c r="G395" s="118">
        <v>45321</v>
      </c>
      <c r="H395" s="118">
        <v>45324</v>
      </c>
      <c r="I395" t="s">
        <v>20</v>
      </c>
      <c r="J395">
        <v>185.87</v>
      </c>
      <c r="K395" t="s">
        <v>1282</v>
      </c>
      <c r="L395">
        <v>3827556124</v>
      </c>
      <c r="M395" t="s">
        <v>887</v>
      </c>
      <c r="N395" t="s">
        <v>16</v>
      </c>
      <c r="O395">
        <v>86150</v>
      </c>
    </row>
    <row r="396" spans="1:15" x14ac:dyDescent="0.2">
      <c r="A396">
        <v>395</v>
      </c>
      <c r="B396">
        <v>495</v>
      </c>
      <c r="C396">
        <v>1005</v>
      </c>
      <c r="D396" t="s">
        <v>26</v>
      </c>
      <c r="E396">
        <v>195.41</v>
      </c>
      <c r="F396">
        <v>2</v>
      </c>
      <c r="G396" s="118">
        <v>45322</v>
      </c>
      <c r="H396" s="118">
        <v>45325</v>
      </c>
      <c r="I396" t="s">
        <v>22</v>
      </c>
      <c r="J396">
        <v>39.08</v>
      </c>
      <c r="K396" t="s">
        <v>1283</v>
      </c>
      <c r="L396">
        <v>3559310040</v>
      </c>
      <c r="M396" t="s">
        <v>893</v>
      </c>
      <c r="N396" t="s">
        <v>16</v>
      </c>
      <c r="O396">
        <v>86786</v>
      </c>
    </row>
    <row r="397" spans="1:15" x14ac:dyDescent="0.2">
      <c r="A397">
        <v>396</v>
      </c>
      <c r="B397">
        <v>496</v>
      </c>
      <c r="C397">
        <v>1006</v>
      </c>
      <c r="D397" t="s">
        <v>25</v>
      </c>
      <c r="E397">
        <v>514.5</v>
      </c>
      <c r="F397">
        <v>4</v>
      </c>
      <c r="G397" s="118">
        <v>45323</v>
      </c>
      <c r="H397" s="118">
        <v>45326</v>
      </c>
      <c r="I397" t="s">
        <v>15</v>
      </c>
      <c r="J397">
        <v>102.9</v>
      </c>
      <c r="K397" t="s">
        <v>1284</v>
      </c>
      <c r="L397">
        <v>7142996124</v>
      </c>
      <c r="M397" t="s">
        <v>900</v>
      </c>
      <c r="N397" t="s">
        <v>16</v>
      </c>
      <c r="O397">
        <v>74841</v>
      </c>
    </row>
    <row r="398" spans="1:15" x14ac:dyDescent="0.2">
      <c r="A398">
        <v>397</v>
      </c>
      <c r="B398">
        <v>497</v>
      </c>
      <c r="C398">
        <v>1007</v>
      </c>
      <c r="D398" t="s">
        <v>25</v>
      </c>
      <c r="E398">
        <v>822.45</v>
      </c>
      <c r="F398">
        <v>3</v>
      </c>
      <c r="G398" s="118">
        <v>45324</v>
      </c>
      <c r="H398" s="118">
        <v>45327</v>
      </c>
      <c r="I398" t="s">
        <v>20</v>
      </c>
      <c r="J398">
        <v>164.49</v>
      </c>
      <c r="K398" t="s">
        <v>1285</v>
      </c>
      <c r="L398">
        <v>2691527665</v>
      </c>
      <c r="M398" t="s">
        <v>887</v>
      </c>
      <c r="N398" t="s">
        <v>16</v>
      </c>
      <c r="O398">
        <v>29365</v>
      </c>
    </row>
    <row r="399" spans="1:15" x14ac:dyDescent="0.2">
      <c r="A399">
        <v>398</v>
      </c>
      <c r="B399">
        <v>498</v>
      </c>
      <c r="C399">
        <v>1008</v>
      </c>
      <c r="D399" t="s">
        <v>28</v>
      </c>
      <c r="E399">
        <v>851.79</v>
      </c>
      <c r="F399">
        <v>4</v>
      </c>
      <c r="G399" s="118">
        <v>45325</v>
      </c>
      <c r="H399" s="118">
        <v>45328</v>
      </c>
      <c r="I399" t="s">
        <v>22</v>
      </c>
      <c r="J399">
        <v>170.36</v>
      </c>
      <c r="K399" t="s">
        <v>1286</v>
      </c>
      <c r="L399">
        <v>9077782715</v>
      </c>
      <c r="M399" t="s">
        <v>893</v>
      </c>
      <c r="N399" t="s">
        <v>16</v>
      </c>
      <c r="O399">
        <v>41634</v>
      </c>
    </row>
    <row r="400" spans="1:15" x14ac:dyDescent="0.2">
      <c r="A400">
        <v>399</v>
      </c>
      <c r="B400">
        <v>499</v>
      </c>
      <c r="C400">
        <v>1009</v>
      </c>
      <c r="D400" t="s">
        <v>26</v>
      </c>
      <c r="E400">
        <v>749.83</v>
      </c>
      <c r="F400">
        <v>2</v>
      </c>
      <c r="G400" s="118">
        <v>45326</v>
      </c>
      <c r="H400" s="118">
        <v>45329</v>
      </c>
      <c r="I400" t="s">
        <v>20</v>
      </c>
      <c r="J400">
        <v>149.97</v>
      </c>
      <c r="K400" t="s">
        <v>1287</v>
      </c>
      <c r="L400">
        <v>8301281994</v>
      </c>
      <c r="M400" t="s">
        <v>900</v>
      </c>
      <c r="N400" t="s">
        <v>16</v>
      </c>
      <c r="O400">
        <v>11788</v>
      </c>
    </row>
    <row r="401" spans="1:15" x14ac:dyDescent="0.2">
      <c r="A401">
        <v>400</v>
      </c>
      <c r="B401">
        <v>500</v>
      </c>
      <c r="C401">
        <v>1000</v>
      </c>
      <c r="D401" t="s">
        <v>25</v>
      </c>
      <c r="E401">
        <v>845.89</v>
      </c>
      <c r="F401">
        <v>4</v>
      </c>
      <c r="G401" s="118">
        <v>45327</v>
      </c>
      <c r="H401" s="118">
        <v>45330</v>
      </c>
      <c r="I401" t="s">
        <v>15</v>
      </c>
      <c r="J401">
        <v>169.18</v>
      </c>
      <c r="K401" t="s">
        <v>1288</v>
      </c>
      <c r="L401">
        <v>4988633565</v>
      </c>
      <c r="M401" t="s">
        <v>885</v>
      </c>
      <c r="N401" t="s">
        <v>16</v>
      </c>
      <c r="O401">
        <v>68262</v>
      </c>
    </row>
    <row r="402" spans="1:15" x14ac:dyDescent="0.2">
      <c r="A402">
        <v>401</v>
      </c>
      <c r="B402">
        <v>501</v>
      </c>
      <c r="C402">
        <v>1001</v>
      </c>
      <c r="D402" t="s">
        <v>13</v>
      </c>
      <c r="E402">
        <v>1280.9000000000001</v>
      </c>
      <c r="F402">
        <v>3</v>
      </c>
      <c r="G402" s="118">
        <v>45328</v>
      </c>
      <c r="H402" s="118">
        <v>45331</v>
      </c>
      <c r="I402" t="s">
        <v>15</v>
      </c>
      <c r="J402">
        <v>256.18</v>
      </c>
      <c r="K402" t="s">
        <v>1289</v>
      </c>
      <c r="L402">
        <v>4187596346</v>
      </c>
      <c r="M402" t="s">
        <v>889</v>
      </c>
      <c r="N402" t="s">
        <v>16</v>
      </c>
      <c r="O402">
        <v>29961</v>
      </c>
    </row>
    <row r="403" spans="1:15" x14ac:dyDescent="0.2">
      <c r="A403">
        <v>402</v>
      </c>
      <c r="B403">
        <v>502</v>
      </c>
      <c r="C403">
        <v>1002</v>
      </c>
      <c r="D403" t="s">
        <v>21</v>
      </c>
      <c r="E403">
        <v>1485.59</v>
      </c>
      <c r="F403">
        <v>4</v>
      </c>
      <c r="G403" s="118">
        <v>45329</v>
      </c>
      <c r="H403" s="118">
        <v>45332</v>
      </c>
      <c r="I403" t="s">
        <v>20</v>
      </c>
      <c r="J403">
        <v>297.12</v>
      </c>
      <c r="K403" t="s">
        <v>1290</v>
      </c>
      <c r="L403">
        <v>7676376217</v>
      </c>
      <c r="M403" t="s">
        <v>887</v>
      </c>
      <c r="N403" t="s">
        <v>16</v>
      </c>
      <c r="O403">
        <v>11321</v>
      </c>
    </row>
    <row r="404" spans="1:15" x14ac:dyDescent="0.2">
      <c r="A404">
        <v>403</v>
      </c>
      <c r="B404">
        <v>503</v>
      </c>
      <c r="C404">
        <v>1003</v>
      </c>
      <c r="D404" t="s">
        <v>24</v>
      </c>
      <c r="E404">
        <v>1321.54</v>
      </c>
      <c r="F404">
        <v>4</v>
      </c>
      <c r="G404" s="118">
        <v>45330</v>
      </c>
      <c r="H404" s="118">
        <v>45333</v>
      </c>
      <c r="I404" t="s">
        <v>15</v>
      </c>
      <c r="J404">
        <v>264.31</v>
      </c>
      <c r="K404" t="s">
        <v>1291</v>
      </c>
      <c r="L404">
        <v>1231080237</v>
      </c>
      <c r="M404" t="s">
        <v>887</v>
      </c>
      <c r="N404" t="s">
        <v>16</v>
      </c>
      <c r="O404">
        <v>87346</v>
      </c>
    </row>
    <row r="405" spans="1:15" x14ac:dyDescent="0.2">
      <c r="A405">
        <v>404</v>
      </c>
      <c r="B405">
        <v>504</v>
      </c>
      <c r="C405">
        <v>1004</v>
      </c>
      <c r="D405" t="s">
        <v>23</v>
      </c>
      <c r="E405">
        <v>308.74</v>
      </c>
      <c r="F405">
        <v>2</v>
      </c>
      <c r="G405" s="118">
        <v>45331</v>
      </c>
      <c r="H405" s="118">
        <v>45334</v>
      </c>
      <c r="I405" t="s">
        <v>15</v>
      </c>
      <c r="J405">
        <v>61.75</v>
      </c>
      <c r="K405" t="s">
        <v>1292</v>
      </c>
      <c r="L405">
        <v>2049613633</v>
      </c>
      <c r="M405" t="s">
        <v>889</v>
      </c>
      <c r="N405" t="s">
        <v>16</v>
      </c>
      <c r="O405">
        <v>37007</v>
      </c>
    </row>
    <row r="406" spans="1:15" x14ac:dyDescent="0.2">
      <c r="A406">
        <v>405</v>
      </c>
      <c r="B406">
        <v>505</v>
      </c>
      <c r="C406">
        <v>1005</v>
      </c>
      <c r="D406" t="s">
        <v>27</v>
      </c>
      <c r="E406">
        <v>817.56</v>
      </c>
      <c r="F406">
        <v>2</v>
      </c>
      <c r="G406" s="118">
        <v>45332</v>
      </c>
      <c r="H406" s="118">
        <v>45335</v>
      </c>
      <c r="I406" t="s">
        <v>20</v>
      </c>
      <c r="J406">
        <v>163.51</v>
      </c>
      <c r="K406" t="s">
        <v>1293</v>
      </c>
      <c r="L406">
        <v>5761484708</v>
      </c>
      <c r="M406" t="s">
        <v>885</v>
      </c>
      <c r="N406" t="s">
        <v>16</v>
      </c>
      <c r="O406">
        <v>32528</v>
      </c>
    </row>
    <row r="407" spans="1:15" x14ac:dyDescent="0.2">
      <c r="A407">
        <v>406</v>
      </c>
      <c r="B407">
        <v>506</v>
      </c>
      <c r="C407">
        <v>1006</v>
      </c>
      <c r="D407" t="s">
        <v>29</v>
      </c>
      <c r="E407">
        <v>906.7</v>
      </c>
      <c r="F407">
        <v>1</v>
      </c>
      <c r="G407" s="118">
        <v>45333</v>
      </c>
      <c r="H407" s="118">
        <v>45336</v>
      </c>
      <c r="I407" t="s">
        <v>15</v>
      </c>
      <c r="J407">
        <v>181.34</v>
      </c>
      <c r="K407" t="s">
        <v>1294</v>
      </c>
      <c r="L407">
        <v>4965470357</v>
      </c>
      <c r="M407" t="s">
        <v>887</v>
      </c>
      <c r="N407" t="s">
        <v>16</v>
      </c>
      <c r="O407">
        <v>10699</v>
      </c>
    </row>
    <row r="408" spans="1:15" x14ac:dyDescent="0.2">
      <c r="A408">
        <v>407</v>
      </c>
      <c r="B408">
        <v>507</v>
      </c>
      <c r="C408">
        <v>1007</v>
      </c>
      <c r="D408" t="s">
        <v>18</v>
      </c>
      <c r="E408">
        <v>340.41</v>
      </c>
      <c r="F408">
        <v>3</v>
      </c>
      <c r="G408" s="118">
        <v>45334</v>
      </c>
      <c r="H408" s="118">
        <v>45337</v>
      </c>
      <c r="I408" t="s">
        <v>22</v>
      </c>
      <c r="J408">
        <v>68.08</v>
      </c>
      <c r="K408" t="s">
        <v>1295</v>
      </c>
      <c r="L408">
        <v>3437800781</v>
      </c>
      <c r="M408" t="s">
        <v>900</v>
      </c>
      <c r="N408" t="s">
        <v>16</v>
      </c>
      <c r="O408">
        <v>82298</v>
      </c>
    </row>
    <row r="409" spans="1:15" x14ac:dyDescent="0.2">
      <c r="A409">
        <v>408</v>
      </c>
      <c r="B409">
        <v>508</v>
      </c>
      <c r="C409">
        <v>1008</v>
      </c>
      <c r="D409" t="s">
        <v>21</v>
      </c>
      <c r="E409">
        <v>351.44</v>
      </c>
      <c r="F409">
        <v>1</v>
      </c>
      <c r="G409" s="118">
        <v>45335</v>
      </c>
      <c r="H409" s="118">
        <v>45338</v>
      </c>
      <c r="I409" t="s">
        <v>20</v>
      </c>
      <c r="J409">
        <v>70.290000000000006</v>
      </c>
      <c r="K409" t="s">
        <v>1296</v>
      </c>
      <c r="L409">
        <v>5438576527</v>
      </c>
      <c r="M409" t="s">
        <v>889</v>
      </c>
      <c r="N409" t="s">
        <v>16</v>
      </c>
      <c r="O409">
        <v>56412</v>
      </c>
    </row>
    <row r="410" spans="1:15" x14ac:dyDescent="0.2">
      <c r="A410">
        <v>409</v>
      </c>
      <c r="B410">
        <v>509</v>
      </c>
      <c r="C410">
        <v>1009</v>
      </c>
      <c r="D410" t="s">
        <v>26</v>
      </c>
      <c r="E410">
        <v>626.13</v>
      </c>
      <c r="F410">
        <v>3</v>
      </c>
      <c r="G410" s="118">
        <v>45336</v>
      </c>
      <c r="H410" s="118">
        <v>45339</v>
      </c>
      <c r="I410" t="s">
        <v>22</v>
      </c>
      <c r="J410">
        <v>125.23</v>
      </c>
      <c r="K410" t="s">
        <v>1297</v>
      </c>
      <c r="L410">
        <v>1997527489</v>
      </c>
      <c r="M410" t="s">
        <v>887</v>
      </c>
      <c r="N410" t="s">
        <v>16</v>
      </c>
      <c r="O410">
        <v>31346</v>
      </c>
    </row>
    <row r="411" spans="1:15" x14ac:dyDescent="0.2">
      <c r="A411">
        <v>410</v>
      </c>
      <c r="B411">
        <v>510</v>
      </c>
      <c r="C411">
        <v>1000</v>
      </c>
      <c r="D411" t="s">
        <v>27</v>
      </c>
      <c r="E411">
        <v>1284.54</v>
      </c>
      <c r="F411">
        <v>3</v>
      </c>
      <c r="G411" s="118">
        <v>45337</v>
      </c>
      <c r="H411" s="118">
        <v>45340</v>
      </c>
      <c r="I411" t="s">
        <v>15</v>
      </c>
      <c r="J411">
        <v>256.91000000000003</v>
      </c>
      <c r="K411" t="s">
        <v>1298</v>
      </c>
      <c r="L411">
        <v>1662745347</v>
      </c>
      <c r="M411" t="s">
        <v>885</v>
      </c>
      <c r="N411" t="s">
        <v>16</v>
      </c>
      <c r="O411">
        <v>55758</v>
      </c>
    </row>
    <row r="412" spans="1:15" x14ac:dyDescent="0.2">
      <c r="A412">
        <v>411</v>
      </c>
      <c r="B412">
        <v>511</v>
      </c>
      <c r="C412">
        <v>1001</v>
      </c>
      <c r="D412" t="s">
        <v>25</v>
      </c>
      <c r="E412">
        <v>1222.1199999999999</v>
      </c>
      <c r="F412">
        <v>2</v>
      </c>
      <c r="G412" s="118">
        <v>45338</v>
      </c>
      <c r="H412" s="118">
        <v>45341</v>
      </c>
      <c r="I412" t="s">
        <v>22</v>
      </c>
      <c r="J412">
        <v>244.42</v>
      </c>
      <c r="K412" t="s">
        <v>1299</v>
      </c>
      <c r="L412">
        <v>6332014914</v>
      </c>
      <c r="M412" t="s">
        <v>889</v>
      </c>
      <c r="N412" t="s">
        <v>16</v>
      </c>
      <c r="O412">
        <v>96765</v>
      </c>
    </row>
    <row r="413" spans="1:15" x14ac:dyDescent="0.2">
      <c r="A413">
        <v>412</v>
      </c>
      <c r="B413">
        <v>512</v>
      </c>
      <c r="C413">
        <v>1002</v>
      </c>
      <c r="D413" t="s">
        <v>25</v>
      </c>
      <c r="E413">
        <v>886.52</v>
      </c>
      <c r="F413">
        <v>5</v>
      </c>
      <c r="G413" s="118">
        <v>45339</v>
      </c>
      <c r="H413" s="118">
        <v>45342</v>
      </c>
      <c r="I413" t="s">
        <v>15</v>
      </c>
      <c r="J413">
        <v>177.3</v>
      </c>
      <c r="K413" t="s">
        <v>1300</v>
      </c>
      <c r="L413">
        <v>6653730017</v>
      </c>
      <c r="M413" t="s">
        <v>893</v>
      </c>
      <c r="N413" t="s">
        <v>16</v>
      </c>
      <c r="O413">
        <v>89492</v>
      </c>
    </row>
    <row r="414" spans="1:15" x14ac:dyDescent="0.2">
      <c r="A414">
        <v>413</v>
      </c>
      <c r="B414">
        <v>513</v>
      </c>
      <c r="C414">
        <v>1003</v>
      </c>
      <c r="D414" t="s">
        <v>28</v>
      </c>
      <c r="E414">
        <v>446.53</v>
      </c>
      <c r="F414">
        <v>2</v>
      </c>
      <c r="G414" s="118">
        <v>45340</v>
      </c>
      <c r="H414" s="118">
        <v>45343</v>
      </c>
      <c r="I414" t="s">
        <v>20</v>
      </c>
      <c r="J414">
        <v>89.31</v>
      </c>
      <c r="K414" t="s">
        <v>1301</v>
      </c>
      <c r="L414">
        <v>4794228288</v>
      </c>
      <c r="M414" t="s">
        <v>889</v>
      </c>
      <c r="N414" t="s">
        <v>16</v>
      </c>
      <c r="O414">
        <v>73133</v>
      </c>
    </row>
    <row r="415" spans="1:15" x14ac:dyDescent="0.2">
      <c r="A415">
        <v>414</v>
      </c>
      <c r="B415">
        <v>514</v>
      </c>
      <c r="C415">
        <v>1004</v>
      </c>
      <c r="D415" t="s">
        <v>23</v>
      </c>
      <c r="E415">
        <v>699.25</v>
      </c>
      <c r="F415">
        <v>5</v>
      </c>
      <c r="G415" s="118">
        <v>45341</v>
      </c>
      <c r="H415" s="118">
        <v>45344</v>
      </c>
      <c r="I415" t="s">
        <v>15</v>
      </c>
      <c r="J415">
        <v>139.85</v>
      </c>
      <c r="K415" t="s">
        <v>1302</v>
      </c>
      <c r="L415">
        <v>4257046212</v>
      </c>
      <c r="M415" t="s">
        <v>885</v>
      </c>
      <c r="N415" t="s">
        <v>16</v>
      </c>
      <c r="O415">
        <v>77102</v>
      </c>
    </row>
    <row r="416" spans="1:15" x14ac:dyDescent="0.2">
      <c r="A416">
        <v>415</v>
      </c>
      <c r="B416">
        <v>515</v>
      </c>
      <c r="C416">
        <v>1005</v>
      </c>
      <c r="D416" t="s">
        <v>29</v>
      </c>
      <c r="E416">
        <v>540.33000000000004</v>
      </c>
      <c r="F416">
        <v>1</v>
      </c>
      <c r="G416" s="118">
        <v>45342</v>
      </c>
      <c r="H416" s="118">
        <v>45345</v>
      </c>
      <c r="I416" t="s">
        <v>15</v>
      </c>
      <c r="J416">
        <v>108.07</v>
      </c>
      <c r="K416" t="s">
        <v>1303</v>
      </c>
      <c r="L416">
        <v>5222859077</v>
      </c>
      <c r="M416" t="s">
        <v>885</v>
      </c>
      <c r="N416" t="s">
        <v>16</v>
      </c>
      <c r="O416">
        <v>68655</v>
      </c>
    </row>
    <row r="417" spans="1:15" x14ac:dyDescent="0.2">
      <c r="A417">
        <v>416</v>
      </c>
      <c r="B417">
        <v>516</v>
      </c>
      <c r="C417">
        <v>1006</v>
      </c>
      <c r="D417" t="s">
        <v>25</v>
      </c>
      <c r="E417">
        <v>1201.3599999999999</v>
      </c>
      <c r="F417">
        <v>4</v>
      </c>
      <c r="G417" s="118">
        <v>45343</v>
      </c>
      <c r="H417" s="118">
        <v>45346</v>
      </c>
      <c r="I417" t="s">
        <v>20</v>
      </c>
      <c r="J417">
        <v>240.27</v>
      </c>
      <c r="K417" t="s">
        <v>1304</v>
      </c>
      <c r="L417">
        <v>3931523393</v>
      </c>
      <c r="M417" t="s">
        <v>887</v>
      </c>
      <c r="N417" t="s">
        <v>16</v>
      </c>
      <c r="O417">
        <v>70258</v>
      </c>
    </row>
    <row r="418" spans="1:15" x14ac:dyDescent="0.2">
      <c r="A418">
        <v>417</v>
      </c>
      <c r="B418">
        <v>517</v>
      </c>
      <c r="C418">
        <v>1007</v>
      </c>
      <c r="D418" t="s">
        <v>13</v>
      </c>
      <c r="E418">
        <v>1088.9100000000001</v>
      </c>
      <c r="F418">
        <v>3</v>
      </c>
      <c r="G418" s="118">
        <v>45344</v>
      </c>
      <c r="H418" s="118">
        <v>45347</v>
      </c>
      <c r="I418" t="s">
        <v>15</v>
      </c>
      <c r="J418">
        <v>217.78</v>
      </c>
      <c r="K418" t="s">
        <v>1305</v>
      </c>
      <c r="L418">
        <v>2435871133</v>
      </c>
      <c r="M418" t="s">
        <v>887</v>
      </c>
      <c r="N418" t="s">
        <v>16</v>
      </c>
      <c r="O418">
        <v>36449</v>
      </c>
    </row>
    <row r="419" spans="1:15" x14ac:dyDescent="0.2">
      <c r="A419">
        <v>418</v>
      </c>
      <c r="B419">
        <v>518</v>
      </c>
      <c r="C419">
        <v>1008</v>
      </c>
      <c r="D419" t="s">
        <v>27</v>
      </c>
      <c r="E419">
        <v>446.45</v>
      </c>
      <c r="F419">
        <v>4</v>
      </c>
      <c r="G419" s="118">
        <v>45345</v>
      </c>
      <c r="H419" s="118">
        <v>45348</v>
      </c>
      <c r="I419" t="s">
        <v>20</v>
      </c>
      <c r="J419">
        <v>89.29</v>
      </c>
      <c r="K419" t="s">
        <v>1306</v>
      </c>
      <c r="L419">
        <v>3816437729</v>
      </c>
      <c r="M419" t="s">
        <v>889</v>
      </c>
      <c r="N419" t="s">
        <v>16</v>
      </c>
      <c r="O419">
        <v>25555</v>
      </c>
    </row>
    <row r="420" spans="1:15" x14ac:dyDescent="0.2">
      <c r="A420">
        <v>419</v>
      </c>
      <c r="B420">
        <v>519</v>
      </c>
      <c r="C420">
        <v>1009</v>
      </c>
      <c r="D420" t="s">
        <v>13</v>
      </c>
      <c r="E420">
        <v>493.21</v>
      </c>
      <c r="F420">
        <v>1</v>
      </c>
      <c r="G420" s="118">
        <v>45346</v>
      </c>
      <c r="H420" s="118">
        <v>45349</v>
      </c>
      <c r="I420" t="s">
        <v>20</v>
      </c>
      <c r="J420">
        <v>98.64</v>
      </c>
      <c r="K420" t="s">
        <v>1307</v>
      </c>
      <c r="L420">
        <v>1190044673</v>
      </c>
      <c r="M420" t="s">
        <v>885</v>
      </c>
      <c r="N420" t="s">
        <v>16</v>
      </c>
      <c r="O420">
        <v>22340</v>
      </c>
    </row>
    <row r="421" spans="1:15" x14ac:dyDescent="0.2">
      <c r="A421">
        <v>420</v>
      </c>
      <c r="B421">
        <v>520</v>
      </c>
      <c r="C421">
        <v>1000</v>
      </c>
      <c r="D421" t="s">
        <v>29</v>
      </c>
      <c r="E421">
        <v>411.7</v>
      </c>
      <c r="F421">
        <v>4</v>
      </c>
      <c r="G421" s="118">
        <v>45347</v>
      </c>
      <c r="H421" s="118">
        <v>45350</v>
      </c>
      <c r="I421" t="s">
        <v>15</v>
      </c>
      <c r="J421">
        <v>82.34</v>
      </c>
      <c r="K421" t="s">
        <v>1308</v>
      </c>
      <c r="L421">
        <v>2082714919</v>
      </c>
      <c r="M421" t="s">
        <v>893</v>
      </c>
      <c r="N421" t="s">
        <v>16</v>
      </c>
      <c r="O421">
        <v>70846</v>
      </c>
    </row>
    <row r="422" spans="1:15" x14ac:dyDescent="0.2">
      <c r="A422">
        <v>421</v>
      </c>
      <c r="B422">
        <v>521</v>
      </c>
      <c r="C422">
        <v>1001</v>
      </c>
      <c r="D422" t="s">
        <v>24</v>
      </c>
      <c r="E422">
        <v>90.01</v>
      </c>
      <c r="F422">
        <v>3</v>
      </c>
      <c r="G422" s="118">
        <v>45348</v>
      </c>
      <c r="H422" s="118">
        <v>45351</v>
      </c>
      <c r="I422" t="s">
        <v>15</v>
      </c>
      <c r="J422">
        <v>18</v>
      </c>
      <c r="K422" t="s">
        <v>1309</v>
      </c>
      <c r="L422">
        <v>7706497921</v>
      </c>
      <c r="M422" t="s">
        <v>893</v>
      </c>
      <c r="N422" t="s">
        <v>16</v>
      </c>
      <c r="O422">
        <v>77196</v>
      </c>
    </row>
    <row r="423" spans="1:15" x14ac:dyDescent="0.2">
      <c r="A423">
        <v>422</v>
      </c>
      <c r="B423">
        <v>522</v>
      </c>
      <c r="C423">
        <v>1002</v>
      </c>
      <c r="D423" t="s">
        <v>23</v>
      </c>
      <c r="E423">
        <v>145.91999999999999</v>
      </c>
      <c r="F423">
        <v>3</v>
      </c>
      <c r="G423" s="118">
        <v>45349</v>
      </c>
      <c r="H423" s="118">
        <v>45352</v>
      </c>
      <c r="I423" t="s">
        <v>20</v>
      </c>
      <c r="J423">
        <v>29.18</v>
      </c>
      <c r="K423" t="s">
        <v>1310</v>
      </c>
      <c r="L423">
        <v>4223902772</v>
      </c>
      <c r="M423" t="s">
        <v>889</v>
      </c>
      <c r="N423" t="s">
        <v>16</v>
      </c>
      <c r="O423">
        <v>39512</v>
      </c>
    </row>
    <row r="424" spans="1:15" x14ac:dyDescent="0.2">
      <c r="A424">
        <v>423</v>
      </c>
      <c r="B424">
        <v>523</v>
      </c>
      <c r="C424">
        <v>1003</v>
      </c>
      <c r="D424" t="s">
        <v>27</v>
      </c>
      <c r="E424">
        <v>164.94</v>
      </c>
      <c r="F424">
        <v>3</v>
      </c>
      <c r="G424" s="118">
        <v>45350</v>
      </c>
      <c r="H424" s="118">
        <v>45353</v>
      </c>
      <c r="I424" t="s">
        <v>15</v>
      </c>
      <c r="J424">
        <v>32.99</v>
      </c>
      <c r="K424" t="s">
        <v>1311</v>
      </c>
      <c r="L424">
        <v>9510945738</v>
      </c>
      <c r="M424" t="s">
        <v>885</v>
      </c>
      <c r="N424" t="s">
        <v>16</v>
      </c>
      <c r="O424">
        <v>12999</v>
      </c>
    </row>
    <row r="425" spans="1:15" x14ac:dyDescent="0.2">
      <c r="A425">
        <v>424</v>
      </c>
      <c r="B425">
        <v>524</v>
      </c>
      <c r="C425">
        <v>1004</v>
      </c>
      <c r="D425" t="s">
        <v>27</v>
      </c>
      <c r="E425">
        <v>352.16</v>
      </c>
      <c r="F425">
        <v>2</v>
      </c>
      <c r="G425" s="118">
        <v>45351</v>
      </c>
      <c r="H425" s="118">
        <v>45354</v>
      </c>
      <c r="I425" t="s">
        <v>15</v>
      </c>
      <c r="J425">
        <v>70.430000000000007</v>
      </c>
      <c r="K425" t="s">
        <v>1312</v>
      </c>
      <c r="L425">
        <v>9640538006</v>
      </c>
      <c r="M425" t="s">
        <v>885</v>
      </c>
      <c r="N425" t="s">
        <v>16</v>
      </c>
      <c r="O425">
        <v>73280</v>
      </c>
    </row>
    <row r="426" spans="1:15" x14ac:dyDescent="0.2">
      <c r="A426">
        <v>425</v>
      </c>
      <c r="B426">
        <v>525</v>
      </c>
      <c r="C426">
        <v>1005</v>
      </c>
      <c r="D426" t="s">
        <v>28</v>
      </c>
      <c r="E426">
        <v>1419.09</v>
      </c>
      <c r="F426">
        <v>3</v>
      </c>
      <c r="G426" s="118">
        <v>45352</v>
      </c>
      <c r="H426" s="118">
        <v>45355</v>
      </c>
      <c r="I426" t="s">
        <v>20</v>
      </c>
      <c r="J426">
        <v>283.82</v>
      </c>
      <c r="K426" t="s">
        <v>1313</v>
      </c>
      <c r="L426">
        <v>7002747330</v>
      </c>
      <c r="M426" t="s">
        <v>889</v>
      </c>
      <c r="N426" t="s">
        <v>16</v>
      </c>
      <c r="O426">
        <v>65407</v>
      </c>
    </row>
    <row r="427" spans="1:15" x14ac:dyDescent="0.2">
      <c r="A427">
        <v>426</v>
      </c>
      <c r="B427">
        <v>526</v>
      </c>
      <c r="C427">
        <v>1006</v>
      </c>
      <c r="D427" t="s">
        <v>23</v>
      </c>
      <c r="E427">
        <v>989.42</v>
      </c>
      <c r="F427">
        <v>1</v>
      </c>
      <c r="G427" s="118">
        <v>45353</v>
      </c>
      <c r="H427" s="118">
        <v>45356</v>
      </c>
      <c r="I427" t="s">
        <v>22</v>
      </c>
      <c r="J427">
        <v>197.88</v>
      </c>
      <c r="K427" t="s">
        <v>1314</v>
      </c>
      <c r="L427">
        <v>5861376567</v>
      </c>
      <c r="M427" t="s">
        <v>885</v>
      </c>
      <c r="N427" t="s">
        <v>16</v>
      </c>
      <c r="O427">
        <v>46656</v>
      </c>
    </row>
    <row r="428" spans="1:15" x14ac:dyDescent="0.2">
      <c r="A428">
        <v>427</v>
      </c>
      <c r="B428">
        <v>527</v>
      </c>
      <c r="C428">
        <v>1007</v>
      </c>
      <c r="D428" t="s">
        <v>13</v>
      </c>
      <c r="E428">
        <v>1112.05</v>
      </c>
      <c r="F428">
        <v>3</v>
      </c>
      <c r="G428" s="118">
        <v>45354</v>
      </c>
      <c r="H428" s="118">
        <v>45357</v>
      </c>
      <c r="I428" t="s">
        <v>15</v>
      </c>
      <c r="J428">
        <v>222.41</v>
      </c>
      <c r="K428" t="s">
        <v>1315</v>
      </c>
      <c r="L428">
        <v>8121942601</v>
      </c>
      <c r="M428" t="s">
        <v>893</v>
      </c>
      <c r="N428" t="s">
        <v>16</v>
      </c>
      <c r="O428">
        <v>10187</v>
      </c>
    </row>
    <row r="429" spans="1:15" x14ac:dyDescent="0.2">
      <c r="A429">
        <v>428</v>
      </c>
      <c r="B429">
        <v>528</v>
      </c>
      <c r="C429">
        <v>1008</v>
      </c>
      <c r="D429" t="s">
        <v>29</v>
      </c>
      <c r="E429">
        <v>308.17</v>
      </c>
      <c r="F429">
        <v>5</v>
      </c>
      <c r="G429" s="118">
        <v>45355</v>
      </c>
      <c r="H429" s="118">
        <v>45358</v>
      </c>
      <c r="I429" t="s">
        <v>15</v>
      </c>
      <c r="J429">
        <v>61.63</v>
      </c>
      <c r="K429" t="s">
        <v>1316</v>
      </c>
      <c r="L429">
        <v>8005104132</v>
      </c>
      <c r="M429" t="s">
        <v>887</v>
      </c>
      <c r="N429" t="s">
        <v>16</v>
      </c>
      <c r="O429">
        <v>16555</v>
      </c>
    </row>
    <row r="430" spans="1:15" x14ac:dyDescent="0.2">
      <c r="A430">
        <v>429</v>
      </c>
      <c r="B430">
        <v>529</v>
      </c>
      <c r="C430">
        <v>1009</v>
      </c>
      <c r="D430" t="s">
        <v>24</v>
      </c>
      <c r="E430">
        <v>319.98</v>
      </c>
      <c r="F430">
        <v>5</v>
      </c>
      <c r="G430" s="118">
        <v>45356</v>
      </c>
      <c r="H430" s="118">
        <v>45359</v>
      </c>
      <c r="I430" t="s">
        <v>22</v>
      </c>
      <c r="J430">
        <v>64</v>
      </c>
      <c r="K430" t="s">
        <v>1317</v>
      </c>
      <c r="L430">
        <v>7461786987</v>
      </c>
      <c r="M430" t="s">
        <v>885</v>
      </c>
      <c r="N430" t="s">
        <v>16</v>
      </c>
      <c r="O430">
        <v>54045</v>
      </c>
    </row>
    <row r="431" spans="1:15" x14ac:dyDescent="0.2">
      <c r="A431">
        <v>430</v>
      </c>
      <c r="B431">
        <v>530</v>
      </c>
      <c r="C431">
        <v>1000</v>
      </c>
      <c r="D431" t="s">
        <v>29</v>
      </c>
      <c r="E431">
        <v>360.11</v>
      </c>
      <c r="F431">
        <v>2</v>
      </c>
      <c r="G431" s="118">
        <v>45357</v>
      </c>
      <c r="H431" s="118">
        <v>45360</v>
      </c>
      <c r="I431" t="s">
        <v>20</v>
      </c>
      <c r="J431">
        <v>72.02</v>
      </c>
      <c r="K431" t="s">
        <v>1318</v>
      </c>
      <c r="L431">
        <v>5834684314</v>
      </c>
      <c r="M431" t="s">
        <v>889</v>
      </c>
      <c r="N431" t="s">
        <v>16</v>
      </c>
      <c r="O431">
        <v>83518</v>
      </c>
    </row>
    <row r="432" spans="1:15" x14ac:dyDescent="0.2">
      <c r="A432">
        <v>431</v>
      </c>
      <c r="B432">
        <v>531</v>
      </c>
      <c r="C432">
        <v>1001</v>
      </c>
      <c r="D432" t="s">
        <v>24</v>
      </c>
      <c r="E432">
        <v>1008.52</v>
      </c>
      <c r="F432">
        <v>5</v>
      </c>
      <c r="G432" s="118">
        <v>45358</v>
      </c>
      <c r="H432" s="118">
        <v>45361</v>
      </c>
      <c r="I432" t="s">
        <v>15</v>
      </c>
      <c r="J432">
        <v>201.7</v>
      </c>
      <c r="K432" t="s">
        <v>1319</v>
      </c>
      <c r="L432">
        <v>1973423928</v>
      </c>
      <c r="M432" t="s">
        <v>893</v>
      </c>
      <c r="N432" t="s">
        <v>16</v>
      </c>
      <c r="O432">
        <v>29166</v>
      </c>
    </row>
    <row r="433" spans="1:15" x14ac:dyDescent="0.2">
      <c r="A433">
        <v>432</v>
      </c>
      <c r="B433">
        <v>532</v>
      </c>
      <c r="C433">
        <v>1002</v>
      </c>
      <c r="D433" t="s">
        <v>26</v>
      </c>
      <c r="E433">
        <v>1013.82</v>
      </c>
      <c r="F433">
        <v>2</v>
      </c>
      <c r="G433" s="118">
        <v>45359</v>
      </c>
      <c r="H433" s="118">
        <v>45362</v>
      </c>
      <c r="I433" t="s">
        <v>22</v>
      </c>
      <c r="J433">
        <v>202.76</v>
      </c>
      <c r="K433" t="s">
        <v>1320</v>
      </c>
      <c r="L433">
        <v>4746181886</v>
      </c>
      <c r="M433" t="s">
        <v>887</v>
      </c>
      <c r="N433" t="s">
        <v>16</v>
      </c>
      <c r="O433">
        <v>26290</v>
      </c>
    </row>
    <row r="434" spans="1:15" x14ac:dyDescent="0.2">
      <c r="A434">
        <v>433</v>
      </c>
      <c r="B434">
        <v>533</v>
      </c>
      <c r="C434">
        <v>1003</v>
      </c>
      <c r="D434" t="s">
        <v>21</v>
      </c>
      <c r="E434">
        <v>248.01</v>
      </c>
      <c r="F434">
        <v>3</v>
      </c>
      <c r="G434" s="118">
        <v>45360</v>
      </c>
      <c r="H434" s="118">
        <v>45363</v>
      </c>
      <c r="I434" t="s">
        <v>20</v>
      </c>
      <c r="J434">
        <v>49.6</v>
      </c>
      <c r="K434" t="s">
        <v>1321</v>
      </c>
      <c r="L434">
        <v>3203940360</v>
      </c>
      <c r="M434" t="s">
        <v>889</v>
      </c>
      <c r="N434" t="s">
        <v>16</v>
      </c>
      <c r="O434">
        <v>46201</v>
      </c>
    </row>
    <row r="435" spans="1:15" x14ac:dyDescent="0.2">
      <c r="A435">
        <v>434</v>
      </c>
      <c r="B435">
        <v>534</v>
      </c>
      <c r="C435">
        <v>1004</v>
      </c>
      <c r="D435" t="s">
        <v>13</v>
      </c>
      <c r="E435">
        <v>1483.9</v>
      </c>
      <c r="F435">
        <v>1</v>
      </c>
      <c r="G435" s="118">
        <v>45361</v>
      </c>
      <c r="H435" s="118">
        <v>45364</v>
      </c>
      <c r="I435" t="s">
        <v>22</v>
      </c>
      <c r="J435">
        <v>296.77999999999997</v>
      </c>
      <c r="K435" t="s">
        <v>1322</v>
      </c>
      <c r="L435">
        <v>4053477845</v>
      </c>
      <c r="M435" t="s">
        <v>900</v>
      </c>
      <c r="N435" t="s">
        <v>16</v>
      </c>
      <c r="O435">
        <v>94454</v>
      </c>
    </row>
    <row r="436" spans="1:15" x14ac:dyDescent="0.2">
      <c r="A436">
        <v>435</v>
      </c>
      <c r="B436">
        <v>535</v>
      </c>
      <c r="C436">
        <v>1005</v>
      </c>
      <c r="D436" t="s">
        <v>25</v>
      </c>
      <c r="E436">
        <v>732.22</v>
      </c>
      <c r="F436">
        <v>4</v>
      </c>
      <c r="G436" s="118">
        <v>45362</v>
      </c>
      <c r="H436" s="118">
        <v>45365</v>
      </c>
      <c r="I436" t="s">
        <v>22</v>
      </c>
      <c r="J436">
        <v>146.44</v>
      </c>
      <c r="K436" t="s">
        <v>1323</v>
      </c>
      <c r="L436">
        <v>9005898211</v>
      </c>
      <c r="M436" t="s">
        <v>887</v>
      </c>
      <c r="N436" t="s">
        <v>16</v>
      </c>
      <c r="O436">
        <v>60074</v>
      </c>
    </row>
    <row r="437" spans="1:15" x14ac:dyDescent="0.2">
      <c r="A437">
        <v>436</v>
      </c>
      <c r="B437">
        <v>536</v>
      </c>
      <c r="C437">
        <v>1006</v>
      </c>
      <c r="D437" t="s">
        <v>27</v>
      </c>
      <c r="E437">
        <v>742.71</v>
      </c>
      <c r="F437">
        <v>3</v>
      </c>
      <c r="G437" s="118">
        <v>45363</v>
      </c>
      <c r="H437" s="118">
        <v>45366</v>
      </c>
      <c r="I437" t="s">
        <v>22</v>
      </c>
      <c r="J437">
        <v>148.54</v>
      </c>
      <c r="K437" t="s">
        <v>1324</v>
      </c>
      <c r="L437">
        <v>1873152254</v>
      </c>
      <c r="M437" t="s">
        <v>887</v>
      </c>
      <c r="N437" t="s">
        <v>16</v>
      </c>
      <c r="O437">
        <v>96263</v>
      </c>
    </row>
    <row r="438" spans="1:15" x14ac:dyDescent="0.2">
      <c r="A438">
        <v>437</v>
      </c>
      <c r="B438">
        <v>537</v>
      </c>
      <c r="C438">
        <v>1007</v>
      </c>
      <c r="D438" t="s">
        <v>29</v>
      </c>
      <c r="E438">
        <v>399.07</v>
      </c>
      <c r="F438">
        <v>2</v>
      </c>
      <c r="G438" s="118">
        <v>45364</v>
      </c>
      <c r="H438" s="118">
        <v>45367</v>
      </c>
      <c r="I438" t="s">
        <v>15</v>
      </c>
      <c r="J438">
        <v>79.81</v>
      </c>
      <c r="K438" t="s">
        <v>1325</v>
      </c>
      <c r="L438">
        <v>3186756315</v>
      </c>
      <c r="M438" t="s">
        <v>885</v>
      </c>
      <c r="N438" t="s">
        <v>16</v>
      </c>
      <c r="O438">
        <v>26322</v>
      </c>
    </row>
    <row r="439" spans="1:15" x14ac:dyDescent="0.2">
      <c r="A439">
        <v>438</v>
      </c>
      <c r="B439">
        <v>538</v>
      </c>
      <c r="C439">
        <v>1008</v>
      </c>
      <c r="D439" t="s">
        <v>27</v>
      </c>
      <c r="E439">
        <v>205.21</v>
      </c>
      <c r="F439">
        <v>1</v>
      </c>
      <c r="G439" s="118">
        <v>45365</v>
      </c>
      <c r="H439" s="118">
        <v>45368</v>
      </c>
      <c r="I439" t="s">
        <v>20</v>
      </c>
      <c r="J439">
        <v>41.04</v>
      </c>
      <c r="K439" t="s">
        <v>1326</v>
      </c>
      <c r="L439">
        <v>4864400520</v>
      </c>
      <c r="M439" t="s">
        <v>900</v>
      </c>
      <c r="N439" t="s">
        <v>16</v>
      </c>
      <c r="O439">
        <v>65524</v>
      </c>
    </row>
    <row r="440" spans="1:15" x14ac:dyDescent="0.2">
      <c r="A440">
        <v>439</v>
      </c>
      <c r="B440">
        <v>539</v>
      </c>
      <c r="C440">
        <v>1009</v>
      </c>
      <c r="D440" t="s">
        <v>28</v>
      </c>
      <c r="E440">
        <v>1078.6600000000001</v>
      </c>
      <c r="F440">
        <v>2</v>
      </c>
      <c r="G440" s="118">
        <v>45366</v>
      </c>
      <c r="H440" s="118">
        <v>45369</v>
      </c>
      <c r="I440" t="s">
        <v>15</v>
      </c>
      <c r="J440">
        <v>215.73</v>
      </c>
      <c r="K440" t="s">
        <v>1327</v>
      </c>
      <c r="L440">
        <v>2657357263</v>
      </c>
      <c r="M440" t="s">
        <v>900</v>
      </c>
      <c r="N440" t="s">
        <v>16</v>
      </c>
      <c r="O440">
        <v>59597</v>
      </c>
    </row>
    <row r="441" spans="1:15" x14ac:dyDescent="0.2">
      <c r="A441">
        <v>440</v>
      </c>
      <c r="B441">
        <v>540</v>
      </c>
      <c r="C441">
        <v>1000</v>
      </c>
      <c r="D441" t="s">
        <v>25</v>
      </c>
      <c r="E441">
        <v>1226.74</v>
      </c>
      <c r="F441">
        <v>3</v>
      </c>
      <c r="G441" s="118">
        <v>45367</v>
      </c>
      <c r="H441" s="118">
        <v>45370</v>
      </c>
      <c r="I441" t="s">
        <v>20</v>
      </c>
      <c r="J441">
        <v>245.35</v>
      </c>
      <c r="K441" t="s">
        <v>1328</v>
      </c>
      <c r="L441">
        <v>5607604899</v>
      </c>
      <c r="M441" t="s">
        <v>893</v>
      </c>
      <c r="N441" t="s">
        <v>16</v>
      </c>
      <c r="O441">
        <v>99037</v>
      </c>
    </row>
    <row r="442" spans="1:15" x14ac:dyDescent="0.2">
      <c r="A442">
        <v>441</v>
      </c>
      <c r="B442">
        <v>541</v>
      </c>
      <c r="C442">
        <v>1001</v>
      </c>
      <c r="D442" t="s">
        <v>18</v>
      </c>
      <c r="E442">
        <v>705.69</v>
      </c>
      <c r="F442">
        <v>1</v>
      </c>
      <c r="G442" s="118">
        <v>45368</v>
      </c>
      <c r="H442" s="118">
        <v>45371</v>
      </c>
      <c r="I442" t="s">
        <v>15</v>
      </c>
      <c r="J442">
        <v>141.13999999999999</v>
      </c>
      <c r="K442" t="s">
        <v>1329</v>
      </c>
      <c r="L442">
        <v>1555015473</v>
      </c>
      <c r="M442" t="s">
        <v>893</v>
      </c>
      <c r="N442" t="s">
        <v>16</v>
      </c>
      <c r="O442">
        <v>93882</v>
      </c>
    </row>
    <row r="443" spans="1:15" x14ac:dyDescent="0.2">
      <c r="A443">
        <v>442</v>
      </c>
      <c r="B443">
        <v>542</v>
      </c>
      <c r="C443">
        <v>1002</v>
      </c>
      <c r="D443" t="s">
        <v>28</v>
      </c>
      <c r="E443">
        <v>380.05</v>
      </c>
      <c r="F443">
        <v>4</v>
      </c>
      <c r="G443" s="118">
        <v>45369</v>
      </c>
      <c r="H443" s="118">
        <v>45372</v>
      </c>
      <c r="I443" t="s">
        <v>22</v>
      </c>
      <c r="J443">
        <v>76.010000000000005</v>
      </c>
      <c r="K443" t="s">
        <v>1330</v>
      </c>
      <c r="L443">
        <v>3573933806</v>
      </c>
      <c r="M443" t="s">
        <v>893</v>
      </c>
      <c r="N443" t="s">
        <v>16</v>
      </c>
      <c r="O443">
        <v>55469</v>
      </c>
    </row>
    <row r="444" spans="1:15" x14ac:dyDescent="0.2">
      <c r="A444">
        <v>443</v>
      </c>
      <c r="B444">
        <v>543</v>
      </c>
      <c r="C444">
        <v>1003</v>
      </c>
      <c r="D444" t="s">
        <v>18</v>
      </c>
      <c r="E444">
        <v>1345.33</v>
      </c>
      <c r="F444">
        <v>3</v>
      </c>
      <c r="G444" s="118">
        <v>45370</v>
      </c>
      <c r="H444" s="118">
        <v>45373</v>
      </c>
      <c r="I444" t="s">
        <v>15</v>
      </c>
      <c r="J444">
        <v>269.07</v>
      </c>
      <c r="K444" t="s">
        <v>1331</v>
      </c>
      <c r="L444">
        <v>7883617805</v>
      </c>
      <c r="M444" t="s">
        <v>887</v>
      </c>
      <c r="N444" t="s">
        <v>16</v>
      </c>
      <c r="O444">
        <v>73063</v>
      </c>
    </row>
    <row r="445" spans="1:15" x14ac:dyDescent="0.2">
      <c r="A445">
        <v>444</v>
      </c>
      <c r="B445">
        <v>544</v>
      </c>
      <c r="C445">
        <v>1004</v>
      </c>
      <c r="D445" t="s">
        <v>25</v>
      </c>
      <c r="E445">
        <v>1036.74</v>
      </c>
      <c r="F445">
        <v>1</v>
      </c>
      <c r="G445" s="118">
        <v>45371</v>
      </c>
      <c r="H445" s="118">
        <v>45374</v>
      </c>
      <c r="I445" t="s">
        <v>20</v>
      </c>
      <c r="J445">
        <v>207.35</v>
      </c>
      <c r="K445" t="s">
        <v>1332</v>
      </c>
      <c r="L445">
        <v>8228062324</v>
      </c>
      <c r="M445" t="s">
        <v>900</v>
      </c>
      <c r="N445" t="s">
        <v>16</v>
      </c>
      <c r="O445">
        <v>13257</v>
      </c>
    </row>
    <row r="446" spans="1:15" x14ac:dyDescent="0.2">
      <c r="A446">
        <v>445</v>
      </c>
      <c r="B446">
        <v>545</v>
      </c>
      <c r="C446">
        <v>1005</v>
      </c>
      <c r="D446" t="s">
        <v>27</v>
      </c>
      <c r="E446">
        <v>1494.78</v>
      </c>
      <c r="F446">
        <v>2</v>
      </c>
      <c r="G446" s="118">
        <v>45372</v>
      </c>
      <c r="H446" s="118">
        <v>45375</v>
      </c>
      <c r="I446" t="s">
        <v>15</v>
      </c>
      <c r="J446">
        <v>298.95999999999998</v>
      </c>
      <c r="K446" t="s">
        <v>1333</v>
      </c>
      <c r="L446">
        <v>4130900032</v>
      </c>
      <c r="M446" t="s">
        <v>887</v>
      </c>
      <c r="N446" t="s">
        <v>16</v>
      </c>
      <c r="O446">
        <v>88898</v>
      </c>
    </row>
    <row r="447" spans="1:15" x14ac:dyDescent="0.2">
      <c r="A447">
        <v>446</v>
      </c>
      <c r="B447">
        <v>546</v>
      </c>
      <c r="C447">
        <v>1006</v>
      </c>
      <c r="D447" t="s">
        <v>26</v>
      </c>
      <c r="E447">
        <v>770.05</v>
      </c>
      <c r="F447">
        <v>1</v>
      </c>
      <c r="G447" s="118">
        <v>45373</v>
      </c>
      <c r="H447" s="118">
        <v>45376</v>
      </c>
      <c r="I447" t="s">
        <v>15</v>
      </c>
      <c r="J447">
        <v>154.01</v>
      </c>
      <c r="K447" t="s">
        <v>1334</v>
      </c>
      <c r="L447">
        <v>9571061682</v>
      </c>
      <c r="M447" t="s">
        <v>889</v>
      </c>
      <c r="N447" t="s">
        <v>16</v>
      </c>
      <c r="O447">
        <v>31864</v>
      </c>
    </row>
    <row r="448" spans="1:15" x14ac:dyDescent="0.2">
      <c r="A448">
        <v>447</v>
      </c>
      <c r="B448">
        <v>547</v>
      </c>
      <c r="C448">
        <v>1007</v>
      </c>
      <c r="D448" t="s">
        <v>18</v>
      </c>
      <c r="E448">
        <v>299.05</v>
      </c>
      <c r="F448">
        <v>1</v>
      </c>
      <c r="G448" s="118">
        <v>45374</v>
      </c>
      <c r="H448" s="118">
        <v>45377</v>
      </c>
      <c r="I448" t="s">
        <v>15</v>
      </c>
      <c r="J448">
        <v>59.81</v>
      </c>
      <c r="K448" t="s">
        <v>1335</v>
      </c>
      <c r="L448">
        <v>3944511198</v>
      </c>
      <c r="M448" t="s">
        <v>887</v>
      </c>
      <c r="N448" t="s">
        <v>16</v>
      </c>
      <c r="O448">
        <v>14130</v>
      </c>
    </row>
    <row r="449" spans="1:15" x14ac:dyDescent="0.2">
      <c r="A449">
        <v>448</v>
      </c>
      <c r="B449">
        <v>548</v>
      </c>
      <c r="C449">
        <v>1008</v>
      </c>
      <c r="D449" t="s">
        <v>13</v>
      </c>
      <c r="E449">
        <v>636.26</v>
      </c>
      <c r="F449">
        <v>4</v>
      </c>
      <c r="G449" s="118">
        <v>45375</v>
      </c>
      <c r="H449" s="118">
        <v>45378</v>
      </c>
      <c r="I449" t="s">
        <v>15</v>
      </c>
      <c r="J449">
        <v>127.25</v>
      </c>
      <c r="K449" t="s">
        <v>1336</v>
      </c>
      <c r="L449">
        <v>9506727278</v>
      </c>
      <c r="M449" t="s">
        <v>900</v>
      </c>
      <c r="N449" t="s">
        <v>16</v>
      </c>
      <c r="O449">
        <v>26684</v>
      </c>
    </row>
    <row r="450" spans="1:15" x14ac:dyDescent="0.2">
      <c r="A450">
        <v>449</v>
      </c>
      <c r="B450">
        <v>549</v>
      </c>
      <c r="C450">
        <v>1009</v>
      </c>
      <c r="D450" t="s">
        <v>24</v>
      </c>
      <c r="E450">
        <v>527.52</v>
      </c>
      <c r="F450">
        <v>2</v>
      </c>
      <c r="G450" s="118">
        <v>45376</v>
      </c>
      <c r="H450" s="118">
        <v>45379</v>
      </c>
      <c r="I450" t="s">
        <v>22</v>
      </c>
      <c r="J450">
        <v>105.5</v>
      </c>
      <c r="K450" t="s">
        <v>1337</v>
      </c>
      <c r="L450">
        <v>3426074863</v>
      </c>
      <c r="M450" t="s">
        <v>900</v>
      </c>
      <c r="N450" t="s">
        <v>16</v>
      </c>
      <c r="O450">
        <v>77586</v>
      </c>
    </row>
    <row r="451" spans="1:15" x14ac:dyDescent="0.2">
      <c r="A451">
        <v>450</v>
      </c>
      <c r="B451">
        <v>550</v>
      </c>
      <c r="C451">
        <v>1000</v>
      </c>
      <c r="D451" t="s">
        <v>26</v>
      </c>
      <c r="E451">
        <v>1451.28</v>
      </c>
      <c r="F451">
        <v>1</v>
      </c>
      <c r="G451" s="118">
        <v>45377</v>
      </c>
      <c r="H451" s="118">
        <v>45380</v>
      </c>
      <c r="I451" t="s">
        <v>15</v>
      </c>
      <c r="J451">
        <v>290.26</v>
      </c>
      <c r="K451" t="s">
        <v>1338</v>
      </c>
      <c r="L451">
        <v>5772280466</v>
      </c>
      <c r="M451" t="s">
        <v>893</v>
      </c>
      <c r="N451" t="s">
        <v>16</v>
      </c>
      <c r="O451">
        <v>45697</v>
      </c>
    </row>
    <row r="452" spans="1:15" x14ac:dyDescent="0.2">
      <c r="A452">
        <v>451</v>
      </c>
      <c r="B452">
        <v>551</v>
      </c>
      <c r="C452">
        <v>1001</v>
      </c>
      <c r="D452" t="s">
        <v>18</v>
      </c>
      <c r="E452">
        <v>545.9</v>
      </c>
      <c r="F452">
        <v>4</v>
      </c>
      <c r="G452" s="118">
        <v>45378</v>
      </c>
      <c r="H452" s="118">
        <v>45381</v>
      </c>
      <c r="I452" t="s">
        <v>20</v>
      </c>
      <c r="J452">
        <v>109.18</v>
      </c>
      <c r="K452" t="s">
        <v>1339</v>
      </c>
      <c r="L452">
        <v>8937533983</v>
      </c>
      <c r="M452" t="s">
        <v>893</v>
      </c>
      <c r="N452" t="s">
        <v>16</v>
      </c>
      <c r="O452">
        <v>43457</v>
      </c>
    </row>
    <row r="453" spans="1:15" x14ac:dyDescent="0.2">
      <c r="A453">
        <v>452</v>
      </c>
      <c r="B453">
        <v>552</v>
      </c>
      <c r="C453">
        <v>1002</v>
      </c>
      <c r="D453" t="s">
        <v>21</v>
      </c>
      <c r="E453">
        <v>672.93</v>
      </c>
      <c r="F453">
        <v>2</v>
      </c>
      <c r="G453" s="118">
        <v>45379</v>
      </c>
      <c r="H453" s="118">
        <v>45382</v>
      </c>
      <c r="I453" t="s">
        <v>22</v>
      </c>
      <c r="J453">
        <v>134.59</v>
      </c>
      <c r="K453" t="s">
        <v>1340</v>
      </c>
      <c r="L453">
        <v>5824932178</v>
      </c>
      <c r="M453" t="s">
        <v>887</v>
      </c>
      <c r="N453" t="s">
        <v>16</v>
      </c>
      <c r="O453">
        <v>24860</v>
      </c>
    </row>
    <row r="454" spans="1:15" x14ac:dyDescent="0.2">
      <c r="A454">
        <v>453</v>
      </c>
      <c r="B454">
        <v>553</v>
      </c>
      <c r="C454">
        <v>1003</v>
      </c>
      <c r="D454" t="s">
        <v>18</v>
      </c>
      <c r="E454">
        <v>1045.3499999999999</v>
      </c>
      <c r="F454">
        <v>4</v>
      </c>
      <c r="G454" s="118">
        <v>45380</v>
      </c>
      <c r="H454" s="118">
        <v>45383</v>
      </c>
      <c r="I454" t="s">
        <v>15</v>
      </c>
      <c r="J454">
        <v>209.07</v>
      </c>
      <c r="K454" t="s">
        <v>1341</v>
      </c>
      <c r="L454">
        <v>9990376524</v>
      </c>
      <c r="M454" t="s">
        <v>889</v>
      </c>
      <c r="N454" t="s">
        <v>16</v>
      </c>
      <c r="O454">
        <v>63959</v>
      </c>
    </row>
    <row r="455" spans="1:15" x14ac:dyDescent="0.2">
      <c r="A455">
        <v>454</v>
      </c>
      <c r="B455">
        <v>554</v>
      </c>
      <c r="C455">
        <v>1004</v>
      </c>
      <c r="D455" t="s">
        <v>25</v>
      </c>
      <c r="E455">
        <v>627.85</v>
      </c>
      <c r="F455">
        <v>3</v>
      </c>
      <c r="G455" s="118">
        <v>45381</v>
      </c>
      <c r="H455" s="118">
        <v>45384</v>
      </c>
      <c r="I455" t="s">
        <v>20</v>
      </c>
      <c r="J455">
        <v>125.57</v>
      </c>
      <c r="K455" t="s">
        <v>1342</v>
      </c>
      <c r="L455">
        <v>1630672376</v>
      </c>
      <c r="M455" t="s">
        <v>893</v>
      </c>
      <c r="N455" t="s">
        <v>16</v>
      </c>
      <c r="O455">
        <v>42942</v>
      </c>
    </row>
    <row r="456" spans="1:15" x14ac:dyDescent="0.2">
      <c r="A456">
        <v>455</v>
      </c>
      <c r="B456">
        <v>555</v>
      </c>
      <c r="C456">
        <v>1005</v>
      </c>
      <c r="D456" t="s">
        <v>25</v>
      </c>
      <c r="E456">
        <v>1374.57</v>
      </c>
      <c r="F456">
        <v>2</v>
      </c>
      <c r="G456" s="118">
        <v>45382</v>
      </c>
      <c r="H456" s="118">
        <v>45385</v>
      </c>
      <c r="I456" t="s">
        <v>20</v>
      </c>
      <c r="J456">
        <v>274.91000000000003</v>
      </c>
      <c r="K456" t="s">
        <v>1343</v>
      </c>
      <c r="L456">
        <v>7707262786</v>
      </c>
      <c r="M456" t="s">
        <v>885</v>
      </c>
      <c r="N456" t="s">
        <v>16</v>
      </c>
      <c r="O456">
        <v>66619</v>
      </c>
    </row>
    <row r="457" spans="1:15" x14ac:dyDescent="0.2">
      <c r="A457">
        <v>456</v>
      </c>
      <c r="B457">
        <v>556</v>
      </c>
      <c r="C457">
        <v>1006</v>
      </c>
      <c r="D457" t="s">
        <v>28</v>
      </c>
      <c r="E457">
        <v>1043.5899999999999</v>
      </c>
      <c r="F457">
        <v>1</v>
      </c>
      <c r="G457" s="118">
        <v>45383</v>
      </c>
      <c r="H457" s="118">
        <v>45386</v>
      </c>
      <c r="I457" t="s">
        <v>15</v>
      </c>
      <c r="J457">
        <v>208.72</v>
      </c>
      <c r="K457" t="s">
        <v>1344</v>
      </c>
      <c r="L457">
        <v>7647240927</v>
      </c>
      <c r="M457" t="s">
        <v>889</v>
      </c>
      <c r="N457" t="s">
        <v>16</v>
      </c>
      <c r="O457">
        <v>85121</v>
      </c>
    </row>
    <row r="458" spans="1:15" x14ac:dyDescent="0.2">
      <c r="A458">
        <v>457</v>
      </c>
      <c r="B458">
        <v>557</v>
      </c>
      <c r="C458">
        <v>1007</v>
      </c>
      <c r="D458" t="s">
        <v>18</v>
      </c>
      <c r="E458">
        <v>775.76</v>
      </c>
      <c r="F458">
        <v>2</v>
      </c>
      <c r="G458" s="118">
        <v>45384</v>
      </c>
      <c r="H458" s="118">
        <v>45387</v>
      </c>
      <c r="I458" t="s">
        <v>15</v>
      </c>
      <c r="J458">
        <v>155.15</v>
      </c>
      <c r="K458" t="s">
        <v>1345</v>
      </c>
      <c r="L458">
        <v>9317326061</v>
      </c>
      <c r="M458" t="s">
        <v>887</v>
      </c>
      <c r="N458" t="s">
        <v>16</v>
      </c>
      <c r="O458">
        <v>45484</v>
      </c>
    </row>
    <row r="459" spans="1:15" x14ac:dyDescent="0.2">
      <c r="A459">
        <v>458</v>
      </c>
      <c r="B459">
        <v>558</v>
      </c>
      <c r="C459">
        <v>1008</v>
      </c>
      <c r="D459" t="s">
        <v>26</v>
      </c>
      <c r="E459">
        <v>1123.1199999999999</v>
      </c>
      <c r="F459">
        <v>2</v>
      </c>
      <c r="G459" s="118">
        <v>45385</v>
      </c>
      <c r="H459" s="118">
        <v>45388</v>
      </c>
      <c r="I459" t="s">
        <v>15</v>
      </c>
      <c r="J459">
        <v>224.62</v>
      </c>
      <c r="K459" t="s">
        <v>1346</v>
      </c>
      <c r="L459">
        <v>9152038921</v>
      </c>
      <c r="M459" t="s">
        <v>887</v>
      </c>
      <c r="N459" t="s">
        <v>16</v>
      </c>
      <c r="O459">
        <v>27963</v>
      </c>
    </row>
    <row r="460" spans="1:15" x14ac:dyDescent="0.2">
      <c r="A460">
        <v>459</v>
      </c>
      <c r="B460">
        <v>559</v>
      </c>
      <c r="C460">
        <v>1009</v>
      </c>
      <c r="D460" t="s">
        <v>29</v>
      </c>
      <c r="E460">
        <v>655.42</v>
      </c>
      <c r="F460">
        <v>3</v>
      </c>
      <c r="G460" s="118">
        <v>45386</v>
      </c>
      <c r="H460" s="118">
        <v>45389</v>
      </c>
      <c r="I460" t="s">
        <v>22</v>
      </c>
      <c r="J460">
        <v>131.08000000000001</v>
      </c>
      <c r="K460" t="s">
        <v>1347</v>
      </c>
      <c r="L460">
        <v>8832200863</v>
      </c>
      <c r="M460" t="s">
        <v>893</v>
      </c>
      <c r="N460" t="s">
        <v>16</v>
      </c>
      <c r="O460">
        <v>64133</v>
      </c>
    </row>
    <row r="461" spans="1:15" x14ac:dyDescent="0.2">
      <c r="A461">
        <v>460</v>
      </c>
      <c r="B461">
        <v>560</v>
      </c>
      <c r="C461">
        <v>1000</v>
      </c>
      <c r="D461" t="s">
        <v>25</v>
      </c>
      <c r="E461">
        <v>1492.7</v>
      </c>
      <c r="F461">
        <v>4</v>
      </c>
      <c r="G461" s="118">
        <v>45387</v>
      </c>
      <c r="H461" s="118">
        <v>45390</v>
      </c>
      <c r="I461" t="s">
        <v>20</v>
      </c>
      <c r="J461">
        <v>298.54000000000002</v>
      </c>
      <c r="K461" t="s">
        <v>1348</v>
      </c>
      <c r="L461">
        <v>9714022692</v>
      </c>
      <c r="M461" t="s">
        <v>889</v>
      </c>
      <c r="N461" t="s">
        <v>16</v>
      </c>
      <c r="O461">
        <v>44316</v>
      </c>
    </row>
    <row r="462" spans="1:15" x14ac:dyDescent="0.2">
      <c r="A462">
        <v>461</v>
      </c>
      <c r="B462">
        <v>561</v>
      </c>
      <c r="C462">
        <v>1001</v>
      </c>
      <c r="D462" t="s">
        <v>24</v>
      </c>
      <c r="E462">
        <v>816.18</v>
      </c>
      <c r="F462">
        <v>5</v>
      </c>
      <c r="G462" s="118">
        <v>45388</v>
      </c>
      <c r="H462" s="118">
        <v>45391</v>
      </c>
      <c r="I462" t="s">
        <v>15</v>
      </c>
      <c r="J462">
        <v>163.24</v>
      </c>
      <c r="K462" t="s">
        <v>1349</v>
      </c>
      <c r="L462">
        <v>9905372574</v>
      </c>
      <c r="M462" t="s">
        <v>893</v>
      </c>
      <c r="N462" t="s">
        <v>16</v>
      </c>
      <c r="O462">
        <v>89315</v>
      </c>
    </row>
    <row r="463" spans="1:15" x14ac:dyDescent="0.2">
      <c r="A463">
        <v>462</v>
      </c>
      <c r="B463">
        <v>562</v>
      </c>
      <c r="C463">
        <v>1002</v>
      </c>
      <c r="D463" t="s">
        <v>21</v>
      </c>
      <c r="E463">
        <v>755.61</v>
      </c>
      <c r="F463">
        <v>1</v>
      </c>
      <c r="G463" s="118">
        <v>45389</v>
      </c>
      <c r="H463" s="118">
        <v>45392</v>
      </c>
      <c r="I463" t="s">
        <v>22</v>
      </c>
      <c r="J463">
        <v>151.12</v>
      </c>
      <c r="K463" t="s">
        <v>1350</v>
      </c>
      <c r="L463">
        <v>7006042665</v>
      </c>
      <c r="M463" t="s">
        <v>889</v>
      </c>
      <c r="N463" t="s">
        <v>16</v>
      </c>
      <c r="O463">
        <v>20832</v>
      </c>
    </row>
    <row r="464" spans="1:15" x14ac:dyDescent="0.2">
      <c r="A464">
        <v>463</v>
      </c>
      <c r="B464">
        <v>563</v>
      </c>
      <c r="C464">
        <v>1003</v>
      </c>
      <c r="D464" t="s">
        <v>23</v>
      </c>
      <c r="E464">
        <v>1048.1199999999999</v>
      </c>
      <c r="F464">
        <v>2</v>
      </c>
      <c r="G464" s="118">
        <v>45390</v>
      </c>
      <c r="H464" s="118">
        <v>45393</v>
      </c>
      <c r="I464" t="s">
        <v>15</v>
      </c>
      <c r="J464">
        <v>209.62</v>
      </c>
      <c r="K464" t="s">
        <v>1351</v>
      </c>
      <c r="L464">
        <v>8570613007</v>
      </c>
      <c r="M464" t="s">
        <v>885</v>
      </c>
      <c r="N464" t="s">
        <v>16</v>
      </c>
      <c r="O464">
        <v>46797</v>
      </c>
    </row>
    <row r="465" spans="1:15" x14ac:dyDescent="0.2">
      <c r="A465">
        <v>464</v>
      </c>
      <c r="B465">
        <v>564</v>
      </c>
      <c r="C465">
        <v>1004</v>
      </c>
      <c r="D465" t="s">
        <v>24</v>
      </c>
      <c r="E465">
        <v>581.76</v>
      </c>
      <c r="F465">
        <v>2</v>
      </c>
      <c r="G465" s="118">
        <v>45391</v>
      </c>
      <c r="H465" s="118">
        <v>45394</v>
      </c>
      <c r="I465" t="s">
        <v>22</v>
      </c>
      <c r="J465">
        <v>116.35</v>
      </c>
      <c r="K465" t="s">
        <v>1352</v>
      </c>
      <c r="L465">
        <v>6359826422</v>
      </c>
      <c r="M465" t="s">
        <v>893</v>
      </c>
      <c r="N465" t="s">
        <v>16</v>
      </c>
      <c r="O465">
        <v>48545</v>
      </c>
    </row>
    <row r="466" spans="1:15" x14ac:dyDescent="0.2">
      <c r="A466">
        <v>465</v>
      </c>
      <c r="B466">
        <v>565</v>
      </c>
      <c r="C466">
        <v>1005</v>
      </c>
      <c r="D466" t="s">
        <v>28</v>
      </c>
      <c r="E466">
        <v>87.99</v>
      </c>
      <c r="F466">
        <v>4</v>
      </c>
      <c r="G466" s="118">
        <v>45392</v>
      </c>
      <c r="H466" s="118">
        <v>45395</v>
      </c>
      <c r="I466" t="s">
        <v>20</v>
      </c>
      <c r="J466">
        <v>17.600000000000001</v>
      </c>
      <c r="K466" t="s">
        <v>1353</v>
      </c>
      <c r="L466">
        <v>9499899444</v>
      </c>
      <c r="M466" t="s">
        <v>900</v>
      </c>
      <c r="N466" t="s">
        <v>16</v>
      </c>
      <c r="O466">
        <v>56621</v>
      </c>
    </row>
    <row r="467" spans="1:15" x14ac:dyDescent="0.2">
      <c r="A467">
        <v>466</v>
      </c>
      <c r="B467">
        <v>566</v>
      </c>
      <c r="C467">
        <v>1006</v>
      </c>
      <c r="D467" t="s">
        <v>23</v>
      </c>
      <c r="E467">
        <v>1195.4100000000001</v>
      </c>
      <c r="F467">
        <v>1</v>
      </c>
      <c r="G467" s="118">
        <v>45393</v>
      </c>
      <c r="H467" s="118">
        <v>45396</v>
      </c>
      <c r="I467" t="s">
        <v>15</v>
      </c>
      <c r="J467">
        <v>239.08</v>
      </c>
      <c r="K467" t="s">
        <v>1354</v>
      </c>
      <c r="L467">
        <v>6014851904</v>
      </c>
      <c r="M467" t="s">
        <v>893</v>
      </c>
      <c r="N467" t="s">
        <v>16</v>
      </c>
      <c r="O467">
        <v>47570</v>
      </c>
    </row>
    <row r="468" spans="1:15" x14ac:dyDescent="0.2">
      <c r="A468">
        <v>467</v>
      </c>
      <c r="B468">
        <v>567</v>
      </c>
      <c r="C468">
        <v>1007</v>
      </c>
      <c r="D468" t="s">
        <v>13</v>
      </c>
      <c r="E468">
        <v>971.97</v>
      </c>
      <c r="F468">
        <v>4</v>
      </c>
      <c r="G468" s="118">
        <v>45394</v>
      </c>
      <c r="H468" s="118">
        <v>45397</v>
      </c>
      <c r="I468" t="s">
        <v>20</v>
      </c>
      <c r="J468">
        <v>194.39</v>
      </c>
      <c r="K468" t="s">
        <v>1355</v>
      </c>
      <c r="L468">
        <v>4795018650</v>
      </c>
      <c r="M468" t="s">
        <v>887</v>
      </c>
      <c r="N468" t="s">
        <v>16</v>
      </c>
      <c r="O468">
        <v>57050</v>
      </c>
    </row>
    <row r="469" spans="1:15" x14ac:dyDescent="0.2">
      <c r="A469">
        <v>468</v>
      </c>
      <c r="B469">
        <v>568</v>
      </c>
      <c r="C469">
        <v>1008</v>
      </c>
      <c r="D469" t="s">
        <v>21</v>
      </c>
      <c r="E469">
        <v>195.53</v>
      </c>
      <c r="F469">
        <v>2</v>
      </c>
      <c r="G469" s="118">
        <v>45395</v>
      </c>
      <c r="H469" s="118">
        <v>45398</v>
      </c>
      <c r="I469" t="s">
        <v>15</v>
      </c>
      <c r="J469">
        <v>39.11</v>
      </c>
      <c r="K469" t="s">
        <v>1356</v>
      </c>
      <c r="L469">
        <v>5513989905</v>
      </c>
      <c r="M469" t="s">
        <v>893</v>
      </c>
      <c r="N469" t="s">
        <v>16</v>
      </c>
      <c r="O469">
        <v>24234</v>
      </c>
    </row>
    <row r="470" spans="1:15" x14ac:dyDescent="0.2">
      <c r="A470">
        <v>469</v>
      </c>
      <c r="B470">
        <v>569</v>
      </c>
      <c r="C470">
        <v>1009</v>
      </c>
      <c r="D470" t="s">
        <v>13</v>
      </c>
      <c r="E470">
        <v>737.12</v>
      </c>
      <c r="F470">
        <v>3</v>
      </c>
      <c r="G470" s="118">
        <v>45396</v>
      </c>
      <c r="H470" s="118">
        <v>45399</v>
      </c>
      <c r="I470" t="s">
        <v>20</v>
      </c>
      <c r="J470">
        <v>147.41999999999999</v>
      </c>
      <c r="K470" t="s">
        <v>1357</v>
      </c>
      <c r="L470">
        <v>4220104047</v>
      </c>
      <c r="M470" t="s">
        <v>889</v>
      </c>
      <c r="N470" t="s">
        <v>16</v>
      </c>
      <c r="O470">
        <v>45853</v>
      </c>
    </row>
    <row r="471" spans="1:15" x14ac:dyDescent="0.2">
      <c r="A471">
        <v>470</v>
      </c>
      <c r="B471">
        <v>570</v>
      </c>
      <c r="C471">
        <v>1000</v>
      </c>
      <c r="D471" t="s">
        <v>26</v>
      </c>
      <c r="E471">
        <v>190.18</v>
      </c>
      <c r="F471">
        <v>5</v>
      </c>
      <c r="G471" s="118">
        <v>45397</v>
      </c>
      <c r="H471" s="118">
        <v>45400</v>
      </c>
      <c r="I471" t="s">
        <v>22</v>
      </c>
      <c r="J471">
        <v>38.04</v>
      </c>
      <c r="K471" t="s">
        <v>1358</v>
      </c>
      <c r="L471">
        <v>4555452009</v>
      </c>
      <c r="M471" t="s">
        <v>900</v>
      </c>
      <c r="N471" t="s">
        <v>16</v>
      </c>
      <c r="O471">
        <v>15770</v>
      </c>
    </row>
    <row r="472" spans="1:15" x14ac:dyDescent="0.2">
      <c r="A472">
        <v>471</v>
      </c>
      <c r="B472">
        <v>571</v>
      </c>
      <c r="C472">
        <v>1001</v>
      </c>
      <c r="D472" t="s">
        <v>21</v>
      </c>
      <c r="E472">
        <v>985.34</v>
      </c>
      <c r="F472">
        <v>1</v>
      </c>
      <c r="G472" s="118">
        <v>45398</v>
      </c>
      <c r="H472" s="118">
        <v>45401</v>
      </c>
      <c r="I472" t="s">
        <v>15</v>
      </c>
      <c r="J472">
        <v>197.07</v>
      </c>
      <c r="K472" t="s">
        <v>1359</v>
      </c>
      <c r="L472">
        <v>2324266083</v>
      </c>
      <c r="M472" t="s">
        <v>889</v>
      </c>
      <c r="N472" t="s">
        <v>16</v>
      </c>
      <c r="O472">
        <v>73523</v>
      </c>
    </row>
    <row r="473" spans="1:15" x14ac:dyDescent="0.2">
      <c r="A473">
        <v>472</v>
      </c>
      <c r="B473">
        <v>572</v>
      </c>
      <c r="C473">
        <v>1002</v>
      </c>
      <c r="D473" t="s">
        <v>29</v>
      </c>
      <c r="E473">
        <v>1354.2</v>
      </c>
      <c r="F473">
        <v>5</v>
      </c>
      <c r="G473" s="118">
        <v>45399</v>
      </c>
      <c r="H473" s="118">
        <v>45402</v>
      </c>
      <c r="I473" t="s">
        <v>15</v>
      </c>
      <c r="J473">
        <v>270.83999999999997</v>
      </c>
      <c r="K473" t="s">
        <v>1360</v>
      </c>
      <c r="L473">
        <v>6557497538</v>
      </c>
      <c r="M473" t="s">
        <v>900</v>
      </c>
      <c r="N473" t="s">
        <v>16</v>
      </c>
      <c r="O473">
        <v>24100</v>
      </c>
    </row>
    <row r="474" spans="1:15" x14ac:dyDescent="0.2">
      <c r="A474">
        <v>473</v>
      </c>
      <c r="B474">
        <v>573</v>
      </c>
      <c r="C474">
        <v>1003</v>
      </c>
      <c r="D474" t="s">
        <v>13</v>
      </c>
      <c r="E474">
        <v>192.41</v>
      </c>
      <c r="F474">
        <v>5</v>
      </c>
      <c r="G474" s="118">
        <v>45400</v>
      </c>
      <c r="H474" s="118">
        <v>45403</v>
      </c>
      <c r="I474" t="s">
        <v>15</v>
      </c>
      <c r="J474">
        <v>38.479999999999997</v>
      </c>
      <c r="K474" t="s">
        <v>1361</v>
      </c>
      <c r="L474">
        <v>4300189976</v>
      </c>
      <c r="M474" t="s">
        <v>889</v>
      </c>
      <c r="N474" t="s">
        <v>16</v>
      </c>
      <c r="O474">
        <v>16967</v>
      </c>
    </row>
    <row r="475" spans="1:15" x14ac:dyDescent="0.2">
      <c r="A475">
        <v>474</v>
      </c>
      <c r="B475">
        <v>574</v>
      </c>
      <c r="C475">
        <v>1004</v>
      </c>
      <c r="D475" t="s">
        <v>21</v>
      </c>
      <c r="E475">
        <v>729.11</v>
      </c>
      <c r="F475">
        <v>1</v>
      </c>
      <c r="G475" s="118">
        <v>45401</v>
      </c>
      <c r="H475" s="118">
        <v>45404</v>
      </c>
      <c r="I475" t="s">
        <v>15</v>
      </c>
      <c r="J475">
        <v>145.82</v>
      </c>
      <c r="K475" t="s">
        <v>1362</v>
      </c>
      <c r="L475">
        <v>4879046382</v>
      </c>
      <c r="M475" t="s">
        <v>900</v>
      </c>
      <c r="N475" t="s">
        <v>16</v>
      </c>
      <c r="O475">
        <v>81350</v>
      </c>
    </row>
    <row r="476" spans="1:15" x14ac:dyDescent="0.2">
      <c r="A476">
        <v>475</v>
      </c>
      <c r="B476">
        <v>575</v>
      </c>
      <c r="C476">
        <v>1005</v>
      </c>
      <c r="D476" t="s">
        <v>25</v>
      </c>
      <c r="E476">
        <v>1030.1099999999999</v>
      </c>
      <c r="F476">
        <v>1</v>
      </c>
      <c r="G476" s="118">
        <v>45402</v>
      </c>
      <c r="H476" s="118">
        <v>45405</v>
      </c>
      <c r="I476" t="s">
        <v>20</v>
      </c>
      <c r="J476">
        <v>206.02</v>
      </c>
      <c r="K476" t="s">
        <v>1363</v>
      </c>
      <c r="L476">
        <v>5250329137</v>
      </c>
      <c r="M476" t="s">
        <v>900</v>
      </c>
      <c r="N476" t="s">
        <v>16</v>
      </c>
      <c r="O476">
        <v>35763</v>
      </c>
    </row>
    <row r="477" spans="1:15" x14ac:dyDescent="0.2">
      <c r="A477">
        <v>476</v>
      </c>
      <c r="B477">
        <v>576</v>
      </c>
      <c r="C477">
        <v>1006</v>
      </c>
      <c r="D477" t="s">
        <v>23</v>
      </c>
      <c r="E477">
        <v>1365.04</v>
      </c>
      <c r="F477">
        <v>1</v>
      </c>
      <c r="G477" s="118">
        <v>45403</v>
      </c>
      <c r="H477" s="118">
        <v>45406</v>
      </c>
      <c r="I477" t="s">
        <v>20</v>
      </c>
      <c r="J477">
        <v>273.01</v>
      </c>
      <c r="K477" t="s">
        <v>1364</v>
      </c>
      <c r="L477">
        <v>6915506687</v>
      </c>
      <c r="M477" t="s">
        <v>889</v>
      </c>
      <c r="N477" t="s">
        <v>16</v>
      </c>
      <c r="O477">
        <v>83739</v>
      </c>
    </row>
    <row r="478" spans="1:15" x14ac:dyDescent="0.2">
      <c r="A478">
        <v>477</v>
      </c>
      <c r="B478">
        <v>577</v>
      </c>
      <c r="C478">
        <v>1007</v>
      </c>
      <c r="D478" t="s">
        <v>23</v>
      </c>
      <c r="E478">
        <v>757.11</v>
      </c>
      <c r="F478">
        <v>3</v>
      </c>
      <c r="G478" s="118">
        <v>45404</v>
      </c>
      <c r="H478" s="118">
        <v>45407</v>
      </c>
      <c r="I478" t="s">
        <v>20</v>
      </c>
      <c r="J478">
        <v>151.41999999999999</v>
      </c>
      <c r="K478" t="s">
        <v>1365</v>
      </c>
      <c r="L478">
        <v>2110605284</v>
      </c>
      <c r="M478" t="s">
        <v>887</v>
      </c>
      <c r="N478" t="s">
        <v>16</v>
      </c>
      <c r="O478">
        <v>36675</v>
      </c>
    </row>
    <row r="479" spans="1:15" x14ac:dyDescent="0.2">
      <c r="A479">
        <v>478</v>
      </c>
      <c r="B479">
        <v>578</v>
      </c>
      <c r="C479">
        <v>1008</v>
      </c>
      <c r="D479" t="s">
        <v>21</v>
      </c>
      <c r="E479">
        <v>910.02</v>
      </c>
      <c r="F479">
        <v>5</v>
      </c>
      <c r="G479" s="118">
        <v>45405</v>
      </c>
      <c r="H479" s="118">
        <v>45408</v>
      </c>
      <c r="I479" t="s">
        <v>20</v>
      </c>
      <c r="J479">
        <v>182</v>
      </c>
      <c r="K479" t="s">
        <v>1366</v>
      </c>
      <c r="L479">
        <v>1830125500</v>
      </c>
      <c r="M479" t="s">
        <v>885</v>
      </c>
      <c r="N479" t="s">
        <v>16</v>
      </c>
      <c r="O479">
        <v>45519</v>
      </c>
    </row>
    <row r="480" spans="1:15" x14ac:dyDescent="0.2">
      <c r="A480">
        <v>479</v>
      </c>
      <c r="B480">
        <v>579</v>
      </c>
      <c r="C480">
        <v>1009</v>
      </c>
      <c r="D480" t="s">
        <v>18</v>
      </c>
      <c r="E480">
        <v>477.22</v>
      </c>
      <c r="F480">
        <v>3</v>
      </c>
      <c r="G480" s="118">
        <v>45406</v>
      </c>
      <c r="H480" s="118">
        <v>45409</v>
      </c>
      <c r="I480" t="s">
        <v>20</v>
      </c>
      <c r="J480">
        <v>95.44</v>
      </c>
      <c r="K480" t="s">
        <v>1367</v>
      </c>
      <c r="L480">
        <v>9745033693</v>
      </c>
      <c r="M480" t="s">
        <v>900</v>
      </c>
      <c r="N480" t="s">
        <v>16</v>
      </c>
      <c r="O480">
        <v>95988</v>
      </c>
    </row>
    <row r="481" spans="1:15" x14ac:dyDescent="0.2">
      <c r="A481">
        <v>480</v>
      </c>
      <c r="B481">
        <v>580</v>
      </c>
      <c r="C481">
        <v>1000</v>
      </c>
      <c r="D481" t="s">
        <v>28</v>
      </c>
      <c r="E481">
        <v>151.93</v>
      </c>
      <c r="F481">
        <v>2</v>
      </c>
      <c r="G481" s="118">
        <v>45407</v>
      </c>
      <c r="H481" s="118">
        <v>45410</v>
      </c>
      <c r="I481" t="s">
        <v>20</v>
      </c>
      <c r="J481">
        <v>30.39</v>
      </c>
      <c r="K481" t="s">
        <v>1368</v>
      </c>
      <c r="L481">
        <v>2047636684</v>
      </c>
      <c r="M481" t="s">
        <v>893</v>
      </c>
      <c r="N481" t="s">
        <v>16</v>
      </c>
      <c r="O481">
        <v>17453</v>
      </c>
    </row>
    <row r="482" spans="1:15" x14ac:dyDescent="0.2">
      <c r="A482">
        <v>481</v>
      </c>
      <c r="B482">
        <v>581</v>
      </c>
      <c r="C482">
        <v>1001</v>
      </c>
      <c r="D482" t="s">
        <v>28</v>
      </c>
      <c r="E482">
        <v>606.26</v>
      </c>
      <c r="F482">
        <v>2</v>
      </c>
      <c r="G482" s="118">
        <v>45408</v>
      </c>
      <c r="H482" s="118">
        <v>45411</v>
      </c>
      <c r="I482" t="s">
        <v>22</v>
      </c>
      <c r="J482">
        <v>121.25</v>
      </c>
      <c r="K482" t="s">
        <v>1369</v>
      </c>
      <c r="L482">
        <v>3632073271</v>
      </c>
      <c r="M482" t="s">
        <v>887</v>
      </c>
      <c r="N482" t="s">
        <v>16</v>
      </c>
      <c r="O482">
        <v>22531</v>
      </c>
    </row>
    <row r="483" spans="1:15" x14ac:dyDescent="0.2">
      <c r="A483">
        <v>482</v>
      </c>
      <c r="B483">
        <v>582</v>
      </c>
      <c r="C483">
        <v>1002</v>
      </c>
      <c r="D483" t="s">
        <v>27</v>
      </c>
      <c r="E483">
        <v>1180.1199999999999</v>
      </c>
      <c r="F483">
        <v>2</v>
      </c>
      <c r="G483" s="118">
        <v>45409</v>
      </c>
      <c r="H483" s="118">
        <v>45412</v>
      </c>
      <c r="I483" t="s">
        <v>15</v>
      </c>
      <c r="J483">
        <v>236.02</v>
      </c>
      <c r="K483" t="s">
        <v>1370</v>
      </c>
      <c r="L483">
        <v>7147535221</v>
      </c>
      <c r="M483" t="s">
        <v>887</v>
      </c>
      <c r="N483" t="s">
        <v>16</v>
      </c>
      <c r="O483">
        <v>39316</v>
      </c>
    </row>
    <row r="484" spans="1:15" x14ac:dyDescent="0.2">
      <c r="A484">
        <v>483</v>
      </c>
      <c r="B484">
        <v>583</v>
      </c>
      <c r="C484">
        <v>1003</v>
      </c>
      <c r="D484" t="s">
        <v>24</v>
      </c>
      <c r="E484">
        <v>1399.79</v>
      </c>
      <c r="F484">
        <v>3</v>
      </c>
      <c r="G484" s="118">
        <v>45410</v>
      </c>
      <c r="H484" s="118">
        <v>45413</v>
      </c>
      <c r="I484" t="s">
        <v>20</v>
      </c>
      <c r="J484">
        <v>279.95999999999998</v>
      </c>
      <c r="K484" t="s">
        <v>1371</v>
      </c>
      <c r="L484">
        <v>3213797969</v>
      </c>
      <c r="M484" t="s">
        <v>889</v>
      </c>
      <c r="N484" t="s">
        <v>16</v>
      </c>
      <c r="O484">
        <v>25189</v>
      </c>
    </row>
    <row r="485" spans="1:15" x14ac:dyDescent="0.2">
      <c r="A485">
        <v>484</v>
      </c>
      <c r="B485">
        <v>584</v>
      </c>
      <c r="C485">
        <v>1004</v>
      </c>
      <c r="D485" t="s">
        <v>26</v>
      </c>
      <c r="E485">
        <v>510.28</v>
      </c>
      <c r="F485">
        <v>4</v>
      </c>
      <c r="G485" s="118">
        <v>45411</v>
      </c>
      <c r="H485" t="s">
        <v>30</v>
      </c>
      <c r="I485" t="s">
        <v>20</v>
      </c>
      <c r="J485">
        <v>102.06</v>
      </c>
      <c r="K485" t="s">
        <v>1372</v>
      </c>
      <c r="L485">
        <v>9557805791</v>
      </c>
      <c r="M485" t="s">
        <v>889</v>
      </c>
      <c r="N485" t="s">
        <v>16</v>
      </c>
      <c r="O485">
        <v>14208</v>
      </c>
    </row>
    <row r="486" spans="1:15" x14ac:dyDescent="0.2">
      <c r="A486">
        <v>485</v>
      </c>
      <c r="B486">
        <v>585</v>
      </c>
      <c r="C486">
        <v>1005</v>
      </c>
      <c r="D486" t="s">
        <v>29</v>
      </c>
      <c r="E486">
        <v>1209.4100000000001</v>
      </c>
      <c r="F486">
        <v>3</v>
      </c>
      <c r="G486" s="118">
        <v>45412</v>
      </c>
      <c r="H486" s="118">
        <v>45415</v>
      </c>
      <c r="I486" t="s">
        <v>20</v>
      </c>
      <c r="J486">
        <v>241.88</v>
      </c>
      <c r="K486" t="s">
        <v>1373</v>
      </c>
      <c r="L486">
        <v>8607889115</v>
      </c>
      <c r="M486" t="s">
        <v>900</v>
      </c>
      <c r="N486" t="s">
        <v>16</v>
      </c>
      <c r="O486">
        <v>71666</v>
      </c>
    </row>
    <row r="487" spans="1:15" x14ac:dyDescent="0.2">
      <c r="A487">
        <v>486</v>
      </c>
      <c r="B487">
        <v>586</v>
      </c>
      <c r="C487">
        <v>1006</v>
      </c>
      <c r="D487" t="s">
        <v>27</v>
      </c>
      <c r="E487">
        <v>714.08</v>
      </c>
      <c r="F487">
        <v>5</v>
      </c>
      <c r="G487" s="118">
        <v>45413</v>
      </c>
      <c r="H487" s="118">
        <v>45416</v>
      </c>
      <c r="I487" t="s">
        <v>20</v>
      </c>
      <c r="J487">
        <v>142.82</v>
      </c>
      <c r="K487" t="s">
        <v>1374</v>
      </c>
      <c r="L487">
        <v>5724617461</v>
      </c>
      <c r="M487" t="s">
        <v>889</v>
      </c>
      <c r="N487" t="s">
        <v>16</v>
      </c>
      <c r="O487">
        <v>78051</v>
      </c>
    </row>
    <row r="488" spans="1:15" x14ac:dyDescent="0.2">
      <c r="A488">
        <v>487</v>
      </c>
      <c r="B488">
        <v>587</v>
      </c>
      <c r="C488">
        <v>1007</v>
      </c>
      <c r="D488" t="s">
        <v>25</v>
      </c>
      <c r="E488">
        <v>1140.8</v>
      </c>
      <c r="F488">
        <v>3</v>
      </c>
      <c r="G488" s="118">
        <v>45414</v>
      </c>
      <c r="H488" s="118">
        <v>45417</v>
      </c>
      <c r="I488" t="s">
        <v>15</v>
      </c>
      <c r="J488">
        <v>228.16</v>
      </c>
      <c r="K488" t="s">
        <v>1375</v>
      </c>
      <c r="L488">
        <v>6597553025</v>
      </c>
      <c r="M488" t="s">
        <v>885</v>
      </c>
      <c r="N488" t="s">
        <v>16</v>
      </c>
      <c r="O488">
        <v>64166</v>
      </c>
    </row>
    <row r="489" spans="1:15" x14ac:dyDescent="0.2">
      <c r="A489">
        <v>488</v>
      </c>
      <c r="B489">
        <v>588</v>
      </c>
      <c r="C489">
        <v>1008</v>
      </c>
      <c r="D489" t="s">
        <v>25</v>
      </c>
      <c r="E489">
        <v>237.77</v>
      </c>
      <c r="F489">
        <v>2</v>
      </c>
      <c r="G489" s="118">
        <v>45415</v>
      </c>
      <c r="H489" s="118">
        <v>45418</v>
      </c>
      <c r="I489" t="s">
        <v>20</v>
      </c>
      <c r="J489">
        <v>47.55</v>
      </c>
      <c r="K489" t="s">
        <v>1376</v>
      </c>
      <c r="L489">
        <v>2007819366</v>
      </c>
      <c r="M489" t="s">
        <v>900</v>
      </c>
      <c r="N489" t="s">
        <v>16</v>
      </c>
      <c r="O489">
        <v>72339</v>
      </c>
    </row>
    <row r="490" spans="1:15" x14ac:dyDescent="0.2">
      <c r="A490">
        <v>489</v>
      </c>
      <c r="B490">
        <v>589</v>
      </c>
      <c r="C490">
        <v>1009</v>
      </c>
      <c r="D490" t="s">
        <v>28</v>
      </c>
      <c r="E490">
        <v>1472.26</v>
      </c>
      <c r="F490">
        <v>5</v>
      </c>
      <c r="G490" s="118">
        <v>45416</v>
      </c>
      <c r="H490" s="118">
        <v>45419</v>
      </c>
      <c r="I490" t="s">
        <v>22</v>
      </c>
      <c r="J490">
        <v>294.45</v>
      </c>
      <c r="K490" t="s">
        <v>1377</v>
      </c>
      <c r="L490">
        <v>1971438849</v>
      </c>
      <c r="M490" t="s">
        <v>900</v>
      </c>
      <c r="N490" t="s">
        <v>16</v>
      </c>
      <c r="O490">
        <v>50753</v>
      </c>
    </row>
    <row r="491" spans="1:15" x14ac:dyDescent="0.2">
      <c r="A491">
        <v>490</v>
      </c>
      <c r="B491">
        <v>590</v>
      </c>
      <c r="C491">
        <v>1000</v>
      </c>
      <c r="D491" t="s">
        <v>29</v>
      </c>
      <c r="E491">
        <v>506.34</v>
      </c>
      <c r="F491">
        <v>2</v>
      </c>
      <c r="G491" s="118">
        <v>45417</v>
      </c>
      <c r="H491" s="118">
        <v>45420</v>
      </c>
      <c r="I491" t="s">
        <v>22</v>
      </c>
      <c r="J491">
        <v>101.27</v>
      </c>
      <c r="K491" t="s">
        <v>1378</v>
      </c>
      <c r="L491">
        <v>3944460520</v>
      </c>
      <c r="M491" t="s">
        <v>885</v>
      </c>
      <c r="N491" t="s">
        <v>16</v>
      </c>
      <c r="O491">
        <v>32381</v>
      </c>
    </row>
    <row r="492" spans="1:15" x14ac:dyDescent="0.2">
      <c r="A492">
        <v>491</v>
      </c>
      <c r="B492">
        <v>591</v>
      </c>
      <c r="C492">
        <v>1001</v>
      </c>
      <c r="D492" t="s">
        <v>27</v>
      </c>
      <c r="E492">
        <v>442.04</v>
      </c>
      <c r="F492">
        <v>3</v>
      </c>
      <c r="G492" s="118">
        <v>45418</v>
      </c>
      <c r="H492" s="118">
        <v>45421</v>
      </c>
      <c r="I492" t="s">
        <v>15</v>
      </c>
      <c r="J492">
        <v>88.41</v>
      </c>
      <c r="K492" t="s">
        <v>1379</v>
      </c>
      <c r="L492">
        <v>8883731868</v>
      </c>
      <c r="M492" t="s">
        <v>887</v>
      </c>
      <c r="N492" t="s">
        <v>16</v>
      </c>
      <c r="O492">
        <v>16207</v>
      </c>
    </row>
    <row r="493" spans="1:15" x14ac:dyDescent="0.2">
      <c r="A493">
        <v>492</v>
      </c>
      <c r="B493">
        <v>592</v>
      </c>
      <c r="C493">
        <v>1002</v>
      </c>
      <c r="D493" t="s">
        <v>21</v>
      </c>
      <c r="E493">
        <v>399.58</v>
      </c>
      <c r="F493">
        <v>5</v>
      </c>
      <c r="G493" s="118">
        <v>45419</v>
      </c>
      <c r="H493" s="118">
        <v>45422</v>
      </c>
      <c r="I493" t="s">
        <v>20</v>
      </c>
      <c r="J493">
        <v>79.92</v>
      </c>
      <c r="K493" t="s">
        <v>1380</v>
      </c>
      <c r="L493">
        <v>8670676948</v>
      </c>
      <c r="M493" t="s">
        <v>893</v>
      </c>
      <c r="N493" t="s">
        <v>16</v>
      </c>
      <c r="O493">
        <v>14988</v>
      </c>
    </row>
    <row r="494" spans="1:15" x14ac:dyDescent="0.2">
      <c r="A494">
        <v>493</v>
      </c>
      <c r="B494">
        <v>593</v>
      </c>
      <c r="C494">
        <v>1003</v>
      </c>
      <c r="D494" t="s">
        <v>27</v>
      </c>
      <c r="E494">
        <v>69.06</v>
      </c>
      <c r="F494">
        <v>4</v>
      </c>
      <c r="G494" s="118">
        <v>45420</v>
      </c>
      <c r="H494" s="118">
        <v>45423</v>
      </c>
      <c r="I494" t="s">
        <v>22</v>
      </c>
      <c r="J494">
        <v>13.81</v>
      </c>
      <c r="K494" t="s">
        <v>1381</v>
      </c>
      <c r="L494">
        <v>8444571525</v>
      </c>
      <c r="M494" t="s">
        <v>889</v>
      </c>
      <c r="N494" t="s">
        <v>16</v>
      </c>
      <c r="O494">
        <v>96048</v>
      </c>
    </row>
    <row r="495" spans="1:15" x14ac:dyDescent="0.2">
      <c r="A495">
        <v>494</v>
      </c>
      <c r="B495">
        <v>594</v>
      </c>
      <c r="C495">
        <v>1004</v>
      </c>
      <c r="D495" t="s">
        <v>13</v>
      </c>
      <c r="E495">
        <v>691.8</v>
      </c>
      <c r="F495">
        <v>2</v>
      </c>
      <c r="G495" s="118">
        <v>45421</v>
      </c>
      <c r="H495" s="118">
        <v>45424</v>
      </c>
      <c r="I495" t="s">
        <v>20</v>
      </c>
      <c r="J495">
        <v>138.36000000000001</v>
      </c>
      <c r="K495" t="s">
        <v>1382</v>
      </c>
      <c r="L495">
        <v>4119233496</v>
      </c>
      <c r="M495" t="s">
        <v>887</v>
      </c>
      <c r="N495" t="s">
        <v>16</v>
      </c>
      <c r="O495">
        <v>60748</v>
      </c>
    </row>
    <row r="496" spans="1:15" x14ac:dyDescent="0.2">
      <c r="A496">
        <v>495</v>
      </c>
      <c r="B496">
        <v>595</v>
      </c>
      <c r="C496">
        <v>1005</v>
      </c>
      <c r="D496" t="s">
        <v>18</v>
      </c>
      <c r="E496">
        <v>437.51</v>
      </c>
      <c r="F496">
        <v>2</v>
      </c>
      <c r="G496" s="118">
        <v>45422</v>
      </c>
      <c r="H496" s="118">
        <v>45425</v>
      </c>
      <c r="I496" t="s">
        <v>20</v>
      </c>
      <c r="J496">
        <v>87.5</v>
      </c>
      <c r="K496" t="s">
        <v>1383</v>
      </c>
      <c r="L496">
        <v>4074967431</v>
      </c>
      <c r="M496" t="s">
        <v>885</v>
      </c>
      <c r="N496" t="s">
        <v>16</v>
      </c>
      <c r="O496">
        <v>41583</v>
      </c>
    </row>
    <row r="497" spans="1:15" x14ac:dyDescent="0.2">
      <c r="A497">
        <v>496</v>
      </c>
      <c r="B497">
        <v>596</v>
      </c>
      <c r="C497">
        <v>1006</v>
      </c>
      <c r="D497" t="s">
        <v>28</v>
      </c>
      <c r="E497">
        <v>1434.13</v>
      </c>
      <c r="F497">
        <v>2</v>
      </c>
      <c r="G497" s="118">
        <v>45423</v>
      </c>
      <c r="H497" s="118">
        <v>45426</v>
      </c>
      <c r="I497" t="s">
        <v>15</v>
      </c>
      <c r="J497">
        <v>286.83</v>
      </c>
      <c r="K497" t="s">
        <v>1384</v>
      </c>
      <c r="L497">
        <v>5782017757</v>
      </c>
      <c r="M497" t="s">
        <v>887</v>
      </c>
      <c r="N497" t="s">
        <v>16</v>
      </c>
      <c r="O497">
        <v>18940</v>
      </c>
    </row>
    <row r="498" spans="1:15" x14ac:dyDescent="0.2">
      <c r="A498">
        <v>497</v>
      </c>
      <c r="B498">
        <v>597</v>
      </c>
      <c r="C498">
        <v>1007</v>
      </c>
      <c r="D498" t="s">
        <v>27</v>
      </c>
      <c r="E498">
        <v>290.27999999999997</v>
      </c>
      <c r="F498">
        <v>5</v>
      </c>
      <c r="G498" s="118">
        <v>45424</v>
      </c>
      <c r="H498" s="118">
        <v>45427</v>
      </c>
      <c r="I498" t="s">
        <v>15</v>
      </c>
      <c r="J498">
        <v>58.06</v>
      </c>
      <c r="K498" t="s">
        <v>1385</v>
      </c>
      <c r="L498">
        <v>1684326318</v>
      </c>
      <c r="M498" t="s">
        <v>900</v>
      </c>
      <c r="N498" t="s">
        <v>16</v>
      </c>
      <c r="O498">
        <v>94335</v>
      </c>
    </row>
    <row r="499" spans="1:15" x14ac:dyDescent="0.2">
      <c r="A499">
        <v>498</v>
      </c>
      <c r="B499">
        <v>598</v>
      </c>
      <c r="C499">
        <v>1008</v>
      </c>
      <c r="D499" t="s">
        <v>23</v>
      </c>
      <c r="E499">
        <v>541.54</v>
      </c>
      <c r="F499">
        <v>3</v>
      </c>
      <c r="G499" s="118">
        <v>45425</v>
      </c>
      <c r="H499" s="118">
        <v>45428</v>
      </c>
      <c r="I499" t="s">
        <v>20</v>
      </c>
      <c r="J499">
        <v>108.31</v>
      </c>
      <c r="K499" t="s">
        <v>1386</v>
      </c>
      <c r="L499">
        <v>9019788243</v>
      </c>
      <c r="M499" t="s">
        <v>893</v>
      </c>
      <c r="N499" t="s">
        <v>16</v>
      </c>
      <c r="O499">
        <v>40382</v>
      </c>
    </row>
    <row r="500" spans="1:15" x14ac:dyDescent="0.2">
      <c r="A500">
        <v>499</v>
      </c>
      <c r="B500">
        <v>599</v>
      </c>
      <c r="C500">
        <v>1009</v>
      </c>
      <c r="D500" t="s">
        <v>28</v>
      </c>
      <c r="E500">
        <v>422.38</v>
      </c>
      <c r="F500">
        <v>3</v>
      </c>
      <c r="G500" s="118">
        <v>45426</v>
      </c>
      <c r="H500" s="118">
        <v>45429</v>
      </c>
      <c r="I500" t="s">
        <v>15</v>
      </c>
      <c r="J500">
        <v>84.48</v>
      </c>
      <c r="K500" t="s">
        <v>1387</v>
      </c>
      <c r="L500">
        <v>5498506784</v>
      </c>
      <c r="M500" t="s">
        <v>885</v>
      </c>
      <c r="N500" t="s">
        <v>16</v>
      </c>
      <c r="O500">
        <v>56863</v>
      </c>
    </row>
    <row r="501" spans="1:15" x14ac:dyDescent="0.2">
      <c r="A501">
        <v>500</v>
      </c>
      <c r="B501">
        <v>600</v>
      </c>
      <c r="C501">
        <v>1000</v>
      </c>
      <c r="D501" t="s">
        <v>18</v>
      </c>
      <c r="E501">
        <v>1280.57</v>
      </c>
      <c r="F501">
        <v>2</v>
      </c>
      <c r="G501" s="118">
        <v>45427</v>
      </c>
      <c r="H501" s="118">
        <v>45430</v>
      </c>
      <c r="I501" t="s">
        <v>22</v>
      </c>
      <c r="J501">
        <v>256.11</v>
      </c>
      <c r="K501" t="s">
        <v>1388</v>
      </c>
      <c r="L501">
        <v>5947732302</v>
      </c>
      <c r="M501" t="s">
        <v>885</v>
      </c>
      <c r="N501" t="s">
        <v>16</v>
      </c>
      <c r="O501">
        <v>44014</v>
      </c>
    </row>
    <row r="502" spans="1:15" x14ac:dyDescent="0.2">
      <c r="A502">
        <v>501</v>
      </c>
      <c r="B502">
        <v>601</v>
      </c>
      <c r="C502">
        <v>1001</v>
      </c>
      <c r="D502" t="s">
        <v>18</v>
      </c>
      <c r="E502">
        <v>718.4</v>
      </c>
      <c r="F502">
        <v>4</v>
      </c>
      <c r="G502" s="118">
        <v>45428</v>
      </c>
      <c r="H502" s="118">
        <v>45431</v>
      </c>
      <c r="I502" t="s">
        <v>22</v>
      </c>
      <c r="J502">
        <v>143.68</v>
      </c>
      <c r="K502" t="s">
        <v>1389</v>
      </c>
      <c r="L502">
        <v>1479901771</v>
      </c>
      <c r="M502" t="s">
        <v>887</v>
      </c>
      <c r="N502" t="s">
        <v>16</v>
      </c>
      <c r="O502">
        <v>40572</v>
      </c>
    </row>
    <row r="503" spans="1:15" x14ac:dyDescent="0.2">
      <c r="A503">
        <v>502</v>
      </c>
      <c r="B503">
        <v>602</v>
      </c>
      <c r="C503">
        <v>1002</v>
      </c>
      <c r="D503" t="s">
        <v>27</v>
      </c>
      <c r="E503">
        <v>1115.8399999999999</v>
      </c>
      <c r="F503">
        <v>2</v>
      </c>
      <c r="G503" s="118">
        <v>45429</v>
      </c>
      <c r="H503" s="118">
        <v>45432</v>
      </c>
      <c r="I503" t="s">
        <v>22</v>
      </c>
      <c r="J503">
        <v>223.17</v>
      </c>
      <c r="K503" t="s">
        <v>1390</v>
      </c>
      <c r="L503">
        <v>4150673716</v>
      </c>
      <c r="M503" t="s">
        <v>893</v>
      </c>
      <c r="N503" t="s">
        <v>16</v>
      </c>
      <c r="O503">
        <v>98347</v>
      </c>
    </row>
    <row r="504" spans="1:15" x14ac:dyDescent="0.2">
      <c r="A504">
        <v>503</v>
      </c>
      <c r="B504">
        <v>603</v>
      </c>
      <c r="C504">
        <v>1003</v>
      </c>
      <c r="D504" t="s">
        <v>24</v>
      </c>
      <c r="E504">
        <v>1061</v>
      </c>
      <c r="F504">
        <v>4</v>
      </c>
      <c r="G504" s="118">
        <v>45430</v>
      </c>
      <c r="H504" s="118">
        <v>45433</v>
      </c>
      <c r="I504" t="s">
        <v>20</v>
      </c>
      <c r="J504">
        <v>212.2</v>
      </c>
      <c r="K504" t="s">
        <v>1391</v>
      </c>
      <c r="L504">
        <v>6597965747</v>
      </c>
      <c r="M504" t="s">
        <v>893</v>
      </c>
      <c r="N504" t="s">
        <v>16</v>
      </c>
      <c r="O504">
        <v>99994</v>
      </c>
    </row>
    <row r="505" spans="1:15" x14ac:dyDescent="0.2">
      <c r="A505">
        <v>504</v>
      </c>
      <c r="B505">
        <v>604</v>
      </c>
      <c r="C505">
        <v>1004</v>
      </c>
      <c r="D505" t="s">
        <v>25</v>
      </c>
      <c r="E505">
        <v>893.02</v>
      </c>
      <c r="F505">
        <v>3</v>
      </c>
      <c r="G505" s="118">
        <v>45431</v>
      </c>
      <c r="H505" s="118">
        <v>45434</v>
      </c>
      <c r="I505" t="s">
        <v>20</v>
      </c>
      <c r="J505">
        <v>178.6</v>
      </c>
      <c r="K505" t="s">
        <v>1392</v>
      </c>
      <c r="L505">
        <v>5214967912</v>
      </c>
      <c r="M505" t="s">
        <v>900</v>
      </c>
      <c r="N505" t="s">
        <v>16</v>
      </c>
      <c r="O505">
        <v>12531</v>
      </c>
    </row>
    <row r="506" spans="1:15" x14ac:dyDescent="0.2">
      <c r="A506">
        <v>505</v>
      </c>
      <c r="B506">
        <v>605</v>
      </c>
      <c r="C506">
        <v>1005</v>
      </c>
      <c r="D506" t="s">
        <v>18</v>
      </c>
      <c r="E506">
        <v>1156.4000000000001</v>
      </c>
      <c r="F506">
        <v>2</v>
      </c>
      <c r="G506" s="118">
        <v>45432</v>
      </c>
      <c r="H506" s="118">
        <v>45435</v>
      </c>
      <c r="I506" t="s">
        <v>15</v>
      </c>
      <c r="J506">
        <v>231.28</v>
      </c>
      <c r="K506" t="s">
        <v>1393</v>
      </c>
      <c r="L506">
        <v>2005867099</v>
      </c>
      <c r="M506" t="s">
        <v>900</v>
      </c>
      <c r="N506" t="s">
        <v>16</v>
      </c>
      <c r="O506">
        <v>70337</v>
      </c>
    </row>
    <row r="507" spans="1:15" x14ac:dyDescent="0.2">
      <c r="A507">
        <v>506</v>
      </c>
      <c r="B507">
        <v>606</v>
      </c>
      <c r="C507">
        <v>1006</v>
      </c>
      <c r="D507" t="s">
        <v>27</v>
      </c>
      <c r="E507">
        <v>828.3</v>
      </c>
      <c r="F507">
        <v>3</v>
      </c>
      <c r="G507" s="118">
        <v>45433</v>
      </c>
      <c r="H507" s="118">
        <v>45436</v>
      </c>
      <c r="I507" t="s">
        <v>20</v>
      </c>
      <c r="J507">
        <v>165.66</v>
      </c>
      <c r="K507" t="s">
        <v>1394</v>
      </c>
      <c r="L507">
        <v>3358078652</v>
      </c>
      <c r="M507" t="s">
        <v>885</v>
      </c>
      <c r="N507" t="s">
        <v>16</v>
      </c>
      <c r="O507">
        <v>70633</v>
      </c>
    </row>
    <row r="508" spans="1:15" x14ac:dyDescent="0.2">
      <c r="A508">
        <v>507</v>
      </c>
      <c r="B508">
        <v>607</v>
      </c>
      <c r="C508">
        <v>1007</v>
      </c>
      <c r="D508" t="s">
        <v>28</v>
      </c>
      <c r="E508">
        <v>605.19000000000005</v>
      </c>
      <c r="F508">
        <v>2</v>
      </c>
      <c r="G508" s="118">
        <v>45434</v>
      </c>
      <c r="H508" s="118">
        <v>45437</v>
      </c>
      <c r="I508" t="s">
        <v>22</v>
      </c>
      <c r="J508">
        <v>121.04</v>
      </c>
      <c r="K508" t="s">
        <v>1395</v>
      </c>
      <c r="L508">
        <v>8008478028</v>
      </c>
      <c r="M508" t="s">
        <v>887</v>
      </c>
      <c r="N508" t="s">
        <v>16</v>
      </c>
      <c r="O508">
        <v>64182</v>
      </c>
    </row>
    <row r="509" spans="1:15" x14ac:dyDescent="0.2">
      <c r="A509">
        <v>508</v>
      </c>
      <c r="B509">
        <v>608</v>
      </c>
      <c r="C509">
        <v>1008</v>
      </c>
      <c r="D509" t="s">
        <v>29</v>
      </c>
      <c r="E509">
        <v>587.36</v>
      </c>
      <c r="F509">
        <v>2</v>
      </c>
      <c r="G509" s="118">
        <v>45435</v>
      </c>
      <c r="H509" s="118">
        <v>45438</v>
      </c>
      <c r="I509" t="s">
        <v>15</v>
      </c>
      <c r="J509">
        <v>117.47</v>
      </c>
      <c r="K509" t="s">
        <v>1396</v>
      </c>
      <c r="L509">
        <v>8787092994</v>
      </c>
      <c r="M509" t="s">
        <v>887</v>
      </c>
      <c r="N509" t="s">
        <v>16</v>
      </c>
      <c r="O509">
        <v>46297</v>
      </c>
    </row>
    <row r="510" spans="1:15" x14ac:dyDescent="0.2">
      <c r="A510">
        <v>509</v>
      </c>
      <c r="B510">
        <v>609</v>
      </c>
      <c r="C510">
        <v>1009</v>
      </c>
      <c r="D510" t="s">
        <v>29</v>
      </c>
      <c r="E510">
        <v>1447.42</v>
      </c>
      <c r="F510">
        <v>5</v>
      </c>
      <c r="G510" s="118">
        <v>45436</v>
      </c>
      <c r="H510" s="118">
        <v>45439</v>
      </c>
      <c r="I510" t="s">
        <v>15</v>
      </c>
      <c r="J510">
        <v>289.48</v>
      </c>
      <c r="K510" t="s">
        <v>1397</v>
      </c>
      <c r="L510">
        <v>2991216145</v>
      </c>
      <c r="M510" t="s">
        <v>893</v>
      </c>
      <c r="N510" t="s">
        <v>16</v>
      </c>
      <c r="O510">
        <v>52053</v>
      </c>
    </row>
    <row r="511" spans="1:15" x14ac:dyDescent="0.2">
      <c r="A511">
        <v>510</v>
      </c>
      <c r="B511">
        <v>610</v>
      </c>
      <c r="C511">
        <v>1000</v>
      </c>
      <c r="D511" t="s">
        <v>24</v>
      </c>
      <c r="E511">
        <v>333.61</v>
      </c>
      <c r="F511">
        <v>4</v>
      </c>
      <c r="G511" s="118">
        <v>45437</v>
      </c>
      <c r="H511" s="118">
        <v>45440</v>
      </c>
      <c r="I511" t="s">
        <v>22</v>
      </c>
      <c r="J511">
        <v>66.72</v>
      </c>
      <c r="K511" t="s">
        <v>1398</v>
      </c>
      <c r="L511">
        <v>5345234143</v>
      </c>
      <c r="M511" t="s">
        <v>887</v>
      </c>
      <c r="N511" t="s">
        <v>16</v>
      </c>
      <c r="O511">
        <v>16660</v>
      </c>
    </row>
    <row r="512" spans="1:15" x14ac:dyDescent="0.2">
      <c r="A512">
        <v>511</v>
      </c>
      <c r="B512">
        <v>611</v>
      </c>
      <c r="C512">
        <v>1001</v>
      </c>
      <c r="D512" t="s">
        <v>28</v>
      </c>
      <c r="E512">
        <v>447.67</v>
      </c>
      <c r="F512">
        <v>2</v>
      </c>
      <c r="G512" s="118">
        <v>45438</v>
      </c>
      <c r="H512" s="118">
        <v>45441</v>
      </c>
      <c r="I512" t="s">
        <v>20</v>
      </c>
      <c r="J512">
        <v>89.53</v>
      </c>
      <c r="K512" t="s">
        <v>1399</v>
      </c>
      <c r="L512">
        <v>2881066108</v>
      </c>
      <c r="M512" t="s">
        <v>885</v>
      </c>
      <c r="N512" t="s">
        <v>16</v>
      </c>
      <c r="O512">
        <v>58395</v>
      </c>
    </row>
    <row r="513" spans="1:15" x14ac:dyDescent="0.2">
      <c r="A513">
        <v>512</v>
      </c>
      <c r="B513">
        <v>612</v>
      </c>
      <c r="C513">
        <v>1002</v>
      </c>
      <c r="D513" t="s">
        <v>21</v>
      </c>
      <c r="E513">
        <v>1348.54</v>
      </c>
      <c r="F513">
        <v>4</v>
      </c>
      <c r="G513" s="118">
        <v>45439</v>
      </c>
      <c r="H513" s="118">
        <v>45442</v>
      </c>
      <c r="I513" t="s">
        <v>15</v>
      </c>
      <c r="J513">
        <v>269.70999999999998</v>
      </c>
      <c r="K513" t="s">
        <v>1400</v>
      </c>
      <c r="L513">
        <v>7194658831</v>
      </c>
      <c r="M513" t="s">
        <v>885</v>
      </c>
      <c r="N513" t="s">
        <v>16</v>
      </c>
      <c r="O513">
        <v>72528</v>
      </c>
    </row>
    <row r="514" spans="1:15" x14ac:dyDescent="0.2">
      <c r="A514">
        <v>513</v>
      </c>
      <c r="B514">
        <v>613</v>
      </c>
      <c r="C514">
        <v>1003</v>
      </c>
      <c r="D514" t="s">
        <v>24</v>
      </c>
      <c r="E514">
        <v>1127.19</v>
      </c>
      <c r="F514">
        <v>2</v>
      </c>
      <c r="G514" s="118">
        <v>45440</v>
      </c>
      <c r="H514" s="118">
        <v>45443</v>
      </c>
      <c r="I514" t="s">
        <v>15</v>
      </c>
      <c r="J514">
        <v>225.44</v>
      </c>
      <c r="K514" t="s">
        <v>1401</v>
      </c>
      <c r="L514">
        <v>3684625199</v>
      </c>
      <c r="M514" t="s">
        <v>889</v>
      </c>
      <c r="N514" t="s">
        <v>16</v>
      </c>
      <c r="O514">
        <v>55946</v>
      </c>
    </row>
    <row r="515" spans="1:15" x14ac:dyDescent="0.2">
      <c r="A515">
        <v>514</v>
      </c>
      <c r="B515">
        <v>614</v>
      </c>
      <c r="C515">
        <v>1004</v>
      </c>
      <c r="D515" t="s">
        <v>21</v>
      </c>
      <c r="E515">
        <v>59.89</v>
      </c>
      <c r="F515">
        <v>4</v>
      </c>
      <c r="G515" s="118">
        <v>45441</v>
      </c>
      <c r="H515" s="118">
        <v>45444</v>
      </c>
      <c r="I515" t="s">
        <v>15</v>
      </c>
      <c r="J515">
        <v>11.98</v>
      </c>
      <c r="K515" t="s">
        <v>1402</v>
      </c>
      <c r="L515">
        <v>1319552614</v>
      </c>
      <c r="M515" t="s">
        <v>887</v>
      </c>
      <c r="N515" t="s">
        <v>16</v>
      </c>
      <c r="O515">
        <v>40591</v>
      </c>
    </row>
    <row r="516" spans="1:15" x14ac:dyDescent="0.2">
      <c r="A516">
        <v>515</v>
      </c>
      <c r="B516">
        <v>615</v>
      </c>
      <c r="C516">
        <v>1005</v>
      </c>
      <c r="D516" t="s">
        <v>13</v>
      </c>
      <c r="E516">
        <v>767.86</v>
      </c>
      <c r="F516">
        <v>4</v>
      </c>
      <c r="G516" s="118">
        <v>45442</v>
      </c>
      <c r="H516" s="118">
        <v>45445</v>
      </c>
      <c r="I516" t="s">
        <v>22</v>
      </c>
      <c r="J516">
        <v>153.57</v>
      </c>
      <c r="K516" t="s">
        <v>1403</v>
      </c>
      <c r="L516">
        <v>5492743360</v>
      </c>
      <c r="M516" t="s">
        <v>889</v>
      </c>
      <c r="N516" t="s">
        <v>16</v>
      </c>
      <c r="O516">
        <v>41380</v>
      </c>
    </row>
    <row r="517" spans="1:15" x14ac:dyDescent="0.2">
      <c r="A517">
        <v>516</v>
      </c>
      <c r="B517">
        <v>616</v>
      </c>
      <c r="C517">
        <v>1006</v>
      </c>
      <c r="D517" t="s">
        <v>25</v>
      </c>
      <c r="E517">
        <v>1357.39</v>
      </c>
      <c r="F517">
        <v>4</v>
      </c>
      <c r="G517" s="118">
        <v>45443</v>
      </c>
      <c r="H517" s="118">
        <v>45446</v>
      </c>
      <c r="I517" t="s">
        <v>20</v>
      </c>
      <c r="J517">
        <v>271.48</v>
      </c>
      <c r="K517" t="s">
        <v>1404</v>
      </c>
      <c r="L517">
        <v>7316057265</v>
      </c>
      <c r="M517" t="s">
        <v>893</v>
      </c>
      <c r="N517" t="s">
        <v>16</v>
      </c>
      <c r="O517">
        <v>49706</v>
      </c>
    </row>
    <row r="518" spans="1:15" x14ac:dyDescent="0.2">
      <c r="A518">
        <v>517</v>
      </c>
      <c r="B518">
        <v>617</v>
      </c>
      <c r="C518">
        <v>1007</v>
      </c>
      <c r="D518" t="s">
        <v>24</v>
      </c>
      <c r="E518">
        <v>996.65</v>
      </c>
      <c r="F518">
        <v>2</v>
      </c>
      <c r="G518" s="118">
        <v>45444</v>
      </c>
      <c r="H518" s="118">
        <v>45447</v>
      </c>
      <c r="I518" t="s">
        <v>20</v>
      </c>
      <c r="J518">
        <v>199.33</v>
      </c>
      <c r="K518" t="s">
        <v>1405</v>
      </c>
      <c r="L518">
        <v>4458818921</v>
      </c>
      <c r="M518" t="s">
        <v>889</v>
      </c>
      <c r="N518" t="s">
        <v>16</v>
      </c>
      <c r="O518">
        <v>95923</v>
      </c>
    </row>
    <row r="519" spans="1:15" x14ac:dyDescent="0.2">
      <c r="A519">
        <v>518</v>
      </c>
      <c r="B519">
        <v>618</v>
      </c>
      <c r="C519">
        <v>1008</v>
      </c>
      <c r="D519" t="s">
        <v>28</v>
      </c>
      <c r="E519">
        <v>451.76</v>
      </c>
      <c r="F519">
        <v>3</v>
      </c>
      <c r="G519" s="118">
        <v>45445</v>
      </c>
      <c r="H519" s="118">
        <v>45448</v>
      </c>
      <c r="I519" t="s">
        <v>20</v>
      </c>
      <c r="J519">
        <v>90.35</v>
      </c>
      <c r="K519" t="s">
        <v>1406</v>
      </c>
      <c r="L519">
        <v>1989765048</v>
      </c>
      <c r="M519" t="s">
        <v>889</v>
      </c>
      <c r="N519" t="s">
        <v>16</v>
      </c>
      <c r="O519">
        <v>82506</v>
      </c>
    </row>
    <row r="520" spans="1:15" x14ac:dyDescent="0.2">
      <c r="A520">
        <v>519</v>
      </c>
      <c r="B520">
        <v>619</v>
      </c>
      <c r="C520">
        <v>1009</v>
      </c>
      <c r="D520" t="s">
        <v>18</v>
      </c>
      <c r="E520">
        <v>1064.71</v>
      </c>
      <c r="F520">
        <v>4</v>
      </c>
      <c r="G520" s="118">
        <v>45446</v>
      </c>
      <c r="H520" s="118">
        <v>45449</v>
      </c>
      <c r="I520" t="s">
        <v>15</v>
      </c>
      <c r="J520">
        <v>212.94</v>
      </c>
      <c r="K520" t="s">
        <v>1407</v>
      </c>
      <c r="L520">
        <v>2149517012</v>
      </c>
      <c r="M520" t="s">
        <v>893</v>
      </c>
      <c r="N520" t="s">
        <v>16</v>
      </c>
      <c r="O520">
        <v>90223</v>
      </c>
    </row>
    <row r="521" spans="1:15" x14ac:dyDescent="0.2">
      <c r="A521">
        <v>520</v>
      </c>
      <c r="B521">
        <v>620</v>
      </c>
      <c r="C521">
        <v>1000</v>
      </c>
      <c r="D521" t="s">
        <v>21</v>
      </c>
      <c r="E521">
        <v>507.6</v>
      </c>
      <c r="F521">
        <v>1</v>
      </c>
      <c r="G521" s="118">
        <v>45447</v>
      </c>
      <c r="H521" s="118">
        <v>45450</v>
      </c>
      <c r="I521" t="s">
        <v>20</v>
      </c>
      <c r="J521">
        <v>101.52</v>
      </c>
      <c r="K521" t="s">
        <v>1408</v>
      </c>
      <c r="L521">
        <v>3712910484</v>
      </c>
      <c r="M521" t="s">
        <v>885</v>
      </c>
      <c r="N521" t="s">
        <v>16</v>
      </c>
      <c r="O521">
        <v>98416</v>
      </c>
    </row>
    <row r="522" spans="1:15" x14ac:dyDescent="0.2">
      <c r="A522">
        <v>521</v>
      </c>
      <c r="B522">
        <v>621</v>
      </c>
      <c r="C522">
        <v>1001</v>
      </c>
      <c r="D522" t="s">
        <v>23</v>
      </c>
      <c r="E522">
        <v>1254.8699999999999</v>
      </c>
      <c r="F522">
        <v>3</v>
      </c>
      <c r="G522" s="118">
        <v>45448</v>
      </c>
      <c r="H522" s="118">
        <v>45451</v>
      </c>
      <c r="I522" t="s">
        <v>22</v>
      </c>
      <c r="J522">
        <v>250.97</v>
      </c>
      <c r="K522" t="s">
        <v>1409</v>
      </c>
      <c r="L522">
        <v>4303181284</v>
      </c>
      <c r="M522" t="s">
        <v>887</v>
      </c>
      <c r="N522" t="s">
        <v>16</v>
      </c>
      <c r="O522">
        <v>73189</v>
      </c>
    </row>
    <row r="523" spans="1:15" x14ac:dyDescent="0.2">
      <c r="A523">
        <v>522</v>
      </c>
      <c r="B523">
        <v>622</v>
      </c>
      <c r="C523">
        <v>1002</v>
      </c>
      <c r="D523" t="s">
        <v>23</v>
      </c>
      <c r="E523">
        <v>1288.74</v>
      </c>
      <c r="F523">
        <v>4</v>
      </c>
      <c r="G523" s="118">
        <v>45449</v>
      </c>
      <c r="H523" s="118">
        <v>45452</v>
      </c>
      <c r="I523" t="s">
        <v>20</v>
      </c>
      <c r="J523">
        <v>257.75</v>
      </c>
      <c r="K523" t="s">
        <v>1410</v>
      </c>
      <c r="L523">
        <v>9504887242</v>
      </c>
      <c r="M523" t="s">
        <v>885</v>
      </c>
      <c r="N523" t="s">
        <v>16</v>
      </c>
      <c r="O523">
        <v>58933</v>
      </c>
    </row>
    <row r="524" spans="1:15" x14ac:dyDescent="0.2">
      <c r="A524">
        <v>523</v>
      </c>
      <c r="B524">
        <v>623</v>
      </c>
      <c r="C524">
        <v>1003</v>
      </c>
      <c r="D524" t="s">
        <v>26</v>
      </c>
      <c r="E524">
        <v>538.13</v>
      </c>
      <c r="F524">
        <v>1</v>
      </c>
      <c r="G524" s="118">
        <v>45450</v>
      </c>
      <c r="H524" s="118">
        <v>45453</v>
      </c>
      <c r="I524" t="s">
        <v>22</v>
      </c>
      <c r="J524">
        <v>107.63</v>
      </c>
      <c r="K524" t="s">
        <v>1411</v>
      </c>
      <c r="L524">
        <v>3418527306</v>
      </c>
      <c r="M524" t="s">
        <v>889</v>
      </c>
      <c r="N524" t="s">
        <v>16</v>
      </c>
      <c r="O524">
        <v>14992</v>
      </c>
    </row>
    <row r="525" spans="1:15" x14ac:dyDescent="0.2">
      <c r="A525">
        <v>524</v>
      </c>
      <c r="B525">
        <v>624</v>
      </c>
      <c r="C525">
        <v>1004</v>
      </c>
      <c r="D525" t="s">
        <v>18</v>
      </c>
      <c r="E525">
        <v>648.67999999999995</v>
      </c>
      <c r="F525">
        <v>5</v>
      </c>
      <c r="G525" s="118">
        <v>45451</v>
      </c>
      <c r="H525" s="118">
        <v>45454</v>
      </c>
      <c r="I525" t="s">
        <v>22</v>
      </c>
      <c r="J525">
        <v>129.74</v>
      </c>
      <c r="K525" t="s">
        <v>1412</v>
      </c>
      <c r="L525">
        <v>2952360666</v>
      </c>
      <c r="M525" t="s">
        <v>893</v>
      </c>
      <c r="N525" t="s">
        <v>16</v>
      </c>
      <c r="O525">
        <v>17727</v>
      </c>
    </row>
    <row r="526" spans="1:15" x14ac:dyDescent="0.2">
      <c r="A526">
        <v>525</v>
      </c>
      <c r="B526">
        <v>625</v>
      </c>
      <c r="C526">
        <v>1005</v>
      </c>
      <c r="D526" t="s">
        <v>13</v>
      </c>
      <c r="E526">
        <v>95.81</v>
      </c>
      <c r="F526">
        <v>5</v>
      </c>
      <c r="G526" s="118">
        <v>45452</v>
      </c>
      <c r="H526" s="118">
        <v>45455</v>
      </c>
      <c r="I526" t="s">
        <v>15</v>
      </c>
      <c r="J526">
        <v>19.16</v>
      </c>
      <c r="K526" t="s">
        <v>1413</v>
      </c>
      <c r="L526">
        <v>3751748759</v>
      </c>
      <c r="M526" t="s">
        <v>900</v>
      </c>
      <c r="N526" t="s">
        <v>16</v>
      </c>
      <c r="O526">
        <v>79600</v>
      </c>
    </row>
    <row r="527" spans="1:15" x14ac:dyDescent="0.2">
      <c r="A527">
        <v>526</v>
      </c>
      <c r="B527">
        <v>626</v>
      </c>
      <c r="C527">
        <v>1006</v>
      </c>
      <c r="D527" t="s">
        <v>18</v>
      </c>
      <c r="E527">
        <v>1452.31</v>
      </c>
      <c r="F527">
        <v>2</v>
      </c>
      <c r="G527" s="118">
        <v>45453</v>
      </c>
      <c r="H527" s="118">
        <v>45456</v>
      </c>
      <c r="I527" t="s">
        <v>20</v>
      </c>
      <c r="J527">
        <v>290.45999999999998</v>
      </c>
      <c r="K527" t="s">
        <v>1414</v>
      </c>
      <c r="L527">
        <v>6519345530</v>
      </c>
      <c r="M527" t="s">
        <v>900</v>
      </c>
      <c r="N527" t="s">
        <v>16</v>
      </c>
      <c r="O527">
        <v>80562</v>
      </c>
    </row>
    <row r="528" spans="1:15" x14ac:dyDescent="0.2">
      <c r="A528">
        <v>527</v>
      </c>
      <c r="B528">
        <v>627</v>
      </c>
      <c r="C528">
        <v>1007</v>
      </c>
      <c r="D528" t="s">
        <v>29</v>
      </c>
      <c r="E528">
        <v>1446.2</v>
      </c>
      <c r="F528">
        <v>4</v>
      </c>
      <c r="G528" s="118">
        <v>45454</v>
      </c>
      <c r="H528" s="118">
        <v>45457</v>
      </c>
      <c r="I528" t="s">
        <v>22</v>
      </c>
      <c r="J528">
        <v>289.24</v>
      </c>
      <c r="K528" t="s">
        <v>1415</v>
      </c>
      <c r="L528">
        <v>8004172396</v>
      </c>
      <c r="M528" t="s">
        <v>893</v>
      </c>
      <c r="N528" t="s">
        <v>16</v>
      </c>
      <c r="O528">
        <v>45379</v>
      </c>
    </row>
    <row r="529" spans="1:15" x14ac:dyDescent="0.2">
      <c r="A529">
        <v>528</v>
      </c>
      <c r="B529">
        <v>628</v>
      </c>
      <c r="C529">
        <v>1008</v>
      </c>
      <c r="D529" t="s">
        <v>13</v>
      </c>
      <c r="E529">
        <v>535.46</v>
      </c>
      <c r="F529">
        <v>5</v>
      </c>
      <c r="G529" s="118">
        <v>45455</v>
      </c>
      <c r="H529" s="118">
        <v>45458</v>
      </c>
      <c r="I529" t="s">
        <v>20</v>
      </c>
      <c r="J529">
        <v>107.09</v>
      </c>
      <c r="K529" t="s">
        <v>1416</v>
      </c>
      <c r="L529">
        <v>1184823488</v>
      </c>
      <c r="M529" t="s">
        <v>889</v>
      </c>
      <c r="N529" t="s">
        <v>16</v>
      </c>
      <c r="O529">
        <v>38446</v>
      </c>
    </row>
    <row r="530" spans="1:15" x14ac:dyDescent="0.2">
      <c r="A530">
        <v>529</v>
      </c>
      <c r="B530">
        <v>629</v>
      </c>
      <c r="C530">
        <v>1009</v>
      </c>
      <c r="D530" t="s">
        <v>18</v>
      </c>
      <c r="E530">
        <v>382.9</v>
      </c>
      <c r="F530">
        <v>5</v>
      </c>
      <c r="G530" s="118">
        <v>45456</v>
      </c>
      <c r="H530" s="118">
        <v>45459</v>
      </c>
      <c r="I530" t="s">
        <v>22</v>
      </c>
      <c r="J530">
        <v>76.58</v>
      </c>
      <c r="K530" t="s">
        <v>1417</v>
      </c>
      <c r="L530">
        <v>7850429826</v>
      </c>
      <c r="M530" t="s">
        <v>887</v>
      </c>
      <c r="N530" t="s">
        <v>16</v>
      </c>
      <c r="O530">
        <v>78365</v>
      </c>
    </row>
    <row r="531" spans="1:15" x14ac:dyDescent="0.2">
      <c r="A531">
        <v>530</v>
      </c>
      <c r="B531">
        <v>630</v>
      </c>
      <c r="C531">
        <v>1000</v>
      </c>
      <c r="D531" t="s">
        <v>13</v>
      </c>
      <c r="E531">
        <v>232.78</v>
      </c>
      <c r="F531">
        <v>5</v>
      </c>
      <c r="G531" s="118">
        <v>45457</v>
      </c>
      <c r="H531" s="118">
        <v>45460</v>
      </c>
      <c r="I531" t="s">
        <v>15</v>
      </c>
      <c r="J531">
        <v>46.56</v>
      </c>
      <c r="K531" t="s">
        <v>1418</v>
      </c>
      <c r="L531">
        <v>3064354240</v>
      </c>
      <c r="M531" t="s">
        <v>893</v>
      </c>
      <c r="N531" t="s">
        <v>16</v>
      </c>
      <c r="O531">
        <v>22675</v>
      </c>
    </row>
    <row r="532" spans="1:15" x14ac:dyDescent="0.2">
      <c r="A532">
        <v>531</v>
      </c>
      <c r="B532">
        <v>631</v>
      </c>
      <c r="C532">
        <v>1001</v>
      </c>
      <c r="D532" t="s">
        <v>27</v>
      </c>
      <c r="E532">
        <v>86.5</v>
      </c>
      <c r="F532">
        <v>1</v>
      </c>
      <c r="G532" s="118">
        <v>45458</v>
      </c>
      <c r="H532" s="118">
        <v>45461</v>
      </c>
      <c r="I532" t="s">
        <v>20</v>
      </c>
      <c r="J532">
        <v>17.3</v>
      </c>
      <c r="K532" t="s">
        <v>1419</v>
      </c>
      <c r="L532">
        <v>4895064637</v>
      </c>
      <c r="M532" t="s">
        <v>893</v>
      </c>
      <c r="N532" t="s">
        <v>16</v>
      </c>
      <c r="O532">
        <v>29430</v>
      </c>
    </row>
    <row r="533" spans="1:15" x14ac:dyDescent="0.2">
      <c r="A533">
        <v>532</v>
      </c>
      <c r="B533">
        <v>632</v>
      </c>
      <c r="C533">
        <v>1002</v>
      </c>
      <c r="D533" t="s">
        <v>29</v>
      </c>
      <c r="E533">
        <v>400.56</v>
      </c>
      <c r="F533">
        <v>2</v>
      </c>
      <c r="G533" s="118">
        <v>45459</v>
      </c>
      <c r="H533" s="118">
        <v>45462</v>
      </c>
      <c r="I533" t="s">
        <v>22</v>
      </c>
      <c r="J533">
        <v>80.11</v>
      </c>
      <c r="K533" t="s">
        <v>1420</v>
      </c>
      <c r="L533">
        <v>7305984320</v>
      </c>
      <c r="M533" t="s">
        <v>889</v>
      </c>
      <c r="N533" t="s">
        <v>16</v>
      </c>
      <c r="O533">
        <v>91677</v>
      </c>
    </row>
    <row r="534" spans="1:15" x14ac:dyDescent="0.2">
      <c r="A534">
        <v>533</v>
      </c>
      <c r="B534">
        <v>633</v>
      </c>
      <c r="C534">
        <v>1003</v>
      </c>
      <c r="D534" t="s">
        <v>23</v>
      </c>
      <c r="E534">
        <v>431.94</v>
      </c>
      <c r="F534">
        <v>4</v>
      </c>
      <c r="G534" s="118">
        <v>45460</v>
      </c>
      <c r="H534" s="118">
        <v>45463</v>
      </c>
      <c r="I534" t="s">
        <v>22</v>
      </c>
      <c r="J534">
        <v>86.39</v>
      </c>
      <c r="K534" t="s">
        <v>1421</v>
      </c>
      <c r="L534">
        <v>9335191292</v>
      </c>
      <c r="M534" t="s">
        <v>889</v>
      </c>
      <c r="N534" t="s">
        <v>16</v>
      </c>
      <c r="O534">
        <v>14842</v>
      </c>
    </row>
    <row r="535" spans="1:15" x14ac:dyDescent="0.2">
      <c r="A535">
        <v>534</v>
      </c>
      <c r="B535">
        <v>634</v>
      </c>
      <c r="C535">
        <v>1004</v>
      </c>
      <c r="D535" t="s">
        <v>18</v>
      </c>
      <c r="E535">
        <v>712.6</v>
      </c>
      <c r="F535">
        <v>2</v>
      </c>
      <c r="G535" s="118">
        <v>45461</v>
      </c>
      <c r="H535" s="118">
        <v>45464</v>
      </c>
      <c r="I535" t="s">
        <v>15</v>
      </c>
      <c r="J535">
        <v>142.52000000000001</v>
      </c>
      <c r="K535" t="s">
        <v>1422</v>
      </c>
      <c r="L535">
        <v>7657031897</v>
      </c>
      <c r="M535" t="s">
        <v>887</v>
      </c>
      <c r="N535" t="s">
        <v>16</v>
      </c>
      <c r="O535">
        <v>43546</v>
      </c>
    </row>
    <row r="536" spans="1:15" x14ac:dyDescent="0.2">
      <c r="A536">
        <v>535</v>
      </c>
      <c r="B536">
        <v>635</v>
      </c>
      <c r="C536">
        <v>1005</v>
      </c>
      <c r="D536" t="s">
        <v>26</v>
      </c>
      <c r="E536">
        <v>1304.18</v>
      </c>
      <c r="F536">
        <v>1</v>
      </c>
      <c r="G536" s="118">
        <v>45462</v>
      </c>
      <c r="H536" s="118">
        <v>45465</v>
      </c>
      <c r="I536" t="s">
        <v>15</v>
      </c>
      <c r="J536">
        <v>260.83999999999997</v>
      </c>
      <c r="K536" t="s">
        <v>1423</v>
      </c>
      <c r="L536">
        <v>4837930878</v>
      </c>
      <c r="M536" t="s">
        <v>887</v>
      </c>
      <c r="N536" t="s">
        <v>16</v>
      </c>
      <c r="O536">
        <v>97560</v>
      </c>
    </row>
    <row r="537" spans="1:15" x14ac:dyDescent="0.2">
      <c r="A537">
        <v>536</v>
      </c>
      <c r="B537">
        <v>636</v>
      </c>
      <c r="C537">
        <v>1006</v>
      </c>
      <c r="D537" t="s">
        <v>29</v>
      </c>
      <c r="E537">
        <v>633.28</v>
      </c>
      <c r="F537">
        <v>4</v>
      </c>
      <c r="G537" s="118">
        <v>45463</v>
      </c>
      <c r="H537" s="118">
        <v>45466</v>
      </c>
      <c r="I537" t="s">
        <v>15</v>
      </c>
      <c r="J537">
        <v>126.66</v>
      </c>
      <c r="K537" t="s">
        <v>1424</v>
      </c>
      <c r="L537">
        <v>3944925833</v>
      </c>
      <c r="M537" t="s">
        <v>887</v>
      </c>
      <c r="N537" t="s">
        <v>16</v>
      </c>
      <c r="O537">
        <v>61232</v>
      </c>
    </row>
    <row r="538" spans="1:15" x14ac:dyDescent="0.2">
      <c r="A538">
        <v>537</v>
      </c>
      <c r="B538">
        <v>637</v>
      </c>
      <c r="C538">
        <v>1007</v>
      </c>
      <c r="D538" t="s">
        <v>26</v>
      </c>
      <c r="E538">
        <v>1447.76</v>
      </c>
      <c r="F538">
        <v>3</v>
      </c>
      <c r="G538" s="118">
        <v>45464</v>
      </c>
      <c r="H538" s="118">
        <v>45467</v>
      </c>
      <c r="I538" t="s">
        <v>22</v>
      </c>
      <c r="J538">
        <v>289.55</v>
      </c>
      <c r="K538" t="s">
        <v>1425</v>
      </c>
      <c r="L538">
        <v>4102806596</v>
      </c>
      <c r="M538" t="s">
        <v>885</v>
      </c>
      <c r="N538" t="s">
        <v>16</v>
      </c>
      <c r="O538">
        <v>59857</v>
      </c>
    </row>
    <row r="539" spans="1:15" x14ac:dyDescent="0.2">
      <c r="A539">
        <v>538</v>
      </c>
      <c r="B539">
        <v>638</v>
      </c>
      <c r="C539">
        <v>1008</v>
      </c>
      <c r="D539" t="s">
        <v>29</v>
      </c>
      <c r="E539">
        <v>1404.94</v>
      </c>
      <c r="F539">
        <v>1</v>
      </c>
      <c r="G539" s="118">
        <v>45465</v>
      </c>
      <c r="H539" s="118">
        <v>45468</v>
      </c>
      <c r="I539" t="s">
        <v>15</v>
      </c>
      <c r="J539">
        <v>280.99</v>
      </c>
      <c r="K539" t="s">
        <v>1426</v>
      </c>
      <c r="L539">
        <v>5273410021</v>
      </c>
      <c r="M539" t="s">
        <v>885</v>
      </c>
      <c r="N539" t="s">
        <v>16</v>
      </c>
      <c r="O539">
        <v>28608</v>
      </c>
    </row>
    <row r="540" spans="1:15" x14ac:dyDescent="0.2">
      <c r="A540">
        <v>539</v>
      </c>
      <c r="B540">
        <v>639</v>
      </c>
      <c r="C540">
        <v>1009</v>
      </c>
      <c r="D540" t="s">
        <v>24</v>
      </c>
      <c r="E540">
        <v>348.58</v>
      </c>
      <c r="F540">
        <v>1</v>
      </c>
      <c r="G540" s="118">
        <v>45466</v>
      </c>
      <c r="H540" s="118">
        <v>45469</v>
      </c>
      <c r="I540" t="s">
        <v>22</v>
      </c>
      <c r="J540">
        <v>69.72</v>
      </c>
      <c r="K540" t="s">
        <v>1427</v>
      </c>
      <c r="L540">
        <v>4597307823</v>
      </c>
      <c r="M540" t="s">
        <v>900</v>
      </c>
      <c r="N540" t="s">
        <v>16</v>
      </c>
      <c r="O540">
        <v>97183</v>
      </c>
    </row>
    <row r="541" spans="1:15" x14ac:dyDescent="0.2">
      <c r="A541">
        <v>540</v>
      </c>
      <c r="B541">
        <v>640</v>
      </c>
      <c r="C541">
        <v>1000</v>
      </c>
      <c r="D541" t="s">
        <v>21</v>
      </c>
      <c r="E541">
        <v>1156.8</v>
      </c>
      <c r="F541">
        <v>2</v>
      </c>
      <c r="G541" s="118">
        <v>45467</v>
      </c>
      <c r="H541" s="118">
        <v>45470</v>
      </c>
      <c r="I541" t="s">
        <v>15</v>
      </c>
      <c r="J541">
        <v>231.36</v>
      </c>
      <c r="K541" t="s">
        <v>1428</v>
      </c>
      <c r="L541">
        <v>7296884242</v>
      </c>
      <c r="M541" t="s">
        <v>887</v>
      </c>
      <c r="N541" t="s">
        <v>16</v>
      </c>
      <c r="O541">
        <v>54275</v>
      </c>
    </row>
    <row r="542" spans="1:15" x14ac:dyDescent="0.2">
      <c r="A542">
        <v>541</v>
      </c>
      <c r="B542">
        <v>641</v>
      </c>
      <c r="C542">
        <v>1001</v>
      </c>
      <c r="D542" t="s">
        <v>25</v>
      </c>
      <c r="E542">
        <v>852.24</v>
      </c>
      <c r="F542">
        <v>5</v>
      </c>
      <c r="G542" s="118">
        <v>45468</v>
      </c>
      <c r="H542" s="118">
        <v>45471</v>
      </c>
      <c r="I542" t="s">
        <v>20</v>
      </c>
      <c r="J542">
        <v>170.45</v>
      </c>
      <c r="K542" t="s">
        <v>1429</v>
      </c>
      <c r="L542">
        <v>6831891626</v>
      </c>
      <c r="M542" t="s">
        <v>900</v>
      </c>
      <c r="N542" t="s">
        <v>16</v>
      </c>
      <c r="O542">
        <v>20026</v>
      </c>
    </row>
    <row r="543" spans="1:15" x14ac:dyDescent="0.2">
      <c r="A543">
        <v>542</v>
      </c>
      <c r="B543">
        <v>642</v>
      </c>
      <c r="C543">
        <v>1002</v>
      </c>
      <c r="D543" t="s">
        <v>24</v>
      </c>
      <c r="E543">
        <v>315.19</v>
      </c>
      <c r="F543">
        <v>4</v>
      </c>
      <c r="G543" s="118">
        <v>45469</v>
      </c>
      <c r="H543" s="118">
        <v>45472</v>
      </c>
      <c r="I543" t="s">
        <v>20</v>
      </c>
      <c r="J543">
        <v>63.04</v>
      </c>
      <c r="K543" t="s">
        <v>1430</v>
      </c>
      <c r="L543">
        <v>3631587546</v>
      </c>
      <c r="M543" t="s">
        <v>889</v>
      </c>
      <c r="N543" t="s">
        <v>16</v>
      </c>
      <c r="O543">
        <v>19509</v>
      </c>
    </row>
    <row r="544" spans="1:15" x14ac:dyDescent="0.2">
      <c r="A544">
        <v>543</v>
      </c>
      <c r="B544">
        <v>643</v>
      </c>
      <c r="C544">
        <v>1003</v>
      </c>
      <c r="D544" t="s">
        <v>13</v>
      </c>
      <c r="E544">
        <v>546.61</v>
      </c>
      <c r="F544">
        <v>1</v>
      </c>
      <c r="G544" s="118">
        <v>45470</v>
      </c>
      <c r="H544" s="118">
        <v>45473</v>
      </c>
      <c r="I544" t="s">
        <v>15</v>
      </c>
      <c r="J544">
        <v>109.32</v>
      </c>
      <c r="K544" t="s">
        <v>1431</v>
      </c>
      <c r="L544">
        <v>7789550002</v>
      </c>
      <c r="M544" t="s">
        <v>889</v>
      </c>
      <c r="N544" t="s">
        <v>16</v>
      </c>
      <c r="O544">
        <v>62851</v>
      </c>
    </row>
    <row r="545" spans="1:15" x14ac:dyDescent="0.2">
      <c r="A545">
        <v>544</v>
      </c>
      <c r="B545">
        <v>644</v>
      </c>
      <c r="C545">
        <v>1004</v>
      </c>
      <c r="D545" t="s">
        <v>13</v>
      </c>
      <c r="E545">
        <v>1490.89</v>
      </c>
      <c r="F545">
        <v>4</v>
      </c>
      <c r="G545" s="118">
        <v>45471</v>
      </c>
      <c r="H545" s="118">
        <v>45474</v>
      </c>
      <c r="I545" t="s">
        <v>15</v>
      </c>
      <c r="J545">
        <v>298.18</v>
      </c>
      <c r="K545" t="s">
        <v>1432</v>
      </c>
      <c r="L545">
        <v>1309431588</v>
      </c>
      <c r="M545" t="s">
        <v>887</v>
      </c>
      <c r="N545" t="s">
        <v>16</v>
      </c>
      <c r="O545">
        <v>74437</v>
      </c>
    </row>
    <row r="546" spans="1:15" x14ac:dyDescent="0.2">
      <c r="A546">
        <v>545</v>
      </c>
      <c r="B546">
        <v>645</v>
      </c>
      <c r="C546">
        <v>1005</v>
      </c>
      <c r="D546" t="s">
        <v>25</v>
      </c>
      <c r="E546">
        <v>1205</v>
      </c>
      <c r="F546">
        <v>1</v>
      </c>
      <c r="G546" s="118">
        <v>45472</v>
      </c>
      <c r="H546" s="118">
        <v>45475</v>
      </c>
      <c r="I546" t="s">
        <v>22</v>
      </c>
      <c r="J546">
        <v>241</v>
      </c>
      <c r="K546" t="s">
        <v>1433</v>
      </c>
      <c r="L546">
        <v>4599382693</v>
      </c>
      <c r="M546" t="s">
        <v>893</v>
      </c>
      <c r="N546" t="s">
        <v>16</v>
      </c>
      <c r="O546">
        <v>21054</v>
      </c>
    </row>
    <row r="547" spans="1:15" x14ac:dyDescent="0.2">
      <c r="A547">
        <v>546</v>
      </c>
      <c r="B547">
        <v>646</v>
      </c>
      <c r="C547">
        <v>1006</v>
      </c>
      <c r="D547" t="s">
        <v>18</v>
      </c>
      <c r="E547">
        <v>311.95</v>
      </c>
      <c r="F547">
        <v>3</v>
      </c>
      <c r="G547" s="118">
        <v>45473</v>
      </c>
      <c r="H547" s="118">
        <v>45476</v>
      </c>
      <c r="I547" t="s">
        <v>22</v>
      </c>
      <c r="J547">
        <v>62.39</v>
      </c>
      <c r="K547" t="s">
        <v>1434</v>
      </c>
      <c r="L547">
        <v>4696026768</v>
      </c>
      <c r="M547" t="s">
        <v>900</v>
      </c>
      <c r="N547" t="s">
        <v>16</v>
      </c>
      <c r="O547">
        <v>58053</v>
      </c>
    </row>
    <row r="548" spans="1:15" x14ac:dyDescent="0.2">
      <c r="A548">
        <v>547</v>
      </c>
      <c r="B548">
        <v>647</v>
      </c>
      <c r="C548">
        <v>1007</v>
      </c>
      <c r="D548" t="s">
        <v>27</v>
      </c>
      <c r="E548">
        <v>1206.52</v>
      </c>
      <c r="F548">
        <v>5</v>
      </c>
      <c r="G548" s="118">
        <v>45474</v>
      </c>
      <c r="H548" s="118">
        <v>45477</v>
      </c>
      <c r="I548" t="s">
        <v>22</v>
      </c>
      <c r="J548">
        <v>241.3</v>
      </c>
      <c r="K548" t="s">
        <v>1435</v>
      </c>
      <c r="L548">
        <v>1310983694</v>
      </c>
      <c r="M548" t="s">
        <v>885</v>
      </c>
      <c r="N548" t="s">
        <v>16</v>
      </c>
      <c r="O548">
        <v>88062</v>
      </c>
    </row>
    <row r="549" spans="1:15" x14ac:dyDescent="0.2">
      <c r="A549">
        <v>548</v>
      </c>
      <c r="B549">
        <v>648</v>
      </c>
      <c r="C549">
        <v>1008</v>
      </c>
      <c r="D549" t="s">
        <v>27</v>
      </c>
      <c r="E549">
        <v>287.39999999999998</v>
      </c>
      <c r="F549">
        <v>5</v>
      </c>
      <c r="G549" s="118">
        <v>45475</v>
      </c>
      <c r="H549" s="118">
        <v>45478</v>
      </c>
      <c r="I549" t="s">
        <v>20</v>
      </c>
      <c r="J549">
        <v>57.48</v>
      </c>
      <c r="K549" t="s">
        <v>1436</v>
      </c>
      <c r="L549">
        <v>5646939248</v>
      </c>
      <c r="M549" t="s">
        <v>893</v>
      </c>
      <c r="N549" t="s">
        <v>16</v>
      </c>
      <c r="O549">
        <v>20968</v>
      </c>
    </row>
    <row r="550" spans="1:15" x14ac:dyDescent="0.2">
      <c r="A550">
        <v>549</v>
      </c>
      <c r="B550">
        <v>649</v>
      </c>
      <c r="C550">
        <v>1009</v>
      </c>
      <c r="D550" t="s">
        <v>28</v>
      </c>
      <c r="E550">
        <v>316.22000000000003</v>
      </c>
      <c r="F550">
        <v>4</v>
      </c>
      <c r="G550" s="118">
        <v>45476</v>
      </c>
      <c r="H550" s="118">
        <v>45479</v>
      </c>
      <c r="I550" t="s">
        <v>15</v>
      </c>
      <c r="J550">
        <v>63.24</v>
      </c>
      <c r="K550" t="s">
        <v>1437</v>
      </c>
      <c r="L550">
        <v>6928776052</v>
      </c>
      <c r="M550" t="s">
        <v>893</v>
      </c>
      <c r="N550" t="s">
        <v>16</v>
      </c>
      <c r="O550">
        <v>36800</v>
      </c>
    </row>
    <row r="551" spans="1:15" x14ac:dyDescent="0.2">
      <c r="A551">
        <v>550</v>
      </c>
      <c r="B551">
        <v>650</v>
      </c>
      <c r="C551">
        <v>1000</v>
      </c>
      <c r="D551" t="s">
        <v>23</v>
      </c>
      <c r="E551">
        <v>1142.1199999999999</v>
      </c>
      <c r="F551">
        <v>2</v>
      </c>
      <c r="G551" s="118">
        <v>45477</v>
      </c>
      <c r="H551" s="118">
        <v>45480</v>
      </c>
      <c r="I551" t="s">
        <v>15</v>
      </c>
      <c r="J551">
        <v>228.42</v>
      </c>
      <c r="K551" t="s">
        <v>1438</v>
      </c>
      <c r="L551">
        <v>8859694010</v>
      </c>
      <c r="M551" t="s">
        <v>900</v>
      </c>
      <c r="N551" t="s">
        <v>16</v>
      </c>
      <c r="O551">
        <v>38998</v>
      </c>
    </row>
    <row r="552" spans="1:15" x14ac:dyDescent="0.2">
      <c r="A552">
        <v>551</v>
      </c>
      <c r="B552">
        <v>651</v>
      </c>
      <c r="C552">
        <v>1001</v>
      </c>
      <c r="D552" t="s">
        <v>24</v>
      </c>
      <c r="E552">
        <v>1255.08</v>
      </c>
      <c r="F552">
        <v>4</v>
      </c>
      <c r="G552" s="118">
        <v>45478</v>
      </c>
      <c r="H552" s="118">
        <v>45481</v>
      </c>
      <c r="I552" t="s">
        <v>15</v>
      </c>
      <c r="J552">
        <v>251.02</v>
      </c>
      <c r="K552" t="s">
        <v>1439</v>
      </c>
      <c r="L552">
        <v>2892112022</v>
      </c>
      <c r="M552" t="s">
        <v>893</v>
      </c>
      <c r="N552" t="s">
        <v>16</v>
      </c>
      <c r="O552">
        <v>18409</v>
      </c>
    </row>
    <row r="553" spans="1:15" x14ac:dyDescent="0.2">
      <c r="A553">
        <v>552</v>
      </c>
      <c r="B553">
        <v>652</v>
      </c>
      <c r="C553">
        <v>1002</v>
      </c>
      <c r="D553" t="s">
        <v>29</v>
      </c>
      <c r="E553">
        <v>1491.58</v>
      </c>
      <c r="F553">
        <v>2</v>
      </c>
      <c r="G553" s="118">
        <v>45479</v>
      </c>
      <c r="H553" s="118">
        <v>45482</v>
      </c>
      <c r="I553" t="s">
        <v>20</v>
      </c>
      <c r="J553">
        <v>298.32</v>
      </c>
      <c r="K553" t="s">
        <v>1440</v>
      </c>
      <c r="L553">
        <v>5812809831</v>
      </c>
      <c r="M553" t="s">
        <v>900</v>
      </c>
      <c r="N553" t="s">
        <v>16</v>
      </c>
      <c r="O553">
        <v>64130</v>
      </c>
    </row>
    <row r="554" spans="1:15" x14ac:dyDescent="0.2">
      <c r="A554">
        <v>553</v>
      </c>
      <c r="B554">
        <v>653</v>
      </c>
      <c r="C554">
        <v>1003</v>
      </c>
      <c r="D554" t="s">
        <v>21</v>
      </c>
      <c r="E554">
        <v>478.53</v>
      </c>
      <c r="F554">
        <v>3</v>
      </c>
      <c r="G554" s="118">
        <v>45480</v>
      </c>
      <c r="H554" s="118">
        <v>45483</v>
      </c>
      <c r="I554" t="s">
        <v>15</v>
      </c>
      <c r="J554">
        <v>95.71</v>
      </c>
      <c r="K554" t="s">
        <v>1441</v>
      </c>
      <c r="L554">
        <v>3287285898</v>
      </c>
      <c r="M554" t="s">
        <v>885</v>
      </c>
      <c r="N554" t="s">
        <v>16</v>
      </c>
      <c r="O554">
        <v>45508</v>
      </c>
    </row>
    <row r="555" spans="1:15" x14ac:dyDescent="0.2">
      <c r="A555">
        <v>554</v>
      </c>
      <c r="B555">
        <v>654</v>
      </c>
      <c r="C555">
        <v>1004</v>
      </c>
      <c r="D555" t="s">
        <v>29</v>
      </c>
      <c r="E555">
        <v>629.29999999999995</v>
      </c>
      <c r="F555">
        <v>1</v>
      </c>
      <c r="G555" s="118">
        <v>45481</v>
      </c>
      <c r="H555" s="118">
        <v>45484</v>
      </c>
      <c r="I555" t="s">
        <v>22</v>
      </c>
      <c r="J555">
        <v>125.86</v>
      </c>
      <c r="K555" t="s">
        <v>1442</v>
      </c>
      <c r="L555">
        <v>1731999028</v>
      </c>
      <c r="M555" t="s">
        <v>893</v>
      </c>
      <c r="N555" t="s">
        <v>16</v>
      </c>
      <c r="O555">
        <v>35192</v>
      </c>
    </row>
    <row r="556" spans="1:15" x14ac:dyDescent="0.2">
      <c r="A556">
        <v>555</v>
      </c>
      <c r="B556">
        <v>655</v>
      </c>
      <c r="C556">
        <v>1005</v>
      </c>
      <c r="D556" t="s">
        <v>27</v>
      </c>
      <c r="E556">
        <v>1024.71</v>
      </c>
      <c r="F556">
        <v>2</v>
      </c>
      <c r="G556" s="118">
        <v>45482</v>
      </c>
      <c r="H556" s="118">
        <v>45485</v>
      </c>
      <c r="I556" t="s">
        <v>15</v>
      </c>
      <c r="J556">
        <v>204.94</v>
      </c>
      <c r="K556" t="s">
        <v>1443</v>
      </c>
      <c r="L556">
        <v>5499482548</v>
      </c>
      <c r="M556" t="s">
        <v>900</v>
      </c>
      <c r="N556" t="s">
        <v>16</v>
      </c>
      <c r="O556">
        <v>66212</v>
      </c>
    </row>
    <row r="557" spans="1:15" x14ac:dyDescent="0.2">
      <c r="A557">
        <v>556</v>
      </c>
      <c r="B557">
        <v>656</v>
      </c>
      <c r="C557">
        <v>1006</v>
      </c>
      <c r="D557" t="s">
        <v>21</v>
      </c>
      <c r="E557">
        <v>111.47</v>
      </c>
      <c r="F557">
        <v>4</v>
      </c>
      <c r="G557" s="118">
        <v>45483</v>
      </c>
      <c r="H557" s="118">
        <v>45486</v>
      </c>
      <c r="I557" t="s">
        <v>20</v>
      </c>
      <c r="J557">
        <v>22.29</v>
      </c>
      <c r="K557" t="s">
        <v>1444</v>
      </c>
      <c r="L557">
        <v>7481192857</v>
      </c>
      <c r="M557" t="s">
        <v>889</v>
      </c>
      <c r="N557" t="s">
        <v>16</v>
      </c>
      <c r="O557">
        <v>98235</v>
      </c>
    </row>
    <row r="558" spans="1:15" x14ac:dyDescent="0.2">
      <c r="A558">
        <v>557</v>
      </c>
      <c r="B558">
        <v>657</v>
      </c>
      <c r="C558">
        <v>1007</v>
      </c>
      <c r="D558" t="s">
        <v>24</v>
      </c>
      <c r="E558">
        <v>1021.26</v>
      </c>
      <c r="F558">
        <v>5</v>
      </c>
      <c r="G558" s="118">
        <v>45484</v>
      </c>
      <c r="H558" s="118">
        <v>45487</v>
      </c>
      <c r="I558" t="s">
        <v>22</v>
      </c>
      <c r="J558">
        <v>204.25</v>
      </c>
      <c r="K558" t="s">
        <v>1445</v>
      </c>
      <c r="L558">
        <v>7094124324</v>
      </c>
      <c r="M558" t="s">
        <v>889</v>
      </c>
      <c r="N558" t="s">
        <v>16</v>
      </c>
      <c r="O558">
        <v>88972</v>
      </c>
    </row>
    <row r="559" spans="1:15" x14ac:dyDescent="0.2">
      <c r="A559">
        <v>558</v>
      </c>
      <c r="B559">
        <v>658</v>
      </c>
      <c r="C559">
        <v>1008</v>
      </c>
      <c r="D559" t="s">
        <v>28</v>
      </c>
      <c r="E559">
        <v>739.55</v>
      </c>
      <c r="F559">
        <v>4</v>
      </c>
      <c r="G559" s="118">
        <v>45485</v>
      </c>
      <c r="H559" s="118">
        <v>45488</v>
      </c>
      <c r="I559" t="s">
        <v>15</v>
      </c>
      <c r="J559">
        <v>147.91</v>
      </c>
      <c r="K559" t="s">
        <v>1446</v>
      </c>
      <c r="L559">
        <v>3283937306</v>
      </c>
      <c r="M559" t="s">
        <v>889</v>
      </c>
      <c r="N559" t="s">
        <v>16</v>
      </c>
      <c r="O559">
        <v>96786</v>
      </c>
    </row>
    <row r="560" spans="1:15" x14ac:dyDescent="0.2">
      <c r="A560">
        <v>559</v>
      </c>
      <c r="B560">
        <v>659</v>
      </c>
      <c r="C560">
        <v>1009</v>
      </c>
      <c r="D560" t="s">
        <v>29</v>
      </c>
      <c r="E560">
        <v>1026.77</v>
      </c>
      <c r="F560">
        <v>4</v>
      </c>
      <c r="G560" s="118">
        <v>45486</v>
      </c>
      <c r="H560" s="118">
        <v>45489</v>
      </c>
      <c r="I560" t="s">
        <v>22</v>
      </c>
      <c r="J560">
        <v>205.35</v>
      </c>
      <c r="K560" t="s">
        <v>1447</v>
      </c>
      <c r="L560">
        <v>7435839847</v>
      </c>
      <c r="M560" t="s">
        <v>887</v>
      </c>
      <c r="N560" t="s">
        <v>16</v>
      </c>
      <c r="O560">
        <v>49490</v>
      </c>
    </row>
    <row r="561" spans="1:15" x14ac:dyDescent="0.2">
      <c r="A561">
        <v>560</v>
      </c>
      <c r="B561">
        <v>660</v>
      </c>
      <c r="C561">
        <v>1000</v>
      </c>
      <c r="D561" t="s">
        <v>25</v>
      </c>
      <c r="E561">
        <v>94.22</v>
      </c>
      <c r="F561">
        <v>5</v>
      </c>
      <c r="G561" s="118">
        <v>45487</v>
      </c>
      <c r="H561" s="118">
        <v>45490</v>
      </c>
      <c r="I561" t="s">
        <v>15</v>
      </c>
      <c r="J561">
        <v>18.84</v>
      </c>
      <c r="K561" t="s">
        <v>1448</v>
      </c>
      <c r="L561">
        <v>4352636561</v>
      </c>
      <c r="M561" t="s">
        <v>900</v>
      </c>
      <c r="N561" t="s">
        <v>16</v>
      </c>
      <c r="O561">
        <v>88243</v>
      </c>
    </row>
    <row r="562" spans="1:15" x14ac:dyDescent="0.2">
      <c r="A562">
        <v>561</v>
      </c>
      <c r="B562">
        <v>661</v>
      </c>
      <c r="C562">
        <v>1001</v>
      </c>
      <c r="D562" t="s">
        <v>29</v>
      </c>
      <c r="E562">
        <v>447.87</v>
      </c>
      <c r="F562">
        <v>1</v>
      </c>
      <c r="G562" s="118">
        <v>45488</v>
      </c>
      <c r="H562" s="118">
        <v>45491</v>
      </c>
      <c r="I562" t="s">
        <v>15</v>
      </c>
      <c r="J562">
        <v>89.57</v>
      </c>
      <c r="K562" t="s">
        <v>1449</v>
      </c>
      <c r="L562">
        <v>7031800886</v>
      </c>
      <c r="M562" t="s">
        <v>889</v>
      </c>
      <c r="N562" t="s">
        <v>16</v>
      </c>
      <c r="O562">
        <v>19763</v>
      </c>
    </row>
    <row r="563" spans="1:15" x14ac:dyDescent="0.2">
      <c r="A563">
        <v>562</v>
      </c>
      <c r="B563">
        <v>662</v>
      </c>
      <c r="C563">
        <v>1002</v>
      </c>
      <c r="D563" t="s">
        <v>24</v>
      </c>
      <c r="E563">
        <v>1406.45</v>
      </c>
      <c r="F563">
        <v>2</v>
      </c>
      <c r="G563" s="118">
        <v>45489</v>
      </c>
      <c r="H563" s="118">
        <v>45492</v>
      </c>
      <c r="I563" t="s">
        <v>15</v>
      </c>
      <c r="J563">
        <v>281.29000000000002</v>
      </c>
      <c r="K563" t="s">
        <v>1450</v>
      </c>
      <c r="L563">
        <v>5385965823</v>
      </c>
      <c r="M563" t="s">
        <v>900</v>
      </c>
      <c r="N563" t="s">
        <v>16</v>
      </c>
      <c r="O563">
        <v>79711</v>
      </c>
    </row>
    <row r="564" spans="1:15" x14ac:dyDescent="0.2">
      <c r="A564">
        <v>563</v>
      </c>
      <c r="B564">
        <v>663</v>
      </c>
      <c r="C564">
        <v>1003</v>
      </c>
      <c r="D564" t="s">
        <v>13</v>
      </c>
      <c r="E564">
        <v>1047.8800000000001</v>
      </c>
      <c r="F564">
        <v>2</v>
      </c>
      <c r="G564" s="118">
        <v>45490</v>
      </c>
      <c r="H564" s="118">
        <v>45493</v>
      </c>
      <c r="I564" t="s">
        <v>22</v>
      </c>
      <c r="J564">
        <v>209.58</v>
      </c>
      <c r="K564" t="s">
        <v>1451</v>
      </c>
      <c r="L564">
        <v>1300943835</v>
      </c>
      <c r="M564" t="s">
        <v>893</v>
      </c>
      <c r="N564" t="s">
        <v>16</v>
      </c>
      <c r="O564">
        <v>14658</v>
      </c>
    </row>
    <row r="565" spans="1:15" x14ac:dyDescent="0.2">
      <c r="A565">
        <v>564</v>
      </c>
      <c r="B565">
        <v>664</v>
      </c>
      <c r="C565">
        <v>1004</v>
      </c>
      <c r="D565" t="s">
        <v>25</v>
      </c>
      <c r="E565">
        <v>757.33</v>
      </c>
      <c r="F565">
        <v>1</v>
      </c>
      <c r="G565" s="118">
        <v>45491</v>
      </c>
      <c r="H565" s="118">
        <v>45494</v>
      </c>
      <c r="I565" t="s">
        <v>15</v>
      </c>
      <c r="J565">
        <v>151.47</v>
      </c>
      <c r="K565" t="s">
        <v>1452</v>
      </c>
      <c r="L565">
        <v>7754515832</v>
      </c>
      <c r="M565" t="s">
        <v>893</v>
      </c>
      <c r="N565" t="s">
        <v>16</v>
      </c>
      <c r="O565">
        <v>55215</v>
      </c>
    </row>
    <row r="566" spans="1:15" x14ac:dyDescent="0.2">
      <c r="A566">
        <v>565</v>
      </c>
      <c r="B566">
        <v>665</v>
      </c>
      <c r="C566">
        <v>1005</v>
      </c>
      <c r="D566" t="s">
        <v>27</v>
      </c>
      <c r="E566">
        <v>1254.73</v>
      </c>
      <c r="F566">
        <v>1</v>
      </c>
      <c r="G566" s="118">
        <v>45492</v>
      </c>
      <c r="H566" s="118">
        <v>45495</v>
      </c>
      <c r="I566" t="s">
        <v>22</v>
      </c>
      <c r="J566">
        <v>250.95</v>
      </c>
      <c r="K566" t="s">
        <v>1453</v>
      </c>
      <c r="L566">
        <v>1572623851</v>
      </c>
      <c r="M566" t="s">
        <v>893</v>
      </c>
      <c r="N566" t="s">
        <v>16</v>
      </c>
      <c r="O566">
        <v>80240</v>
      </c>
    </row>
    <row r="567" spans="1:15" x14ac:dyDescent="0.2">
      <c r="A567">
        <v>566</v>
      </c>
      <c r="B567">
        <v>666</v>
      </c>
      <c r="C567">
        <v>1006</v>
      </c>
      <c r="D567" t="s">
        <v>28</v>
      </c>
      <c r="E567">
        <v>1263.67</v>
      </c>
      <c r="F567">
        <v>3</v>
      </c>
      <c r="G567" s="118">
        <v>45493</v>
      </c>
      <c r="H567" s="118">
        <v>45496</v>
      </c>
      <c r="I567" t="s">
        <v>22</v>
      </c>
      <c r="J567">
        <v>252.73</v>
      </c>
      <c r="K567" t="s">
        <v>1454</v>
      </c>
      <c r="L567">
        <v>4647990213</v>
      </c>
      <c r="M567" t="s">
        <v>885</v>
      </c>
      <c r="N567" t="s">
        <v>16</v>
      </c>
      <c r="O567">
        <v>31503</v>
      </c>
    </row>
    <row r="568" spans="1:15" x14ac:dyDescent="0.2">
      <c r="A568">
        <v>567</v>
      </c>
      <c r="B568">
        <v>667</v>
      </c>
      <c r="C568">
        <v>1007</v>
      </c>
      <c r="D568" t="s">
        <v>28</v>
      </c>
      <c r="E568">
        <v>1156.67</v>
      </c>
      <c r="F568">
        <v>3</v>
      </c>
      <c r="G568" s="118">
        <v>45494</v>
      </c>
      <c r="H568" s="118">
        <v>45497</v>
      </c>
      <c r="I568" t="s">
        <v>22</v>
      </c>
      <c r="J568">
        <v>231.33</v>
      </c>
      <c r="K568" t="s">
        <v>1455</v>
      </c>
      <c r="L568">
        <v>2781036883</v>
      </c>
      <c r="M568" t="s">
        <v>887</v>
      </c>
      <c r="N568" t="s">
        <v>16</v>
      </c>
      <c r="O568">
        <v>37146</v>
      </c>
    </row>
    <row r="569" spans="1:15" x14ac:dyDescent="0.2">
      <c r="A569">
        <v>568</v>
      </c>
      <c r="B569">
        <v>668</v>
      </c>
      <c r="C569">
        <v>1008</v>
      </c>
      <c r="D569" t="s">
        <v>24</v>
      </c>
      <c r="E569">
        <v>268.14999999999998</v>
      </c>
      <c r="F569">
        <v>5</v>
      </c>
      <c r="G569" s="118">
        <v>45495</v>
      </c>
      <c r="H569" s="118">
        <v>45498</v>
      </c>
      <c r="I569" t="s">
        <v>20</v>
      </c>
      <c r="J569">
        <v>53.63</v>
      </c>
      <c r="K569" t="s">
        <v>1456</v>
      </c>
      <c r="L569">
        <v>8517437795</v>
      </c>
      <c r="M569" t="s">
        <v>885</v>
      </c>
      <c r="N569" t="s">
        <v>16</v>
      </c>
      <c r="O569">
        <v>73935</v>
      </c>
    </row>
    <row r="570" spans="1:15" x14ac:dyDescent="0.2">
      <c r="A570">
        <v>569</v>
      </c>
      <c r="B570">
        <v>669</v>
      </c>
      <c r="C570">
        <v>1009</v>
      </c>
      <c r="D570" t="s">
        <v>25</v>
      </c>
      <c r="E570">
        <v>204.61</v>
      </c>
      <c r="F570">
        <v>4</v>
      </c>
      <c r="G570" s="118">
        <v>45496</v>
      </c>
      <c r="H570" s="118">
        <v>45499</v>
      </c>
      <c r="I570" t="s">
        <v>22</v>
      </c>
      <c r="J570">
        <v>40.92</v>
      </c>
      <c r="K570" t="s">
        <v>1457</v>
      </c>
      <c r="L570">
        <v>9834082404</v>
      </c>
      <c r="M570" t="s">
        <v>900</v>
      </c>
      <c r="N570" t="s">
        <v>16</v>
      </c>
      <c r="O570">
        <v>44336</v>
      </c>
    </row>
    <row r="571" spans="1:15" x14ac:dyDescent="0.2">
      <c r="A571">
        <v>570</v>
      </c>
      <c r="B571">
        <v>670</v>
      </c>
      <c r="C571">
        <v>1000</v>
      </c>
      <c r="D571" t="s">
        <v>24</v>
      </c>
      <c r="E571">
        <v>53.28</v>
      </c>
      <c r="F571">
        <v>5</v>
      </c>
      <c r="G571" s="118">
        <v>45497</v>
      </c>
      <c r="H571" s="118">
        <v>45500</v>
      </c>
      <c r="I571" t="s">
        <v>22</v>
      </c>
      <c r="J571">
        <v>10.66</v>
      </c>
      <c r="K571" t="s">
        <v>1458</v>
      </c>
      <c r="L571">
        <v>3942146425</v>
      </c>
      <c r="M571" t="s">
        <v>887</v>
      </c>
      <c r="N571" t="s">
        <v>16</v>
      </c>
      <c r="O571">
        <v>47341</v>
      </c>
    </row>
    <row r="572" spans="1:15" x14ac:dyDescent="0.2">
      <c r="A572">
        <v>571</v>
      </c>
      <c r="B572">
        <v>671</v>
      </c>
      <c r="C572">
        <v>1001</v>
      </c>
      <c r="D572" t="s">
        <v>23</v>
      </c>
      <c r="E572">
        <v>1080.54</v>
      </c>
      <c r="F572">
        <v>2</v>
      </c>
      <c r="G572" s="118">
        <v>45498</v>
      </c>
      <c r="H572" s="118">
        <v>45501</v>
      </c>
      <c r="I572" t="s">
        <v>15</v>
      </c>
      <c r="J572">
        <v>216.11</v>
      </c>
      <c r="K572" t="s">
        <v>1459</v>
      </c>
      <c r="L572">
        <v>7928156985</v>
      </c>
      <c r="M572" t="s">
        <v>900</v>
      </c>
      <c r="N572" t="s">
        <v>16</v>
      </c>
      <c r="O572">
        <v>19221</v>
      </c>
    </row>
    <row r="573" spans="1:15" x14ac:dyDescent="0.2">
      <c r="A573">
        <v>572</v>
      </c>
      <c r="B573">
        <v>672</v>
      </c>
      <c r="C573">
        <v>1002</v>
      </c>
      <c r="D573" t="s">
        <v>26</v>
      </c>
      <c r="E573">
        <v>1498.68</v>
      </c>
      <c r="F573">
        <v>5</v>
      </c>
      <c r="G573" s="118">
        <v>45499</v>
      </c>
      <c r="H573" s="118">
        <v>45502</v>
      </c>
      <c r="I573" t="s">
        <v>22</v>
      </c>
      <c r="J573">
        <v>299.74</v>
      </c>
      <c r="K573" t="s">
        <v>1460</v>
      </c>
      <c r="L573">
        <v>7526321517</v>
      </c>
      <c r="M573" t="s">
        <v>889</v>
      </c>
      <c r="N573" t="s">
        <v>16</v>
      </c>
      <c r="O573">
        <v>35644</v>
      </c>
    </row>
    <row r="574" spans="1:15" x14ac:dyDescent="0.2">
      <c r="A574">
        <v>573</v>
      </c>
      <c r="B574">
        <v>673</v>
      </c>
      <c r="C574">
        <v>1003</v>
      </c>
      <c r="D574" t="s">
        <v>28</v>
      </c>
      <c r="E574">
        <v>155.77000000000001</v>
      </c>
      <c r="F574">
        <v>3</v>
      </c>
      <c r="G574" s="118">
        <v>45500</v>
      </c>
      <c r="H574" s="118">
        <v>45503</v>
      </c>
      <c r="I574" t="s">
        <v>22</v>
      </c>
      <c r="J574">
        <v>31.15</v>
      </c>
      <c r="K574" t="s">
        <v>1461</v>
      </c>
      <c r="L574">
        <v>3621137428</v>
      </c>
      <c r="M574" t="s">
        <v>885</v>
      </c>
      <c r="N574" t="s">
        <v>16</v>
      </c>
      <c r="O574">
        <v>60941</v>
      </c>
    </row>
    <row r="575" spans="1:15" x14ac:dyDescent="0.2">
      <c r="A575">
        <v>574</v>
      </c>
      <c r="B575">
        <v>674</v>
      </c>
      <c r="C575">
        <v>1004</v>
      </c>
      <c r="D575" t="s">
        <v>29</v>
      </c>
      <c r="E575">
        <v>995.41</v>
      </c>
      <c r="F575">
        <v>3</v>
      </c>
      <c r="G575" s="118">
        <v>45501</v>
      </c>
      <c r="H575" s="118">
        <v>45504</v>
      </c>
      <c r="I575" t="s">
        <v>22</v>
      </c>
      <c r="J575">
        <v>199.08</v>
      </c>
      <c r="K575" t="s">
        <v>1462</v>
      </c>
      <c r="L575">
        <v>6280862658</v>
      </c>
      <c r="M575" t="s">
        <v>885</v>
      </c>
      <c r="N575" t="s">
        <v>16</v>
      </c>
      <c r="O575">
        <v>83496</v>
      </c>
    </row>
    <row r="576" spans="1:15" x14ac:dyDescent="0.2">
      <c r="A576">
        <v>575</v>
      </c>
      <c r="B576">
        <v>675</v>
      </c>
      <c r="C576">
        <v>1005</v>
      </c>
      <c r="D576" t="s">
        <v>13</v>
      </c>
      <c r="E576">
        <v>475.71</v>
      </c>
      <c r="F576">
        <v>1</v>
      </c>
      <c r="G576" s="118">
        <v>45502</v>
      </c>
      <c r="H576" s="118">
        <v>45505</v>
      </c>
      <c r="I576" t="s">
        <v>15</v>
      </c>
      <c r="J576">
        <v>95.14</v>
      </c>
      <c r="K576" t="s">
        <v>1463</v>
      </c>
      <c r="L576">
        <v>1149630836</v>
      </c>
      <c r="M576" t="s">
        <v>900</v>
      </c>
      <c r="N576" t="s">
        <v>16</v>
      </c>
      <c r="O576">
        <v>18745</v>
      </c>
    </row>
    <row r="577" spans="1:15" x14ac:dyDescent="0.2">
      <c r="A577">
        <v>576</v>
      </c>
      <c r="B577">
        <v>676</v>
      </c>
      <c r="C577">
        <v>1006</v>
      </c>
      <c r="D577" t="s">
        <v>28</v>
      </c>
      <c r="E577">
        <v>896.04</v>
      </c>
      <c r="F577">
        <v>4</v>
      </c>
      <c r="G577" s="118">
        <v>45503</v>
      </c>
      <c r="H577" s="118">
        <v>45506</v>
      </c>
      <c r="I577" t="s">
        <v>20</v>
      </c>
      <c r="J577">
        <v>179.21</v>
      </c>
      <c r="K577" t="s">
        <v>1464</v>
      </c>
      <c r="L577">
        <v>4994975797</v>
      </c>
      <c r="M577" t="s">
        <v>887</v>
      </c>
      <c r="N577" t="s">
        <v>16</v>
      </c>
      <c r="O577">
        <v>80640</v>
      </c>
    </row>
    <row r="578" spans="1:15" x14ac:dyDescent="0.2">
      <c r="A578">
        <v>577</v>
      </c>
      <c r="B578">
        <v>677</v>
      </c>
      <c r="C578">
        <v>1007</v>
      </c>
      <c r="D578" t="s">
        <v>25</v>
      </c>
      <c r="E578">
        <v>784.6</v>
      </c>
      <c r="F578">
        <v>3</v>
      </c>
      <c r="G578" s="118">
        <v>45504</v>
      </c>
      <c r="H578" s="118">
        <v>45507</v>
      </c>
      <c r="I578" t="s">
        <v>22</v>
      </c>
      <c r="J578">
        <v>156.91999999999999</v>
      </c>
      <c r="K578" t="s">
        <v>1465</v>
      </c>
      <c r="L578">
        <v>8924370977</v>
      </c>
      <c r="M578" t="s">
        <v>885</v>
      </c>
      <c r="N578" t="s">
        <v>16</v>
      </c>
      <c r="O578">
        <v>74447</v>
      </c>
    </row>
    <row r="579" spans="1:15" x14ac:dyDescent="0.2">
      <c r="A579">
        <v>578</v>
      </c>
      <c r="B579">
        <v>678</v>
      </c>
      <c r="C579">
        <v>1008</v>
      </c>
      <c r="D579" t="s">
        <v>23</v>
      </c>
      <c r="E579">
        <v>104.62</v>
      </c>
      <c r="F579">
        <v>4</v>
      </c>
      <c r="G579" s="118">
        <v>45505</v>
      </c>
      <c r="H579" s="118">
        <v>45508</v>
      </c>
      <c r="I579" t="s">
        <v>22</v>
      </c>
      <c r="J579">
        <v>20.92</v>
      </c>
      <c r="K579" t="s">
        <v>1466</v>
      </c>
      <c r="L579">
        <v>2257761461</v>
      </c>
      <c r="M579" t="s">
        <v>885</v>
      </c>
      <c r="N579" t="s">
        <v>16</v>
      </c>
      <c r="O579">
        <v>74688</v>
      </c>
    </row>
    <row r="580" spans="1:15" x14ac:dyDescent="0.2">
      <c r="A580">
        <v>579</v>
      </c>
      <c r="B580">
        <v>679</v>
      </c>
      <c r="C580">
        <v>1009</v>
      </c>
      <c r="D580" t="s">
        <v>27</v>
      </c>
      <c r="E580">
        <v>1212.69</v>
      </c>
      <c r="F580">
        <v>1</v>
      </c>
      <c r="G580" s="118">
        <v>45506</v>
      </c>
      <c r="H580" s="118">
        <v>45509</v>
      </c>
      <c r="I580" t="s">
        <v>15</v>
      </c>
      <c r="J580">
        <v>242.54</v>
      </c>
      <c r="K580" t="s">
        <v>1467</v>
      </c>
      <c r="L580">
        <v>9805867106</v>
      </c>
      <c r="M580" t="s">
        <v>889</v>
      </c>
      <c r="N580" t="s">
        <v>16</v>
      </c>
      <c r="O580">
        <v>12100</v>
      </c>
    </row>
    <row r="581" spans="1:15" x14ac:dyDescent="0.2">
      <c r="A581">
        <v>580</v>
      </c>
      <c r="B581">
        <v>680</v>
      </c>
      <c r="C581">
        <v>1000</v>
      </c>
      <c r="D581" t="s">
        <v>25</v>
      </c>
      <c r="E581">
        <v>205.16</v>
      </c>
      <c r="F581">
        <v>4</v>
      </c>
      <c r="G581" s="118">
        <v>45507</v>
      </c>
      <c r="H581" s="118">
        <v>45510</v>
      </c>
      <c r="I581" t="s">
        <v>22</v>
      </c>
      <c r="J581">
        <v>41.03</v>
      </c>
      <c r="K581" t="s">
        <v>1468</v>
      </c>
      <c r="L581">
        <v>6777932930</v>
      </c>
      <c r="M581" t="s">
        <v>893</v>
      </c>
      <c r="N581" t="s">
        <v>16</v>
      </c>
      <c r="O581">
        <v>21517</v>
      </c>
    </row>
    <row r="582" spans="1:15" x14ac:dyDescent="0.2">
      <c r="A582">
        <v>581</v>
      </c>
      <c r="B582">
        <v>681</v>
      </c>
      <c r="C582">
        <v>1001</v>
      </c>
      <c r="D582" t="s">
        <v>29</v>
      </c>
      <c r="E582">
        <v>348.67</v>
      </c>
      <c r="F582">
        <v>2</v>
      </c>
      <c r="G582" s="118">
        <v>45508</v>
      </c>
      <c r="H582" s="118">
        <v>45511</v>
      </c>
      <c r="I582" t="s">
        <v>22</v>
      </c>
      <c r="J582">
        <v>69.73</v>
      </c>
      <c r="K582" t="s">
        <v>1469</v>
      </c>
      <c r="L582">
        <v>5810303271</v>
      </c>
      <c r="M582" t="s">
        <v>900</v>
      </c>
      <c r="N582" t="s">
        <v>16</v>
      </c>
      <c r="O582">
        <v>66575</v>
      </c>
    </row>
    <row r="583" spans="1:15" x14ac:dyDescent="0.2">
      <c r="A583">
        <v>582</v>
      </c>
      <c r="B583">
        <v>682</v>
      </c>
      <c r="C583">
        <v>1002</v>
      </c>
      <c r="D583" t="s">
        <v>24</v>
      </c>
      <c r="E583">
        <v>910.78</v>
      </c>
      <c r="F583">
        <v>2</v>
      </c>
      <c r="G583" s="118">
        <v>45509</v>
      </c>
      <c r="H583" s="118">
        <v>45512</v>
      </c>
      <c r="I583" t="s">
        <v>15</v>
      </c>
      <c r="J583">
        <v>182.16</v>
      </c>
      <c r="K583" t="s">
        <v>1470</v>
      </c>
      <c r="L583">
        <v>9172103235</v>
      </c>
      <c r="M583" t="s">
        <v>887</v>
      </c>
      <c r="N583" t="s">
        <v>16</v>
      </c>
      <c r="O583">
        <v>73726</v>
      </c>
    </row>
    <row r="584" spans="1:15" x14ac:dyDescent="0.2">
      <c r="A584">
        <v>583</v>
      </c>
      <c r="B584">
        <v>683</v>
      </c>
      <c r="C584">
        <v>1003</v>
      </c>
      <c r="D584" t="s">
        <v>21</v>
      </c>
      <c r="E584">
        <v>313.24</v>
      </c>
      <c r="F584">
        <v>3</v>
      </c>
      <c r="G584" s="118">
        <v>45510</v>
      </c>
      <c r="H584" s="118">
        <v>45513</v>
      </c>
      <c r="I584" t="s">
        <v>22</v>
      </c>
      <c r="J584">
        <v>62.65</v>
      </c>
      <c r="K584" t="s">
        <v>1471</v>
      </c>
      <c r="L584">
        <v>4568446303</v>
      </c>
      <c r="M584" t="s">
        <v>900</v>
      </c>
      <c r="N584" t="s">
        <v>16</v>
      </c>
      <c r="O584">
        <v>29072</v>
      </c>
    </row>
    <row r="585" spans="1:15" x14ac:dyDescent="0.2">
      <c r="A585">
        <v>584</v>
      </c>
      <c r="B585">
        <v>684</v>
      </c>
      <c r="C585">
        <v>1004</v>
      </c>
      <c r="D585" t="s">
        <v>27</v>
      </c>
      <c r="E585">
        <v>137.30000000000001</v>
      </c>
      <c r="F585">
        <v>2</v>
      </c>
      <c r="G585" s="118">
        <v>45511</v>
      </c>
      <c r="H585" s="118">
        <v>45514</v>
      </c>
      <c r="I585" t="s">
        <v>15</v>
      </c>
      <c r="J585">
        <v>27.46</v>
      </c>
      <c r="K585" t="s">
        <v>1472</v>
      </c>
      <c r="L585">
        <v>7306733772</v>
      </c>
      <c r="M585" t="s">
        <v>900</v>
      </c>
      <c r="N585" t="s">
        <v>16</v>
      </c>
      <c r="O585">
        <v>50130</v>
      </c>
    </row>
    <row r="586" spans="1:15" x14ac:dyDescent="0.2">
      <c r="A586">
        <v>585</v>
      </c>
      <c r="B586">
        <v>685</v>
      </c>
      <c r="C586">
        <v>1005</v>
      </c>
      <c r="D586" t="s">
        <v>26</v>
      </c>
      <c r="E586">
        <v>1435.24</v>
      </c>
      <c r="F586">
        <v>4</v>
      </c>
      <c r="G586" s="118">
        <v>45512</v>
      </c>
      <c r="H586" s="118">
        <v>45515</v>
      </c>
      <c r="I586" t="s">
        <v>15</v>
      </c>
      <c r="J586">
        <v>287.05</v>
      </c>
      <c r="K586" t="s">
        <v>1473</v>
      </c>
      <c r="L586">
        <v>2591796608</v>
      </c>
      <c r="M586" t="s">
        <v>893</v>
      </c>
      <c r="N586" t="s">
        <v>16</v>
      </c>
      <c r="O586">
        <v>79405</v>
      </c>
    </row>
    <row r="587" spans="1:15" x14ac:dyDescent="0.2">
      <c r="A587">
        <v>586</v>
      </c>
      <c r="B587">
        <v>686</v>
      </c>
      <c r="C587">
        <v>1006</v>
      </c>
      <c r="D587" t="s">
        <v>24</v>
      </c>
      <c r="E587">
        <v>1240.43</v>
      </c>
      <c r="F587">
        <v>3</v>
      </c>
      <c r="G587" s="118">
        <v>45513</v>
      </c>
      <c r="H587" s="118">
        <v>45516</v>
      </c>
      <c r="I587" t="s">
        <v>15</v>
      </c>
      <c r="J587">
        <v>248.09</v>
      </c>
      <c r="K587" t="s">
        <v>1474</v>
      </c>
      <c r="L587">
        <v>1065907349</v>
      </c>
      <c r="M587" t="s">
        <v>900</v>
      </c>
      <c r="N587" t="s">
        <v>16</v>
      </c>
      <c r="O587">
        <v>93585</v>
      </c>
    </row>
    <row r="588" spans="1:15" x14ac:dyDescent="0.2">
      <c r="A588">
        <v>587</v>
      </c>
      <c r="B588">
        <v>687</v>
      </c>
      <c r="C588">
        <v>1007</v>
      </c>
      <c r="D588" t="s">
        <v>27</v>
      </c>
      <c r="E588">
        <v>92.12</v>
      </c>
      <c r="F588">
        <v>1</v>
      </c>
      <c r="G588" s="118">
        <v>45514</v>
      </c>
      <c r="H588" s="118">
        <v>45517</v>
      </c>
      <c r="I588" t="s">
        <v>15</v>
      </c>
      <c r="J588">
        <v>18.420000000000002</v>
      </c>
      <c r="K588" t="s">
        <v>1475</v>
      </c>
      <c r="L588">
        <v>1717098675</v>
      </c>
      <c r="M588" t="s">
        <v>889</v>
      </c>
      <c r="N588" t="s">
        <v>16</v>
      </c>
      <c r="O588">
        <v>63029</v>
      </c>
    </row>
    <row r="589" spans="1:15" x14ac:dyDescent="0.2">
      <c r="A589">
        <v>588</v>
      </c>
      <c r="B589">
        <v>688</v>
      </c>
      <c r="C589">
        <v>1008</v>
      </c>
      <c r="D589" t="s">
        <v>23</v>
      </c>
      <c r="E589">
        <v>483.11</v>
      </c>
      <c r="F589">
        <v>1</v>
      </c>
      <c r="G589" s="118">
        <v>45515</v>
      </c>
      <c r="H589" s="118">
        <v>45518</v>
      </c>
      <c r="I589" t="s">
        <v>22</v>
      </c>
      <c r="J589">
        <v>96.62</v>
      </c>
      <c r="K589" t="s">
        <v>1476</v>
      </c>
      <c r="L589">
        <v>5194493699</v>
      </c>
      <c r="M589" t="s">
        <v>885</v>
      </c>
      <c r="N589" t="s">
        <v>16</v>
      </c>
      <c r="O589">
        <v>68930</v>
      </c>
    </row>
    <row r="590" spans="1:15" x14ac:dyDescent="0.2">
      <c r="A590">
        <v>589</v>
      </c>
      <c r="B590">
        <v>689</v>
      </c>
      <c r="C590">
        <v>1009</v>
      </c>
      <c r="D590" t="s">
        <v>24</v>
      </c>
      <c r="E590">
        <v>342.04</v>
      </c>
      <c r="F590">
        <v>3</v>
      </c>
      <c r="G590" s="118">
        <v>45516</v>
      </c>
      <c r="H590" s="118">
        <v>45519</v>
      </c>
      <c r="I590" t="s">
        <v>22</v>
      </c>
      <c r="J590">
        <v>68.41</v>
      </c>
      <c r="K590" t="s">
        <v>1477</v>
      </c>
      <c r="L590">
        <v>2867131525</v>
      </c>
      <c r="M590" t="s">
        <v>887</v>
      </c>
      <c r="N590" t="s">
        <v>16</v>
      </c>
      <c r="O590">
        <v>88549</v>
      </c>
    </row>
    <row r="591" spans="1:15" x14ac:dyDescent="0.2">
      <c r="A591">
        <v>590</v>
      </c>
      <c r="B591">
        <v>690</v>
      </c>
      <c r="C591">
        <v>1000</v>
      </c>
      <c r="D591" t="s">
        <v>27</v>
      </c>
      <c r="E591">
        <v>802.68</v>
      </c>
      <c r="F591">
        <v>4</v>
      </c>
      <c r="G591" s="118">
        <v>45517</v>
      </c>
      <c r="H591" s="118">
        <v>45520</v>
      </c>
      <c r="I591" t="s">
        <v>22</v>
      </c>
      <c r="J591">
        <v>160.54</v>
      </c>
      <c r="K591" t="s">
        <v>1478</v>
      </c>
      <c r="L591">
        <v>1423182278</v>
      </c>
      <c r="M591" t="s">
        <v>900</v>
      </c>
      <c r="N591" t="s">
        <v>16</v>
      </c>
      <c r="O591">
        <v>47504</v>
      </c>
    </row>
    <row r="592" spans="1:15" x14ac:dyDescent="0.2">
      <c r="A592">
        <v>591</v>
      </c>
      <c r="B592">
        <v>691</v>
      </c>
      <c r="C592">
        <v>1001</v>
      </c>
      <c r="D592" t="s">
        <v>26</v>
      </c>
      <c r="E592">
        <v>832.81</v>
      </c>
      <c r="F592">
        <v>2</v>
      </c>
      <c r="G592" s="118">
        <v>45518</v>
      </c>
      <c r="H592" s="118">
        <v>45521</v>
      </c>
      <c r="I592" t="s">
        <v>20</v>
      </c>
      <c r="J592">
        <v>166.56</v>
      </c>
      <c r="K592" t="s">
        <v>1479</v>
      </c>
      <c r="L592">
        <v>5020168421</v>
      </c>
      <c r="M592" t="s">
        <v>900</v>
      </c>
      <c r="N592" t="s">
        <v>16</v>
      </c>
      <c r="O592">
        <v>69770</v>
      </c>
    </row>
    <row r="593" spans="1:15" x14ac:dyDescent="0.2">
      <c r="A593">
        <v>592</v>
      </c>
      <c r="B593">
        <v>692</v>
      </c>
      <c r="C593">
        <v>1002</v>
      </c>
      <c r="D593" t="s">
        <v>25</v>
      </c>
      <c r="E593">
        <v>869.57</v>
      </c>
      <c r="F593">
        <v>2</v>
      </c>
      <c r="G593" s="118">
        <v>45519</v>
      </c>
      <c r="H593" s="118">
        <v>45522</v>
      </c>
      <c r="I593" t="s">
        <v>20</v>
      </c>
      <c r="J593">
        <v>173.91</v>
      </c>
      <c r="K593" t="s">
        <v>1480</v>
      </c>
      <c r="L593">
        <v>3437895208</v>
      </c>
      <c r="M593" t="s">
        <v>887</v>
      </c>
      <c r="N593" t="s">
        <v>16</v>
      </c>
      <c r="O593">
        <v>62015</v>
      </c>
    </row>
    <row r="594" spans="1:15" x14ac:dyDescent="0.2">
      <c r="A594">
        <v>593</v>
      </c>
      <c r="B594">
        <v>693</v>
      </c>
      <c r="C594">
        <v>1003</v>
      </c>
      <c r="D594" t="s">
        <v>24</v>
      </c>
      <c r="E594">
        <v>793.84</v>
      </c>
      <c r="F594">
        <v>4</v>
      </c>
      <c r="G594" s="118">
        <v>45520</v>
      </c>
      <c r="H594" s="118">
        <v>45523</v>
      </c>
      <c r="I594" t="s">
        <v>20</v>
      </c>
      <c r="J594">
        <v>158.77000000000001</v>
      </c>
      <c r="K594" t="s">
        <v>1481</v>
      </c>
      <c r="L594">
        <v>3214327622</v>
      </c>
      <c r="M594" t="s">
        <v>900</v>
      </c>
      <c r="N594" t="s">
        <v>16</v>
      </c>
      <c r="O594">
        <v>80199</v>
      </c>
    </row>
    <row r="595" spans="1:15" x14ac:dyDescent="0.2">
      <c r="A595">
        <v>594</v>
      </c>
      <c r="B595">
        <v>694</v>
      </c>
      <c r="C595">
        <v>1004</v>
      </c>
      <c r="D595" t="s">
        <v>21</v>
      </c>
      <c r="E595">
        <v>326.2</v>
      </c>
      <c r="F595">
        <v>5</v>
      </c>
      <c r="G595" s="118">
        <v>45521</v>
      </c>
      <c r="H595" s="118">
        <v>45524</v>
      </c>
      <c r="I595" t="s">
        <v>22</v>
      </c>
      <c r="J595">
        <v>65.239999999999995</v>
      </c>
      <c r="K595" t="s">
        <v>1482</v>
      </c>
      <c r="L595">
        <v>8631187979</v>
      </c>
      <c r="M595" t="s">
        <v>900</v>
      </c>
      <c r="N595" t="s">
        <v>16</v>
      </c>
      <c r="O595">
        <v>78113</v>
      </c>
    </row>
    <row r="596" spans="1:15" x14ac:dyDescent="0.2">
      <c r="A596">
        <v>595</v>
      </c>
      <c r="B596">
        <v>695</v>
      </c>
      <c r="C596">
        <v>1005</v>
      </c>
      <c r="D596" t="s">
        <v>27</v>
      </c>
      <c r="E596">
        <v>1366.96</v>
      </c>
      <c r="F596">
        <v>3</v>
      </c>
      <c r="G596" s="118">
        <v>45522</v>
      </c>
      <c r="H596" s="118">
        <v>45525</v>
      </c>
      <c r="I596" t="s">
        <v>15</v>
      </c>
      <c r="J596">
        <v>273.39</v>
      </c>
      <c r="K596" t="s">
        <v>1483</v>
      </c>
      <c r="L596">
        <v>5664119967</v>
      </c>
      <c r="M596" t="s">
        <v>887</v>
      </c>
      <c r="N596" t="s">
        <v>16</v>
      </c>
      <c r="O596">
        <v>16621</v>
      </c>
    </row>
    <row r="597" spans="1:15" x14ac:dyDescent="0.2">
      <c r="A597">
        <v>596</v>
      </c>
      <c r="B597">
        <v>696</v>
      </c>
      <c r="C597">
        <v>1006</v>
      </c>
      <c r="D597" t="s">
        <v>25</v>
      </c>
      <c r="E597">
        <v>608.78</v>
      </c>
      <c r="F597">
        <v>2</v>
      </c>
      <c r="G597" s="118">
        <v>45523</v>
      </c>
      <c r="H597" s="118">
        <v>45526</v>
      </c>
      <c r="I597" t="s">
        <v>20</v>
      </c>
      <c r="J597">
        <v>121.76</v>
      </c>
      <c r="K597" t="s">
        <v>1484</v>
      </c>
      <c r="L597">
        <v>3994183475</v>
      </c>
      <c r="M597" t="s">
        <v>885</v>
      </c>
      <c r="N597" t="s">
        <v>16</v>
      </c>
      <c r="O597">
        <v>63141</v>
      </c>
    </row>
    <row r="598" spans="1:15" x14ac:dyDescent="0.2">
      <c r="A598">
        <v>597</v>
      </c>
      <c r="B598">
        <v>697</v>
      </c>
      <c r="C598">
        <v>1007</v>
      </c>
      <c r="D598" t="s">
        <v>24</v>
      </c>
      <c r="E598">
        <v>1214.75</v>
      </c>
      <c r="F598">
        <v>1</v>
      </c>
      <c r="G598" s="118">
        <v>45524</v>
      </c>
      <c r="H598" s="118">
        <v>45527</v>
      </c>
      <c r="I598" t="s">
        <v>15</v>
      </c>
      <c r="J598">
        <v>242.95</v>
      </c>
      <c r="K598" t="s">
        <v>1485</v>
      </c>
      <c r="L598">
        <v>4780202544</v>
      </c>
      <c r="M598" t="s">
        <v>889</v>
      </c>
      <c r="N598" t="s">
        <v>16</v>
      </c>
      <c r="O598">
        <v>68560</v>
      </c>
    </row>
    <row r="599" spans="1:15" x14ac:dyDescent="0.2">
      <c r="A599">
        <v>598</v>
      </c>
      <c r="B599">
        <v>698</v>
      </c>
      <c r="C599">
        <v>1008</v>
      </c>
      <c r="D599" t="s">
        <v>27</v>
      </c>
      <c r="E599">
        <v>1155.52</v>
      </c>
      <c r="F599">
        <v>1</v>
      </c>
      <c r="G599" s="118">
        <v>45525</v>
      </c>
      <c r="H599" s="118">
        <v>45528</v>
      </c>
      <c r="I599" t="s">
        <v>20</v>
      </c>
      <c r="J599">
        <v>231.1</v>
      </c>
      <c r="K599" t="s">
        <v>1486</v>
      </c>
      <c r="L599">
        <v>9545214493</v>
      </c>
      <c r="M599" t="s">
        <v>900</v>
      </c>
      <c r="N599" t="s">
        <v>16</v>
      </c>
      <c r="O599">
        <v>19705</v>
      </c>
    </row>
    <row r="600" spans="1:15" x14ac:dyDescent="0.2">
      <c r="A600">
        <v>599</v>
      </c>
      <c r="B600">
        <v>699</v>
      </c>
      <c r="C600">
        <v>1009</v>
      </c>
      <c r="D600" t="s">
        <v>27</v>
      </c>
      <c r="E600">
        <v>1429.27</v>
      </c>
      <c r="F600">
        <v>4</v>
      </c>
      <c r="G600" s="118">
        <v>45526</v>
      </c>
      <c r="H600" s="118">
        <v>45529</v>
      </c>
      <c r="I600" t="s">
        <v>15</v>
      </c>
      <c r="J600">
        <v>285.85000000000002</v>
      </c>
      <c r="K600" t="s">
        <v>1487</v>
      </c>
      <c r="L600">
        <v>4258932988</v>
      </c>
      <c r="M600" t="s">
        <v>889</v>
      </c>
      <c r="N600" t="s">
        <v>16</v>
      </c>
      <c r="O600">
        <v>44716</v>
      </c>
    </row>
    <row r="601" spans="1:15" x14ac:dyDescent="0.2">
      <c r="A601">
        <v>600</v>
      </c>
      <c r="B601">
        <v>700</v>
      </c>
      <c r="C601">
        <v>1000</v>
      </c>
      <c r="D601" t="s">
        <v>27</v>
      </c>
      <c r="E601">
        <v>616.09</v>
      </c>
      <c r="F601">
        <v>5</v>
      </c>
      <c r="G601" s="118">
        <v>45527</v>
      </c>
      <c r="H601" s="118">
        <v>45530</v>
      </c>
      <c r="I601" t="s">
        <v>15</v>
      </c>
      <c r="J601">
        <v>123.22</v>
      </c>
      <c r="K601" t="s">
        <v>1488</v>
      </c>
      <c r="L601">
        <v>5879379430</v>
      </c>
      <c r="M601" t="s">
        <v>889</v>
      </c>
      <c r="N601" t="s">
        <v>16</v>
      </c>
      <c r="O601">
        <v>28642</v>
      </c>
    </row>
    <row r="602" spans="1:15" x14ac:dyDescent="0.2">
      <c r="A602">
        <v>601</v>
      </c>
      <c r="B602">
        <v>701</v>
      </c>
      <c r="C602">
        <v>1001</v>
      </c>
      <c r="D602" t="s">
        <v>27</v>
      </c>
      <c r="E602">
        <v>960.64</v>
      </c>
      <c r="F602">
        <v>2</v>
      </c>
      <c r="G602" s="118">
        <v>45528</v>
      </c>
      <c r="H602" s="118">
        <v>45531</v>
      </c>
      <c r="I602" t="s">
        <v>20</v>
      </c>
      <c r="J602">
        <v>192.13</v>
      </c>
      <c r="K602" t="s">
        <v>1489</v>
      </c>
      <c r="L602">
        <v>5853842857</v>
      </c>
      <c r="M602" t="s">
        <v>893</v>
      </c>
      <c r="N602" t="s">
        <v>16</v>
      </c>
      <c r="O602">
        <v>35407</v>
      </c>
    </row>
    <row r="603" spans="1:15" x14ac:dyDescent="0.2">
      <c r="A603">
        <v>602</v>
      </c>
      <c r="B603">
        <v>702</v>
      </c>
      <c r="C603">
        <v>1002</v>
      </c>
      <c r="D603" t="s">
        <v>29</v>
      </c>
      <c r="E603">
        <v>81.239999999999995</v>
      </c>
      <c r="F603">
        <v>2</v>
      </c>
      <c r="G603" s="118">
        <v>45529</v>
      </c>
      <c r="H603" s="118">
        <v>45532</v>
      </c>
      <c r="I603" t="s">
        <v>20</v>
      </c>
      <c r="J603">
        <v>16.25</v>
      </c>
      <c r="K603" t="s">
        <v>1490</v>
      </c>
      <c r="L603">
        <v>8897103990</v>
      </c>
      <c r="M603" t="s">
        <v>900</v>
      </c>
      <c r="N603" t="s">
        <v>16</v>
      </c>
      <c r="O603">
        <v>21665</v>
      </c>
    </row>
    <row r="604" spans="1:15" x14ac:dyDescent="0.2">
      <c r="A604">
        <v>603</v>
      </c>
      <c r="B604">
        <v>703</v>
      </c>
      <c r="C604">
        <v>1003</v>
      </c>
      <c r="D604" t="s">
        <v>26</v>
      </c>
      <c r="E604">
        <v>433.41</v>
      </c>
      <c r="F604">
        <v>4</v>
      </c>
      <c r="G604" s="118">
        <v>45530</v>
      </c>
      <c r="H604" s="118">
        <v>45533</v>
      </c>
      <c r="I604" t="s">
        <v>15</v>
      </c>
      <c r="J604">
        <v>86.68</v>
      </c>
      <c r="K604" t="s">
        <v>1491</v>
      </c>
      <c r="L604">
        <v>4506703338</v>
      </c>
      <c r="M604" t="s">
        <v>900</v>
      </c>
      <c r="N604" t="s">
        <v>16</v>
      </c>
      <c r="O604">
        <v>75507</v>
      </c>
    </row>
    <row r="605" spans="1:15" x14ac:dyDescent="0.2">
      <c r="A605">
        <v>604</v>
      </c>
      <c r="B605">
        <v>704</v>
      </c>
      <c r="C605">
        <v>1004</v>
      </c>
      <c r="D605" t="s">
        <v>25</v>
      </c>
      <c r="E605">
        <v>575.59</v>
      </c>
      <c r="F605">
        <v>4</v>
      </c>
      <c r="G605" s="118">
        <v>45531</v>
      </c>
      <c r="H605" s="118">
        <v>45534</v>
      </c>
      <c r="I605" t="s">
        <v>15</v>
      </c>
      <c r="J605">
        <v>115.12</v>
      </c>
      <c r="K605" t="s">
        <v>1492</v>
      </c>
      <c r="L605">
        <v>1442685457</v>
      </c>
      <c r="M605" t="s">
        <v>893</v>
      </c>
      <c r="N605" t="s">
        <v>16</v>
      </c>
      <c r="O605">
        <v>79327</v>
      </c>
    </row>
    <row r="606" spans="1:15" x14ac:dyDescent="0.2">
      <c r="A606">
        <v>605</v>
      </c>
      <c r="B606">
        <v>705</v>
      </c>
      <c r="C606">
        <v>1005</v>
      </c>
      <c r="D606" t="s">
        <v>27</v>
      </c>
      <c r="E606">
        <v>185.1</v>
      </c>
      <c r="F606">
        <v>2</v>
      </c>
      <c r="G606" s="118">
        <v>45532</v>
      </c>
      <c r="H606" s="118">
        <v>45535</v>
      </c>
      <c r="I606" t="s">
        <v>20</v>
      </c>
      <c r="J606">
        <v>37.020000000000003</v>
      </c>
      <c r="K606" t="s">
        <v>1493</v>
      </c>
      <c r="L606">
        <v>7407964694</v>
      </c>
      <c r="M606" t="s">
        <v>885</v>
      </c>
      <c r="N606" t="s">
        <v>16</v>
      </c>
      <c r="O606">
        <v>92872</v>
      </c>
    </row>
    <row r="607" spans="1:15" x14ac:dyDescent="0.2">
      <c r="A607">
        <v>606</v>
      </c>
      <c r="B607">
        <v>706</v>
      </c>
      <c r="C607">
        <v>1006</v>
      </c>
      <c r="D607" t="s">
        <v>29</v>
      </c>
      <c r="E607">
        <v>1072.1500000000001</v>
      </c>
      <c r="F607">
        <v>4</v>
      </c>
      <c r="G607" s="118">
        <v>45533</v>
      </c>
      <c r="H607" s="118">
        <v>45536</v>
      </c>
      <c r="I607" t="s">
        <v>22</v>
      </c>
      <c r="J607">
        <v>214.43</v>
      </c>
      <c r="K607" t="s">
        <v>1494</v>
      </c>
      <c r="L607">
        <v>4825846353</v>
      </c>
      <c r="M607" t="s">
        <v>893</v>
      </c>
      <c r="N607" t="s">
        <v>16</v>
      </c>
      <c r="O607">
        <v>11687</v>
      </c>
    </row>
    <row r="608" spans="1:15" x14ac:dyDescent="0.2">
      <c r="A608">
        <v>607</v>
      </c>
      <c r="B608">
        <v>707</v>
      </c>
      <c r="C608">
        <v>1007</v>
      </c>
      <c r="D608" t="s">
        <v>24</v>
      </c>
      <c r="E608">
        <v>509.13</v>
      </c>
      <c r="F608">
        <v>1</v>
      </c>
      <c r="G608" s="118">
        <v>45534</v>
      </c>
      <c r="H608" s="118">
        <v>45537</v>
      </c>
      <c r="I608" t="s">
        <v>20</v>
      </c>
      <c r="J608">
        <v>101.83</v>
      </c>
      <c r="K608" t="s">
        <v>1495</v>
      </c>
      <c r="L608">
        <v>2257930487</v>
      </c>
      <c r="M608" t="s">
        <v>887</v>
      </c>
      <c r="N608" t="s">
        <v>16</v>
      </c>
      <c r="O608">
        <v>11031</v>
      </c>
    </row>
    <row r="609" spans="1:15" x14ac:dyDescent="0.2">
      <c r="A609">
        <v>608</v>
      </c>
      <c r="B609">
        <v>708</v>
      </c>
      <c r="C609">
        <v>1008</v>
      </c>
      <c r="D609" t="s">
        <v>27</v>
      </c>
      <c r="E609">
        <v>140.41999999999999</v>
      </c>
      <c r="F609">
        <v>4</v>
      </c>
      <c r="G609" s="118">
        <v>45535</v>
      </c>
      <c r="H609" s="118">
        <v>45538</v>
      </c>
      <c r="I609" t="s">
        <v>20</v>
      </c>
      <c r="J609">
        <v>28.08</v>
      </c>
      <c r="K609" t="s">
        <v>1496</v>
      </c>
      <c r="L609">
        <v>5579141291</v>
      </c>
      <c r="M609" t="s">
        <v>900</v>
      </c>
      <c r="N609" t="s">
        <v>16</v>
      </c>
      <c r="O609">
        <v>39288</v>
      </c>
    </row>
    <row r="610" spans="1:15" x14ac:dyDescent="0.2">
      <c r="A610">
        <v>609</v>
      </c>
      <c r="B610">
        <v>709</v>
      </c>
      <c r="C610">
        <v>1009</v>
      </c>
      <c r="D610" t="s">
        <v>13</v>
      </c>
      <c r="E610">
        <v>1034.56</v>
      </c>
      <c r="F610">
        <v>5</v>
      </c>
      <c r="G610" s="118">
        <v>45536</v>
      </c>
      <c r="H610" s="118">
        <v>45539</v>
      </c>
      <c r="I610" t="s">
        <v>22</v>
      </c>
      <c r="J610">
        <v>206.91</v>
      </c>
      <c r="K610" t="s">
        <v>1497</v>
      </c>
      <c r="L610">
        <v>3148919006</v>
      </c>
      <c r="M610" t="s">
        <v>887</v>
      </c>
      <c r="N610" t="s">
        <v>16</v>
      </c>
      <c r="O610">
        <v>82273</v>
      </c>
    </row>
    <row r="611" spans="1:15" x14ac:dyDescent="0.2">
      <c r="A611">
        <v>610</v>
      </c>
      <c r="B611">
        <v>710</v>
      </c>
      <c r="C611">
        <v>1000</v>
      </c>
      <c r="D611" t="s">
        <v>23</v>
      </c>
      <c r="E611">
        <v>723.19</v>
      </c>
      <c r="F611">
        <v>2</v>
      </c>
      <c r="G611" s="118">
        <v>45537</v>
      </c>
      <c r="H611" s="118">
        <v>45540</v>
      </c>
      <c r="I611" t="s">
        <v>20</v>
      </c>
      <c r="J611">
        <v>144.63999999999999</v>
      </c>
      <c r="K611" t="s">
        <v>1498</v>
      </c>
      <c r="L611">
        <v>9658865681</v>
      </c>
      <c r="M611" t="s">
        <v>885</v>
      </c>
      <c r="N611" t="s">
        <v>16</v>
      </c>
      <c r="O611">
        <v>21459</v>
      </c>
    </row>
    <row r="612" spans="1:15" x14ac:dyDescent="0.2">
      <c r="A612">
        <v>611</v>
      </c>
      <c r="B612">
        <v>711</v>
      </c>
      <c r="C612">
        <v>1001</v>
      </c>
      <c r="D612" t="s">
        <v>28</v>
      </c>
      <c r="E612">
        <v>470.73</v>
      </c>
      <c r="F612">
        <v>3</v>
      </c>
      <c r="G612" s="118">
        <v>45538</v>
      </c>
      <c r="H612" s="118">
        <v>45541</v>
      </c>
      <c r="I612" t="s">
        <v>22</v>
      </c>
      <c r="J612">
        <v>94.15</v>
      </c>
      <c r="K612" t="s">
        <v>1499</v>
      </c>
      <c r="L612">
        <v>3234978301</v>
      </c>
      <c r="M612" t="s">
        <v>887</v>
      </c>
      <c r="N612" t="s">
        <v>16</v>
      </c>
      <c r="O612">
        <v>13787</v>
      </c>
    </row>
    <row r="613" spans="1:15" x14ac:dyDescent="0.2">
      <c r="A613">
        <v>612</v>
      </c>
      <c r="B613">
        <v>712</v>
      </c>
      <c r="C613">
        <v>1002</v>
      </c>
      <c r="D613" t="s">
        <v>21</v>
      </c>
      <c r="E613">
        <v>523.88</v>
      </c>
      <c r="F613">
        <v>2</v>
      </c>
      <c r="G613" s="118">
        <v>45539</v>
      </c>
      <c r="H613" s="118">
        <v>45542</v>
      </c>
      <c r="I613" t="s">
        <v>20</v>
      </c>
      <c r="J613">
        <v>104.78</v>
      </c>
      <c r="K613" t="s">
        <v>1500</v>
      </c>
      <c r="L613">
        <v>3792135150</v>
      </c>
      <c r="M613" t="s">
        <v>887</v>
      </c>
      <c r="N613" t="s">
        <v>16</v>
      </c>
      <c r="O613">
        <v>33585</v>
      </c>
    </row>
    <row r="614" spans="1:15" x14ac:dyDescent="0.2">
      <c r="A614">
        <v>613</v>
      </c>
      <c r="B614">
        <v>713</v>
      </c>
      <c r="C614">
        <v>1003</v>
      </c>
      <c r="D614" t="s">
        <v>26</v>
      </c>
      <c r="E614">
        <v>884.42</v>
      </c>
      <c r="F614">
        <v>4</v>
      </c>
      <c r="G614" s="118">
        <v>45540</v>
      </c>
      <c r="H614" s="118">
        <v>45543</v>
      </c>
      <c r="I614" t="s">
        <v>20</v>
      </c>
      <c r="J614">
        <v>176.88</v>
      </c>
      <c r="K614" t="s">
        <v>1501</v>
      </c>
      <c r="L614">
        <v>9744751859</v>
      </c>
      <c r="M614" t="s">
        <v>900</v>
      </c>
      <c r="N614" t="s">
        <v>16</v>
      </c>
      <c r="O614">
        <v>15903</v>
      </c>
    </row>
    <row r="615" spans="1:15" x14ac:dyDescent="0.2">
      <c r="A615">
        <v>614</v>
      </c>
      <c r="B615">
        <v>714</v>
      </c>
      <c r="C615">
        <v>1004</v>
      </c>
      <c r="D615" t="s">
        <v>13</v>
      </c>
      <c r="E615">
        <v>1109.51</v>
      </c>
      <c r="F615">
        <v>5</v>
      </c>
      <c r="G615" s="118">
        <v>45541</v>
      </c>
      <c r="H615" s="118">
        <v>45544</v>
      </c>
      <c r="I615" t="s">
        <v>22</v>
      </c>
      <c r="J615">
        <v>221.9</v>
      </c>
      <c r="K615" t="s">
        <v>1502</v>
      </c>
      <c r="L615">
        <v>9462590549</v>
      </c>
      <c r="M615" t="s">
        <v>900</v>
      </c>
      <c r="N615" t="s">
        <v>16</v>
      </c>
      <c r="O615">
        <v>22617</v>
      </c>
    </row>
    <row r="616" spans="1:15" x14ac:dyDescent="0.2">
      <c r="A616">
        <v>615</v>
      </c>
      <c r="B616">
        <v>715</v>
      </c>
      <c r="C616">
        <v>1005</v>
      </c>
      <c r="D616" t="s">
        <v>27</v>
      </c>
      <c r="E616">
        <v>258.95999999999998</v>
      </c>
      <c r="F616">
        <v>1</v>
      </c>
      <c r="G616" s="118">
        <v>45542</v>
      </c>
      <c r="H616" s="118">
        <v>45545</v>
      </c>
      <c r="I616" t="s">
        <v>20</v>
      </c>
      <c r="J616">
        <v>51.79</v>
      </c>
      <c r="K616" t="s">
        <v>1503</v>
      </c>
      <c r="L616">
        <v>9128126442</v>
      </c>
      <c r="M616" t="s">
        <v>889</v>
      </c>
      <c r="N616" t="s">
        <v>16</v>
      </c>
      <c r="O616">
        <v>58116</v>
      </c>
    </row>
    <row r="617" spans="1:15" x14ac:dyDescent="0.2">
      <c r="A617">
        <v>616</v>
      </c>
      <c r="B617">
        <v>716</v>
      </c>
      <c r="C617">
        <v>1006</v>
      </c>
      <c r="D617" t="s">
        <v>24</v>
      </c>
      <c r="E617">
        <v>571.80999999999995</v>
      </c>
      <c r="F617">
        <v>5</v>
      </c>
      <c r="G617" s="118">
        <v>45543</v>
      </c>
      <c r="H617" s="118">
        <v>45546</v>
      </c>
      <c r="I617" t="s">
        <v>20</v>
      </c>
      <c r="J617">
        <v>114.36</v>
      </c>
      <c r="K617" t="s">
        <v>1504</v>
      </c>
      <c r="L617">
        <v>8040179910</v>
      </c>
      <c r="M617" t="s">
        <v>885</v>
      </c>
      <c r="N617" t="s">
        <v>16</v>
      </c>
      <c r="O617">
        <v>65226</v>
      </c>
    </row>
    <row r="618" spans="1:15" x14ac:dyDescent="0.2">
      <c r="A618">
        <v>617</v>
      </c>
      <c r="B618">
        <v>717</v>
      </c>
      <c r="C618">
        <v>1007</v>
      </c>
      <c r="D618" t="s">
        <v>23</v>
      </c>
      <c r="E618">
        <v>829.23</v>
      </c>
      <c r="F618">
        <v>4</v>
      </c>
      <c r="G618" s="118">
        <v>45544</v>
      </c>
      <c r="H618" s="118">
        <v>45547</v>
      </c>
      <c r="I618" t="s">
        <v>20</v>
      </c>
      <c r="J618">
        <v>165.85</v>
      </c>
      <c r="K618" t="s">
        <v>1505</v>
      </c>
      <c r="L618">
        <v>8700536281</v>
      </c>
      <c r="M618" t="s">
        <v>885</v>
      </c>
      <c r="N618" t="s">
        <v>16</v>
      </c>
      <c r="O618">
        <v>52818</v>
      </c>
    </row>
    <row r="619" spans="1:15" x14ac:dyDescent="0.2">
      <c r="A619">
        <v>618</v>
      </c>
      <c r="B619">
        <v>718</v>
      </c>
      <c r="C619">
        <v>1008</v>
      </c>
      <c r="D619" t="s">
        <v>23</v>
      </c>
      <c r="E619">
        <v>218.09</v>
      </c>
      <c r="F619">
        <v>1</v>
      </c>
      <c r="G619" s="118">
        <v>45545</v>
      </c>
      <c r="H619" s="118">
        <v>45548</v>
      </c>
      <c r="I619" t="s">
        <v>22</v>
      </c>
      <c r="J619">
        <v>43.62</v>
      </c>
      <c r="K619" t="s">
        <v>1506</v>
      </c>
      <c r="L619">
        <v>1513881338</v>
      </c>
      <c r="M619" t="s">
        <v>889</v>
      </c>
      <c r="N619" t="s">
        <v>16</v>
      </c>
      <c r="O619">
        <v>77028</v>
      </c>
    </row>
    <row r="620" spans="1:15" x14ac:dyDescent="0.2">
      <c r="A620">
        <v>619</v>
      </c>
      <c r="B620">
        <v>719</v>
      </c>
      <c r="C620">
        <v>1009</v>
      </c>
      <c r="D620" t="s">
        <v>24</v>
      </c>
      <c r="E620">
        <v>1049.0899999999999</v>
      </c>
      <c r="F620">
        <v>3</v>
      </c>
      <c r="G620" s="118">
        <v>45546</v>
      </c>
      <c r="H620" s="118">
        <v>45549</v>
      </c>
      <c r="I620" t="s">
        <v>20</v>
      </c>
      <c r="J620">
        <v>209.82</v>
      </c>
      <c r="K620" t="s">
        <v>1507</v>
      </c>
      <c r="L620">
        <v>2196364221</v>
      </c>
      <c r="M620" t="s">
        <v>889</v>
      </c>
      <c r="N620" t="s">
        <v>16</v>
      </c>
      <c r="O620">
        <v>19758</v>
      </c>
    </row>
    <row r="621" spans="1:15" x14ac:dyDescent="0.2">
      <c r="A621">
        <v>620</v>
      </c>
      <c r="B621">
        <v>720</v>
      </c>
      <c r="C621">
        <v>1000</v>
      </c>
      <c r="D621" t="s">
        <v>27</v>
      </c>
      <c r="E621">
        <v>858.05</v>
      </c>
      <c r="F621">
        <v>2</v>
      </c>
      <c r="G621" s="118">
        <v>45547</v>
      </c>
      <c r="H621" s="118">
        <v>45550</v>
      </c>
      <c r="I621" t="s">
        <v>22</v>
      </c>
      <c r="J621">
        <v>171.61</v>
      </c>
      <c r="K621" t="s">
        <v>1508</v>
      </c>
      <c r="L621">
        <v>5188835775</v>
      </c>
      <c r="M621" t="s">
        <v>889</v>
      </c>
      <c r="N621" t="s">
        <v>16</v>
      </c>
      <c r="O621">
        <v>25178</v>
      </c>
    </row>
    <row r="622" spans="1:15" x14ac:dyDescent="0.2">
      <c r="A622">
        <v>621</v>
      </c>
      <c r="B622">
        <v>721</v>
      </c>
      <c r="C622">
        <v>1001</v>
      </c>
      <c r="D622" t="s">
        <v>28</v>
      </c>
      <c r="E622">
        <v>525.01</v>
      </c>
      <c r="F622">
        <v>2</v>
      </c>
      <c r="G622" s="118">
        <v>45548</v>
      </c>
      <c r="H622" s="118">
        <v>45551</v>
      </c>
      <c r="I622" t="s">
        <v>22</v>
      </c>
      <c r="J622">
        <v>105</v>
      </c>
      <c r="K622" t="s">
        <v>1509</v>
      </c>
      <c r="L622">
        <v>9211523379</v>
      </c>
      <c r="M622" t="s">
        <v>893</v>
      </c>
      <c r="N622" t="s">
        <v>16</v>
      </c>
      <c r="O622">
        <v>72773</v>
      </c>
    </row>
    <row r="623" spans="1:15" x14ac:dyDescent="0.2">
      <c r="A623">
        <v>622</v>
      </c>
      <c r="B623">
        <v>722</v>
      </c>
      <c r="C623">
        <v>1002</v>
      </c>
      <c r="D623" t="s">
        <v>28</v>
      </c>
      <c r="E623">
        <v>467.05</v>
      </c>
      <c r="F623">
        <v>5</v>
      </c>
      <c r="G623" s="118">
        <v>45549</v>
      </c>
      <c r="H623" s="118">
        <v>45552</v>
      </c>
      <c r="I623" t="s">
        <v>20</v>
      </c>
      <c r="J623">
        <v>93.41</v>
      </c>
      <c r="K623" t="s">
        <v>1510</v>
      </c>
      <c r="L623">
        <v>3490019549</v>
      </c>
      <c r="M623" t="s">
        <v>887</v>
      </c>
      <c r="N623" t="s">
        <v>16</v>
      </c>
      <c r="O623">
        <v>75610</v>
      </c>
    </row>
    <row r="624" spans="1:15" x14ac:dyDescent="0.2">
      <c r="A624">
        <v>623</v>
      </c>
      <c r="B624">
        <v>723</v>
      </c>
      <c r="C624">
        <v>1003</v>
      </c>
      <c r="D624" t="s">
        <v>28</v>
      </c>
      <c r="E624">
        <v>1473.15</v>
      </c>
      <c r="F624">
        <v>2</v>
      </c>
      <c r="G624" s="118">
        <v>45550</v>
      </c>
      <c r="H624" s="118">
        <v>45553</v>
      </c>
      <c r="I624" t="s">
        <v>20</v>
      </c>
      <c r="J624">
        <v>294.63</v>
      </c>
      <c r="K624" t="s">
        <v>1511</v>
      </c>
      <c r="L624">
        <v>2802167731</v>
      </c>
      <c r="M624" t="s">
        <v>885</v>
      </c>
      <c r="N624" t="s">
        <v>16</v>
      </c>
      <c r="O624">
        <v>90531</v>
      </c>
    </row>
    <row r="625" spans="1:15" x14ac:dyDescent="0.2">
      <c r="A625">
        <v>624</v>
      </c>
      <c r="B625">
        <v>724</v>
      </c>
      <c r="C625">
        <v>1004</v>
      </c>
      <c r="D625" t="s">
        <v>21</v>
      </c>
      <c r="E625">
        <v>68.56</v>
      </c>
      <c r="F625">
        <v>1</v>
      </c>
      <c r="G625" s="118">
        <v>45551</v>
      </c>
      <c r="H625" s="118">
        <v>45554</v>
      </c>
      <c r="I625" t="s">
        <v>15</v>
      </c>
      <c r="J625">
        <v>13.71</v>
      </c>
      <c r="K625" t="s">
        <v>1512</v>
      </c>
      <c r="L625">
        <v>6764732191</v>
      </c>
      <c r="M625" t="s">
        <v>887</v>
      </c>
      <c r="N625" t="s">
        <v>16</v>
      </c>
      <c r="O625">
        <v>80796</v>
      </c>
    </row>
    <row r="626" spans="1:15" x14ac:dyDescent="0.2">
      <c r="A626">
        <v>625</v>
      </c>
      <c r="B626">
        <v>725</v>
      </c>
      <c r="C626">
        <v>1005</v>
      </c>
      <c r="D626" t="s">
        <v>21</v>
      </c>
      <c r="E626">
        <v>990.18</v>
      </c>
      <c r="F626">
        <v>3</v>
      </c>
      <c r="G626" s="118">
        <v>45552</v>
      </c>
      <c r="H626" s="118">
        <v>45555</v>
      </c>
      <c r="I626" t="s">
        <v>15</v>
      </c>
      <c r="J626">
        <v>198.04</v>
      </c>
      <c r="K626" t="s">
        <v>1513</v>
      </c>
      <c r="L626">
        <v>8653296783</v>
      </c>
      <c r="M626" t="s">
        <v>900</v>
      </c>
      <c r="N626" t="s">
        <v>16</v>
      </c>
      <c r="O626">
        <v>78348</v>
      </c>
    </row>
    <row r="627" spans="1:15" x14ac:dyDescent="0.2">
      <c r="A627">
        <v>626</v>
      </c>
      <c r="B627">
        <v>726</v>
      </c>
      <c r="C627">
        <v>1006</v>
      </c>
      <c r="D627" t="s">
        <v>25</v>
      </c>
      <c r="E627">
        <v>497.83</v>
      </c>
      <c r="F627">
        <v>5</v>
      </c>
      <c r="G627" s="118">
        <v>45553</v>
      </c>
      <c r="H627" s="118">
        <v>45556</v>
      </c>
      <c r="I627" t="s">
        <v>20</v>
      </c>
      <c r="J627">
        <v>99.57</v>
      </c>
      <c r="K627" t="s">
        <v>1514</v>
      </c>
      <c r="L627">
        <v>2681184039</v>
      </c>
      <c r="M627" t="s">
        <v>885</v>
      </c>
      <c r="N627" t="s">
        <v>16</v>
      </c>
      <c r="O627">
        <v>10896</v>
      </c>
    </row>
    <row r="628" spans="1:15" x14ac:dyDescent="0.2">
      <c r="A628">
        <v>627</v>
      </c>
      <c r="B628">
        <v>727</v>
      </c>
      <c r="C628">
        <v>1007</v>
      </c>
      <c r="D628" t="s">
        <v>21</v>
      </c>
      <c r="E628">
        <v>785.13</v>
      </c>
      <c r="F628">
        <v>2</v>
      </c>
      <c r="G628" s="118">
        <v>45554</v>
      </c>
      <c r="H628" s="118">
        <v>45557</v>
      </c>
      <c r="I628" t="s">
        <v>15</v>
      </c>
      <c r="J628">
        <v>157.03</v>
      </c>
      <c r="K628" t="s">
        <v>1515</v>
      </c>
      <c r="L628">
        <v>5567544486</v>
      </c>
      <c r="M628" t="s">
        <v>900</v>
      </c>
      <c r="N628" t="s">
        <v>16</v>
      </c>
      <c r="O628">
        <v>23479</v>
      </c>
    </row>
    <row r="629" spans="1:15" x14ac:dyDescent="0.2">
      <c r="A629">
        <v>628</v>
      </c>
      <c r="B629">
        <v>728</v>
      </c>
      <c r="C629">
        <v>1008</v>
      </c>
      <c r="D629" t="s">
        <v>23</v>
      </c>
      <c r="E629">
        <v>970.01</v>
      </c>
      <c r="F629">
        <v>1</v>
      </c>
      <c r="G629" s="118">
        <v>45555</v>
      </c>
      <c r="H629" s="118">
        <v>45558</v>
      </c>
      <c r="I629" t="s">
        <v>15</v>
      </c>
      <c r="J629">
        <v>194</v>
      </c>
      <c r="K629" t="s">
        <v>1516</v>
      </c>
      <c r="L629">
        <v>1854052903</v>
      </c>
      <c r="M629" t="s">
        <v>885</v>
      </c>
      <c r="N629" t="s">
        <v>16</v>
      </c>
      <c r="O629">
        <v>55023</v>
      </c>
    </row>
    <row r="630" spans="1:15" x14ac:dyDescent="0.2">
      <c r="A630">
        <v>629</v>
      </c>
      <c r="B630">
        <v>729</v>
      </c>
      <c r="C630">
        <v>1009</v>
      </c>
      <c r="D630" t="s">
        <v>29</v>
      </c>
      <c r="E630">
        <v>1089.1400000000001</v>
      </c>
      <c r="F630">
        <v>1</v>
      </c>
      <c r="G630" s="118">
        <v>45556</v>
      </c>
      <c r="H630" s="118">
        <v>45559</v>
      </c>
      <c r="I630" t="s">
        <v>15</v>
      </c>
      <c r="J630">
        <v>217.83</v>
      </c>
      <c r="K630" t="s">
        <v>1517</v>
      </c>
      <c r="L630">
        <v>5105660961</v>
      </c>
      <c r="M630" t="s">
        <v>889</v>
      </c>
      <c r="N630" t="s">
        <v>16</v>
      </c>
      <c r="O630">
        <v>38773</v>
      </c>
    </row>
    <row r="631" spans="1:15" x14ac:dyDescent="0.2">
      <c r="A631">
        <v>630</v>
      </c>
      <c r="B631">
        <v>730</v>
      </c>
      <c r="C631">
        <v>1000</v>
      </c>
      <c r="D631" t="s">
        <v>23</v>
      </c>
      <c r="E631">
        <v>326.70999999999998</v>
      </c>
      <c r="F631">
        <v>5</v>
      </c>
      <c r="G631" s="118">
        <v>45557</v>
      </c>
      <c r="H631" s="118">
        <v>45560</v>
      </c>
      <c r="I631" t="s">
        <v>20</v>
      </c>
      <c r="J631">
        <v>65.34</v>
      </c>
      <c r="K631" t="s">
        <v>1518</v>
      </c>
      <c r="L631">
        <v>2000468544</v>
      </c>
      <c r="M631" t="s">
        <v>889</v>
      </c>
      <c r="N631" t="s">
        <v>16</v>
      </c>
      <c r="O631">
        <v>19525</v>
      </c>
    </row>
    <row r="632" spans="1:15" x14ac:dyDescent="0.2">
      <c r="A632">
        <v>631</v>
      </c>
      <c r="B632">
        <v>731</v>
      </c>
      <c r="C632">
        <v>1001</v>
      </c>
      <c r="D632" t="s">
        <v>27</v>
      </c>
      <c r="E632">
        <v>444</v>
      </c>
      <c r="F632">
        <v>4</v>
      </c>
      <c r="G632" s="118">
        <v>45558</v>
      </c>
      <c r="H632" s="118">
        <v>45561</v>
      </c>
      <c r="I632" t="s">
        <v>22</v>
      </c>
      <c r="J632">
        <v>88.8</v>
      </c>
      <c r="K632" t="s">
        <v>1519</v>
      </c>
      <c r="L632">
        <v>8020727124</v>
      </c>
      <c r="M632" t="s">
        <v>887</v>
      </c>
      <c r="N632" t="s">
        <v>16</v>
      </c>
      <c r="O632">
        <v>71660</v>
      </c>
    </row>
    <row r="633" spans="1:15" x14ac:dyDescent="0.2">
      <c r="A633">
        <v>632</v>
      </c>
      <c r="B633">
        <v>732</v>
      </c>
      <c r="C633">
        <v>1002</v>
      </c>
      <c r="D633" t="s">
        <v>13</v>
      </c>
      <c r="E633">
        <v>963.52</v>
      </c>
      <c r="F633">
        <v>2</v>
      </c>
      <c r="G633" s="118">
        <v>45559</v>
      </c>
      <c r="H633" s="118">
        <v>45562</v>
      </c>
      <c r="I633" t="s">
        <v>22</v>
      </c>
      <c r="J633">
        <v>192.7</v>
      </c>
      <c r="K633" t="s">
        <v>1520</v>
      </c>
      <c r="L633">
        <v>1838750319</v>
      </c>
      <c r="M633" t="s">
        <v>893</v>
      </c>
      <c r="N633" t="s">
        <v>16</v>
      </c>
      <c r="O633">
        <v>10817</v>
      </c>
    </row>
    <row r="634" spans="1:15" x14ac:dyDescent="0.2">
      <c r="A634">
        <v>633</v>
      </c>
      <c r="B634">
        <v>733</v>
      </c>
      <c r="C634">
        <v>1003</v>
      </c>
      <c r="D634" t="s">
        <v>18</v>
      </c>
      <c r="E634">
        <v>711.15</v>
      </c>
      <c r="F634">
        <v>4</v>
      </c>
      <c r="G634" s="118">
        <v>45560</v>
      </c>
      <c r="H634" s="118">
        <v>45563</v>
      </c>
      <c r="I634" t="s">
        <v>22</v>
      </c>
      <c r="J634">
        <v>142.22999999999999</v>
      </c>
      <c r="K634" t="s">
        <v>1521</v>
      </c>
      <c r="L634">
        <v>3857063875</v>
      </c>
      <c r="M634" t="s">
        <v>889</v>
      </c>
      <c r="N634" t="s">
        <v>16</v>
      </c>
      <c r="O634">
        <v>19603</v>
      </c>
    </row>
    <row r="635" spans="1:15" x14ac:dyDescent="0.2">
      <c r="A635">
        <v>634</v>
      </c>
      <c r="B635">
        <v>734</v>
      </c>
      <c r="C635">
        <v>1004</v>
      </c>
      <c r="D635" t="s">
        <v>28</v>
      </c>
      <c r="E635">
        <v>1084.17</v>
      </c>
      <c r="F635">
        <v>2</v>
      </c>
      <c r="G635" s="118">
        <v>45561</v>
      </c>
      <c r="H635" s="118">
        <v>45564</v>
      </c>
      <c r="I635" t="s">
        <v>22</v>
      </c>
      <c r="J635">
        <v>216.83</v>
      </c>
      <c r="K635" t="s">
        <v>1522</v>
      </c>
      <c r="L635">
        <v>2346004576</v>
      </c>
      <c r="M635" t="s">
        <v>885</v>
      </c>
      <c r="N635" t="s">
        <v>16</v>
      </c>
      <c r="O635">
        <v>93358</v>
      </c>
    </row>
    <row r="636" spans="1:15" x14ac:dyDescent="0.2">
      <c r="A636">
        <v>635</v>
      </c>
      <c r="B636">
        <v>735</v>
      </c>
      <c r="C636">
        <v>1005</v>
      </c>
      <c r="D636" t="s">
        <v>27</v>
      </c>
      <c r="E636">
        <v>1376.38</v>
      </c>
      <c r="F636">
        <v>5</v>
      </c>
      <c r="G636" s="118">
        <v>45562</v>
      </c>
      <c r="H636" s="118">
        <v>45565</v>
      </c>
      <c r="I636" t="s">
        <v>20</v>
      </c>
      <c r="J636">
        <v>275.27999999999997</v>
      </c>
      <c r="K636" t="s">
        <v>1523</v>
      </c>
      <c r="L636">
        <v>3122380477</v>
      </c>
      <c r="M636" t="s">
        <v>900</v>
      </c>
      <c r="N636" t="s">
        <v>16</v>
      </c>
      <c r="O636">
        <v>49788</v>
      </c>
    </row>
    <row r="637" spans="1:15" x14ac:dyDescent="0.2">
      <c r="A637">
        <v>636</v>
      </c>
      <c r="B637">
        <v>736</v>
      </c>
      <c r="C637">
        <v>1006</v>
      </c>
      <c r="D637" t="s">
        <v>28</v>
      </c>
      <c r="E637">
        <v>186.51</v>
      </c>
      <c r="F637">
        <v>1</v>
      </c>
      <c r="G637" s="118">
        <v>45563</v>
      </c>
      <c r="H637" s="118">
        <v>45566</v>
      </c>
      <c r="I637" t="s">
        <v>15</v>
      </c>
      <c r="J637">
        <v>37.299999999999997</v>
      </c>
      <c r="K637" t="s">
        <v>1524</v>
      </c>
      <c r="L637">
        <v>2022446590</v>
      </c>
      <c r="M637" t="s">
        <v>885</v>
      </c>
      <c r="N637" t="s">
        <v>16</v>
      </c>
      <c r="O637">
        <v>61273</v>
      </c>
    </row>
    <row r="638" spans="1:15" x14ac:dyDescent="0.2">
      <c r="A638">
        <v>637</v>
      </c>
      <c r="B638">
        <v>737</v>
      </c>
      <c r="C638">
        <v>1007</v>
      </c>
      <c r="D638" t="s">
        <v>26</v>
      </c>
      <c r="E638">
        <v>823.5</v>
      </c>
      <c r="F638">
        <v>3</v>
      </c>
      <c r="G638" s="118">
        <v>45564</v>
      </c>
      <c r="H638" s="118">
        <v>45567</v>
      </c>
      <c r="I638" t="s">
        <v>22</v>
      </c>
      <c r="J638">
        <v>164.7</v>
      </c>
      <c r="K638" t="s">
        <v>1525</v>
      </c>
      <c r="L638">
        <v>8157581168</v>
      </c>
      <c r="M638" t="s">
        <v>889</v>
      </c>
      <c r="N638" t="s">
        <v>16</v>
      </c>
      <c r="O638">
        <v>61134</v>
      </c>
    </row>
    <row r="639" spans="1:15" x14ac:dyDescent="0.2">
      <c r="A639">
        <v>638</v>
      </c>
      <c r="B639">
        <v>738</v>
      </c>
      <c r="C639">
        <v>1008</v>
      </c>
      <c r="D639" t="s">
        <v>27</v>
      </c>
      <c r="E639">
        <v>727.85</v>
      </c>
      <c r="F639">
        <v>4</v>
      </c>
      <c r="G639" s="118">
        <v>45565</v>
      </c>
      <c r="H639" s="118">
        <v>45568</v>
      </c>
      <c r="I639" t="s">
        <v>20</v>
      </c>
      <c r="J639">
        <v>145.57</v>
      </c>
      <c r="K639" t="s">
        <v>1526</v>
      </c>
      <c r="L639">
        <v>4419204497</v>
      </c>
      <c r="M639" t="s">
        <v>887</v>
      </c>
      <c r="N639" t="s">
        <v>16</v>
      </c>
      <c r="O639">
        <v>50497</v>
      </c>
    </row>
    <row r="640" spans="1:15" x14ac:dyDescent="0.2">
      <c r="A640">
        <v>639</v>
      </c>
      <c r="B640">
        <v>739</v>
      </c>
      <c r="C640">
        <v>1009</v>
      </c>
      <c r="D640" t="s">
        <v>27</v>
      </c>
      <c r="E640">
        <v>779.76</v>
      </c>
      <c r="F640">
        <v>5</v>
      </c>
      <c r="G640" s="118">
        <v>45566</v>
      </c>
      <c r="H640" s="118">
        <v>45569</v>
      </c>
      <c r="I640" t="s">
        <v>15</v>
      </c>
      <c r="J640">
        <v>155.94999999999999</v>
      </c>
      <c r="K640" t="s">
        <v>1527</v>
      </c>
      <c r="L640">
        <v>9617192887</v>
      </c>
      <c r="M640" t="s">
        <v>885</v>
      </c>
      <c r="N640" t="s">
        <v>16</v>
      </c>
      <c r="O640">
        <v>25442</v>
      </c>
    </row>
    <row r="641" spans="1:15" x14ac:dyDescent="0.2">
      <c r="A641">
        <v>640</v>
      </c>
      <c r="B641">
        <v>740</v>
      </c>
      <c r="C641">
        <v>1000</v>
      </c>
      <c r="D641" t="s">
        <v>13</v>
      </c>
      <c r="E641">
        <v>680.28</v>
      </c>
      <c r="F641">
        <v>1</v>
      </c>
      <c r="G641" s="118">
        <v>45567</v>
      </c>
      <c r="H641" s="118">
        <v>45570</v>
      </c>
      <c r="I641" t="s">
        <v>20</v>
      </c>
      <c r="J641">
        <v>136.06</v>
      </c>
      <c r="K641" t="s">
        <v>1528</v>
      </c>
      <c r="L641">
        <v>2494241760</v>
      </c>
      <c r="M641" t="s">
        <v>885</v>
      </c>
      <c r="N641" t="s">
        <v>16</v>
      </c>
      <c r="O641">
        <v>33440</v>
      </c>
    </row>
    <row r="642" spans="1:15" x14ac:dyDescent="0.2">
      <c r="A642">
        <v>641</v>
      </c>
      <c r="B642">
        <v>741</v>
      </c>
      <c r="C642">
        <v>1001</v>
      </c>
      <c r="D642" t="s">
        <v>26</v>
      </c>
      <c r="E642">
        <v>1154.1500000000001</v>
      </c>
      <c r="F642">
        <v>5</v>
      </c>
      <c r="G642" s="118">
        <v>45568</v>
      </c>
      <c r="H642" s="118">
        <v>45571</v>
      </c>
      <c r="I642" t="s">
        <v>22</v>
      </c>
      <c r="J642">
        <v>230.83</v>
      </c>
      <c r="K642" t="s">
        <v>1529</v>
      </c>
      <c r="L642">
        <v>1086035114</v>
      </c>
      <c r="M642" t="s">
        <v>893</v>
      </c>
      <c r="N642" t="s">
        <v>16</v>
      </c>
      <c r="O642">
        <v>87073</v>
      </c>
    </row>
    <row r="643" spans="1:15" x14ac:dyDescent="0.2">
      <c r="A643">
        <v>642</v>
      </c>
      <c r="B643">
        <v>742</v>
      </c>
      <c r="C643">
        <v>1002</v>
      </c>
      <c r="D643" t="s">
        <v>29</v>
      </c>
      <c r="E643">
        <v>1477.59</v>
      </c>
      <c r="F643">
        <v>4</v>
      </c>
      <c r="G643" s="118">
        <v>45569</v>
      </c>
      <c r="H643" s="118">
        <v>45572</v>
      </c>
      <c r="I643" t="s">
        <v>20</v>
      </c>
      <c r="J643">
        <v>295.52</v>
      </c>
      <c r="K643" t="s">
        <v>1530</v>
      </c>
      <c r="L643">
        <v>7023810966</v>
      </c>
      <c r="M643" t="s">
        <v>900</v>
      </c>
      <c r="N643" t="s">
        <v>16</v>
      </c>
      <c r="O643">
        <v>76900</v>
      </c>
    </row>
    <row r="644" spans="1:15" x14ac:dyDescent="0.2">
      <c r="A644">
        <v>643</v>
      </c>
      <c r="B644">
        <v>743</v>
      </c>
      <c r="C644">
        <v>1003</v>
      </c>
      <c r="D644" t="s">
        <v>23</v>
      </c>
      <c r="E644">
        <v>682.38</v>
      </c>
      <c r="F644">
        <v>2</v>
      </c>
      <c r="G644" s="118">
        <v>45570</v>
      </c>
      <c r="H644" s="118">
        <v>45573</v>
      </c>
      <c r="I644" t="s">
        <v>20</v>
      </c>
      <c r="J644">
        <v>136.47999999999999</v>
      </c>
      <c r="K644" t="s">
        <v>1531</v>
      </c>
      <c r="L644">
        <v>2854354121</v>
      </c>
      <c r="M644" t="s">
        <v>889</v>
      </c>
      <c r="N644" t="s">
        <v>16</v>
      </c>
      <c r="O644">
        <v>45525</v>
      </c>
    </row>
    <row r="645" spans="1:15" x14ac:dyDescent="0.2">
      <c r="A645">
        <v>644</v>
      </c>
      <c r="B645">
        <v>744</v>
      </c>
      <c r="C645">
        <v>1004</v>
      </c>
      <c r="D645" t="s">
        <v>23</v>
      </c>
      <c r="E645">
        <v>518.05999999999995</v>
      </c>
      <c r="F645">
        <v>1</v>
      </c>
      <c r="G645" s="118">
        <v>45571</v>
      </c>
      <c r="H645" s="118">
        <v>45574</v>
      </c>
      <c r="I645" t="s">
        <v>15</v>
      </c>
      <c r="J645">
        <v>103.61</v>
      </c>
      <c r="K645" t="s">
        <v>1532</v>
      </c>
      <c r="L645">
        <v>3944107007</v>
      </c>
      <c r="M645" t="s">
        <v>889</v>
      </c>
      <c r="N645" t="s">
        <v>16</v>
      </c>
      <c r="O645">
        <v>64846</v>
      </c>
    </row>
    <row r="646" spans="1:15" x14ac:dyDescent="0.2">
      <c r="A646">
        <v>645</v>
      </c>
      <c r="B646">
        <v>745</v>
      </c>
      <c r="C646">
        <v>1005</v>
      </c>
      <c r="D646" t="s">
        <v>28</v>
      </c>
      <c r="E646">
        <v>1361.41</v>
      </c>
      <c r="F646">
        <v>3</v>
      </c>
      <c r="G646" s="118">
        <v>45572</v>
      </c>
      <c r="H646" s="118">
        <v>45575</v>
      </c>
      <c r="I646" t="s">
        <v>15</v>
      </c>
      <c r="J646">
        <v>272.27999999999997</v>
      </c>
      <c r="K646" t="s">
        <v>1533</v>
      </c>
      <c r="L646">
        <v>6449053477</v>
      </c>
      <c r="M646" t="s">
        <v>885</v>
      </c>
      <c r="N646" t="s">
        <v>16</v>
      </c>
      <c r="O646">
        <v>45045</v>
      </c>
    </row>
    <row r="647" spans="1:15" x14ac:dyDescent="0.2">
      <c r="A647">
        <v>646</v>
      </c>
      <c r="B647">
        <v>746</v>
      </c>
      <c r="C647">
        <v>1006</v>
      </c>
      <c r="D647" t="s">
        <v>27</v>
      </c>
      <c r="E647">
        <v>398.53</v>
      </c>
      <c r="F647">
        <v>3</v>
      </c>
      <c r="G647" s="118">
        <v>45573</v>
      </c>
      <c r="H647" s="118">
        <v>45576</v>
      </c>
      <c r="I647" t="s">
        <v>15</v>
      </c>
      <c r="J647">
        <v>79.709999999999994</v>
      </c>
      <c r="K647" t="s">
        <v>1534</v>
      </c>
      <c r="L647">
        <v>7905941969</v>
      </c>
      <c r="M647" t="s">
        <v>885</v>
      </c>
      <c r="N647" t="s">
        <v>16</v>
      </c>
      <c r="O647">
        <v>76348</v>
      </c>
    </row>
    <row r="648" spans="1:15" x14ac:dyDescent="0.2">
      <c r="A648">
        <v>647</v>
      </c>
      <c r="B648">
        <v>747</v>
      </c>
      <c r="C648">
        <v>1007</v>
      </c>
      <c r="D648" t="s">
        <v>24</v>
      </c>
      <c r="E648">
        <v>258.39</v>
      </c>
      <c r="F648">
        <v>1</v>
      </c>
      <c r="G648" s="118">
        <v>45574</v>
      </c>
      <c r="H648" s="118">
        <v>45577</v>
      </c>
      <c r="I648" t="s">
        <v>20</v>
      </c>
      <c r="J648">
        <v>51.68</v>
      </c>
      <c r="K648" t="s">
        <v>1535</v>
      </c>
      <c r="L648">
        <v>6935931795</v>
      </c>
      <c r="M648" t="s">
        <v>900</v>
      </c>
      <c r="N648" t="s">
        <v>16</v>
      </c>
      <c r="O648">
        <v>23761</v>
      </c>
    </row>
    <row r="649" spans="1:15" x14ac:dyDescent="0.2">
      <c r="A649">
        <v>648</v>
      </c>
      <c r="B649">
        <v>748</v>
      </c>
      <c r="C649">
        <v>1008</v>
      </c>
      <c r="D649" t="s">
        <v>29</v>
      </c>
      <c r="E649">
        <v>1450.06</v>
      </c>
      <c r="F649">
        <v>4</v>
      </c>
      <c r="G649" s="118">
        <v>45575</v>
      </c>
      <c r="H649" s="118">
        <v>45578</v>
      </c>
      <c r="I649" t="s">
        <v>15</v>
      </c>
      <c r="J649">
        <v>290.01</v>
      </c>
      <c r="K649" t="s">
        <v>1536</v>
      </c>
      <c r="L649">
        <v>9992575751</v>
      </c>
      <c r="M649" t="s">
        <v>893</v>
      </c>
      <c r="N649" t="s">
        <v>16</v>
      </c>
      <c r="O649">
        <v>26390</v>
      </c>
    </row>
    <row r="650" spans="1:15" x14ac:dyDescent="0.2">
      <c r="A650">
        <v>649</v>
      </c>
      <c r="B650">
        <v>749</v>
      </c>
      <c r="C650">
        <v>1009</v>
      </c>
      <c r="D650" t="s">
        <v>24</v>
      </c>
      <c r="E650">
        <v>85.2</v>
      </c>
      <c r="F650">
        <v>2</v>
      </c>
      <c r="G650" s="118">
        <v>45576</v>
      </c>
      <c r="H650" s="118">
        <v>45579</v>
      </c>
      <c r="I650" t="s">
        <v>22</v>
      </c>
      <c r="J650">
        <v>17.04</v>
      </c>
      <c r="K650" t="s">
        <v>1537</v>
      </c>
      <c r="L650">
        <v>3467806281</v>
      </c>
      <c r="M650" t="s">
        <v>893</v>
      </c>
      <c r="N650" t="s">
        <v>16</v>
      </c>
      <c r="O650">
        <v>57638</v>
      </c>
    </row>
    <row r="651" spans="1:15" x14ac:dyDescent="0.2">
      <c r="A651">
        <v>650</v>
      </c>
      <c r="B651">
        <v>750</v>
      </c>
      <c r="C651">
        <v>1000</v>
      </c>
      <c r="D651" t="s">
        <v>13</v>
      </c>
      <c r="E651">
        <v>1371.34</v>
      </c>
      <c r="F651">
        <v>3</v>
      </c>
      <c r="G651" s="118">
        <v>45577</v>
      </c>
      <c r="H651" s="118">
        <v>45580</v>
      </c>
      <c r="I651" t="s">
        <v>20</v>
      </c>
      <c r="J651">
        <v>274.27</v>
      </c>
      <c r="K651" t="s">
        <v>1538</v>
      </c>
      <c r="L651">
        <v>6661330189</v>
      </c>
      <c r="M651" t="s">
        <v>885</v>
      </c>
      <c r="N651" t="s">
        <v>16</v>
      </c>
      <c r="O651">
        <v>95687</v>
      </c>
    </row>
    <row r="652" spans="1:15" x14ac:dyDescent="0.2">
      <c r="A652">
        <v>651</v>
      </c>
      <c r="B652">
        <v>751</v>
      </c>
      <c r="C652">
        <v>1001</v>
      </c>
      <c r="D652" t="s">
        <v>18</v>
      </c>
      <c r="E652">
        <v>1393.27</v>
      </c>
      <c r="F652">
        <v>3</v>
      </c>
      <c r="G652" s="118">
        <v>45578</v>
      </c>
      <c r="H652" s="118">
        <v>45581</v>
      </c>
      <c r="I652" t="s">
        <v>22</v>
      </c>
      <c r="J652">
        <v>278.64999999999998</v>
      </c>
      <c r="K652" t="s">
        <v>1539</v>
      </c>
      <c r="L652">
        <v>2603327933</v>
      </c>
      <c r="M652" t="s">
        <v>900</v>
      </c>
      <c r="N652" t="s">
        <v>16</v>
      </c>
      <c r="O652">
        <v>60383</v>
      </c>
    </row>
    <row r="653" spans="1:15" x14ac:dyDescent="0.2">
      <c r="A653">
        <v>652</v>
      </c>
      <c r="B653">
        <v>752</v>
      </c>
      <c r="C653">
        <v>1002</v>
      </c>
      <c r="D653" t="s">
        <v>28</v>
      </c>
      <c r="E653">
        <v>411.22</v>
      </c>
      <c r="F653">
        <v>3</v>
      </c>
      <c r="G653" s="118">
        <v>45579</v>
      </c>
      <c r="H653" s="118">
        <v>45582</v>
      </c>
      <c r="I653" t="s">
        <v>22</v>
      </c>
      <c r="J653">
        <v>82.24</v>
      </c>
      <c r="K653" t="s">
        <v>1540</v>
      </c>
      <c r="L653">
        <v>2272233990</v>
      </c>
      <c r="M653" t="s">
        <v>887</v>
      </c>
      <c r="N653" t="s">
        <v>16</v>
      </c>
      <c r="O653">
        <v>90569</v>
      </c>
    </row>
    <row r="654" spans="1:15" x14ac:dyDescent="0.2">
      <c r="A654">
        <v>653</v>
      </c>
      <c r="B654">
        <v>753</v>
      </c>
      <c r="C654">
        <v>1003</v>
      </c>
      <c r="D654" t="s">
        <v>26</v>
      </c>
      <c r="E654">
        <v>1097.5999999999999</v>
      </c>
      <c r="F654">
        <v>2</v>
      </c>
      <c r="G654" s="118">
        <v>45580</v>
      </c>
      <c r="H654" s="118">
        <v>45583</v>
      </c>
      <c r="I654" t="s">
        <v>20</v>
      </c>
      <c r="J654">
        <v>219.52</v>
      </c>
      <c r="K654" t="s">
        <v>1541</v>
      </c>
      <c r="L654">
        <v>5895493523</v>
      </c>
      <c r="M654" t="s">
        <v>885</v>
      </c>
      <c r="N654" t="s">
        <v>16</v>
      </c>
      <c r="O654">
        <v>99847</v>
      </c>
    </row>
    <row r="655" spans="1:15" x14ac:dyDescent="0.2">
      <c r="A655">
        <v>654</v>
      </c>
      <c r="B655">
        <v>754</v>
      </c>
      <c r="C655">
        <v>1004</v>
      </c>
      <c r="D655" t="s">
        <v>13</v>
      </c>
      <c r="E655">
        <v>704.78</v>
      </c>
      <c r="F655">
        <v>2</v>
      </c>
      <c r="G655" s="118">
        <v>45581</v>
      </c>
      <c r="H655" s="118">
        <v>45584</v>
      </c>
      <c r="I655" t="s">
        <v>22</v>
      </c>
      <c r="J655">
        <v>140.96</v>
      </c>
      <c r="K655" t="s">
        <v>1542</v>
      </c>
      <c r="L655">
        <v>5758601018</v>
      </c>
      <c r="M655" t="s">
        <v>885</v>
      </c>
      <c r="N655" t="s">
        <v>16</v>
      </c>
      <c r="O655">
        <v>42993</v>
      </c>
    </row>
    <row r="656" spans="1:15" x14ac:dyDescent="0.2">
      <c r="A656">
        <v>655</v>
      </c>
      <c r="B656">
        <v>755</v>
      </c>
      <c r="C656">
        <v>1005</v>
      </c>
      <c r="D656" t="s">
        <v>28</v>
      </c>
      <c r="E656">
        <v>428.6</v>
      </c>
      <c r="F656">
        <v>4</v>
      </c>
      <c r="G656" s="118">
        <v>45582</v>
      </c>
      <c r="H656" s="118">
        <v>45585</v>
      </c>
      <c r="I656" t="s">
        <v>22</v>
      </c>
      <c r="J656">
        <v>85.72</v>
      </c>
      <c r="K656" t="s">
        <v>1543</v>
      </c>
      <c r="L656">
        <v>5284420026</v>
      </c>
      <c r="M656" t="s">
        <v>885</v>
      </c>
      <c r="N656" t="s">
        <v>16</v>
      </c>
      <c r="O656">
        <v>70580</v>
      </c>
    </row>
    <row r="657" spans="1:15" x14ac:dyDescent="0.2">
      <c r="A657">
        <v>656</v>
      </c>
      <c r="B657">
        <v>756</v>
      </c>
      <c r="C657">
        <v>1006</v>
      </c>
      <c r="D657" t="s">
        <v>24</v>
      </c>
      <c r="E657">
        <v>310.56</v>
      </c>
      <c r="F657">
        <v>5</v>
      </c>
      <c r="G657" s="118">
        <v>45583</v>
      </c>
      <c r="H657" s="118">
        <v>45586</v>
      </c>
      <c r="I657" t="s">
        <v>20</v>
      </c>
      <c r="J657">
        <v>62.11</v>
      </c>
      <c r="K657" t="s">
        <v>1544</v>
      </c>
      <c r="L657">
        <v>4664005583</v>
      </c>
      <c r="M657" t="s">
        <v>887</v>
      </c>
      <c r="N657" t="s">
        <v>16</v>
      </c>
      <c r="O657">
        <v>15560</v>
      </c>
    </row>
    <row r="658" spans="1:15" x14ac:dyDescent="0.2">
      <c r="A658">
        <v>657</v>
      </c>
      <c r="B658">
        <v>757</v>
      </c>
      <c r="C658">
        <v>1007</v>
      </c>
      <c r="D658" t="s">
        <v>25</v>
      </c>
      <c r="E658">
        <v>1050.0999999999999</v>
      </c>
      <c r="F658">
        <v>4</v>
      </c>
      <c r="G658" s="118">
        <v>45584</v>
      </c>
      <c r="H658" s="118">
        <v>45587</v>
      </c>
      <c r="I658" t="s">
        <v>22</v>
      </c>
      <c r="J658">
        <v>210.02</v>
      </c>
      <c r="K658" t="s">
        <v>1545</v>
      </c>
      <c r="L658">
        <v>9919343271</v>
      </c>
      <c r="M658" t="s">
        <v>893</v>
      </c>
      <c r="N658" t="s">
        <v>16</v>
      </c>
      <c r="O658">
        <v>28148</v>
      </c>
    </row>
    <row r="659" spans="1:15" x14ac:dyDescent="0.2">
      <c r="A659">
        <v>658</v>
      </c>
      <c r="B659">
        <v>758</v>
      </c>
      <c r="C659">
        <v>1008</v>
      </c>
      <c r="D659" t="s">
        <v>27</v>
      </c>
      <c r="E659">
        <v>724.73</v>
      </c>
      <c r="F659">
        <v>5</v>
      </c>
      <c r="G659" s="118">
        <v>45585</v>
      </c>
      <c r="H659" s="118">
        <v>45588</v>
      </c>
      <c r="I659" t="s">
        <v>22</v>
      </c>
      <c r="J659">
        <v>144.94999999999999</v>
      </c>
      <c r="K659" t="s">
        <v>1546</v>
      </c>
      <c r="L659">
        <v>3051576972</v>
      </c>
      <c r="M659" t="s">
        <v>885</v>
      </c>
      <c r="N659" t="s">
        <v>16</v>
      </c>
      <c r="O659">
        <v>83021</v>
      </c>
    </row>
    <row r="660" spans="1:15" x14ac:dyDescent="0.2">
      <c r="A660">
        <v>659</v>
      </c>
      <c r="B660">
        <v>759</v>
      </c>
      <c r="C660">
        <v>1009</v>
      </c>
      <c r="D660" t="s">
        <v>25</v>
      </c>
      <c r="E660">
        <v>582.64</v>
      </c>
      <c r="F660">
        <v>3</v>
      </c>
      <c r="G660" s="118">
        <v>45586</v>
      </c>
      <c r="H660" s="118">
        <v>45589</v>
      </c>
      <c r="I660" t="s">
        <v>20</v>
      </c>
      <c r="J660">
        <v>116.53</v>
      </c>
      <c r="K660" t="s">
        <v>1547</v>
      </c>
      <c r="L660">
        <v>3384417041</v>
      </c>
      <c r="M660" t="s">
        <v>889</v>
      </c>
      <c r="N660" t="s">
        <v>16</v>
      </c>
      <c r="O660">
        <v>91314</v>
      </c>
    </row>
    <row r="661" spans="1:15" x14ac:dyDescent="0.2">
      <c r="A661">
        <v>660</v>
      </c>
      <c r="B661">
        <v>760</v>
      </c>
      <c r="C661">
        <v>1000</v>
      </c>
      <c r="D661" t="s">
        <v>13</v>
      </c>
      <c r="E661">
        <v>775.77</v>
      </c>
      <c r="F661">
        <v>1</v>
      </c>
      <c r="G661" s="118">
        <v>45587</v>
      </c>
      <c r="H661" s="118">
        <v>45590</v>
      </c>
      <c r="I661" t="s">
        <v>20</v>
      </c>
      <c r="J661">
        <v>155.15</v>
      </c>
      <c r="K661" t="s">
        <v>1548</v>
      </c>
      <c r="L661">
        <v>7721859007</v>
      </c>
      <c r="M661" t="s">
        <v>893</v>
      </c>
      <c r="N661" t="s">
        <v>16</v>
      </c>
      <c r="O661">
        <v>48959</v>
      </c>
    </row>
    <row r="662" spans="1:15" x14ac:dyDescent="0.2">
      <c r="A662">
        <v>661</v>
      </c>
      <c r="B662">
        <v>761</v>
      </c>
      <c r="C662">
        <v>1001</v>
      </c>
      <c r="D662" t="s">
        <v>26</v>
      </c>
      <c r="E662">
        <v>1179.06</v>
      </c>
      <c r="F662">
        <v>4</v>
      </c>
      <c r="G662" s="118">
        <v>45588</v>
      </c>
      <c r="H662" s="118">
        <v>45591</v>
      </c>
      <c r="I662" t="s">
        <v>20</v>
      </c>
      <c r="J662">
        <v>235.81</v>
      </c>
      <c r="K662" t="s">
        <v>1549</v>
      </c>
      <c r="L662">
        <v>1325626520</v>
      </c>
      <c r="M662" t="s">
        <v>900</v>
      </c>
      <c r="N662" t="s">
        <v>16</v>
      </c>
      <c r="O662">
        <v>73086</v>
      </c>
    </row>
    <row r="663" spans="1:15" x14ac:dyDescent="0.2">
      <c r="A663">
        <v>662</v>
      </c>
      <c r="B663">
        <v>762</v>
      </c>
      <c r="C663">
        <v>1002</v>
      </c>
      <c r="D663" t="s">
        <v>25</v>
      </c>
      <c r="E663">
        <v>133.25</v>
      </c>
      <c r="F663">
        <v>4</v>
      </c>
      <c r="G663" s="118">
        <v>45589</v>
      </c>
      <c r="H663" s="118">
        <v>45592</v>
      </c>
      <c r="I663" t="s">
        <v>22</v>
      </c>
      <c r="J663">
        <v>26.65</v>
      </c>
      <c r="K663" t="s">
        <v>1550</v>
      </c>
      <c r="L663">
        <v>5864014742</v>
      </c>
      <c r="M663" t="s">
        <v>889</v>
      </c>
      <c r="N663" t="s">
        <v>16</v>
      </c>
      <c r="O663">
        <v>17320</v>
      </c>
    </row>
    <row r="664" spans="1:15" x14ac:dyDescent="0.2">
      <c r="A664">
        <v>663</v>
      </c>
      <c r="B664">
        <v>763</v>
      </c>
      <c r="C664">
        <v>1003</v>
      </c>
      <c r="D664" t="s">
        <v>21</v>
      </c>
      <c r="E664">
        <v>620.20000000000005</v>
      </c>
      <c r="F664">
        <v>4</v>
      </c>
      <c r="G664" s="118">
        <v>45590</v>
      </c>
      <c r="H664" s="118">
        <v>45593</v>
      </c>
      <c r="I664" t="s">
        <v>22</v>
      </c>
      <c r="J664">
        <v>124.04</v>
      </c>
      <c r="K664" t="s">
        <v>1551</v>
      </c>
      <c r="L664">
        <v>8662741528</v>
      </c>
      <c r="M664" t="s">
        <v>893</v>
      </c>
      <c r="N664" t="s">
        <v>16</v>
      </c>
      <c r="O664">
        <v>80505</v>
      </c>
    </row>
    <row r="665" spans="1:15" x14ac:dyDescent="0.2">
      <c r="A665">
        <v>664</v>
      </c>
      <c r="B665">
        <v>764</v>
      </c>
      <c r="C665">
        <v>1004</v>
      </c>
      <c r="D665" t="s">
        <v>29</v>
      </c>
      <c r="E665">
        <v>682.68</v>
      </c>
      <c r="F665">
        <v>5</v>
      </c>
      <c r="G665" s="118">
        <v>45591</v>
      </c>
      <c r="H665" s="118">
        <v>45594</v>
      </c>
      <c r="I665" t="s">
        <v>22</v>
      </c>
      <c r="J665">
        <v>136.54</v>
      </c>
      <c r="K665" t="s">
        <v>1552</v>
      </c>
      <c r="L665">
        <v>1602326228</v>
      </c>
      <c r="M665" t="s">
        <v>887</v>
      </c>
      <c r="N665" t="s">
        <v>16</v>
      </c>
      <c r="O665">
        <v>85902</v>
      </c>
    </row>
    <row r="666" spans="1:15" x14ac:dyDescent="0.2">
      <c r="A666">
        <v>665</v>
      </c>
      <c r="B666">
        <v>765</v>
      </c>
      <c r="C666">
        <v>1005</v>
      </c>
      <c r="D666" t="s">
        <v>26</v>
      </c>
      <c r="E666">
        <v>1297.3499999999999</v>
      </c>
      <c r="F666">
        <v>2</v>
      </c>
      <c r="G666" s="118">
        <v>45592</v>
      </c>
      <c r="H666" s="118">
        <v>45595</v>
      </c>
      <c r="I666" t="s">
        <v>22</v>
      </c>
      <c r="J666">
        <v>259.47000000000003</v>
      </c>
      <c r="K666" t="s">
        <v>1553</v>
      </c>
      <c r="L666">
        <v>6390526620</v>
      </c>
      <c r="M666" t="s">
        <v>887</v>
      </c>
      <c r="N666" t="s">
        <v>16</v>
      </c>
      <c r="O666">
        <v>70084</v>
      </c>
    </row>
    <row r="667" spans="1:15" x14ac:dyDescent="0.2">
      <c r="A667">
        <v>666</v>
      </c>
      <c r="B667">
        <v>766</v>
      </c>
      <c r="C667">
        <v>1006</v>
      </c>
      <c r="D667" t="s">
        <v>13</v>
      </c>
      <c r="E667">
        <v>1146</v>
      </c>
      <c r="F667">
        <v>4</v>
      </c>
      <c r="G667" s="118">
        <v>45593</v>
      </c>
      <c r="H667" s="118">
        <v>45596</v>
      </c>
      <c r="I667" t="s">
        <v>20</v>
      </c>
      <c r="J667">
        <v>229.2</v>
      </c>
      <c r="K667" t="s">
        <v>1554</v>
      </c>
      <c r="L667">
        <v>1276814931</v>
      </c>
      <c r="M667" t="s">
        <v>887</v>
      </c>
      <c r="N667" t="s">
        <v>16</v>
      </c>
      <c r="O667">
        <v>68741</v>
      </c>
    </row>
    <row r="668" spans="1:15" x14ac:dyDescent="0.2">
      <c r="A668">
        <v>667</v>
      </c>
      <c r="B668">
        <v>767</v>
      </c>
      <c r="C668">
        <v>1007</v>
      </c>
      <c r="D668" t="s">
        <v>27</v>
      </c>
      <c r="E668">
        <v>1044.6199999999999</v>
      </c>
      <c r="F668">
        <v>3</v>
      </c>
      <c r="G668" s="118">
        <v>45594</v>
      </c>
      <c r="H668" s="118">
        <v>45597</v>
      </c>
      <c r="I668" t="s">
        <v>22</v>
      </c>
      <c r="J668">
        <v>208.92</v>
      </c>
      <c r="K668" t="s">
        <v>1555</v>
      </c>
      <c r="L668">
        <v>7241127846</v>
      </c>
      <c r="M668" t="s">
        <v>900</v>
      </c>
      <c r="N668" t="s">
        <v>16</v>
      </c>
      <c r="O668">
        <v>91434</v>
      </c>
    </row>
    <row r="669" spans="1:15" x14ac:dyDescent="0.2">
      <c r="A669">
        <v>668</v>
      </c>
      <c r="B669">
        <v>768</v>
      </c>
      <c r="C669">
        <v>1008</v>
      </c>
      <c r="D669" t="s">
        <v>21</v>
      </c>
      <c r="E669">
        <v>1068.07</v>
      </c>
      <c r="F669">
        <v>4</v>
      </c>
      <c r="G669" s="118">
        <v>45595</v>
      </c>
      <c r="H669" s="118">
        <v>45598</v>
      </c>
      <c r="I669" t="s">
        <v>20</v>
      </c>
      <c r="J669">
        <v>213.61</v>
      </c>
      <c r="K669" t="s">
        <v>1556</v>
      </c>
      <c r="L669">
        <v>3898217960</v>
      </c>
      <c r="M669" t="s">
        <v>887</v>
      </c>
      <c r="N669" t="s">
        <v>16</v>
      </c>
      <c r="O669">
        <v>50117</v>
      </c>
    </row>
    <row r="670" spans="1:15" x14ac:dyDescent="0.2">
      <c r="A670">
        <v>669</v>
      </c>
      <c r="B670">
        <v>769</v>
      </c>
      <c r="C670">
        <v>1009</v>
      </c>
      <c r="D670" t="s">
        <v>21</v>
      </c>
      <c r="E670">
        <v>227.56</v>
      </c>
      <c r="F670">
        <v>1</v>
      </c>
      <c r="G670" s="118">
        <v>45596</v>
      </c>
      <c r="H670" s="118">
        <v>45599</v>
      </c>
      <c r="I670" t="s">
        <v>22</v>
      </c>
      <c r="J670">
        <v>45.51</v>
      </c>
      <c r="K670" t="s">
        <v>1557</v>
      </c>
      <c r="L670">
        <v>6726642867</v>
      </c>
      <c r="M670" t="s">
        <v>885</v>
      </c>
      <c r="N670" t="s">
        <v>16</v>
      </c>
      <c r="O670">
        <v>89594</v>
      </c>
    </row>
    <row r="671" spans="1:15" x14ac:dyDescent="0.2">
      <c r="A671">
        <v>670</v>
      </c>
      <c r="B671">
        <v>770</v>
      </c>
      <c r="C671">
        <v>1000</v>
      </c>
      <c r="D671" t="s">
        <v>18</v>
      </c>
      <c r="E671">
        <v>1144.08</v>
      </c>
      <c r="F671">
        <v>1</v>
      </c>
      <c r="G671" s="118">
        <v>45597</v>
      </c>
      <c r="H671" s="118">
        <v>45600</v>
      </c>
      <c r="I671" t="s">
        <v>15</v>
      </c>
      <c r="J671">
        <v>228.82</v>
      </c>
      <c r="K671" t="s">
        <v>1558</v>
      </c>
      <c r="L671">
        <v>3045193627</v>
      </c>
      <c r="M671" t="s">
        <v>885</v>
      </c>
      <c r="N671" t="s">
        <v>16</v>
      </c>
      <c r="O671">
        <v>99194</v>
      </c>
    </row>
    <row r="672" spans="1:15" x14ac:dyDescent="0.2">
      <c r="A672">
        <v>671</v>
      </c>
      <c r="B672">
        <v>771</v>
      </c>
      <c r="C672">
        <v>1001</v>
      </c>
      <c r="D672" t="s">
        <v>27</v>
      </c>
      <c r="E672">
        <v>539.78</v>
      </c>
      <c r="F672">
        <v>2</v>
      </c>
      <c r="G672" s="118">
        <v>45598</v>
      </c>
      <c r="H672" s="118">
        <v>45601</v>
      </c>
      <c r="I672" t="s">
        <v>20</v>
      </c>
      <c r="J672">
        <v>107.96</v>
      </c>
      <c r="K672" t="s">
        <v>1559</v>
      </c>
      <c r="L672">
        <v>2716118353</v>
      </c>
      <c r="M672" t="s">
        <v>885</v>
      </c>
      <c r="N672" t="s">
        <v>16</v>
      </c>
      <c r="O672">
        <v>22587</v>
      </c>
    </row>
    <row r="673" spans="1:15" x14ac:dyDescent="0.2">
      <c r="A673">
        <v>672</v>
      </c>
      <c r="B673">
        <v>772</v>
      </c>
      <c r="C673">
        <v>1002</v>
      </c>
      <c r="D673" t="s">
        <v>27</v>
      </c>
      <c r="E673">
        <v>1321.31</v>
      </c>
      <c r="F673">
        <v>3</v>
      </c>
      <c r="G673" s="118">
        <v>45599</v>
      </c>
      <c r="H673" s="118">
        <v>45602</v>
      </c>
      <c r="I673" t="s">
        <v>15</v>
      </c>
      <c r="J673">
        <v>264.26</v>
      </c>
      <c r="K673" t="s">
        <v>1560</v>
      </c>
      <c r="L673">
        <v>1586229341</v>
      </c>
      <c r="M673" t="s">
        <v>889</v>
      </c>
      <c r="N673" t="s">
        <v>16</v>
      </c>
      <c r="O673">
        <v>17892</v>
      </c>
    </row>
    <row r="674" spans="1:15" x14ac:dyDescent="0.2">
      <c r="A674">
        <v>673</v>
      </c>
      <c r="B674">
        <v>773</v>
      </c>
      <c r="C674">
        <v>1003</v>
      </c>
      <c r="D674" t="s">
        <v>24</v>
      </c>
      <c r="E674">
        <v>845.46</v>
      </c>
      <c r="F674">
        <v>2</v>
      </c>
      <c r="G674" s="118">
        <v>45600</v>
      </c>
      <c r="H674" s="118">
        <v>45603</v>
      </c>
      <c r="I674" t="s">
        <v>22</v>
      </c>
      <c r="J674">
        <v>169.09</v>
      </c>
      <c r="K674" t="s">
        <v>1561</v>
      </c>
      <c r="L674">
        <v>8385816579</v>
      </c>
      <c r="M674" t="s">
        <v>889</v>
      </c>
      <c r="N674" t="s">
        <v>16</v>
      </c>
      <c r="O674">
        <v>96448</v>
      </c>
    </row>
    <row r="675" spans="1:15" x14ac:dyDescent="0.2">
      <c r="A675">
        <v>674</v>
      </c>
      <c r="B675">
        <v>774</v>
      </c>
      <c r="C675">
        <v>1004</v>
      </c>
      <c r="D675" t="s">
        <v>18</v>
      </c>
      <c r="E675">
        <v>697.56</v>
      </c>
      <c r="F675">
        <v>4</v>
      </c>
      <c r="G675" s="118">
        <v>45601</v>
      </c>
      <c r="H675" s="118">
        <v>45604</v>
      </c>
      <c r="I675" t="s">
        <v>22</v>
      </c>
      <c r="J675">
        <v>139.51</v>
      </c>
      <c r="K675" t="s">
        <v>1562</v>
      </c>
      <c r="L675">
        <v>3258444661</v>
      </c>
      <c r="M675" t="s">
        <v>893</v>
      </c>
      <c r="N675" t="s">
        <v>16</v>
      </c>
      <c r="O675">
        <v>60956</v>
      </c>
    </row>
    <row r="676" spans="1:15" x14ac:dyDescent="0.2">
      <c r="A676">
        <v>675</v>
      </c>
      <c r="B676">
        <v>775</v>
      </c>
      <c r="C676">
        <v>1005</v>
      </c>
      <c r="D676" t="s">
        <v>23</v>
      </c>
      <c r="E676">
        <v>775.43</v>
      </c>
      <c r="F676">
        <v>5</v>
      </c>
      <c r="G676" s="118">
        <v>45602</v>
      </c>
      <c r="H676" s="118">
        <v>45605</v>
      </c>
      <c r="I676" t="s">
        <v>15</v>
      </c>
      <c r="J676">
        <v>155.09</v>
      </c>
      <c r="K676" t="s">
        <v>1563</v>
      </c>
      <c r="L676">
        <v>4871480339</v>
      </c>
      <c r="M676" t="s">
        <v>889</v>
      </c>
      <c r="N676" t="s">
        <v>16</v>
      </c>
      <c r="O676">
        <v>66757</v>
      </c>
    </row>
    <row r="677" spans="1:15" x14ac:dyDescent="0.2">
      <c r="A677">
        <v>676</v>
      </c>
      <c r="B677">
        <v>776</v>
      </c>
      <c r="C677">
        <v>1006</v>
      </c>
      <c r="D677" t="s">
        <v>13</v>
      </c>
      <c r="E677">
        <v>1031.6600000000001</v>
      </c>
      <c r="F677">
        <v>2</v>
      </c>
      <c r="G677" s="118">
        <v>45603</v>
      </c>
      <c r="H677" s="118">
        <v>45606</v>
      </c>
      <c r="I677" t="s">
        <v>15</v>
      </c>
      <c r="J677">
        <v>206.33</v>
      </c>
      <c r="K677" t="s">
        <v>1564</v>
      </c>
      <c r="L677">
        <v>6272687159</v>
      </c>
      <c r="M677" t="s">
        <v>887</v>
      </c>
      <c r="N677" t="s">
        <v>16</v>
      </c>
      <c r="O677">
        <v>59390</v>
      </c>
    </row>
    <row r="678" spans="1:15" x14ac:dyDescent="0.2">
      <c r="A678">
        <v>677</v>
      </c>
      <c r="B678">
        <v>777</v>
      </c>
      <c r="C678">
        <v>1007</v>
      </c>
      <c r="D678" t="s">
        <v>21</v>
      </c>
      <c r="E678">
        <v>1267.54</v>
      </c>
      <c r="F678">
        <v>3</v>
      </c>
      <c r="G678" s="118">
        <v>45604</v>
      </c>
      <c r="H678" s="118">
        <v>45607</v>
      </c>
      <c r="I678" t="s">
        <v>15</v>
      </c>
      <c r="J678">
        <v>253.51</v>
      </c>
      <c r="K678" t="s">
        <v>1565</v>
      </c>
      <c r="L678">
        <v>6895418745</v>
      </c>
      <c r="M678" t="s">
        <v>887</v>
      </c>
      <c r="N678" t="s">
        <v>16</v>
      </c>
      <c r="O678">
        <v>49343</v>
      </c>
    </row>
    <row r="679" spans="1:15" x14ac:dyDescent="0.2">
      <c r="A679">
        <v>678</v>
      </c>
      <c r="B679">
        <v>778</v>
      </c>
      <c r="C679">
        <v>1008</v>
      </c>
      <c r="D679" t="s">
        <v>24</v>
      </c>
      <c r="E679">
        <v>191.1</v>
      </c>
      <c r="F679">
        <v>3</v>
      </c>
      <c r="G679" s="118">
        <v>45605</v>
      </c>
      <c r="H679" s="118">
        <v>45608</v>
      </c>
      <c r="I679" t="s">
        <v>22</v>
      </c>
      <c r="J679">
        <v>38.22</v>
      </c>
      <c r="K679" t="s">
        <v>1566</v>
      </c>
      <c r="L679">
        <v>8796303382</v>
      </c>
      <c r="M679" t="s">
        <v>887</v>
      </c>
      <c r="N679" t="s">
        <v>16</v>
      </c>
      <c r="O679">
        <v>99082</v>
      </c>
    </row>
    <row r="680" spans="1:15" x14ac:dyDescent="0.2">
      <c r="A680">
        <v>679</v>
      </c>
      <c r="B680">
        <v>779</v>
      </c>
      <c r="C680">
        <v>1009</v>
      </c>
      <c r="D680" t="s">
        <v>25</v>
      </c>
      <c r="E680">
        <v>177.49</v>
      </c>
      <c r="F680">
        <v>5</v>
      </c>
      <c r="G680" s="118">
        <v>45606</v>
      </c>
      <c r="H680" s="118">
        <v>45609</v>
      </c>
      <c r="I680" t="s">
        <v>22</v>
      </c>
      <c r="J680">
        <v>35.5</v>
      </c>
      <c r="K680" t="s">
        <v>1567</v>
      </c>
      <c r="L680">
        <v>9863258531</v>
      </c>
      <c r="M680" t="s">
        <v>900</v>
      </c>
      <c r="N680" t="s">
        <v>16</v>
      </c>
      <c r="O680">
        <v>58829</v>
      </c>
    </row>
    <row r="681" spans="1:15" x14ac:dyDescent="0.2">
      <c r="A681">
        <v>680</v>
      </c>
      <c r="B681">
        <v>780</v>
      </c>
      <c r="C681">
        <v>1000</v>
      </c>
      <c r="D681" t="s">
        <v>21</v>
      </c>
      <c r="E681">
        <v>186.63</v>
      </c>
      <c r="F681">
        <v>2</v>
      </c>
      <c r="G681" s="118">
        <v>45607</v>
      </c>
      <c r="H681" s="118">
        <v>45610</v>
      </c>
      <c r="I681" t="s">
        <v>20</v>
      </c>
      <c r="J681">
        <v>37.33</v>
      </c>
      <c r="K681" t="s">
        <v>1568</v>
      </c>
      <c r="L681">
        <v>9452539979</v>
      </c>
      <c r="M681" t="s">
        <v>889</v>
      </c>
      <c r="N681" t="s">
        <v>16</v>
      </c>
      <c r="O681">
        <v>44423</v>
      </c>
    </row>
    <row r="682" spans="1:15" x14ac:dyDescent="0.2">
      <c r="A682">
        <v>681</v>
      </c>
      <c r="B682">
        <v>781</v>
      </c>
      <c r="C682">
        <v>1001</v>
      </c>
      <c r="D682" t="s">
        <v>24</v>
      </c>
      <c r="E682">
        <v>1112.08</v>
      </c>
      <c r="F682">
        <v>3</v>
      </c>
      <c r="G682" s="118">
        <v>45608</v>
      </c>
      <c r="H682" s="118">
        <v>45611</v>
      </c>
      <c r="I682" t="s">
        <v>15</v>
      </c>
      <c r="J682">
        <v>222.42</v>
      </c>
      <c r="K682" t="s">
        <v>1569</v>
      </c>
      <c r="L682">
        <v>5197756360</v>
      </c>
      <c r="M682" t="s">
        <v>889</v>
      </c>
      <c r="N682" t="s">
        <v>16</v>
      </c>
      <c r="O682">
        <v>81306</v>
      </c>
    </row>
    <row r="683" spans="1:15" x14ac:dyDescent="0.2">
      <c r="A683">
        <v>682</v>
      </c>
      <c r="B683">
        <v>782</v>
      </c>
      <c r="C683">
        <v>1002</v>
      </c>
      <c r="D683" t="s">
        <v>18</v>
      </c>
      <c r="E683">
        <v>223.62</v>
      </c>
      <c r="F683">
        <v>1</v>
      </c>
      <c r="G683" s="118">
        <v>45609</v>
      </c>
      <c r="H683" s="118">
        <v>45612</v>
      </c>
      <c r="I683" t="s">
        <v>20</v>
      </c>
      <c r="J683">
        <v>44.72</v>
      </c>
      <c r="K683" t="s">
        <v>1570</v>
      </c>
      <c r="L683">
        <v>8909341206</v>
      </c>
      <c r="M683" t="s">
        <v>885</v>
      </c>
      <c r="N683" t="s">
        <v>16</v>
      </c>
      <c r="O683">
        <v>12122</v>
      </c>
    </row>
    <row r="684" spans="1:15" x14ac:dyDescent="0.2">
      <c r="A684">
        <v>683</v>
      </c>
      <c r="B684">
        <v>783</v>
      </c>
      <c r="C684">
        <v>1003</v>
      </c>
      <c r="D684" t="s">
        <v>29</v>
      </c>
      <c r="E684">
        <v>1489.03</v>
      </c>
      <c r="F684">
        <v>4</v>
      </c>
      <c r="G684" s="118">
        <v>45610</v>
      </c>
      <c r="H684" s="118">
        <v>45613</v>
      </c>
      <c r="I684" t="s">
        <v>15</v>
      </c>
      <c r="J684">
        <v>297.81</v>
      </c>
      <c r="K684" t="s">
        <v>1571</v>
      </c>
      <c r="L684">
        <v>7428307428</v>
      </c>
      <c r="M684" t="s">
        <v>900</v>
      </c>
      <c r="N684" t="s">
        <v>16</v>
      </c>
      <c r="O684">
        <v>65569</v>
      </c>
    </row>
    <row r="685" spans="1:15" x14ac:dyDescent="0.2">
      <c r="A685">
        <v>684</v>
      </c>
      <c r="B685">
        <v>784</v>
      </c>
      <c r="C685">
        <v>1004</v>
      </c>
      <c r="D685" t="s">
        <v>21</v>
      </c>
      <c r="E685">
        <v>353.58</v>
      </c>
      <c r="F685">
        <v>3</v>
      </c>
      <c r="G685" s="118">
        <v>45611</v>
      </c>
      <c r="H685" s="118">
        <v>45614</v>
      </c>
      <c r="I685" t="s">
        <v>22</v>
      </c>
      <c r="J685">
        <v>70.72</v>
      </c>
      <c r="K685" t="s">
        <v>1572</v>
      </c>
      <c r="L685">
        <v>5189308950</v>
      </c>
      <c r="M685" t="s">
        <v>893</v>
      </c>
      <c r="N685" t="s">
        <v>16</v>
      </c>
      <c r="O685">
        <v>40298</v>
      </c>
    </row>
    <row r="686" spans="1:15" x14ac:dyDescent="0.2">
      <c r="A686">
        <v>685</v>
      </c>
      <c r="B686">
        <v>785</v>
      </c>
      <c r="C686">
        <v>1005</v>
      </c>
      <c r="D686" t="s">
        <v>27</v>
      </c>
      <c r="E686">
        <v>453.43</v>
      </c>
      <c r="F686">
        <v>1</v>
      </c>
      <c r="G686" s="118">
        <v>45612</v>
      </c>
      <c r="H686" s="118">
        <v>45615</v>
      </c>
      <c r="I686" t="s">
        <v>20</v>
      </c>
      <c r="J686">
        <v>90.69</v>
      </c>
      <c r="K686" t="s">
        <v>1573</v>
      </c>
      <c r="L686">
        <v>9099352439</v>
      </c>
      <c r="M686" t="s">
        <v>889</v>
      </c>
      <c r="N686" t="s">
        <v>16</v>
      </c>
      <c r="O686">
        <v>76180</v>
      </c>
    </row>
    <row r="687" spans="1:15" x14ac:dyDescent="0.2">
      <c r="A687">
        <v>686</v>
      </c>
      <c r="B687">
        <v>786</v>
      </c>
      <c r="C687">
        <v>1006</v>
      </c>
      <c r="D687" t="s">
        <v>18</v>
      </c>
      <c r="E687">
        <v>533.97</v>
      </c>
      <c r="F687">
        <v>4</v>
      </c>
      <c r="G687" s="118">
        <v>45613</v>
      </c>
      <c r="H687" s="118">
        <v>45616</v>
      </c>
      <c r="I687" t="s">
        <v>20</v>
      </c>
      <c r="J687">
        <v>106.79</v>
      </c>
      <c r="K687" t="s">
        <v>1574</v>
      </c>
      <c r="L687">
        <v>8570470614</v>
      </c>
      <c r="M687" t="s">
        <v>887</v>
      </c>
      <c r="N687" t="s">
        <v>16</v>
      </c>
      <c r="O687">
        <v>54964</v>
      </c>
    </row>
    <row r="688" spans="1:15" x14ac:dyDescent="0.2">
      <c r="A688">
        <v>687</v>
      </c>
      <c r="B688">
        <v>787</v>
      </c>
      <c r="C688">
        <v>1007</v>
      </c>
      <c r="D688" t="s">
        <v>28</v>
      </c>
      <c r="E688">
        <v>1468.24</v>
      </c>
      <c r="F688">
        <v>2</v>
      </c>
      <c r="G688" s="118">
        <v>45614</v>
      </c>
      <c r="H688" s="118">
        <v>45617</v>
      </c>
      <c r="I688" t="s">
        <v>20</v>
      </c>
      <c r="J688">
        <v>293.64999999999998</v>
      </c>
      <c r="K688" t="s">
        <v>1575</v>
      </c>
      <c r="L688">
        <v>8859499324</v>
      </c>
      <c r="M688" t="s">
        <v>887</v>
      </c>
      <c r="N688" t="s">
        <v>16</v>
      </c>
      <c r="O688">
        <v>27564</v>
      </c>
    </row>
    <row r="689" spans="1:15" x14ac:dyDescent="0.2">
      <c r="A689">
        <v>688</v>
      </c>
      <c r="B689">
        <v>788</v>
      </c>
      <c r="C689">
        <v>1008</v>
      </c>
      <c r="D689" t="s">
        <v>13</v>
      </c>
      <c r="E689">
        <v>1235.77</v>
      </c>
      <c r="F689">
        <v>3</v>
      </c>
      <c r="G689" s="118">
        <v>45615</v>
      </c>
      <c r="H689" s="118">
        <v>45618</v>
      </c>
      <c r="I689" t="s">
        <v>22</v>
      </c>
      <c r="J689">
        <v>247.15</v>
      </c>
      <c r="K689" t="s">
        <v>1576</v>
      </c>
      <c r="L689">
        <v>9030014792</v>
      </c>
      <c r="M689" t="s">
        <v>900</v>
      </c>
      <c r="N689" t="s">
        <v>16</v>
      </c>
      <c r="O689">
        <v>84226</v>
      </c>
    </row>
    <row r="690" spans="1:15" x14ac:dyDescent="0.2">
      <c r="A690">
        <v>689</v>
      </c>
      <c r="B690">
        <v>789</v>
      </c>
      <c r="C690">
        <v>1009</v>
      </c>
      <c r="D690" t="s">
        <v>26</v>
      </c>
      <c r="E690">
        <v>761.93</v>
      </c>
      <c r="F690">
        <v>1</v>
      </c>
      <c r="G690" s="118">
        <v>45616</v>
      </c>
      <c r="H690" s="118">
        <v>45619</v>
      </c>
      <c r="I690" t="s">
        <v>15</v>
      </c>
      <c r="J690">
        <v>152.38999999999999</v>
      </c>
      <c r="K690" t="s">
        <v>1577</v>
      </c>
      <c r="L690">
        <v>8941777997</v>
      </c>
      <c r="M690" t="s">
        <v>900</v>
      </c>
      <c r="N690" t="s">
        <v>16</v>
      </c>
      <c r="O690">
        <v>67389</v>
      </c>
    </row>
    <row r="691" spans="1:15" x14ac:dyDescent="0.2">
      <c r="A691">
        <v>690</v>
      </c>
      <c r="B691">
        <v>790</v>
      </c>
      <c r="C691">
        <v>1000</v>
      </c>
      <c r="D691" t="s">
        <v>28</v>
      </c>
      <c r="E691">
        <v>258.91000000000003</v>
      </c>
      <c r="F691">
        <v>5</v>
      </c>
      <c r="G691" s="118">
        <v>45617</v>
      </c>
      <c r="H691" s="118">
        <v>45620</v>
      </c>
      <c r="I691" t="s">
        <v>20</v>
      </c>
      <c r="J691">
        <v>51.78</v>
      </c>
      <c r="K691" t="s">
        <v>1578</v>
      </c>
      <c r="L691">
        <v>9132207724</v>
      </c>
      <c r="M691" t="s">
        <v>887</v>
      </c>
      <c r="N691" t="s">
        <v>16</v>
      </c>
      <c r="O691">
        <v>45663</v>
      </c>
    </row>
    <row r="692" spans="1:15" x14ac:dyDescent="0.2">
      <c r="A692">
        <v>691</v>
      </c>
      <c r="B692">
        <v>791</v>
      </c>
      <c r="C692">
        <v>1001</v>
      </c>
      <c r="D692" t="s">
        <v>13</v>
      </c>
      <c r="E692">
        <v>681.7</v>
      </c>
      <c r="F692">
        <v>3</v>
      </c>
      <c r="G692" s="118">
        <v>45618</v>
      </c>
      <c r="H692" s="118">
        <v>45621</v>
      </c>
      <c r="I692" t="s">
        <v>22</v>
      </c>
      <c r="J692">
        <v>136.34</v>
      </c>
      <c r="K692" t="s">
        <v>1579</v>
      </c>
      <c r="L692">
        <v>1667523687</v>
      </c>
      <c r="M692" t="s">
        <v>900</v>
      </c>
      <c r="N692" t="s">
        <v>16</v>
      </c>
      <c r="O692">
        <v>48635</v>
      </c>
    </row>
    <row r="693" spans="1:15" x14ac:dyDescent="0.2">
      <c r="A693">
        <v>692</v>
      </c>
      <c r="B693">
        <v>792</v>
      </c>
      <c r="C693">
        <v>1002</v>
      </c>
      <c r="D693" t="s">
        <v>27</v>
      </c>
      <c r="E693">
        <v>1171.55</v>
      </c>
      <c r="F693">
        <v>4</v>
      </c>
      <c r="G693" s="118">
        <v>45619</v>
      </c>
      <c r="H693" s="118">
        <v>45622</v>
      </c>
      <c r="I693" t="s">
        <v>20</v>
      </c>
      <c r="J693">
        <v>234.31</v>
      </c>
      <c r="K693" t="s">
        <v>1580</v>
      </c>
      <c r="L693">
        <v>6954125911</v>
      </c>
      <c r="M693" t="s">
        <v>893</v>
      </c>
      <c r="N693" t="s">
        <v>16</v>
      </c>
      <c r="O693">
        <v>14211</v>
      </c>
    </row>
    <row r="694" spans="1:15" x14ac:dyDescent="0.2">
      <c r="A694">
        <v>693</v>
      </c>
      <c r="B694">
        <v>793</v>
      </c>
      <c r="C694">
        <v>1003</v>
      </c>
      <c r="D694" t="s">
        <v>25</v>
      </c>
      <c r="E694">
        <v>1354.18</v>
      </c>
      <c r="F694">
        <v>3</v>
      </c>
      <c r="G694" s="118">
        <v>45620</v>
      </c>
      <c r="H694" s="118">
        <v>45623</v>
      </c>
      <c r="I694" t="s">
        <v>22</v>
      </c>
      <c r="J694">
        <v>270.83999999999997</v>
      </c>
      <c r="K694" t="s">
        <v>1581</v>
      </c>
      <c r="L694">
        <v>7590196066</v>
      </c>
      <c r="M694" t="s">
        <v>887</v>
      </c>
      <c r="N694" t="s">
        <v>16</v>
      </c>
      <c r="O694">
        <v>89513</v>
      </c>
    </row>
    <row r="695" spans="1:15" x14ac:dyDescent="0.2">
      <c r="A695">
        <v>694</v>
      </c>
      <c r="B695">
        <v>794</v>
      </c>
      <c r="C695">
        <v>1004</v>
      </c>
      <c r="D695" t="s">
        <v>27</v>
      </c>
      <c r="E695">
        <v>54.61</v>
      </c>
      <c r="F695">
        <v>1</v>
      </c>
      <c r="G695" s="118">
        <v>45621</v>
      </c>
      <c r="H695" s="118">
        <v>45624</v>
      </c>
      <c r="I695" t="s">
        <v>20</v>
      </c>
      <c r="J695">
        <v>10.92</v>
      </c>
      <c r="K695" t="s">
        <v>1582</v>
      </c>
      <c r="L695">
        <v>1685732851</v>
      </c>
      <c r="M695" t="s">
        <v>887</v>
      </c>
      <c r="N695" t="s">
        <v>16</v>
      </c>
      <c r="O695">
        <v>69118</v>
      </c>
    </row>
    <row r="696" spans="1:15" x14ac:dyDescent="0.2">
      <c r="A696">
        <v>695</v>
      </c>
      <c r="B696">
        <v>795</v>
      </c>
      <c r="C696">
        <v>1005</v>
      </c>
      <c r="D696" t="s">
        <v>26</v>
      </c>
      <c r="E696">
        <v>893.27</v>
      </c>
      <c r="F696">
        <v>4</v>
      </c>
      <c r="G696" s="118">
        <v>45622</v>
      </c>
      <c r="H696" s="118">
        <v>45625</v>
      </c>
      <c r="I696" t="s">
        <v>22</v>
      </c>
      <c r="J696">
        <v>178.65</v>
      </c>
      <c r="K696" t="s">
        <v>1583</v>
      </c>
      <c r="L696">
        <v>1343438220</v>
      </c>
      <c r="M696" t="s">
        <v>885</v>
      </c>
      <c r="N696" t="s">
        <v>16</v>
      </c>
      <c r="O696">
        <v>88880</v>
      </c>
    </row>
    <row r="697" spans="1:15" x14ac:dyDescent="0.2">
      <c r="A697">
        <v>696</v>
      </c>
      <c r="B697">
        <v>796</v>
      </c>
      <c r="C697">
        <v>1006</v>
      </c>
      <c r="D697" t="s">
        <v>13</v>
      </c>
      <c r="E697">
        <v>689.52</v>
      </c>
      <c r="F697">
        <v>4</v>
      </c>
      <c r="G697" s="118">
        <v>45623</v>
      </c>
      <c r="H697" s="118">
        <v>45626</v>
      </c>
      <c r="I697" t="s">
        <v>20</v>
      </c>
      <c r="J697">
        <v>137.9</v>
      </c>
      <c r="K697" t="s">
        <v>1584</v>
      </c>
      <c r="L697">
        <v>6469573680</v>
      </c>
      <c r="M697" t="s">
        <v>889</v>
      </c>
      <c r="N697" t="s">
        <v>16</v>
      </c>
      <c r="O697">
        <v>15197</v>
      </c>
    </row>
    <row r="698" spans="1:15" x14ac:dyDescent="0.2">
      <c r="A698">
        <v>697</v>
      </c>
      <c r="B698">
        <v>797</v>
      </c>
      <c r="C698">
        <v>1007</v>
      </c>
      <c r="D698" t="s">
        <v>25</v>
      </c>
      <c r="E698">
        <v>971.64</v>
      </c>
      <c r="F698">
        <v>1</v>
      </c>
      <c r="G698" s="118">
        <v>45624</v>
      </c>
      <c r="H698" s="118">
        <v>45627</v>
      </c>
      <c r="I698" t="s">
        <v>22</v>
      </c>
      <c r="J698">
        <v>194.33</v>
      </c>
      <c r="K698" t="s">
        <v>1585</v>
      </c>
      <c r="L698">
        <v>9978783751</v>
      </c>
      <c r="M698" t="s">
        <v>889</v>
      </c>
      <c r="N698" t="s">
        <v>16</v>
      </c>
      <c r="O698">
        <v>36577</v>
      </c>
    </row>
    <row r="699" spans="1:15" x14ac:dyDescent="0.2">
      <c r="A699">
        <v>698</v>
      </c>
      <c r="B699">
        <v>798</v>
      </c>
      <c r="C699">
        <v>1008</v>
      </c>
      <c r="D699" t="s">
        <v>23</v>
      </c>
      <c r="E699">
        <v>1085.4100000000001</v>
      </c>
      <c r="F699">
        <v>3</v>
      </c>
      <c r="G699" s="118">
        <v>45625</v>
      </c>
      <c r="H699" s="118">
        <v>45628</v>
      </c>
      <c r="I699" t="s">
        <v>20</v>
      </c>
      <c r="J699">
        <v>217.08</v>
      </c>
      <c r="K699" t="s">
        <v>1586</v>
      </c>
      <c r="L699">
        <v>7381859503</v>
      </c>
      <c r="M699" t="s">
        <v>889</v>
      </c>
      <c r="N699" t="s">
        <v>16</v>
      </c>
      <c r="O699">
        <v>96593</v>
      </c>
    </row>
    <row r="700" spans="1:15" x14ac:dyDescent="0.2">
      <c r="A700">
        <v>699</v>
      </c>
      <c r="B700">
        <v>799</v>
      </c>
      <c r="C700">
        <v>1009</v>
      </c>
      <c r="D700" t="s">
        <v>21</v>
      </c>
      <c r="E700">
        <v>615.70000000000005</v>
      </c>
      <c r="F700">
        <v>3</v>
      </c>
      <c r="G700" s="118">
        <v>45626</v>
      </c>
      <c r="H700" s="118">
        <v>45629</v>
      </c>
      <c r="I700" t="s">
        <v>20</v>
      </c>
      <c r="J700">
        <v>123.14</v>
      </c>
      <c r="K700" t="s">
        <v>1587</v>
      </c>
      <c r="L700">
        <v>3182046953</v>
      </c>
      <c r="M700" t="s">
        <v>900</v>
      </c>
      <c r="N700" t="s">
        <v>16</v>
      </c>
      <c r="O700">
        <v>60253</v>
      </c>
    </row>
    <row r="701" spans="1:15" x14ac:dyDescent="0.2">
      <c r="A701">
        <v>700</v>
      </c>
      <c r="B701">
        <v>800</v>
      </c>
      <c r="C701">
        <v>1000</v>
      </c>
      <c r="D701" t="s">
        <v>13</v>
      </c>
      <c r="E701">
        <v>1485.26</v>
      </c>
      <c r="F701">
        <v>5</v>
      </c>
      <c r="G701" s="118">
        <v>45627</v>
      </c>
      <c r="H701" s="118">
        <v>45630</v>
      </c>
      <c r="I701" t="s">
        <v>22</v>
      </c>
      <c r="J701">
        <v>297.05</v>
      </c>
      <c r="K701" t="s">
        <v>1588</v>
      </c>
      <c r="L701">
        <v>5739968784</v>
      </c>
      <c r="M701" t="s">
        <v>889</v>
      </c>
      <c r="N701" t="s">
        <v>16</v>
      </c>
      <c r="O701">
        <v>28952</v>
      </c>
    </row>
    <row r="702" spans="1:15" x14ac:dyDescent="0.2">
      <c r="A702">
        <v>701</v>
      </c>
      <c r="B702">
        <v>801</v>
      </c>
      <c r="C702">
        <v>1001</v>
      </c>
      <c r="D702" t="s">
        <v>28</v>
      </c>
      <c r="E702">
        <v>175.84</v>
      </c>
      <c r="F702">
        <v>5</v>
      </c>
      <c r="G702" s="118">
        <v>45628</v>
      </c>
      <c r="H702" s="118">
        <v>45631</v>
      </c>
      <c r="I702" t="s">
        <v>22</v>
      </c>
      <c r="J702">
        <v>35.17</v>
      </c>
      <c r="K702" t="s">
        <v>1589</v>
      </c>
      <c r="L702">
        <v>2148554922</v>
      </c>
      <c r="M702" t="s">
        <v>887</v>
      </c>
      <c r="N702" t="s">
        <v>16</v>
      </c>
      <c r="O702">
        <v>33498</v>
      </c>
    </row>
    <row r="703" spans="1:15" x14ac:dyDescent="0.2">
      <c r="A703">
        <v>702</v>
      </c>
      <c r="B703">
        <v>802</v>
      </c>
      <c r="C703">
        <v>1002</v>
      </c>
      <c r="D703" t="s">
        <v>13</v>
      </c>
      <c r="E703">
        <v>1394.41</v>
      </c>
      <c r="F703">
        <v>5</v>
      </c>
      <c r="G703" s="118">
        <v>45629</v>
      </c>
      <c r="H703" s="118">
        <v>45632</v>
      </c>
      <c r="I703" t="s">
        <v>20</v>
      </c>
      <c r="J703">
        <v>278.88</v>
      </c>
      <c r="K703" t="s">
        <v>1590</v>
      </c>
      <c r="L703">
        <v>2378874809</v>
      </c>
      <c r="M703" t="s">
        <v>900</v>
      </c>
      <c r="N703" t="s">
        <v>16</v>
      </c>
      <c r="O703">
        <v>55174</v>
      </c>
    </row>
    <row r="704" spans="1:15" x14ac:dyDescent="0.2">
      <c r="A704">
        <v>703</v>
      </c>
      <c r="B704">
        <v>803</v>
      </c>
      <c r="C704">
        <v>1003</v>
      </c>
      <c r="D704" t="s">
        <v>27</v>
      </c>
      <c r="E704">
        <v>803</v>
      </c>
      <c r="F704">
        <v>5</v>
      </c>
      <c r="G704" s="118">
        <v>45630</v>
      </c>
      <c r="H704" s="118">
        <v>45633</v>
      </c>
      <c r="I704" t="s">
        <v>15</v>
      </c>
      <c r="J704">
        <v>160.6</v>
      </c>
      <c r="K704" t="s">
        <v>1591</v>
      </c>
      <c r="L704">
        <v>8750640629</v>
      </c>
      <c r="M704" t="s">
        <v>893</v>
      </c>
      <c r="N704" t="s">
        <v>16</v>
      </c>
      <c r="O704">
        <v>68291</v>
      </c>
    </row>
    <row r="705" spans="1:15" x14ac:dyDescent="0.2">
      <c r="A705">
        <v>704</v>
      </c>
      <c r="B705">
        <v>804</v>
      </c>
      <c r="C705">
        <v>1004</v>
      </c>
      <c r="D705" t="s">
        <v>13</v>
      </c>
      <c r="E705">
        <v>1162.5999999999999</v>
      </c>
      <c r="F705">
        <v>5</v>
      </c>
      <c r="G705" s="118">
        <v>45631</v>
      </c>
      <c r="H705" s="118">
        <v>45634</v>
      </c>
      <c r="I705" t="s">
        <v>20</v>
      </c>
      <c r="J705">
        <v>232.52</v>
      </c>
      <c r="K705" t="s">
        <v>1592</v>
      </c>
      <c r="L705">
        <v>4173087300</v>
      </c>
      <c r="M705" t="s">
        <v>887</v>
      </c>
      <c r="N705" t="s">
        <v>16</v>
      </c>
      <c r="O705">
        <v>75717</v>
      </c>
    </row>
    <row r="706" spans="1:15" x14ac:dyDescent="0.2">
      <c r="A706">
        <v>705</v>
      </c>
      <c r="B706">
        <v>805</v>
      </c>
      <c r="C706">
        <v>1005</v>
      </c>
      <c r="D706" t="s">
        <v>24</v>
      </c>
      <c r="E706">
        <v>881.49</v>
      </c>
      <c r="F706">
        <v>5</v>
      </c>
      <c r="G706" s="118">
        <v>45632</v>
      </c>
      <c r="H706" s="118">
        <v>45635</v>
      </c>
      <c r="I706" t="s">
        <v>15</v>
      </c>
      <c r="J706">
        <v>176.3</v>
      </c>
      <c r="K706" t="s">
        <v>1593</v>
      </c>
      <c r="L706">
        <v>9966438221</v>
      </c>
      <c r="M706" t="s">
        <v>893</v>
      </c>
      <c r="N706" t="s">
        <v>16</v>
      </c>
      <c r="O706">
        <v>84334</v>
      </c>
    </row>
    <row r="707" spans="1:15" x14ac:dyDescent="0.2">
      <c r="A707">
        <v>706</v>
      </c>
      <c r="B707">
        <v>806</v>
      </c>
      <c r="C707">
        <v>1006</v>
      </c>
      <c r="D707" t="s">
        <v>26</v>
      </c>
      <c r="E707">
        <v>285.63</v>
      </c>
      <c r="F707">
        <v>1</v>
      </c>
      <c r="G707" s="118">
        <v>45633</v>
      </c>
      <c r="H707" s="118">
        <v>45636</v>
      </c>
      <c r="I707" t="s">
        <v>15</v>
      </c>
      <c r="J707">
        <v>57.13</v>
      </c>
      <c r="K707" t="s">
        <v>1594</v>
      </c>
      <c r="L707">
        <v>3957851952</v>
      </c>
      <c r="M707" t="s">
        <v>893</v>
      </c>
      <c r="N707" t="s">
        <v>16</v>
      </c>
      <c r="O707">
        <v>83152</v>
      </c>
    </row>
    <row r="708" spans="1:15" x14ac:dyDescent="0.2">
      <c r="A708">
        <v>707</v>
      </c>
      <c r="B708">
        <v>807</v>
      </c>
      <c r="C708">
        <v>1007</v>
      </c>
      <c r="D708" t="s">
        <v>28</v>
      </c>
      <c r="E708">
        <v>1316.78</v>
      </c>
      <c r="F708">
        <v>3</v>
      </c>
      <c r="G708" s="118">
        <v>45634</v>
      </c>
      <c r="H708" s="118">
        <v>45637</v>
      </c>
      <c r="I708" t="s">
        <v>22</v>
      </c>
      <c r="J708">
        <v>263.36</v>
      </c>
      <c r="K708" t="s">
        <v>1595</v>
      </c>
      <c r="L708">
        <v>1197025030</v>
      </c>
      <c r="M708" t="s">
        <v>889</v>
      </c>
      <c r="N708" t="s">
        <v>16</v>
      </c>
      <c r="O708">
        <v>70227</v>
      </c>
    </row>
    <row r="709" spans="1:15" x14ac:dyDescent="0.2">
      <c r="A709">
        <v>708</v>
      </c>
      <c r="B709">
        <v>808</v>
      </c>
      <c r="C709">
        <v>1008</v>
      </c>
      <c r="D709" t="s">
        <v>27</v>
      </c>
      <c r="E709">
        <v>1467.72</v>
      </c>
      <c r="F709">
        <v>1</v>
      </c>
      <c r="G709" s="118">
        <v>45635</v>
      </c>
      <c r="H709" s="118">
        <v>45638</v>
      </c>
      <c r="I709" t="s">
        <v>20</v>
      </c>
      <c r="J709">
        <v>293.54000000000002</v>
      </c>
      <c r="K709" t="s">
        <v>1596</v>
      </c>
      <c r="L709">
        <v>6611531102</v>
      </c>
      <c r="M709" t="s">
        <v>900</v>
      </c>
      <c r="N709" t="s">
        <v>16</v>
      </c>
      <c r="O709">
        <v>12642</v>
      </c>
    </row>
    <row r="710" spans="1:15" x14ac:dyDescent="0.2">
      <c r="A710">
        <v>709</v>
      </c>
      <c r="B710">
        <v>809</v>
      </c>
      <c r="C710">
        <v>1009</v>
      </c>
      <c r="D710" t="s">
        <v>18</v>
      </c>
      <c r="E710">
        <v>564.27</v>
      </c>
      <c r="F710">
        <v>1</v>
      </c>
      <c r="G710" s="118">
        <v>45636</v>
      </c>
      <c r="H710" s="118">
        <v>45639</v>
      </c>
      <c r="I710" t="s">
        <v>20</v>
      </c>
      <c r="J710">
        <v>112.85</v>
      </c>
      <c r="K710" t="s">
        <v>1597</v>
      </c>
      <c r="L710">
        <v>6643265346</v>
      </c>
      <c r="M710" t="s">
        <v>885</v>
      </c>
      <c r="N710" t="s">
        <v>16</v>
      </c>
      <c r="O710">
        <v>79708</v>
      </c>
    </row>
    <row r="711" spans="1:15" x14ac:dyDescent="0.2">
      <c r="A711">
        <v>710</v>
      </c>
      <c r="B711">
        <v>810</v>
      </c>
      <c r="C711">
        <v>1000</v>
      </c>
      <c r="D711" t="s">
        <v>24</v>
      </c>
      <c r="E711">
        <v>882.43</v>
      </c>
      <c r="F711">
        <v>3</v>
      </c>
      <c r="G711" s="118">
        <v>45637</v>
      </c>
      <c r="H711" s="118">
        <v>45640</v>
      </c>
      <c r="I711" t="s">
        <v>20</v>
      </c>
      <c r="J711">
        <v>176.49</v>
      </c>
      <c r="K711" t="s">
        <v>1598</v>
      </c>
      <c r="L711">
        <v>3389014698</v>
      </c>
      <c r="M711" t="s">
        <v>900</v>
      </c>
      <c r="N711" t="s">
        <v>16</v>
      </c>
      <c r="O711">
        <v>88119</v>
      </c>
    </row>
    <row r="712" spans="1:15" x14ac:dyDescent="0.2">
      <c r="A712">
        <v>711</v>
      </c>
      <c r="B712">
        <v>811</v>
      </c>
      <c r="C712">
        <v>1001</v>
      </c>
      <c r="D712" t="s">
        <v>28</v>
      </c>
      <c r="E712">
        <v>146.83000000000001</v>
      </c>
      <c r="F712">
        <v>4</v>
      </c>
      <c r="G712" s="118">
        <v>45638</v>
      </c>
      <c r="H712" s="118">
        <v>45641</v>
      </c>
      <c r="I712" t="s">
        <v>22</v>
      </c>
      <c r="J712">
        <v>29.37</v>
      </c>
      <c r="K712" t="s">
        <v>1599</v>
      </c>
      <c r="L712">
        <v>1621750237</v>
      </c>
      <c r="M712" t="s">
        <v>889</v>
      </c>
      <c r="N712" t="s">
        <v>16</v>
      </c>
      <c r="O712">
        <v>13696</v>
      </c>
    </row>
    <row r="713" spans="1:15" x14ac:dyDescent="0.2">
      <c r="A713">
        <v>712</v>
      </c>
      <c r="B713">
        <v>812</v>
      </c>
      <c r="C713">
        <v>1002</v>
      </c>
      <c r="D713" t="s">
        <v>24</v>
      </c>
      <c r="E713">
        <v>448.46</v>
      </c>
      <c r="F713">
        <v>5</v>
      </c>
      <c r="G713" s="118">
        <v>45639</v>
      </c>
      <c r="H713" s="118">
        <v>45642</v>
      </c>
      <c r="I713" t="s">
        <v>15</v>
      </c>
      <c r="J713">
        <v>89.69</v>
      </c>
      <c r="K713" t="s">
        <v>1600</v>
      </c>
      <c r="L713">
        <v>2115427630</v>
      </c>
      <c r="M713" t="s">
        <v>885</v>
      </c>
      <c r="N713" t="s">
        <v>16</v>
      </c>
      <c r="O713">
        <v>60625</v>
      </c>
    </row>
    <row r="714" spans="1:15" x14ac:dyDescent="0.2">
      <c r="A714">
        <v>713</v>
      </c>
      <c r="B714">
        <v>813</v>
      </c>
      <c r="C714">
        <v>1003</v>
      </c>
      <c r="D714" t="s">
        <v>23</v>
      </c>
      <c r="E714">
        <v>645.65</v>
      </c>
      <c r="F714">
        <v>5</v>
      </c>
      <c r="G714" s="118">
        <v>45640</v>
      </c>
      <c r="H714" s="118">
        <v>45643</v>
      </c>
      <c r="I714" t="s">
        <v>22</v>
      </c>
      <c r="J714">
        <v>129.13</v>
      </c>
      <c r="K714" t="s">
        <v>1601</v>
      </c>
      <c r="L714">
        <v>3268515839</v>
      </c>
      <c r="M714" t="s">
        <v>887</v>
      </c>
      <c r="N714" t="s">
        <v>16</v>
      </c>
      <c r="O714">
        <v>95059</v>
      </c>
    </row>
    <row r="715" spans="1:15" x14ac:dyDescent="0.2">
      <c r="A715">
        <v>714</v>
      </c>
      <c r="B715">
        <v>814</v>
      </c>
      <c r="C715">
        <v>1004</v>
      </c>
      <c r="D715" t="s">
        <v>18</v>
      </c>
      <c r="E715">
        <v>1135.78</v>
      </c>
      <c r="F715">
        <v>3</v>
      </c>
      <c r="G715" s="118">
        <v>45641</v>
      </c>
      <c r="H715" s="118">
        <v>45644</v>
      </c>
      <c r="I715" t="s">
        <v>22</v>
      </c>
      <c r="J715">
        <v>227.16</v>
      </c>
      <c r="K715" t="s">
        <v>1602</v>
      </c>
      <c r="L715">
        <v>4625108753</v>
      </c>
      <c r="M715" t="s">
        <v>889</v>
      </c>
      <c r="N715" t="s">
        <v>16</v>
      </c>
      <c r="O715">
        <v>47544</v>
      </c>
    </row>
    <row r="716" spans="1:15" x14ac:dyDescent="0.2">
      <c r="A716">
        <v>715</v>
      </c>
      <c r="B716">
        <v>815</v>
      </c>
      <c r="C716">
        <v>1005</v>
      </c>
      <c r="D716" t="s">
        <v>25</v>
      </c>
      <c r="E716">
        <v>950.74</v>
      </c>
      <c r="F716">
        <v>1</v>
      </c>
      <c r="G716" s="118">
        <v>45642</v>
      </c>
      <c r="H716" s="118">
        <v>45645</v>
      </c>
      <c r="I716" t="s">
        <v>22</v>
      </c>
      <c r="J716">
        <v>190.15</v>
      </c>
      <c r="K716" t="s">
        <v>1603</v>
      </c>
      <c r="L716">
        <v>2932633935</v>
      </c>
      <c r="M716" t="s">
        <v>889</v>
      </c>
      <c r="N716" t="s">
        <v>16</v>
      </c>
      <c r="O716">
        <v>62463</v>
      </c>
    </row>
    <row r="717" spans="1:15" x14ac:dyDescent="0.2">
      <c r="A717">
        <v>716</v>
      </c>
      <c r="B717">
        <v>816</v>
      </c>
      <c r="C717">
        <v>1006</v>
      </c>
      <c r="D717" t="s">
        <v>28</v>
      </c>
      <c r="E717">
        <v>1169.75</v>
      </c>
      <c r="F717">
        <v>2</v>
      </c>
      <c r="G717" s="118">
        <v>45643</v>
      </c>
      <c r="H717" s="118">
        <v>45646</v>
      </c>
      <c r="I717" t="s">
        <v>20</v>
      </c>
      <c r="J717">
        <v>233.95</v>
      </c>
      <c r="K717" t="s">
        <v>1604</v>
      </c>
      <c r="L717">
        <v>9490870984</v>
      </c>
      <c r="M717" t="s">
        <v>887</v>
      </c>
      <c r="N717" t="s">
        <v>16</v>
      </c>
      <c r="O717">
        <v>57454</v>
      </c>
    </row>
    <row r="718" spans="1:15" x14ac:dyDescent="0.2">
      <c r="A718">
        <v>717</v>
      </c>
      <c r="B718">
        <v>817</v>
      </c>
      <c r="C718">
        <v>1007</v>
      </c>
      <c r="D718" t="s">
        <v>27</v>
      </c>
      <c r="E718">
        <v>988.13</v>
      </c>
      <c r="F718">
        <v>3</v>
      </c>
      <c r="G718" s="118">
        <v>45644</v>
      </c>
      <c r="H718" s="118">
        <v>45647</v>
      </c>
      <c r="I718" t="s">
        <v>22</v>
      </c>
      <c r="J718">
        <v>197.63</v>
      </c>
      <c r="K718" t="s">
        <v>1605</v>
      </c>
      <c r="L718">
        <v>1742032252</v>
      </c>
      <c r="M718" t="s">
        <v>900</v>
      </c>
      <c r="N718" t="s">
        <v>16</v>
      </c>
      <c r="O718">
        <v>95185</v>
      </c>
    </row>
    <row r="719" spans="1:15" x14ac:dyDescent="0.2">
      <c r="A719">
        <v>718</v>
      </c>
      <c r="B719">
        <v>818</v>
      </c>
      <c r="C719">
        <v>1008</v>
      </c>
      <c r="D719" t="s">
        <v>27</v>
      </c>
      <c r="E719">
        <v>1161.57</v>
      </c>
      <c r="F719">
        <v>5</v>
      </c>
      <c r="G719" s="118">
        <v>45645</v>
      </c>
      <c r="H719" s="118">
        <v>45648</v>
      </c>
      <c r="I719" t="s">
        <v>20</v>
      </c>
      <c r="J719">
        <v>232.31</v>
      </c>
      <c r="K719" t="s">
        <v>1606</v>
      </c>
      <c r="L719">
        <v>9902999819</v>
      </c>
      <c r="M719" t="s">
        <v>893</v>
      </c>
      <c r="N719" t="s">
        <v>16</v>
      </c>
      <c r="O719">
        <v>24878</v>
      </c>
    </row>
    <row r="720" spans="1:15" x14ac:dyDescent="0.2">
      <c r="A720">
        <v>719</v>
      </c>
      <c r="B720">
        <v>819</v>
      </c>
      <c r="C720">
        <v>1009</v>
      </c>
      <c r="D720" t="s">
        <v>18</v>
      </c>
      <c r="E720">
        <v>790.34</v>
      </c>
      <c r="F720">
        <v>5</v>
      </c>
      <c r="G720" s="118">
        <v>45646</v>
      </c>
      <c r="H720" s="118">
        <v>45649</v>
      </c>
      <c r="I720" t="s">
        <v>20</v>
      </c>
      <c r="J720">
        <v>158.07</v>
      </c>
      <c r="K720" t="s">
        <v>1607</v>
      </c>
      <c r="L720">
        <v>5857109558</v>
      </c>
      <c r="M720" t="s">
        <v>900</v>
      </c>
      <c r="N720" t="s">
        <v>16</v>
      </c>
      <c r="O720">
        <v>84872</v>
      </c>
    </row>
    <row r="721" spans="1:15" x14ac:dyDescent="0.2">
      <c r="A721">
        <v>720</v>
      </c>
      <c r="B721">
        <v>820</v>
      </c>
      <c r="C721">
        <v>1000</v>
      </c>
      <c r="D721" t="s">
        <v>28</v>
      </c>
      <c r="E721">
        <v>1486.53</v>
      </c>
      <c r="F721">
        <v>1</v>
      </c>
      <c r="G721" s="118">
        <v>45647</v>
      </c>
      <c r="H721" s="118">
        <v>45650</v>
      </c>
      <c r="I721" t="s">
        <v>20</v>
      </c>
      <c r="J721">
        <v>297.31</v>
      </c>
      <c r="K721" t="s">
        <v>1608</v>
      </c>
      <c r="L721">
        <v>4678554514</v>
      </c>
      <c r="M721" t="s">
        <v>893</v>
      </c>
      <c r="N721" t="s">
        <v>16</v>
      </c>
      <c r="O721">
        <v>30912</v>
      </c>
    </row>
    <row r="722" spans="1:15" x14ac:dyDescent="0.2">
      <c r="A722">
        <v>721</v>
      </c>
      <c r="B722">
        <v>821</v>
      </c>
      <c r="C722">
        <v>1001</v>
      </c>
      <c r="D722" t="s">
        <v>21</v>
      </c>
      <c r="E722">
        <v>1153.27</v>
      </c>
      <c r="F722">
        <v>3</v>
      </c>
      <c r="G722" s="118">
        <v>45648</v>
      </c>
      <c r="H722" s="118">
        <v>45651</v>
      </c>
      <c r="I722" t="s">
        <v>15</v>
      </c>
      <c r="J722">
        <v>230.65</v>
      </c>
      <c r="K722" t="s">
        <v>1609</v>
      </c>
      <c r="L722">
        <v>9737418773</v>
      </c>
      <c r="M722" t="s">
        <v>889</v>
      </c>
      <c r="N722" t="s">
        <v>16</v>
      </c>
      <c r="O722">
        <v>57042</v>
      </c>
    </row>
    <row r="723" spans="1:15" x14ac:dyDescent="0.2">
      <c r="A723">
        <v>722</v>
      </c>
      <c r="B723">
        <v>822</v>
      </c>
      <c r="C723">
        <v>1002</v>
      </c>
      <c r="D723" t="s">
        <v>28</v>
      </c>
      <c r="E723">
        <v>952.57</v>
      </c>
      <c r="F723">
        <v>4</v>
      </c>
      <c r="G723" s="118">
        <v>45649</v>
      </c>
      <c r="H723" s="118">
        <v>45652</v>
      </c>
      <c r="I723" t="s">
        <v>22</v>
      </c>
      <c r="J723">
        <v>190.51</v>
      </c>
      <c r="K723" t="s">
        <v>1610</v>
      </c>
      <c r="L723">
        <v>9566534457</v>
      </c>
      <c r="M723" t="s">
        <v>887</v>
      </c>
      <c r="N723" t="s">
        <v>16</v>
      </c>
      <c r="O723">
        <v>22948</v>
      </c>
    </row>
    <row r="724" spans="1:15" x14ac:dyDescent="0.2">
      <c r="A724">
        <v>723</v>
      </c>
      <c r="B724">
        <v>823</v>
      </c>
      <c r="C724">
        <v>1003</v>
      </c>
      <c r="D724" t="s">
        <v>29</v>
      </c>
      <c r="E724">
        <v>152.22999999999999</v>
      </c>
      <c r="F724">
        <v>1</v>
      </c>
      <c r="G724" s="118">
        <v>45650</v>
      </c>
      <c r="H724" s="118">
        <v>45653</v>
      </c>
      <c r="I724" t="s">
        <v>20</v>
      </c>
      <c r="J724">
        <v>30.45</v>
      </c>
      <c r="K724" t="s">
        <v>1611</v>
      </c>
      <c r="L724">
        <v>2036646041</v>
      </c>
      <c r="M724" t="s">
        <v>885</v>
      </c>
      <c r="N724" t="s">
        <v>16</v>
      </c>
      <c r="O724">
        <v>56013</v>
      </c>
    </row>
    <row r="725" spans="1:15" x14ac:dyDescent="0.2">
      <c r="A725">
        <v>724</v>
      </c>
      <c r="B725">
        <v>824</v>
      </c>
      <c r="C725">
        <v>1004</v>
      </c>
      <c r="D725" t="s">
        <v>24</v>
      </c>
      <c r="E725">
        <v>702.49</v>
      </c>
      <c r="F725">
        <v>1</v>
      </c>
      <c r="G725" s="118">
        <v>45651</v>
      </c>
      <c r="H725" s="118">
        <v>45654</v>
      </c>
      <c r="I725" t="s">
        <v>22</v>
      </c>
      <c r="J725">
        <v>140.5</v>
      </c>
      <c r="K725" t="s">
        <v>1612</v>
      </c>
      <c r="L725">
        <v>7801013962</v>
      </c>
      <c r="M725" t="s">
        <v>885</v>
      </c>
      <c r="N725" t="s">
        <v>16</v>
      </c>
      <c r="O725">
        <v>34614</v>
      </c>
    </row>
    <row r="726" spans="1:15" x14ac:dyDescent="0.2">
      <c r="A726">
        <v>725</v>
      </c>
      <c r="B726">
        <v>825</v>
      </c>
      <c r="C726">
        <v>1005</v>
      </c>
      <c r="D726" t="s">
        <v>25</v>
      </c>
      <c r="E726">
        <v>1280.93</v>
      </c>
      <c r="F726">
        <v>3</v>
      </c>
      <c r="G726" s="118">
        <v>45652</v>
      </c>
      <c r="H726" s="118">
        <v>45655</v>
      </c>
      <c r="I726" t="s">
        <v>15</v>
      </c>
      <c r="J726">
        <v>256.19</v>
      </c>
      <c r="K726" t="s">
        <v>1613</v>
      </c>
      <c r="L726">
        <v>8052623622</v>
      </c>
      <c r="M726" t="s">
        <v>900</v>
      </c>
      <c r="N726" t="s">
        <v>16</v>
      </c>
      <c r="O726">
        <v>74691</v>
      </c>
    </row>
    <row r="727" spans="1:15" x14ac:dyDescent="0.2">
      <c r="A727">
        <v>726</v>
      </c>
      <c r="B727">
        <v>826</v>
      </c>
      <c r="C727">
        <v>1006</v>
      </c>
      <c r="D727" t="s">
        <v>27</v>
      </c>
      <c r="E727">
        <v>203</v>
      </c>
      <c r="F727">
        <v>3</v>
      </c>
      <c r="G727" s="118">
        <v>45653</v>
      </c>
      <c r="H727" s="118">
        <v>45656</v>
      </c>
      <c r="I727" t="s">
        <v>20</v>
      </c>
      <c r="J727">
        <v>40.6</v>
      </c>
      <c r="K727" t="s">
        <v>1614</v>
      </c>
      <c r="L727">
        <v>9482473122</v>
      </c>
      <c r="M727" t="s">
        <v>889</v>
      </c>
      <c r="N727" t="s">
        <v>16</v>
      </c>
      <c r="O727">
        <v>97406</v>
      </c>
    </row>
    <row r="728" spans="1:15" x14ac:dyDescent="0.2">
      <c r="A728">
        <v>727</v>
      </c>
      <c r="B728">
        <v>827</v>
      </c>
      <c r="C728">
        <v>1007</v>
      </c>
      <c r="D728" t="s">
        <v>23</v>
      </c>
      <c r="E728">
        <v>1053.8399999999999</v>
      </c>
      <c r="F728">
        <v>3</v>
      </c>
      <c r="G728" s="118">
        <v>45654</v>
      </c>
      <c r="H728" s="118">
        <v>45657</v>
      </c>
      <c r="I728" t="s">
        <v>20</v>
      </c>
      <c r="J728">
        <v>210.77</v>
      </c>
      <c r="K728" t="s">
        <v>1615</v>
      </c>
      <c r="L728">
        <v>4140773580</v>
      </c>
      <c r="M728" t="s">
        <v>900</v>
      </c>
      <c r="N728" t="s">
        <v>16</v>
      </c>
      <c r="O728">
        <v>21260</v>
      </c>
    </row>
    <row r="729" spans="1:15" x14ac:dyDescent="0.2">
      <c r="A729">
        <v>728</v>
      </c>
      <c r="B729">
        <v>828</v>
      </c>
      <c r="C729">
        <v>1008</v>
      </c>
      <c r="D729" t="s">
        <v>27</v>
      </c>
      <c r="E729">
        <v>574.28</v>
      </c>
      <c r="F729">
        <v>1</v>
      </c>
      <c r="G729" s="118">
        <v>45655</v>
      </c>
      <c r="H729" s="118">
        <v>45658</v>
      </c>
      <c r="I729" t="s">
        <v>20</v>
      </c>
      <c r="J729">
        <v>114.86</v>
      </c>
      <c r="K729" t="s">
        <v>1616</v>
      </c>
      <c r="L729">
        <v>1934447253</v>
      </c>
      <c r="M729" t="s">
        <v>887</v>
      </c>
      <c r="N729" t="s">
        <v>16</v>
      </c>
      <c r="O729">
        <v>67799</v>
      </c>
    </row>
    <row r="730" spans="1:15" x14ac:dyDescent="0.2">
      <c r="A730">
        <v>729</v>
      </c>
      <c r="B730">
        <v>829</v>
      </c>
      <c r="C730">
        <v>1009</v>
      </c>
      <c r="D730" t="s">
        <v>21</v>
      </c>
      <c r="E730">
        <v>483.37</v>
      </c>
      <c r="F730">
        <v>2</v>
      </c>
      <c r="G730" s="118">
        <v>45656</v>
      </c>
      <c r="H730" s="118">
        <v>45659</v>
      </c>
      <c r="I730" t="s">
        <v>22</v>
      </c>
      <c r="J730">
        <v>96.67</v>
      </c>
      <c r="K730" t="s">
        <v>1617</v>
      </c>
      <c r="L730">
        <v>9444241573</v>
      </c>
      <c r="M730" t="s">
        <v>885</v>
      </c>
      <c r="N730" t="s">
        <v>16</v>
      </c>
      <c r="O730">
        <v>28227</v>
      </c>
    </row>
    <row r="731" spans="1:15" x14ac:dyDescent="0.2">
      <c r="A731">
        <v>730</v>
      </c>
      <c r="B731">
        <v>830</v>
      </c>
      <c r="C731">
        <v>1000</v>
      </c>
      <c r="D731" t="s">
        <v>29</v>
      </c>
      <c r="E731">
        <v>520.03</v>
      </c>
      <c r="F731">
        <v>4</v>
      </c>
      <c r="G731" s="118">
        <v>45292</v>
      </c>
      <c r="H731" s="118">
        <v>45295</v>
      </c>
      <c r="I731" t="s">
        <v>22</v>
      </c>
      <c r="J731">
        <v>104.01</v>
      </c>
      <c r="K731" t="s">
        <v>1618</v>
      </c>
      <c r="L731">
        <v>6732269391</v>
      </c>
      <c r="M731" t="s">
        <v>893</v>
      </c>
      <c r="N731" t="s">
        <v>16</v>
      </c>
      <c r="O731">
        <v>58978</v>
      </c>
    </row>
    <row r="732" spans="1:15" x14ac:dyDescent="0.2">
      <c r="A732">
        <v>731</v>
      </c>
      <c r="B732">
        <v>831</v>
      </c>
      <c r="C732">
        <v>1001</v>
      </c>
      <c r="D732" t="s">
        <v>24</v>
      </c>
      <c r="E732">
        <v>234.6</v>
      </c>
      <c r="F732">
        <v>3</v>
      </c>
      <c r="G732" s="118">
        <v>45293</v>
      </c>
      <c r="H732" s="118">
        <v>45296</v>
      </c>
      <c r="I732" t="s">
        <v>22</v>
      </c>
      <c r="J732">
        <v>46.92</v>
      </c>
      <c r="K732" t="s">
        <v>1619</v>
      </c>
      <c r="L732">
        <v>8011172648</v>
      </c>
      <c r="M732" t="s">
        <v>900</v>
      </c>
      <c r="N732" t="s">
        <v>16</v>
      </c>
      <c r="O732">
        <v>87897</v>
      </c>
    </row>
    <row r="733" spans="1:15" x14ac:dyDescent="0.2">
      <c r="A733">
        <v>732</v>
      </c>
      <c r="B733">
        <v>832</v>
      </c>
      <c r="C733">
        <v>1002</v>
      </c>
      <c r="D733" t="s">
        <v>25</v>
      </c>
      <c r="E733">
        <v>1478.9</v>
      </c>
      <c r="F733">
        <v>4</v>
      </c>
      <c r="G733" s="118">
        <v>45294</v>
      </c>
      <c r="H733" s="118">
        <v>45297</v>
      </c>
      <c r="I733" t="s">
        <v>15</v>
      </c>
      <c r="J733">
        <v>295.77999999999997</v>
      </c>
      <c r="K733" t="s">
        <v>1620</v>
      </c>
      <c r="L733">
        <v>3778779593</v>
      </c>
      <c r="M733" t="s">
        <v>885</v>
      </c>
      <c r="N733" t="s">
        <v>16</v>
      </c>
      <c r="O733">
        <v>87308</v>
      </c>
    </row>
    <row r="734" spans="1:15" x14ac:dyDescent="0.2">
      <c r="A734">
        <v>733</v>
      </c>
      <c r="B734">
        <v>833</v>
      </c>
      <c r="C734">
        <v>1003</v>
      </c>
      <c r="D734" t="s">
        <v>27</v>
      </c>
      <c r="E734">
        <v>1095.76</v>
      </c>
      <c r="F734">
        <v>1</v>
      </c>
      <c r="G734" s="118">
        <v>45295</v>
      </c>
      <c r="H734" s="118">
        <v>45298</v>
      </c>
      <c r="I734" t="s">
        <v>22</v>
      </c>
      <c r="J734">
        <v>219.15</v>
      </c>
      <c r="K734" t="s">
        <v>1621</v>
      </c>
      <c r="L734">
        <v>3126573463</v>
      </c>
      <c r="M734" t="s">
        <v>893</v>
      </c>
      <c r="N734" t="s">
        <v>16</v>
      </c>
      <c r="O734">
        <v>98317</v>
      </c>
    </row>
    <row r="735" spans="1:15" x14ac:dyDescent="0.2">
      <c r="A735">
        <v>734</v>
      </c>
      <c r="B735">
        <v>834</v>
      </c>
      <c r="C735">
        <v>1004</v>
      </c>
      <c r="D735" t="s">
        <v>28</v>
      </c>
      <c r="E735">
        <v>868.86</v>
      </c>
      <c r="F735">
        <v>5</v>
      </c>
      <c r="G735" s="118">
        <v>45296</v>
      </c>
      <c r="H735" s="118">
        <v>45299</v>
      </c>
      <c r="I735" t="s">
        <v>15</v>
      </c>
      <c r="J735">
        <v>173.77</v>
      </c>
      <c r="K735" t="s">
        <v>1622</v>
      </c>
      <c r="L735">
        <v>2927637742</v>
      </c>
      <c r="M735" t="s">
        <v>887</v>
      </c>
      <c r="N735" t="s">
        <v>16</v>
      </c>
      <c r="O735">
        <v>10082</v>
      </c>
    </row>
    <row r="736" spans="1:15" x14ac:dyDescent="0.2">
      <c r="A736">
        <v>735</v>
      </c>
      <c r="B736">
        <v>835</v>
      </c>
      <c r="C736">
        <v>1005</v>
      </c>
      <c r="D736" t="s">
        <v>25</v>
      </c>
      <c r="E736">
        <v>808.82</v>
      </c>
      <c r="F736">
        <v>2</v>
      </c>
      <c r="G736" s="118">
        <v>45297</v>
      </c>
      <c r="H736" s="118">
        <v>45300</v>
      </c>
      <c r="I736" t="s">
        <v>22</v>
      </c>
      <c r="J736">
        <v>161.76</v>
      </c>
      <c r="K736" t="s">
        <v>1623</v>
      </c>
      <c r="L736">
        <v>6157578016</v>
      </c>
      <c r="M736" t="s">
        <v>900</v>
      </c>
      <c r="N736" t="s">
        <v>16</v>
      </c>
      <c r="O736">
        <v>61069</v>
      </c>
    </row>
    <row r="737" spans="1:15" x14ac:dyDescent="0.2">
      <c r="A737">
        <v>736</v>
      </c>
      <c r="B737">
        <v>836</v>
      </c>
      <c r="C737">
        <v>1006</v>
      </c>
      <c r="D737" t="s">
        <v>25</v>
      </c>
      <c r="E737">
        <v>759.03</v>
      </c>
      <c r="F737">
        <v>4</v>
      </c>
      <c r="G737" s="118">
        <v>45298</v>
      </c>
      <c r="H737" s="118">
        <v>45301</v>
      </c>
      <c r="I737" t="s">
        <v>15</v>
      </c>
      <c r="J737">
        <v>151.81</v>
      </c>
      <c r="K737" t="s">
        <v>1624</v>
      </c>
      <c r="L737">
        <v>2894734163</v>
      </c>
      <c r="M737" t="s">
        <v>885</v>
      </c>
      <c r="N737" t="s">
        <v>16</v>
      </c>
      <c r="O737">
        <v>23362</v>
      </c>
    </row>
    <row r="738" spans="1:15" x14ac:dyDescent="0.2">
      <c r="A738">
        <v>737</v>
      </c>
      <c r="B738">
        <v>837</v>
      </c>
      <c r="C738">
        <v>1007</v>
      </c>
      <c r="D738" t="s">
        <v>18</v>
      </c>
      <c r="E738">
        <v>1279.67</v>
      </c>
      <c r="F738">
        <v>5</v>
      </c>
      <c r="G738" s="118">
        <v>45299</v>
      </c>
      <c r="H738" s="118">
        <v>45302</v>
      </c>
      <c r="I738" t="s">
        <v>15</v>
      </c>
      <c r="J738">
        <v>255.93</v>
      </c>
      <c r="K738" t="s">
        <v>1625</v>
      </c>
      <c r="L738">
        <v>8027266991</v>
      </c>
      <c r="M738" t="s">
        <v>893</v>
      </c>
      <c r="N738" t="s">
        <v>16</v>
      </c>
      <c r="O738">
        <v>90295</v>
      </c>
    </row>
    <row r="739" spans="1:15" x14ac:dyDescent="0.2">
      <c r="A739">
        <v>738</v>
      </c>
      <c r="B739">
        <v>838</v>
      </c>
      <c r="C739">
        <v>1008</v>
      </c>
      <c r="D739" t="s">
        <v>26</v>
      </c>
      <c r="E739">
        <v>482.06</v>
      </c>
      <c r="F739">
        <v>1</v>
      </c>
      <c r="G739" s="118">
        <v>45300</v>
      </c>
      <c r="H739" s="118">
        <v>45303</v>
      </c>
      <c r="I739" t="s">
        <v>20</v>
      </c>
      <c r="J739">
        <v>96.41</v>
      </c>
      <c r="K739" t="s">
        <v>1626</v>
      </c>
      <c r="L739">
        <v>9937196180</v>
      </c>
      <c r="M739" t="s">
        <v>889</v>
      </c>
      <c r="N739" t="s">
        <v>16</v>
      </c>
      <c r="O739">
        <v>57654</v>
      </c>
    </row>
    <row r="740" spans="1:15" x14ac:dyDescent="0.2">
      <c r="A740">
        <v>739</v>
      </c>
      <c r="B740">
        <v>839</v>
      </c>
      <c r="C740">
        <v>1009</v>
      </c>
      <c r="D740" t="s">
        <v>29</v>
      </c>
      <c r="E740">
        <v>145.30000000000001</v>
      </c>
      <c r="F740">
        <v>4</v>
      </c>
      <c r="G740" s="118">
        <v>45301</v>
      </c>
      <c r="H740" s="118">
        <v>45304</v>
      </c>
      <c r="I740" t="s">
        <v>15</v>
      </c>
      <c r="J740">
        <v>29.06</v>
      </c>
      <c r="K740" t="s">
        <v>1627</v>
      </c>
      <c r="L740">
        <v>4880009822</v>
      </c>
      <c r="M740" t="s">
        <v>893</v>
      </c>
      <c r="N740" t="s">
        <v>16</v>
      </c>
      <c r="O740">
        <v>71410</v>
      </c>
    </row>
    <row r="741" spans="1:15" x14ac:dyDescent="0.2">
      <c r="A741">
        <v>740</v>
      </c>
      <c r="B741">
        <v>840</v>
      </c>
      <c r="C741">
        <v>1000</v>
      </c>
      <c r="D741" t="s">
        <v>26</v>
      </c>
      <c r="E741">
        <v>987.49</v>
      </c>
      <c r="F741">
        <v>2</v>
      </c>
      <c r="G741" s="118">
        <v>45302</v>
      </c>
      <c r="H741" s="118">
        <v>45305</v>
      </c>
      <c r="I741" t="s">
        <v>15</v>
      </c>
      <c r="J741">
        <v>197.5</v>
      </c>
      <c r="K741" t="s">
        <v>1628</v>
      </c>
      <c r="L741">
        <v>8041183174</v>
      </c>
      <c r="M741" t="s">
        <v>900</v>
      </c>
      <c r="N741" t="s">
        <v>16</v>
      </c>
      <c r="O741">
        <v>30347</v>
      </c>
    </row>
    <row r="742" spans="1:15" x14ac:dyDescent="0.2">
      <c r="A742">
        <v>741</v>
      </c>
      <c r="B742">
        <v>841</v>
      </c>
      <c r="C742">
        <v>1001</v>
      </c>
      <c r="D742" t="s">
        <v>24</v>
      </c>
      <c r="E742">
        <v>474.59</v>
      </c>
      <c r="F742">
        <v>3</v>
      </c>
      <c r="G742" s="118">
        <v>45303</v>
      </c>
      <c r="H742" s="118">
        <v>45306</v>
      </c>
      <c r="I742" t="s">
        <v>20</v>
      </c>
      <c r="J742">
        <v>94.92</v>
      </c>
      <c r="K742" t="s">
        <v>1629</v>
      </c>
      <c r="L742">
        <v>6876491492</v>
      </c>
      <c r="M742" t="s">
        <v>889</v>
      </c>
      <c r="N742" t="s">
        <v>16</v>
      </c>
      <c r="O742">
        <v>13047</v>
      </c>
    </row>
    <row r="743" spans="1:15" x14ac:dyDescent="0.2">
      <c r="A743">
        <v>742</v>
      </c>
      <c r="B743">
        <v>842</v>
      </c>
      <c r="C743">
        <v>1002</v>
      </c>
      <c r="D743" t="s">
        <v>25</v>
      </c>
      <c r="E743">
        <v>1153.98</v>
      </c>
      <c r="F743">
        <v>5</v>
      </c>
      <c r="G743" s="118">
        <v>45304</v>
      </c>
      <c r="H743" s="118">
        <v>45307</v>
      </c>
      <c r="I743" t="s">
        <v>15</v>
      </c>
      <c r="J743">
        <v>230.8</v>
      </c>
      <c r="K743" t="s">
        <v>1630</v>
      </c>
      <c r="L743">
        <v>9620754393</v>
      </c>
      <c r="M743" t="s">
        <v>893</v>
      </c>
      <c r="N743" t="s">
        <v>16</v>
      </c>
      <c r="O743">
        <v>69884</v>
      </c>
    </row>
    <row r="744" spans="1:15" x14ac:dyDescent="0.2">
      <c r="A744">
        <v>743</v>
      </c>
      <c r="B744">
        <v>843</v>
      </c>
      <c r="C744">
        <v>1003</v>
      </c>
      <c r="D744" t="s">
        <v>13</v>
      </c>
      <c r="E744">
        <v>258.61</v>
      </c>
      <c r="F744">
        <v>3</v>
      </c>
      <c r="G744" s="118">
        <v>45305</v>
      </c>
      <c r="H744" s="118">
        <v>45308</v>
      </c>
      <c r="I744" t="s">
        <v>20</v>
      </c>
      <c r="J744">
        <v>51.72</v>
      </c>
      <c r="K744" t="s">
        <v>1631</v>
      </c>
      <c r="L744">
        <v>1725092114</v>
      </c>
      <c r="M744" t="s">
        <v>900</v>
      </c>
      <c r="N744" t="s">
        <v>16</v>
      </c>
      <c r="O744">
        <v>61653</v>
      </c>
    </row>
    <row r="745" spans="1:15" x14ac:dyDescent="0.2">
      <c r="A745">
        <v>744</v>
      </c>
      <c r="B745">
        <v>844</v>
      </c>
      <c r="C745">
        <v>1004</v>
      </c>
      <c r="D745" t="s">
        <v>29</v>
      </c>
      <c r="E745">
        <v>460.36</v>
      </c>
      <c r="F745">
        <v>5</v>
      </c>
      <c r="G745" s="118">
        <v>45306</v>
      </c>
      <c r="H745" s="118">
        <v>45309</v>
      </c>
      <c r="I745" t="s">
        <v>20</v>
      </c>
      <c r="J745">
        <v>92.07</v>
      </c>
      <c r="K745" t="s">
        <v>1632</v>
      </c>
      <c r="L745">
        <v>1138315536</v>
      </c>
      <c r="M745" t="s">
        <v>887</v>
      </c>
      <c r="N745" t="s">
        <v>16</v>
      </c>
      <c r="O745">
        <v>31842</v>
      </c>
    </row>
    <row r="746" spans="1:15" x14ac:dyDescent="0.2">
      <c r="A746">
        <v>745</v>
      </c>
      <c r="B746">
        <v>845</v>
      </c>
      <c r="C746">
        <v>1005</v>
      </c>
      <c r="D746" t="s">
        <v>18</v>
      </c>
      <c r="E746">
        <v>360.54</v>
      </c>
      <c r="F746">
        <v>3</v>
      </c>
      <c r="G746" s="118">
        <v>45307</v>
      </c>
      <c r="H746" s="118">
        <v>45310</v>
      </c>
      <c r="I746" t="s">
        <v>20</v>
      </c>
      <c r="J746">
        <v>72.11</v>
      </c>
      <c r="K746" t="s">
        <v>1633</v>
      </c>
      <c r="L746">
        <v>5389677531</v>
      </c>
      <c r="M746" t="s">
        <v>887</v>
      </c>
      <c r="N746" t="s">
        <v>16</v>
      </c>
      <c r="O746">
        <v>38263</v>
      </c>
    </row>
    <row r="747" spans="1:15" x14ac:dyDescent="0.2">
      <c r="A747">
        <v>746</v>
      </c>
      <c r="B747">
        <v>846</v>
      </c>
      <c r="C747">
        <v>1006</v>
      </c>
      <c r="D747" t="s">
        <v>25</v>
      </c>
      <c r="E747">
        <v>131.13999999999999</v>
      </c>
      <c r="F747">
        <v>3</v>
      </c>
      <c r="G747" s="118">
        <v>45308</v>
      </c>
      <c r="H747" s="118">
        <v>45311</v>
      </c>
      <c r="I747" t="s">
        <v>20</v>
      </c>
      <c r="J747">
        <v>26.23</v>
      </c>
      <c r="K747" t="s">
        <v>1634</v>
      </c>
      <c r="L747">
        <v>5474154081</v>
      </c>
      <c r="M747" t="s">
        <v>893</v>
      </c>
      <c r="N747" t="s">
        <v>16</v>
      </c>
      <c r="O747">
        <v>10075</v>
      </c>
    </row>
    <row r="748" spans="1:15" x14ac:dyDescent="0.2">
      <c r="A748">
        <v>747</v>
      </c>
      <c r="B748">
        <v>847</v>
      </c>
      <c r="C748">
        <v>1007</v>
      </c>
      <c r="D748" t="s">
        <v>27</v>
      </c>
      <c r="E748">
        <v>1221.0999999999999</v>
      </c>
      <c r="F748">
        <v>4</v>
      </c>
      <c r="G748" s="118">
        <v>45309</v>
      </c>
      <c r="H748" s="118">
        <v>45312</v>
      </c>
      <c r="I748" t="s">
        <v>22</v>
      </c>
      <c r="J748">
        <v>244.22</v>
      </c>
      <c r="K748" t="s">
        <v>1635</v>
      </c>
      <c r="L748">
        <v>2807473244</v>
      </c>
      <c r="M748" t="s">
        <v>893</v>
      </c>
      <c r="N748" t="s">
        <v>16</v>
      </c>
      <c r="O748">
        <v>91234</v>
      </c>
    </row>
    <row r="749" spans="1:15" x14ac:dyDescent="0.2">
      <c r="A749">
        <v>748</v>
      </c>
      <c r="B749">
        <v>848</v>
      </c>
      <c r="C749">
        <v>1008</v>
      </c>
      <c r="D749" t="s">
        <v>27</v>
      </c>
      <c r="E749">
        <v>833.6</v>
      </c>
      <c r="F749">
        <v>1</v>
      </c>
      <c r="G749" s="118">
        <v>45310</v>
      </c>
      <c r="H749" s="118">
        <v>45313</v>
      </c>
      <c r="I749" t="s">
        <v>20</v>
      </c>
      <c r="J749">
        <v>166.72</v>
      </c>
      <c r="K749" t="s">
        <v>1636</v>
      </c>
      <c r="L749">
        <v>5232229167</v>
      </c>
      <c r="M749" t="s">
        <v>893</v>
      </c>
      <c r="N749" t="s">
        <v>16</v>
      </c>
      <c r="O749">
        <v>44375</v>
      </c>
    </row>
    <row r="750" spans="1:15" x14ac:dyDescent="0.2">
      <c r="A750">
        <v>749</v>
      </c>
      <c r="B750">
        <v>849</v>
      </c>
      <c r="C750">
        <v>1009</v>
      </c>
      <c r="D750" t="s">
        <v>27</v>
      </c>
      <c r="E750">
        <v>323.81</v>
      </c>
      <c r="F750">
        <v>1</v>
      </c>
      <c r="G750" s="118">
        <v>45311</v>
      </c>
      <c r="H750" s="118">
        <v>45314</v>
      </c>
      <c r="I750" t="s">
        <v>22</v>
      </c>
      <c r="J750">
        <v>64.760000000000005</v>
      </c>
      <c r="K750" t="s">
        <v>1637</v>
      </c>
      <c r="L750">
        <v>3277627942</v>
      </c>
      <c r="M750" t="s">
        <v>900</v>
      </c>
      <c r="N750" t="s">
        <v>16</v>
      </c>
      <c r="O750">
        <v>26450</v>
      </c>
    </row>
    <row r="751" spans="1:15" x14ac:dyDescent="0.2">
      <c r="A751">
        <v>750</v>
      </c>
      <c r="B751">
        <v>850</v>
      </c>
      <c r="C751">
        <v>1000</v>
      </c>
      <c r="D751" t="s">
        <v>24</v>
      </c>
      <c r="E751">
        <v>1116.55</v>
      </c>
      <c r="F751">
        <v>5</v>
      </c>
      <c r="G751" s="118">
        <v>45312</v>
      </c>
      <c r="H751" s="118">
        <v>45315</v>
      </c>
      <c r="I751" t="s">
        <v>20</v>
      </c>
      <c r="J751">
        <v>223.31</v>
      </c>
      <c r="K751" t="s">
        <v>1638</v>
      </c>
      <c r="L751">
        <v>2216735962</v>
      </c>
      <c r="M751" t="s">
        <v>889</v>
      </c>
      <c r="N751" t="s">
        <v>16</v>
      </c>
      <c r="O751">
        <v>88625</v>
      </c>
    </row>
    <row r="752" spans="1:15" x14ac:dyDescent="0.2">
      <c r="A752">
        <v>751</v>
      </c>
      <c r="B752">
        <v>851</v>
      </c>
      <c r="C752">
        <v>1001</v>
      </c>
      <c r="D752" t="s">
        <v>23</v>
      </c>
      <c r="E752">
        <v>1173.81</v>
      </c>
      <c r="F752">
        <v>5</v>
      </c>
      <c r="G752" s="118">
        <v>45313</v>
      </c>
      <c r="H752" s="118">
        <v>45316</v>
      </c>
      <c r="I752" t="s">
        <v>15</v>
      </c>
      <c r="J752">
        <v>234.76</v>
      </c>
      <c r="K752" t="s">
        <v>1639</v>
      </c>
      <c r="L752">
        <v>9951577880</v>
      </c>
      <c r="M752" t="s">
        <v>900</v>
      </c>
      <c r="N752" t="s">
        <v>16</v>
      </c>
      <c r="O752">
        <v>56954</v>
      </c>
    </row>
    <row r="753" spans="1:15" x14ac:dyDescent="0.2">
      <c r="A753">
        <v>752</v>
      </c>
      <c r="B753">
        <v>852</v>
      </c>
      <c r="C753">
        <v>1002</v>
      </c>
      <c r="D753" t="s">
        <v>18</v>
      </c>
      <c r="E753">
        <v>175.45</v>
      </c>
      <c r="F753">
        <v>4</v>
      </c>
      <c r="G753" s="118">
        <v>45314</v>
      </c>
      <c r="H753" s="118">
        <v>45317</v>
      </c>
      <c r="I753" t="s">
        <v>15</v>
      </c>
      <c r="J753">
        <v>35.090000000000003</v>
      </c>
      <c r="K753" t="s">
        <v>1640</v>
      </c>
      <c r="L753">
        <v>4392150496</v>
      </c>
      <c r="M753" t="s">
        <v>893</v>
      </c>
      <c r="N753" t="s">
        <v>16</v>
      </c>
      <c r="O753">
        <v>26902</v>
      </c>
    </row>
    <row r="754" spans="1:15" x14ac:dyDescent="0.2">
      <c r="A754">
        <v>753</v>
      </c>
      <c r="B754">
        <v>853</v>
      </c>
      <c r="C754">
        <v>1003</v>
      </c>
      <c r="D754" t="s">
        <v>25</v>
      </c>
      <c r="E754">
        <v>1027.49</v>
      </c>
      <c r="F754">
        <v>3</v>
      </c>
      <c r="G754" s="118">
        <v>45315</v>
      </c>
      <c r="H754" s="118">
        <v>45318</v>
      </c>
      <c r="I754" t="s">
        <v>15</v>
      </c>
      <c r="J754">
        <v>205.5</v>
      </c>
      <c r="K754" t="s">
        <v>1641</v>
      </c>
      <c r="L754">
        <v>4930326873</v>
      </c>
      <c r="M754" t="s">
        <v>887</v>
      </c>
      <c r="N754" t="s">
        <v>16</v>
      </c>
      <c r="O754">
        <v>89753</v>
      </c>
    </row>
    <row r="755" spans="1:15" x14ac:dyDescent="0.2">
      <c r="A755">
        <v>754</v>
      </c>
      <c r="B755">
        <v>854</v>
      </c>
      <c r="C755">
        <v>1004</v>
      </c>
      <c r="D755" t="s">
        <v>29</v>
      </c>
      <c r="E755">
        <v>1452.21</v>
      </c>
      <c r="F755">
        <v>5</v>
      </c>
      <c r="G755" s="118">
        <v>45316</v>
      </c>
      <c r="H755" s="118">
        <v>45319</v>
      </c>
      <c r="I755" t="s">
        <v>22</v>
      </c>
      <c r="J755">
        <v>290.44</v>
      </c>
      <c r="K755" t="s">
        <v>1642</v>
      </c>
      <c r="L755">
        <v>9580980269</v>
      </c>
      <c r="M755" t="s">
        <v>900</v>
      </c>
      <c r="N755" t="s">
        <v>16</v>
      </c>
      <c r="O755">
        <v>22859</v>
      </c>
    </row>
    <row r="756" spans="1:15" x14ac:dyDescent="0.2">
      <c r="A756">
        <v>755</v>
      </c>
      <c r="B756">
        <v>855</v>
      </c>
      <c r="C756">
        <v>1005</v>
      </c>
      <c r="D756" t="s">
        <v>27</v>
      </c>
      <c r="E756">
        <v>431.5</v>
      </c>
      <c r="F756">
        <v>3</v>
      </c>
      <c r="G756" s="118">
        <v>45317</v>
      </c>
      <c r="H756" s="118">
        <v>45320</v>
      </c>
      <c r="I756" t="s">
        <v>15</v>
      </c>
      <c r="J756">
        <v>86.3</v>
      </c>
      <c r="K756" t="s">
        <v>1643</v>
      </c>
      <c r="L756">
        <v>8060954113</v>
      </c>
      <c r="M756" t="s">
        <v>893</v>
      </c>
      <c r="N756" t="s">
        <v>16</v>
      </c>
      <c r="O756">
        <v>25579</v>
      </c>
    </row>
    <row r="757" spans="1:15" x14ac:dyDescent="0.2">
      <c r="A757">
        <v>756</v>
      </c>
      <c r="B757">
        <v>856</v>
      </c>
      <c r="C757">
        <v>1006</v>
      </c>
      <c r="D757" t="s">
        <v>13</v>
      </c>
      <c r="E757">
        <v>907.85</v>
      </c>
      <c r="F757">
        <v>5</v>
      </c>
      <c r="G757" s="118">
        <v>45318</v>
      </c>
      <c r="H757" s="118">
        <v>45321</v>
      </c>
      <c r="I757" t="s">
        <v>15</v>
      </c>
      <c r="J757">
        <v>181.57</v>
      </c>
      <c r="K757" t="s">
        <v>1644</v>
      </c>
      <c r="L757">
        <v>4433803766</v>
      </c>
      <c r="M757" t="s">
        <v>893</v>
      </c>
      <c r="N757" t="s">
        <v>16</v>
      </c>
      <c r="O757">
        <v>47032</v>
      </c>
    </row>
    <row r="758" spans="1:15" x14ac:dyDescent="0.2">
      <c r="A758">
        <v>757</v>
      </c>
      <c r="B758">
        <v>857</v>
      </c>
      <c r="C758">
        <v>1007</v>
      </c>
      <c r="D758" t="s">
        <v>23</v>
      </c>
      <c r="E758">
        <v>750.31</v>
      </c>
      <c r="F758">
        <v>4</v>
      </c>
      <c r="G758" s="118">
        <v>45319</v>
      </c>
      <c r="H758" s="118">
        <v>45322</v>
      </c>
      <c r="I758" t="s">
        <v>22</v>
      </c>
      <c r="J758">
        <v>150.06</v>
      </c>
      <c r="K758" t="s">
        <v>1645</v>
      </c>
      <c r="L758">
        <v>5820518484</v>
      </c>
      <c r="M758" t="s">
        <v>889</v>
      </c>
      <c r="N758" t="s">
        <v>16</v>
      </c>
      <c r="O758">
        <v>94473</v>
      </c>
    </row>
    <row r="759" spans="1:15" x14ac:dyDescent="0.2">
      <c r="A759">
        <v>758</v>
      </c>
      <c r="B759">
        <v>858</v>
      </c>
      <c r="C759">
        <v>1008</v>
      </c>
      <c r="D759" t="s">
        <v>27</v>
      </c>
      <c r="E759">
        <v>548.41999999999996</v>
      </c>
      <c r="F759">
        <v>2</v>
      </c>
      <c r="G759" s="118">
        <v>45320</v>
      </c>
      <c r="H759" s="118">
        <v>45323</v>
      </c>
      <c r="I759" t="s">
        <v>15</v>
      </c>
      <c r="J759">
        <v>109.68</v>
      </c>
      <c r="K759" t="s">
        <v>1646</v>
      </c>
      <c r="L759">
        <v>9478176386</v>
      </c>
      <c r="M759" t="s">
        <v>887</v>
      </c>
      <c r="N759" t="s">
        <v>16</v>
      </c>
      <c r="O759">
        <v>37129</v>
      </c>
    </row>
    <row r="760" spans="1:15" x14ac:dyDescent="0.2">
      <c r="A760">
        <v>759</v>
      </c>
      <c r="B760">
        <v>859</v>
      </c>
      <c r="C760">
        <v>1009</v>
      </c>
      <c r="D760" t="s">
        <v>29</v>
      </c>
      <c r="E760">
        <v>592.14</v>
      </c>
      <c r="F760">
        <v>2</v>
      </c>
      <c r="G760" s="118">
        <v>45321</v>
      </c>
      <c r="H760" s="118">
        <v>45324</v>
      </c>
      <c r="I760" t="s">
        <v>15</v>
      </c>
      <c r="J760">
        <v>118.43</v>
      </c>
      <c r="K760" t="s">
        <v>1647</v>
      </c>
      <c r="L760">
        <v>3395597441</v>
      </c>
      <c r="M760" t="s">
        <v>900</v>
      </c>
      <c r="N760" t="s">
        <v>16</v>
      </c>
      <c r="O760">
        <v>12989</v>
      </c>
    </row>
    <row r="761" spans="1:15" x14ac:dyDescent="0.2">
      <c r="A761">
        <v>760</v>
      </c>
      <c r="B761">
        <v>860</v>
      </c>
      <c r="C761">
        <v>1000</v>
      </c>
      <c r="D761" t="s">
        <v>23</v>
      </c>
      <c r="E761">
        <v>349.1</v>
      </c>
      <c r="F761">
        <v>4</v>
      </c>
      <c r="G761" s="118">
        <v>45322</v>
      </c>
      <c r="H761" s="118">
        <v>45325</v>
      </c>
      <c r="I761" t="s">
        <v>22</v>
      </c>
      <c r="J761">
        <v>69.819999999999993</v>
      </c>
      <c r="K761" t="s">
        <v>1648</v>
      </c>
      <c r="L761">
        <v>5743143598</v>
      </c>
      <c r="M761" t="s">
        <v>893</v>
      </c>
      <c r="N761" t="s">
        <v>16</v>
      </c>
      <c r="O761">
        <v>70562</v>
      </c>
    </row>
    <row r="762" spans="1:15" x14ac:dyDescent="0.2">
      <c r="A762">
        <v>761</v>
      </c>
      <c r="B762">
        <v>861</v>
      </c>
      <c r="C762">
        <v>1001</v>
      </c>
      <c r="D762" t="s">
        <v>21</v>
      </c>
      <c r="E762">
        <v>496.63</v>
      </c>
      <c r="F762">
        <v>1</v>
      </c>
      <c r="G762" s="118">
        <v>45323</v>
      </c>
      <c r="H762" s="118">
        <v>45326</v>
      </c>
      <c r="I762" t="s">
        <v>20</v>
      </c>
      <c r="J762">
        <v>99.33</v>
      </c>
      <c r="K762" t="s">
        <v>1649</v>
      </c>
      <c r="L762">
        <v>2348675896</v>
      </c>
      <c r="M762" t="s">
        <v>900</v>
      </c>
      <c r="N762" t="s">
        <v>16</v>
      </c>
      <c r="O762">
        <v>17295</v>
      </c>
    </row>
    <row r="763" spans="1:15" x14ac:dyDescent="0.2">
      <c r="A763">
        <v>762</v>
      </c>
      <c r="B763">
        <v>862</v>
      </c>
      <c r="C763">
        <v>1002</v>
      </c>
      <c r="D763" t="s">
        <v>13</v>
      </c>
      <c r="E763">
        <v>152.84</v>
      </c>
      <c r="F763">
        <v>4</v>
      </c>
      <c r="G763" s="118">
        <v>45324</v>
      </c>
      <c r="H763" s="118">
        <v>45327</v>
      </c>
      <c r="I763" t="s">
        <v>22</v>
      </c>
      <c r="J763">
        <v>30.57</v>
      </c>
      <c r="K763" t="s">
        <v>1650</v>
      </c>
      <c r="L763">
        <v>4538768132</v>
      </c>
      <c r="M763" t="s">
        <v>889</v>
      </c>
      <c r="N763" t="s">
        <v>16</v>
      </c>
      <c r="O763">
        <v>12611</v>
      </c>
    </row>
    <row r="764" spans="1:15" x14ac:dyDescent="0.2">
      <c r="A764">
        <v>763</v>
      </c>
      <c r="B764">
        <v>863</v>
      </c>
      <c r="C764">
        <v>1003</v>
      </c>
      <c r="D764" t="s">
        <v>29</v>
      </c>
      <c r="E764">
        <v>298.42</v>
      </c>
      <c r="F764">
        <v>3</v>
      </c>
      <c r="G764" s="118">
        <v>45325</v>
      </c>
      <c r="H764" s="118">
        <v>45328</v>
      </c>
      <c r="I764" t="s">
        <v>22</v>
      </c>
      <c r="J764">
        <v>59.68</v>
      </c>
      <c r="K764" t="s">
        <v>1651</v>
      </c>
      <c r="L764">
        <v>2247736306</v>
      </c>
      <c r="M764" t="s">
        <v>887</v>
      </c>
      <c r="N764" t="s">
        <v>16</v>
      </c>
      <c r="O764">
        <v>11294</v>
      </c>
    </row>
    <row r="765" spans="1:15" x14ac:dyDescent="0.2">
      <c r="A765">
        <v>764</v>
      </c>
      <c r="B765">
        <v>864</v>
      </c>
      <c r="C765">
        <v>1004</v>
      </c>
      <c r="D765" t="s">
        <v>24</v>
      </c>
      <c r="E765">
        <v>437.87</v>
      </c>
      <c r="F765">
        <v>1</v>
      </c>
      <c r="G765" s="118">
        <v>45326</v>
      </c>
      <c r="H765" s="118">
        <v>45329</v>
      </c>
      <c r="I765" t="s">
        <v>20</v>
      </c>
      <c r="J765">
        <v>87.57</v>
      </c>
      <c r="K765" t="s">
        <v>1652</v>
      </c>
      <c r="L765">
        <v>9239998342</v>
      </c>
      <c r="M765" t="s">
        <v>900</v>
      </c>
      <c r="N765" t="s">
        <v>16</v>
      </c>
      <c r="O765">
        <v>68097</v>
      </c>
    </row>
    <row r="766" spans="1:15" x14ac:dyDescent="0.2">
      <c r="A766">
        <v>765</v>
      </c>
      <c r="B766">
        <v>865</v>
      </c>
      <c r="C766">
        <v>1005</v>
      </c>
      <c r="D766" t="s">
        <v>28</v>
      </c>
      <c r="E766">
        <v>1068.1500000000001</v>
      </c>
      <c r="F766">
        <v>1</v>
      </c>
      <c r="G766" s="118">
        <v>45327</v>
      </c>
      <c r="H766" s="118">
        <v>45330</v>
      </c>
      <c r="I766" t="s">
        <v>20</v>
      </c>
      <c r="J766">
        <v>213.63</v>
      </c>
      <c r="K766" t="s">
        <v>1653</v>
      </c>
      <c r="L766">
        <v>6978274544</v>
      </c>
      <c r="M766" t="s">
        <v>887</v>
      </c>
      <c r="N766" t="s">
        <v>16</v>
      </c>
      <c r="O766">
        <v>35788</v>
      </c>
    </row>
    <row r="767" spans="1:15" x14ac:dyDescent="0.2">
      <c r="A767">
        <v>766</v>
      </c>
      <c r="B767">
        <v>866</v>
      </c>
      <c r="C767">
        <v>1006</v>
      </c>
      <c r="D767" t="s">
        <v>23</v>
      </c>
      <c r="E767">
        <v>134.93</v>
      </c>
      <c r="F767">
        <v>1</v>
      </c>
      <c r="G767" s="118">
        <v>45328</v>
      </c>
      <c r="H767" s="118">
        <v>45331</v>
      </c>
      <c r="I767" t="s">
        <v>22</v>
      </c>
      <c r="J767">
        <v>26.99</v>
      </c>
      <c r="K767" t="s">
        <v>1654</v>
      </c>
      <c r="L767">
        <v>6120304563</v>
      </c>
      <c r="M767" t="s">
        <v>893</v>
      </c>
      <c r="N767" t="s">
        <v>16</v>
      </c>
      <c r="O767">
        <v>20354</v>
      </c>
    </row>
    <row r="768" spans="1:15" x14ac:dyDescent="0.2">
      <c r="A768">
        <v>767</v>
      </c>
      <c r="B768">
        <v>867</v>
      </c>
      <c r="C768">
        <v>1007</v>
      </c>
      <c r="D768" t="s">
        <v>23</v>
      </c>
      <c r="E768">
        <v>1420.71</v>
      </c>
      <c r="F768">
        <v>1</v>
      </c>
      <c r="G768" s="118">
        <v>45329</v>
      </c>
      <c r="H768" s="118">
        <v>45332</v>
      </c>
      <c r="I768" t="s">
        <v>22</v>
      </c>
      <c r="J768">
        <v>284.14</v>
      </c>
      <c r="K768" t="s">
        <v>1655</v>
      </c>
      <c r="L768">
        <v>6752946566</v>
      </c>
      <c r="M768" t="s">
        <v>893</v>
      </c>
      <c r="N768" t="s">
        <v>16</v>
      </c>
      <c r="O768">
        <v>52312</v>
      </c>
    </row>
    <row r="769" spans="1:15" x14ac:dyDescent="0.2">
      <c r="A769">
        <v>768</v>
      </c>
      <c r="B769">
        <v>868</v>
      </c>
      <c r="C769">
        <v>1008</v>
      </c>
      <c r="D769" t="s">
        <v>24</v>
      </c>
      <c r="E769">
        <v>1092.3599999999999</v>
      </c>
      <c r="F769">
        <v>1</v>
      </c>
      <c r="G769" s="118">
        <v>45330</v>
      </c>
      <c r="H769" s="118">
        <v>45333</v>
      </c>
      <c r="I769" t="s">
        <v>15</v>
      </c>
      <c r="J769">
        <v>218.47</v>
      </c>
      <c r="K769" t="s">
        <v>1656</v>
      </c>
      <c r="L769">
        <v>6094264058</v>
      </c>
      <c r="M769" t="s">
        <v>900</v>
      </c>
      <c r="N769" t="s">
        <v>16</v>
      </c>
      <c r="O769">
        <v>73353</v>
      </c>
    </row>
    <row r="770" spans="1:15" x14ac:dyDescent="0.2">
      <c r="A770">
        <v>769</v>
      </c>
      <c r="B770">
        <v>869</v>
      </c>
      <c r="C770">
        <v>1009</v>
      </c>
      <c r="D770" t="s">
        <v>27</v>
      </c>
      <c r="E770">
        <v>382</v>
      </c>
      <c r="F770">
        <v>4</v>
      </c>
      <c r="G770" s="118">
        <v>45331</v>
      </c>
      <c r="H770" s="118">
        <v>45334</v>
      </c>
      <c r="I770" t="s">
        <v>15</v>
      </c>
      <c r="J770">
        <v>76.400000000000006</v>
      </c>
      <c r="K770" t="s">
        <v>1657</v>
      </c>
      <c r="L770">
        <v>8155564586</v>
      </c>
      <c r="M770" t="s">
        <v>889</v>
      </c>
      <c r="N770" t="s">
        <v>16</v>
      </c>
      <c r="O770">
        <v>67152</v>
      </c>
    </row>
    <row r="771" spans="1:15" x14ac:dyDescent="0.2">
      <c r="A771">
        <v>770</v>
      </c>
      <c r="B771">
        <v>870</v>
      </c>
      <c r="C771">
        <v>1000</v>
      </c>
      <c r="D771" t="s">
        <v>23</v>
      </c>
      <c r="E771">
        <v>299.86</v>
      </c>
      <c r="F771">
        <v>3</v>
      </c>
      <c r="G771" s="118">
        <v>45332</v>
      </c>
      <c r="H771" s="118">
        <v>45335</v>
      </c>
      <c r="I771" t="s">
        <v>15</v>
      </c>
      <c r="J771">
        <v>59.97</v>
      </c>
      <c r="K771" t="s">
        <v>1658</v>
      </c>
      <c r="L771">
        <v>3031733246</v>
      </c>
      <c r="M771" t="s">
        <v>887</v>
      </c>
      <c r="N771" t="s">
        <v>16</v>
      </c>
      <c r="O771">
        <v>62841</v>
      </c>
    </row>
    <row r="772" spans="1:15" x14ac:dyDescent="0.2">
      <c r="A772">
        <v>771</v>
      </c>
      <c r="B772">
        <v>871</v>
      </c>
      <c r="C772">
        <v>1001</v>
      </c>
      <c r="D772" t="s">
        <v>23</v>
      </c>
      <c r="E772">
        <v>768.32</v>
      </c>
      <c r="F772">
        <v>1</v>
      </c>
      <c r="G772" s="118">
        <v>45333</v>
      </c>
      <c r="H772" s="118">
        <v>45336</v>
      </c>
      <c r="I772" t="s">
        <v>15</v>
      </c>
      <c r="J772">
        <v>153.66</v>
      </c>
      <c r="K772" t="s">
        <v>1659</v>
      </c>
      <c r="L772">
        <v>7620072556</v>
      </c>
      <c r="M772" t="s">
        <v>887</v>
      </c>
      <c r="N772" t="s">
        <v>16</v>
      </c>
      <c r="O772">
        <v>49742</v>
      </c>
    </row>
    <row r="773" spans="1:15" x14ac:dyDescent="0.2">
      <c r="A773">
        <v>772</v>
      </c>
      <c r="B773">
        <v>872</v>
      </c>
      <c r="C773">
        <v>1002</v>
      </c>
      <c r="D773" t="s">
        <v>13</v>
      </c>
      <c r="E773">
        <v>1252.77</v>
      </c>
      <c r="F773">
        <v>1</v>
      </c>
      <c r="G773" s="118">
        <v>45334</v>
      </c>
      <c r="H773" s="118">
        <v>45337</v>
      </c>
      <c r="I773" t="s">
        <v>20</v>
      </c>
      <c r="J773">
        <v>250.55</v>
      </c>
      <c r="K773" t="s">
        <v>1660</v>
      </c>
      <c r="L773">
        <v>3391398394</v>
      </c>
      <c r="M773" t="s">
        <v>887</v>
      </c>
      <c r="N773" t="s">
        <v>16</v>
      </c>
      <c r="O773">
        <v>77005</v>
      </c>
    </row>
    <row r="774" spans="1:15" x14ac:dyDescent="0.2">
      <c r="A774">
        <v>773</v>
      </c>
      <c r="B774">
        <v>873</v>
      </c>
      <c r="C774">
        <v>1003</v>
      </c>
      <c r="D774" t="s">
        <v>28</v>
      </c>
      <c r="E774">
        <v>479.47</v>
      </c>
      <c r="F774">
        <v>4</v>
      </c>
      <c r="G774" s="118">
        <v>45335</v>
      </c>
      <c r="H774" s="118">
        <v>45338</v>
      </c>
      <c r="I774" t="s">
        <v>15</v>
      </c>
      <c r="J774">
        <v>95.89</v>
      </c>
      <c r="K774" t="s">
        <v>1661</v>
      </c>
      <c r="L774">
        <v>7001415702</v>
      </c>
      <c r="M774" t="s">
        <v>893</v>
      </c>
      <c r="N774" t="s">
        <v>16</v>
      </c>
      <c r="O774">
        <v>49163</v>
      </c>
    </row>
    <row r="775" spans="1:15" x14ac:dyDescent="0.2">
      <c r="A775">
        <v>774</v>
      </c>
      <c r="B775">
        <v>874</v>
      </c>
      <c r="C775">
        <v>1004</v>
      </c>
      <c r="D775" t="s">
        <v>24</v>
      </c>
      <c r="E775">
        <v>1174.02</v>
      </c>
      <c r="F775">
        <v>4</v>
      </c>
      <c r="G775" s="118">
        <v>45336</v>
      </c>
      <c r="H775" s="118">
        <v>45339</v>
      </c>
      <c r="I775" t="s">
        <v>15</v>
      </c>
      <c r="J775">
        <v>234.8</v>
      </c>
      <c r="K775" t="s">
        <v>1662</v>
      </c>
      <c r="L775">
        <v>6312076413</v>
      </c>
      <c r="M775" t="s">
        <v>900</v>
      </c>
      <c r="N775" t="s">
        <v>16</v>
      </c>
      <c r="O775">
        <v>97148</v>
      </c>
    </row>
    <row r="776" spans="1:15" x14ac:dyDescent="0.2">
      <c r="A776">
        <v>775</v>
      </c>
      <c r="B776">
        <v>875</v>
      </c>
      <c r="C776">
        <v>1005</v>
      </c>
      <c r="D776" t="s">
        <v>27</v>
      </c>
      <c r="E776">
        <v>1438.4</v>
      </c>
      <c r="F776">
        <v>2</v>
      </c>
      <c r="G776" s="118">
        <v>45337</v>
      </c>
      <c r="H776" s="118">
        <v>45340</v>
      </c>
      <c r="I776" t="s">
        <v>22</v>
      </c>
      <c r="J776">
        <v>287.68</v>
      </c>
      <c r="K776" t="s">
        <v>1663</v>
      </c>
      <c r="L776">
        <v>7406666876</v>
      </c>
      <c r="M776" t="s">
        <v>889</v>
      </c>
      <c r="N776" t="s">
        <v>16</v>
      </c>
      <c r="O776">
        <v>27942</v>
      </c>
    </row>
    <row r="777" spans="1:15" x14ac:dyDescent="0.2">
      <c r="A777">
        <v>776</v>
      </c>
      <c r="B777">
        <v>876</v>
      </c>
      <c r="C777">
        <v>1006</v>
      </c>
      <c r="D777" t="s">
        <v>13</v>
      </c>
      <c r="E777">
        <v>137.97999999999999</v>
      </c>
      <c r="F777">
        <v>2</v>
      </c>
      <c r="G777" s="118">
        <v>45338</v>
      </c>
      <c r="H777" s="118">
        <v>45341</v>
      </c>
      <c r="I777" t="s">
        <v>15</v>
      </c>
      <c r="J777">
        <v>27.6</v>
      </c>
      <c r="K777" t="s">
        <v>1664</v>
      </c>
      <c r="L777">
        <v>1898351041</v>
      </c>
      <c r="M777" t="s">
        <v>887</v>
      </c>
      <c r="N777" t="s">
        <v>16</v>
      </c>
      <c r="O777">
        <v>81693</v>
      </c>
    </row>
    <row r="778" spans="1:15" x14ac:dyDescent="0.2">
      <c r="A778">
        <v>777</v>
      </c>
      <c r="B778">
        <v>877</v>
      </c>
      <c r="C778">
        <v>1007</v>
      </c>
      <c r="D778" t="s">
        <v>28</v>
      </c>
      <c r="E778">
        <v>222.98</v>
      </c>
      <c r="F778">
        <v>3</v>
      </c>
      <c r="G778" s="118">
        <v>45339</v>
      </c>
      <c r="H778" s="118">
        <v>45342</v>
      </c>
      <c r="I778" t="s">
        <v>20</v>
      </c>
      <c r="J778">
        <v>44.6</v>
      </c>
      <c r="K778" t="s">
        <v>1665</v>
      </c>
      <c r="L778">
        <v>1600306661</v>
      </c>
      <c r="M778" t="s">
        <v>893</v>
      </c>
      <c r="N778" t="s">
        <v>16</v>
      </c>
      <c r="O778">
        <v>79365</v>
      </c>
    </row>
    <row r="779" spans="1:15" x14ac:dyDescent="0.2">
      <c r="A779">
        <v>778</v>
      </c>
      <c r="B779">
        <v>878</v>
      </c>
      <c r="C779">
        <v>1008</v>
      </c>
      <c r="D779" t="s">
        <v>26</v>
      </c>
      <c r="E779">
        <v>671.65</v>
      </c>
      <c r="F779">
        <v>3</v>
      </c>
      <c r="G779" s="118">
        <v>45340</v>
      </c>
      <c r="H779" s="118">
        <v>45343</v>
      </c>
      <c r="I779" t="s">
        <v>15</v>
      </c>
      <c r="J779">
        <v>134.33000000000001</v>
      </c>
      <c r="K779" t="s">
        <v>1666</v>
      </c>
      <c r="L779">
        <v>1669615886</v>
      </c>
      <c r="M779" t="s">
        <v>889</v>
      </c>
      <c r="N779" t="s">
        <v>16</v>
      </c>
      <c r="O779">
        <v>59061</v>
      </c>
    </row>
    <row r="780" spans="1:15" x14ac:dyDescent="0.2">
      <c r="A780">
        <v>779</v>
      </c>
      <c r="B780">
        <v>879</v>
      </c>
      <c r="C780">
        <v>1009</v>
      </c>
      <c r="D780" t="s">
        <v>29</v>
      </c>
      <c r="E780">
        <v>534.34</v>
      </c>
      <c r="F780">
        <v>4</v>
      </c>
      <c r="G780" s="118">
        <v>45341</v>
      </c>
      <c r="H780" s="118">
        <v>45344</v>
      </c>
      <c r="I780" t="s">
        <v>22</v>
      </c>
      <c r="J780">
        <v>106.87</v>
      </c>
      <c r="K780" t="s">
        <v>1667</v>
      </c>
      <c r="L780">
        <v>4597834985</v>
      </c>
      <c r="M780" t="s">
        <v>900</v>
      </c>
      <c r="N780" t="s">
        <v>16</v>
      </c>
      <c r="O780">
        <v>27222</v>
      </c>
    </row>
    <row r="781" spans="1:15" x14ac:dyDescent="0.2">
      <c r="A781">
        <v>780</v>
      </c>
      <c r="B781">
        <v>880</v>
      </c>
      <c r="C781">
        <v>1000</v>
      </c>
      <c r="D781" t="s">
        <v>25</v>
      </c>
      <c r="E781">
        <v>1230.8699999999999</v>
      </c>
      <c r="F781">
        <v>1</v>
      </c>
      <c r="G781" s="118">
        <v>45342</v>
      </c>
      <c r="H781" s="118">
        <v>45345</v>
      </c>
      <c r="I781" t="s">
        <v>22</v>
      </c>
      <c r="J781">
        <v>246.17</v>
      </c>
      <c r="K781" t="s">
        <v>1668</v>
      </c>
      <c r="L781">
        <v>1018796967</v>
      </c>
      <c r="M781" t="s">
        <v>885</v>
      </c>
      <c r="N781" t="s">
        <v>16</v>
      </c>
      <c r="O781">
        <v>94893</v>
      </c>
    </row>
    <row r="782" spans="1:15" x14ac:dyDescent="0.2">
      <c r="A782">
        <v>781</v>
      </c>
      <c r="B782">
        <v>881</v>
      </c>
      <c r="C782">
        <v>1001</v>
      </c>
      <c r="D782" t="s">
        <v>18</v>
      </c>
      <c r="E782">
        <v>233.17</v>
      </c>
      <c r="F782">
        <v>2</v>
      </c>
      <c r="G782" s="118">
        <v>45343</v>
      </c>
      <c r="H782" s="118">
        <v>45346</v>
      </c>
      <c r="I782" t="s">
        <v>15</v>
      </c>
      <c r="J782">
        <v>46.63</v>
      </c>
      <c r="K782" t="s">
        <v>1669</v>
      </c>
      <c r="L782">
        <v>6704522778</v>
      </c>
      <c r="M782" t="s">
        <v>887</v>
      </c>
      <c r="N782" t="s">
        <v>16</v>
      </c>
      <c r="O782">
        <v>46388</v>
      </c>
    </row>
    <row r="783" spans="1:15" x14ac:dyDescent="0.2">
      <c r="A783">
        <v>782</v>
      </c>
      <c r="B783">
        <v>882</v>
      </c>
      <c r="C783">
        <v>1002</v>
      </c>
      <c r="D783" t="s">
        <v>25</v>
      </c>
      <c r="E783">
        <v>234.12</v>
      </c>
      <c r="F783">
        <v>3</v>
      </c>
      <c r="G783" s="118">
        <v>45344</v>
      </c>
      <c r="H783" s="118">
        <v>45347</v>
      </c>
      <c r="I783" t="s">
        <v>20</v>
      </c>
      <c r="J783">
        <v>46.82</v>
      </c>
      <c r="K783" t="s">
        <v>1670</v>
      </c>
      <c r="L783">
        <v>3729404370</v>
      </c>
      <c r="M783" t="s">
        <v>885</v>
      </c>
      <c r="N783" t="s">
        <v>16</v>
      </c>
      <c r="O783">
        <v>93059</v>
      </c>
    </row>
    <row r="784" spans="1:15" x14ac:dyDescent="0.2">
      <c r="A784">
        <v>783</v>
      </c>
      <c r="B784">
        <v>883</v>
      </c>
      <c r="C784">
        <v>1003</v>
      </c>
      <c r="D784" t="s">
        <v>18</v>
      </c>
      <c r="E784">
        <v>1282.0899999999999</v>
      </c>
      <c r="F784">
        <v>3</v>
      </c>
      <c r="G784" s="118">
        <v>45345</v>
      </c>
      <c r="H784" s="118">
        <v>45348</v>
      </c>
      <c r="I784" t="s">
        <v>22</v>
      </c>
      <c r="J784">
        <v>256.42</v>
      </c>
      <c r="K784" t="s">
        <v>1671</v>
      </c>
      <c r="L784">
        <v>6108447684</v>
      </c>
      <c r="M784" t="s">
        <v>887</v>
      </c>
      <c r="N784" t="s">
        <v>16</v>
      </c>
      <c r="O784">
        <v>28302</v>
      </c>
    </row>
    <row r="785" spans="1:15" x14ac:dyDescent="0.2">
      <c r="A785">
        <v>784</v>
      </c>
      <c r="B785">
        <v>884</v>
      </c>
      <c r="C785">
        <v>1004</v>
      </c>
      <c r="D785" t="s">
        <v>27</v>
      </c>
      <c r="E785">
        <v>1113.5999999999999</v>
      </c>
      <c r="F785">
        <v>3</v>
      </c>
      <c r="G785" s="118">
        <v>45346</v>
      </c>
      <c r="H785" s="118">
        <v>45349</v>
      </c>
      <c r="I785" t="s">
        <v>20</v>
      </c>
      <c r="J785">
        <v>222.72</v>
      </c>
      <c r="K785" t="s">
        <v>1672</v>
      </c>
      <c r="L785">
        <v>5834847965</v>
      </c>
      <c r="M785" t="s">
        <v>900</v>
      </c>
      <c r="N785" t="s">
        <v>16</v>
      </c>
      <c r="O785">
        <v>84868</v>
      </c>
    </row>
    <row r="786" spans="1:15" x14ac:dyDescent="0.2">
      <c r="A786">
        <v>785</v>
      </c>
      <c r="B786">
        <v>885</v>
      </c>
      <c r="C786">
        <v>1005</v>
      </c>
      <c r="D786" t="s">
        <v>25</v>
      </c>
      <c r="E786">
        <v>303</v>
      </c>
      <c r="F786">
        <v>2</v>
      </c>
      <c r="G786" s="118">
        <v>45347</v>
      </c>
      <c r="H786" s="118">
        <v>45350</v>
      </c>
      <c r="I786" t="s">
        <v>15</v>
      </c>
      <c r="J786">
        <v>60.6</v>
      </c>
      <c r="K786" t="s">
        <v>1673</v>
      </c>
      <c r="L786">
        <v>8539858110</v>
      </c>
      <c r="M786" t="s">
        <v>900</v>
      </c>
      <c r="N786" t="s">
        <v>16</v>
      </c>
      <c r="O786">
        <v>28408</v>
      </c>
    </row>
    <row r="787" spans="1:15" x14ac:dyDescent="0.2">
      <c r="A787">
        <v>786</v>
      </c>
      <c r="B787">
        <v>886</v>
      </c>
      <c r="C787">
        <v>1006</v>
      </c>
      <c r="D787" t="s">
        <v>13</v>
      </c>
      <c r="E787">
        <v>607.53</v>
      </c>
      <c r="F787">
        <v>4</v>
      </c>
      <c r="G787" s="118">
        <v>45348</v>
      </c>
      <c r="H787" s="118">
        <v>45351</v>
      </c>
      <c r="I787" t="s">
        <v>20</v>
      </c>
      <c r="J787">
        <v>121.51</v>
      </c>
      <c r="K787" t="s">
        <v>1674</v>
      </c>
      <c r="L787">
        <v>8210142764</v>
      </c>
      <c r="M787" t="s">
        <v>885</v>
      </c>
      <c r="N787" t="s">
        <v>16</v>
      </c>
      <c r="O787">
        <v>20871</v>
      </c>
    </row>
    <row r="788" spans="1:15" x14ac:dyDescent="0.2">
      <c r="A788">
        <v>787</v>
      </c>
      <c r="B788">
        <v>887</v>
      </c>
      <c r="C788">
        <v>1007</v>
      </c>
      <c r="D788" t="s">
        <v>26</v>
      </c>
      <c r="E788">
        <v>838.8</v>
      </c>
      <c r="F788">
        <v>2</v>
      </c>
      <c r="G788" s="118">
        <v>45349</v>
      </c>
      <c r="H788" s="118">
        <v>45352</v>
      </c>
      <c r="I788" t="s">
        <v>15</v>
      </c>
      <c r="J788">
        <v>167.76</v>
      </c>
      <c r="K788" t="s">
        <v>1675</v>
      </c>
      <c r="L788">
        <v>4575259833</v>
      </c>
      <c r="M788" t="s">
        <v>893</v>
      </c>
      <c r="N788" t="s">
        <v>16</v>
      </c>
      <c r="O788">
        <v>76310</v>
      </c>
    </row>
    <row r="789" spans="1:15" x14ac:dyDescent="0.2">
      <c r="A789">
        <v>788</v>
      </c>
      <c r="B789">
        <v>888</v>
      </c>
      <c r="C789">
        <v>1008</v>
      </c>
      <c r="D789" t="s">
        <v>13</v>
      </c>
      <c r="E789">
        <v>563.66999999999996</v>
      </c>
      <c r="F789">
        <v>5</v>
      </c>
      <c r="G789" s="118">
        <v>45350</v>
      </c>
      <c r="H789" s="118">
        <v>45353</v>
      </c>
      <c r="I789" t="s">
        <v>15</v>
      </c>
      <c r="J789">
        <v>112.73</v>
      </c>
      <c r="K789" t="s">
        <v>1676</v>
      </c>
      <c r="L789">
        <v>6549214994</v>
      </c>
      <c r="M789" t="s">
        <v>889</v>
      </c>
      <c r="N789" t="s">
        <v>16</v>
      </c>
      <c r="O789">
        <v>71908</v>
      </c>
    </row>
    <row r="790" spans="1:15" x14ac:dyDescent="0.2">
      <c r="A790">
        <v>789</v>
      </c>
      <c r="B790">
        <v>889</v>
      </c>
      <c r="C790">
        <v>1009</v>
      </c>
      <c r="D790" t="s">
        <v>13</v>
      </c>
      <c r="E790">
        <v>591.71</v>
      </c>
      <c r="F790">
        <v>1</v>
      </c>
      <c r="G790" s="118">
        <v>45351</v>
      </c>
      <c r="H790" s="118">
        <v>45354</v>
      </c>
      <c r="I790" t="s">
        <v>20</v>
      </c>
      <c r="J790">
        <v>118.34</v>
      </c>
      <c r="K790" t="s">
        <v>1677</v>
      </c>
      <c r="L790">
        <v>4957058233</v>
      </c>
      <c r="M790" t="s">
        <v>887</v>
      </c>
      <c r="N790" t="s">
        <v>16</v>
      </c>
      <c r="O790">
        <v>81882</v>
      </c>
    </row>
    <row r="791" spans="1:15" x14ac:dyDescent="0.2">
      <c r="A791">
        <v>790</v>
      </c>
      <c r="B791">
        <v>890</v>
      </c>
      <c r="C791">
        <v>1000</v>
      </c>
      <c r="D791" t="s">
        <v>21</v>
      </c>
      <c r="E791">
        <v>906.49</v>
      </c>
      <c r="F791">
        <v>1</v>
      </c>
      <c r="G791" s="118">
        <v>45352</v>
      </c>
      <c r="H791" s="118">
        <v>45355</v>
      </c>
      <c r="I791" t="s">
        <v>22</v>
      </c>
      <c r="J791">
        <v>181.3</v>
      </c>
      <c r="K791" t="s">
        <v>1678</v>
      </c>
      <c r="L791">
        <v>8708948241</v>
      </c>
      <c r="M791" t="s">
        <v>889</v>
      </c>
      <c r="N791" t="s">
        <v>16</v>
      </c>
      <c r="O791">
        <v>61099</v>
      </c>
    </row>
    <row r="792" spans="1:15" x14ac:dyDescent="0.2">
      <c r="A792">
        <v>791</v>
      </c>
      <c r="B792">
        <v>891</v>
      </c>
      <c r="C792">
        <v>1001</v>
      </c>
      <c r="D792" t="s">
        <v>24</v>
      </c>
      <c r="E792">
        <v>447.58</v>
      </c>
      <c r="F792">
        <v>1</v>
      </c>
      <c r="G792" s="118">
        <v>45353</v>
      </c>
      <c r="H792" s="118">
        <v>45356</v>
      </c>
      <c r="I792" t="s">
        <v>20</v>
      </c>
      <c r="J792">
        <v>89.52</v>
      </c>
      <c r="K792" t="s">
        <v>1679</v>
      </c>
      <c r="L792">
        <v>9050363607</v>
      </c>
      <c r="M792" t="s">
        <v>900</v>
      </c>
      <c r="N792" t="s">
        <v>16</v>
      </c>
      <c r="O792">
        <v>58943</v>
      </c>
    </row>
    <row r="793" spans="1:15" x14ac:dyDescent="0.2">
      <c r="A793">
        <v>792</v>
      </c>
      <c r="B793">
        <v>892</v>
      </c>
      <c r="C793">
        <v>1002</v>
      </c>
      <c r="D793" t="s">
        <v>28</v>
      </c>
      <c r="E793">
        <v>408.04</v>
      </c>
      <c r="F793">
        <v>4</v>
      </c>
      <c r="G793" s="118">
        <v>45354</v>
      </c>
      <c r="H793" s="118">
        <v>45357</v>
      </c>
      <c r="I793" t="s">
        <v>15</v>
      </c>
      <c r="J793">
        <v>81.61</v>
      </c>
      <c r="K793" t="s">
        <v>1680</v>
      </c>
      <c r="L793">
        <v>2946406795</v>
      </c>
      <c r="M793" t="s">
        <v>893</v>
      </c>
      <c r="N793" t="s">
        <v>16</v>
      </c>
      <c r="O793">
        <v>68642</v>
      </c>
    </row>
    <row r="794" spans="1:15" x14ac:dyDescent="0.2">
      <c r="A794">
        <v>793</v>
      </c>
      <c r="B794">
        <v>893</v>
      </c>
      <c r="C794">
        <v>1003</v>
      </c>
      <c r="D794" t="s">
        <v>29</v>
      </c>
      <c r="E794">
        <v>381.07</v>
      </c>
      <c r="F794">
        <v>2</v>
      </c>
      <c r="G794" s="118">
        <v>45355</v>
      </c>
      <c r="H794" s="118">
        <v>45358</v>
      </c>
      <c r="I794" t="s">
        <v>22</v>
      </c>
      <c r="J794">
        <v>76.209999999999994</v>
      </c>
      <c r="K794" t="s">
        <v>1681</v>
      </c>
      <c r="L794">
        <v>1336765862</v>
      </c>
      <c r="M794" t="s">
        <v>893</v>
      </c>
      <c r="N794" t="s">
        <v>16</v>
      </c>
      <c r="O794">
        <v>56412</v>
      </c>
    </row>
    <row r="795" spans="1:15" x14ac:dyDescent="0.2">
      <c r="A795">
        <v>794</v>
      </c>
      <c r="B795">
        <v>894</v>
      </c>
      <c r="C795">
        <v>1004</v>
      </c>
      <c r="D795" t="s">
        <v>13</v>
      </c>
      <c r="E795">
        <v>109.78</v>
      </c>
      <c r="F795">
        <v>4</v>
      </c>
      <c r="G795" s="118">
        <v>45356</v>
      </c>
      <c r="H795" s="118">
        <v>45359</v>
      </c>
      <c r="I795" t="s">
        <v>20</v>
      </c>
      <c r="J795">
        <v>21.96</v>
      </c>
      <c r="K795" t="s">
        <v>1682</v>
      </c>
      <c r="L795">
        <v>4277695764</v>
      </c>
      <c r="M795" t="s">
        <v>885</v>
      </c>
      <c r="N795" t="s">
        <v>16</v>
      </c>
      <c r="O795">
        <v>85641</v>
      </c>
    </row>
    <row r="796" spans="1:15" x14ac:dyDescent="0.2">
      <c r="A796">
        <v>795</v>
      </c>
      <c r="B796">
        <v>895</v>
      </c>
      <c r="C796">
        <v>1005</v>
      </c>
      <c r="D796" t="s">
        <v>26</v>
      </c>
      <c r="E796">
        <v>1233.3499999999999</v>
      </c>
      <c r="F796">
        <v>1</v>
      </c>
      <c r="G796" s="118">
        <v>45357</v>
      </c>
      <c r="H796" s="118">
        <v>45360</v>
      </c>
      <c r="I796" t="s">
        <v>15</v>
      </c>
      <c r="J796">
        <v>246.67</v>
      </c>
      <c r="K796" t="s">
        <v>1683</v>
      </c>
      <c r="L796">
        <v>4187081346</v>
      </c>
      <c r="M796" t="s">
        <v>893</v>
      </c>
      <c r="N796" t="s">
        <v>16</v>
      </c>
      <c r="O796">
        <v>20306</v>
      </c>
    </row>
    <row r="797" spans="1:15" x14ac:dyDescent="0.2">
      <c r="A797">
        <v>796</v>
      </c>
      <c r="B797">
        <v>896</v>
      </c>
      <c r="C797">
        <v>1006</v>
      </c>
      <c r="D797" t="s">
        <v>28</v>
      </c>
      <c r="E797">
        <v>887.38</v>
      </c>
      <c r="F797">
        <v>2</v>
      </c>
      <c r="G797" s="118">
        <v>45358</v>
      </c>
      <c r="H797" s="118">
        <v>45361</v>
      </c>
      <c r="I797" t="s">
        <v>22</v>
      </c>
      <c r="J797">
        <v>177.48</v>
      </c>
      <c r="K797" t="s">
        <v>1684</v>
      </c>
      <c r="L797">
        <v>3070810759</v>
      </c>
      <c r="M797" t="s">
        <v>893</v>
      </c>
      <c r="N797" t="s">
        <v>16</v>
      </c>
      <c r="O797">
        <v>94152</v>
      </c>
    </row>
    <row r="798" spans="1:15" x14ac:dyDescent="0.2">
      <c r="A798">
        <v>797</v>
      </c>
      <c r="B798">
        <v>897</v>
      </c>
      <c r="C798">
        <v>1007</v>
      </c>
      <c r="D798" t="s">
        <v>23</v>
      </c>
      <c r="E798">
        <v>1163.31</v>
      </c>
      <c r="F798">
        <v>5</v>
      </c>
      <c r="G798" s="118">
        <v>45359</v>
      </c>
      <c r="H798" s="118">
        <v>45362</v>
      </c>
      <c r="I798" t="s">
        <v>22</v>
      </c>
      <c r="J798">
        <v>232.66</v>
      </c>
      <c r="K798" t="s">
        <v>1685</v>
      </c>
      <c r="L798">
        <v>4881583176</v>
      </c>
      <c r="M798" t="s">
        <v>887</v>
      </c>
      <c r="N798" t="s">
        <v>16</v>
      </c>
      <c r="O798">
        <v>29319</v>
      </c>
    </row>
    <row r="799" spans="1:15" x14ac:dyDescent="0.2">
      <c r="A799">
        <v>798</v>
      </c>
      <c r="B799">
        <v>898</v>
      </c>
      <c r="C799">
        <v>1008</v>
      </c>
      <c r="D799" t="s">
        <v>18</v>
      </c>
      <c r="E799">
        <v>1161.53</v>
      </c>
      <c r="F799">
        <v>5</v>
      </c>
      <c r="G799" s="118">
        <v>45360</v>
      </c>
      <c r="H799" s="118">
        <v>45363</v>
      </c>
      <c r="I799" t="s">
        <v>20</v>
      </c>
      <c r="J799">
        <v>232.31</v>
      </c>
      <c r="K799" t="s">
        <v>1686</v>
      </c>
      <c r="L799">
        <v>4553751567</v>
      </c>
      <c r="M799" t="s">
        <v>900</v>
      </c>
      <c r="N799" t="s">
        <v>16</v>
      </c>
      <c r="O799">
        <v>30958</v>
      </c>
    </row>
    <row r="800" spans="1:15" x14ac:dyDescent="0.2">
      <c r="A800">
        <v>799</v>
      </c>
      <c r="B800">
        <v>899</v>
      </c>
      <c r="C800">
        <v>1009</v>
      </c>
      <c r="D800" t="s">
        <v>21</v>
      </c>
      <c r="E800">
        <v>1481.49</v>
      </c>
      <c r="F800">
        <v>4</v>
      </c>
      <c r="G800" s="118">
        <v>45361</v>
      </c>
      <c r="H800" s="118">
        <v>45364</v>
      </c>
      <c r="I800" t="s">
        <v>15</v>
      </c>
      <c r="J800">
        <v>296.3</v>
      </c>
      <c r="K800" t="s">
        <v>1687</v>
      </c>
      <c r="L800">
        <v>4797187841</v>
      </c>
      <c r="M800" t="s">
        <v>885</v>
      </c>
      <c r="N800" t="s">
        <v>16</v>
      </c>
      <c r="O800">
        <v>20475</v>
      </c>
    </row>
    <row r="801" spans="1:15" x14ac:dyDescent="0.2">
      <c r="A801">
        <v>800</v>
      </c>
      <c r="B801">
        <v>900</v>
      </c>
      <c r="C801">
        <v>1000</v>
      </c>
      <c r="D801" t="s">
        <v>23</v>
      </c>
      <c r="E801">
        <v>875.14</v>
      </c>
      <c r="F801">
        <v>4</v>
      </c>
      <c r="G801" s="118">
        <v>45362</v>
      </c>
      <c r="H801" s="118">
        <v>45365</v>
      </c>
      <c r="I801" t="s">
        <v>15</v>
      </c>
      <c r="J801">
        <v>175.03</v>
      </c>
      <c r="K801" t="s">
        <v>1688</v>
      </c>
      <c r="L801">
        <v>9971559605</v>
      </c>
      <c r="M801" t="s">
        <v>889</v>
      </c>
      <c r="N801" t="s">
        <v>16</v>
      </c>
      <c r="O801">
        <v>61335</v>
      </c>
    </row>
    <row r="802" spans="1:15" x14ac:dyDescent="0.2">
      <c r="A802">
        <v>801</v>
      </c>
      <c r="B802">
        <v>901</v>
      </c>
      <c r="C802">
        <v>1001</v>
      </c>
      <c r="D802" t="s">
        <v>25</v>
      </c>
      <c r="E802">
        <v>620.36</v>
      </c>
      <c r="F802">
        <v>5</v>
      </c>
      <c r="G802" s="118">
        <v>45363</v>
      </c>
      <c r="H802" s="118">
        <v>45366</v>
      </c>
      <c r="I802" t="s">
        <v>22</v>
      </c>
      <c r="J802">
        <v>124.07</v>
      </c>
      <c r="K802" t="s">
        <v>1689</v>
      </c>
      <c r="L802">
        <v>1406445234</v>
      </c>
      <c r="M802" t="s">
        <v>887</v>
      </c>
      <c r="N802" t="s">
        <v>16</v>
      </c>
      <c r="O802">
        <v>26475</v>
      </c>
    </row>
    <row r="803" spans="1:15" x14ac:dyDescent="0.2">
      <c r="A803">
        <v>802</v>
      </c>
      <c r="B803">
        <v>902</v>
      </c>
      <c r="C803">
        <v>1002</v>
      </c>
      <c r="D803" t="s">
        <v>26</v>
      </c>
      <c r="E803">
        <v>989</v>
      </c>
      <c r="F803">
        <v>3</v>
      </c>
      <c r="G803" s="118">
        <v>45364</v>
      </c>
      <c r="H803" s="118">
        <v>45367</v>
      </c>
      <c r="I803" t="s">
        <v>22</v>
      </c>
      <c r="J803">
        <v>197.8</v>
      </c>
      <c r="K803" t="s">
        <v>1690</v>
      </c>
      <c r="L803">
        <v>7832609170</v>
      </c>
      <c r="M803" t="s">
        <v>889</v>
      </c>
      <c r="N803" t="s">
        <v>16</v>
      </c>
      <c r="O803">
        <v>67410</v>
      </c>
    </row>
    <row r="804" spans="1:15" x14ac:dyDescent="0.2">
      <c r="A804">
        <v>803</v>
      </c>
      <c r="B804">
        <v>903</v>
      </c>
      <c r="C804">
        <v>1003</v>
      </c>
      <c r="D804" t="s">
        <v>23</v>
      </c>
      <c r="E804">
        <v>74.23</v>
      </c>
      <c r="F804">
        <v>5</v>
      </c>
      <c r="G804" s="118">
        <v>45365</v>
      </c>
      <c r="H804" s="118">
        <v>45368</v>
      </c>
      <c r="I804" t="s">
        <v>22</v>
      </c>
      <c r="J804">
        <v>14.85</v>
      </c>
      <c r="K804" t="s">
        <v>1691</v>
      </c>
      <c r="L804">
        <v>5575045547</v>
      </c>
      <c r="M804" t="s">
        <v>885</v>
      </c>
      <c r="N804" t="s">
        <v>16</v>
      </c>
      <c r="O804">
        <v>86960</v>
      </c>
    </row>
    <row r="805" spans="1:15" x14ac:dyDescent="0.2">
      <c r="A805">
        <v>804</v>
      </c>
      <c r="B805">
        <v>904</v>
      </c>
      <c r="C805">
        <v>1004</v>
      </c>
      <c r="D805" t="s">
        <v>27</v>
      </c>
      <c r="E805">
        <v>656.45</v>
      </c>
      <c r="F805">
        <v>2</v>
      </c>
      <c r="G805" s="118">
        <v>45366</v>
      </c>
      <c r="H805" s="118">
        <v>45369</v>
      </c>
      <c r="I805" t="s">
        <v>15</v>
      </c>
      <c r="J805">
        <v>131.29</v>
      </c>
      <c r="K805" t="s">
        <v>1692</v>
      </c>
      <c r="L805">
        <v>9132171075</v>
      </c>
      <c r="M805" t="s">
        <v>893</v>
      </c>
      <c r="N805" t="s">
        <v>16</v>
      </c>
      <c r="O805">
        <v>71157</v>
      </c>
    </row>
    <row r="806" spans="1:15" x14ac:dyDescent="0.2">
      <c r="A806">
        <v>805</v>
      </c>
      <c r="B806">
        <v>905</v>
      </c>
      <c r="C806">
        <v>1005</v>
      </c>
      <c r="D806" t="s">
        <v>21</v>
      </c>
      <c r="E806">
        <v>1418.42</v>
      </c>
      <c r="F806">
        <v>1</v>
      </c>
      <c r="G806" s="118">
        <v>45367</v>
      </c>
      <c r="H806" s="118">
        <v>45370</v>
      </c>
      <c r="I806" t="s">
        <v>22</v>
      </c>
      <c r="J806">
        <v>283.68</v>
      </c>
      <c r="K806" t="s">
        <v>1693</v>
      </c>
      <c r="L806">
        <v>2255585889</v>
      </c>
      <c r="M806" t="s">
        <v>889</v>
      </c>
      <c r="N806" t="s">
        <v>16</v>
      </c>
      <c r="O806">
        <v>52427</v>
      </c>
    </row>
    <row r="807" spans="1:15" x14ac:dyDescent="0.2">
      <c r="A807">
        <v>806</v>
      </c>
      <c r="B807">
        <v>906</v>
      </c>
      <c r="C807">
        <v>1006</v>
      </c>
      <c r="D807" t="s">
        <v>18</v>
      </c>
      <c r="E807">
        <v>1433.98</v>
      </c>
      <c r="F807">
        <v>5</v>
      </c>
      <c r="G807" s="118">
        <v>45368</v>
      </c>
      <c r="H807" s="118">
        <v>45371</v>
      </c>
      <c r="I807" t="s">
        <v>22</v>
      </c>
      <c r="J807">
        <v>286.8</v>
      </c>
      <c r="K807" t="s">
        <v>1694</v>
      </c>
      <c r="L807">
        <v>4858603487</v>
      </c>
      <c r="M807" t="s">
        <v>900</v>
      </c>
      <c r="N807" t="s">
        <v>16</v>
      </c>
      <c r="O807">
        <v>22193</v>
      </c>
    </row>
    <row r="808" spans="1:15" x14ac:dyDescent="0.2">
      <c r="A808">
        <v>807</v>
      </c>
      <c r="B808">
        <v>907</v>
      </c>
      <c r="C808">
        <v>1007</v>
      </c>
      <c r="D808" t="s">
        <v>13</v>
      </c>
      <c r="E808">
        <v>296.56</v>
      </c>
      <c r="F808">
        <v>1</v>
      </c>
      <c r="G808" s="118">
        <v>45369</v>
      </c>
      <c r="H808" s="118">
        <v>45372</v>
      </c>
      <c r="I808" t="s">
        <v>20</v>
      </c>
      <c r="J808">
        <v>59.31</v>
      </c>
      <c r="K808" t="s">
        <v>1695</v>
      </c>
      <c r="L808">
        <v>6136399662</v>
      </c>
      <c r="M808" t="s">
        <v>889</v>
      </c>
      <c r="N808" t="s">
        <v>16</v>
      </c>
      <c r="O808">
        <v>25393</v>
      </c>
    </row>
    <row r="809" spans="1:15" x14ac:dyDescent="0.2">
      <c r="A809">
        <v>808</v>
      </c>
      <c r="B809">
        <v>908</v>
      </c>
      <c r="C809">
        <v>1008</v>
      </c>
      <c r="D809" t="s">
        <v>29</v>
      </c>
      <c r="E809">
        <v>305.16000000000003</v>
      </c>
      <c r="F809">
        <v>1</v>
      </c>
      <c r="G809" s="118">
        <v>45370</v>
      </c>
      <c r="H809" s="118">
        <v>45373</v>
      </c>
      <c r="I809" t="s">
        <v>20</v>
      </c>
      <c r="J809">
        <v>61.03</v>
      </c>
      <c r="K809" t="s">
        <v>1696</v>
      </c>
      <c r="L809">
        <v>1674201118</v>
      </c>
      <c r="M809" t="s">
        <v>900</v>
      </c>
      <c r="N809" t="s">
        <v>16</v>
      </c>
      <c r="O809">
        <v>12807</v>
      </c>
    </row>
    <row r="810" spans="1:15" x14ac:dyDescent="0.2">
      <c r="A810">
        <v>809</v>
      </c>
      <c r="B810">
        <v>909</v>
      </c>
      <c r="C810">
        <v>1009</v>
      </c>
      <c r="D810" t="s">
        <v>25</v>
      </c>
      <c r="E810">
        <v>1363.49</v>
      </c>
      <c r="F810">
        <v>4</v>
      </c>
      <c r="G810" s="118">
        <v>45371</v>
      </c>
      <c r="H810" s="118">
        <v>45374</v>
      </c>
      <c r="I810" t="s">
        <v>15</v>
      </c>
      <c r="J810">
        <v>272.7</v>
      </c>
      <c r="K810" t="s">
        <v>1697</v>
      </c>
      <c r="L810">
        <v>2071208133</v>
      </c>
      <c r="M810" t="s">
        <v>900</v>
      </c>
      <c r="N810" t="s">
        <v>16</v>
      </c>
      <c r="O810">
        <v>77539</v>
      </c>
    </row>
    <row r="811" spans="1:15" x14ac:dyDescent="0.2">
      <c r="A811">
        <v>810</v>
      </c>
      <c r="B811">
        <v>910</v>
      </c>
      <c r="C811">
        <v>1000</v>
      </c>
      <c r="D811" t="s">
        <v>29</v>
      </c>
      <c r="E811">
        <v>1412.24</v>
      </c>
      <c r="F811">
        <v>1</v>
      </c>
      <c r="G811" s="118">
        <v>45372</v>
      </c>
      <c r="H811" s="118">
        <v>45375</v>
      </c>
      <c r="I811" t="s">
        <v>22</v>
      </c>
      <c r="J811">
        <v>282.45</v>
      </c>
      <c r="K811" t="s">
        <v>1698</v>
      </c>
      <c r="L811">
        <v>7386330718</v>
      </c>
      <c r="M811" t="s">
        <v>885</v>
      </c>
      <c r="N811" t="s">
        <v>16</v>
      </c>
      <c r="O811">
        <v>18172</v>
      </c>
    </row>
    <row r="812" spans="1:15" x14ac:dyDescent="0.2">
      <c r="A812">
        <v>811</v>
      </c>
      <c r="B812">
        <v>911</v>
      </c>
      <c r="C812">
        <v>1001</v>
      </c>
      <c r="D812" t="s">
        <v>27</v>
      </c>
      <c r="E812">
        <v>1394.75</v>
      </c>
      <c r="F812">
        <v>3</v>
      </c>
      <c r="G812" s="118">
        <v>45373</v>
      </c>
      <c r="H812" s="118">
        <v>45376</v>
      </c>
      <c r="I812" t="s">
        <v>22</v>
      </c>
      <c r="J812">
        <v>278.95</v>
      </c>
      <c r="K812" t="s">
        <v>1699</v>
      </c>
      <c r="L812">
        <v>5946079283</v>
      </c>
      <c r="M812" t="s">
        <v>889</v>
      </c>
      <c r="N812" t="s">
        <v>16</v>
      </c>
      <c r="O812">
        <v>38178</v>
      </c>
    </row>
    <row r="813" spans="1:15" x14ac:dyDescent="0.2">
      <c r="A813">
        <v>812</v>
      </c>
      <c r="B813">
        <v>912</v>
      </c>
      <c r="C813">
        <v>1002</v>
      </c>
      <c r="D813" t="s">
        <v>29</v>
      </c>
      <c r="E813">
        <v>1029.73</v>
      </c>
      <c r="F813">
        <v>3</v>
      </c>
      <c r="G813" s="118">
        <v>45374</v>
      </c>
      <c r="H813" s="118">
        <v>45377</v>
      </c>
      <c r="I813" t="s">
        <v>22</v>
      </c>
      <c r="J813">
        <v>205.95</v>
      </c>
      <c r="K813" t="s">
        <v>1700</v>
      </c>
      <c r="L813">
        <v>3513149425</v>
      </c>
      <c r="M813" t="s">
        <v>889</v>
      </c>
      <c r="N813" t="s">
        <v>16</v>
      </c>
      <c r="O813">
        <v>94119</v>
      </c>
    </row>
    <row r="814" spans="1:15" x14ac:dyDescent="0.2">
      <c r="A814">
        <v>813</v>
      </c>
      <c r="B814">
        <v>913</v>
      </c>
      <c r="C814">
        <v>1003</v>
      </c>
      <c r="D814" t="s">
        <v>25</v>
      </c>
      <c r="E814">
        <v>344.8</v>
      </c>
      <c r="F814">
        <v>1</v>
      </c>
      <c r="G814" s="118">
        <v>45375</v>
      </c>
      <c r="H814" s="118">
        <v>45378</v>
      </c>
      <c r="I814" t="s">
        <v>15</v>
      </c>
      <c r="J814">
        <v>68.959999999999994</v>
      </c>
      <c r="K814" t="s">
        <v>1701</v>
      </c>
      <c r="L814">
        <v>2969904636</v>
      </c>
      <c r="M814" t="s">
        <v>900</v>
      </c>
      <c r="N814" t="s">
        <v>16</v>
      </c>
      <c r="O814">
        <v>11135</v>
      </c>
    </row>
    <row r="815" spans="1:15" x14ac:dyDescent="0.2">
      <c r="A815">
        <v>814</v>
      </c>
      <c r="B815">
        <v>914</v>
      </c>
      <c r="C815">
        <v>1004</v>
      </c>
      <c r="D815" t="s">
        <v>13</v>
      </c>
      <c r="E815">
        <v>871.69</v>
      </c>
      <c r="F815">
        <v>5</v>
      </c>
      <c r="G815" s="118">
        <v>45376</v>
      </c>
      <c r="H815" s="118">
        <v>45379</v>
      </c>
      <c r="I815" t="s">
        <v>15</v>
      </c>
      <c r="J815">
        <v>174.34</v>
      </c>
      <c r="K815" t="s">
        <v>1702</v>
      </c>
      <c r="L815">
        <v>5974016299</v>
      </c>
      <c r="M815" t="s">
        <v>889</v>
      </c>
      <c r="N815" t="s">
        <v>16</v>
      </c>
      <c r="O815">
        <v>22743</v>
      </c>
    </row>
    <row r="816" spans="1:15" x14ac:dyDescent="0.2">
      <c r="A816">
        <v>815</v>
      </c>
      <c r="B816">
        <v>915</v>
      </c>
      <c r="C816">
        <v>1005</v>
      </c>
      <c r="D816" t="s">
        <v>21</v>
      </c>
      <c r="E816">
        <v>1052.21</v>
      </c>
      <c r="F816">
        <v>3</v>
      </c>
      <c r="G816" s="118">
        <v>45377</v>
      </c>
      <c r="H816" s="118">
        <v>45380</v>
      </c>
      <c r="I816" t="s">
        <v>20</v>
      </c>
      <c r="J816">
        <v>210.44</v>
      </c>
      <c r="K816" t="s">
        <v>1703</v>
      </c>
      <c r="L816">
        <v>3864003362</v>
      </c>
      <c r="M816" t="s">
        <v>900</v>
      </c>
      <c r="N816" t="s">
        <v>16</v>
      </c>
      <c r="O816">
        <v>60014</v>
      </c>
    </row>
    <row r="817" spans="1:15" x14ac:dyDescent="0.2">
      <c r="A817">
        <v>816</v>
      </c>
      <c r="B817">
        <v>916</v>
      </c>
      <c r="C817">
        <v>1006</v>
      </c>
      <c r="D817" t="s">
        <v>26</v>
      </c>
      <c r="E817">
        <v>877.76</v>
      </c>
      <c r="F817">
        <v>2</v>
      </c>
      <c r="G817" s="118">
        <v>45378</v>
      </c>
      <c r="H817" s="118">
        <v>45381</v>
      </c>
      <c r="I817" t="s">
        <v>22</v>
      </c>
      <c r="J817">
        <v>175.55</v>
      </c>
      <c r="K817" t="s">
        <v>1704</v>
      </c>
      <c r="L817">
        <v>9420847404</v>
      </c>
      <c r="M817" t="s">
        <v>900</v>
      </c>
      <c r="N817" t="s">
        <v>16</v>
      </c>
      <c r="O817">
        <v>26802</v>
      </c>
    </row>
    <row r="818" spans="1:15" x14ac:dyDescent="0.2">
      <c r="A818">
        <v>817</v>
      </c>
      <c r="B818">
        <v>917</v>
      </c>
      <c r="C818">
        <v>1007</v>
      </c>
      <c r="D818" t="s">
        <v>21</v>
      </c>
      <c r="E818">
        <v>728.44</v>
      </c>
      <c r="F818">
        <v>2</v>
      </c>
      <c r="G818" s="118">
        <v>45379</v>
      </c>
      <c r="H818" s="118">
        <v>45382</v>
      </c>
      <c r="I818" t="s">
        <v>20</v>
      </c>
      <c r="J818">
        <v>145.69</v>
      </c>
      <c r="K818" t="s">
        <v>1705</v>
      </c>
      <c r="L818">
        <v>9728438380</v>
      </c>
      <c r="M818" t="s">
        <v>889</v>
      </c>
      <c r="N818" t="s">
        <v>16</v>
      </c>
      <c r="O818">
        <v>58005</v>
      </c>
    </row>
    <row r="819" spans="1:15" x14ac:dyDescent="0.2">
      <c r="A819">
        <v>818</v>
      </c>
      <c r="B819">
        <v>918</v>
      </c>
      <c r="C819">
        <v>1008</v>
      </c>
      <c r="D819" t="s">
        <v>18</v>
      </c>
      <c r="E819">
        <v>553.32000000000005</v>
      </c>
      <c r="F819">
        <v>5</v>
      </c>
      <c r="G819" s="118">
        <v>45380</v>
      </c>
      <c r="H819" s="118">
        <v>45383</v>
      </c>
      <c r="I819" t="s">
        <v>15</v>
      </c>
      <c r="J819">
        <v>110.66</v>
      </c>
      <c r="K819" t="s">
        <v>1706</v>
      </c>
      <c r="L819">
        <v>7962398253</v>
      </c>
      <c r="M819" t="s">
        <v>893</v>
      </c>
      <c r="N819" t="s">
        <v>16</v>
      </c>
      <c r="O819">
        <v>40070</v>
      </c>
    </row>
    <row r="820" spans="1:15" x14ac:dyDescent="0.2">
      <c r="A820">
        <v>819</v>
      </c>
      <c r="B820">
        <v>919</v>
      </c>
      <c r="C820">
        <v>1009</v>
      </c>
      <c r="D820" t="s">
        <v>29</v>
      </c>
      <c r="E820">
        <v>982.05</v>
      </c>
      <c r="F820">
        <v>4</v>
      </c>
      <c r="G820" s="118">
        <v>45381</v>
      </c>
      <c r="H820" s="118">
        <v>45384</v>
      </c>
      <c r="I820" t="s">
        <v>15</v>
      </c>
      <c r="J820">
        <v>196.41</v>
      </c>
      <c r="K820" t="s">
        <v>1707</v>
      </c>
      <c r="L820">
        <v>3208550539</v>
      </c>
      <c r="M820" t="s">
        <v>900</v>
      </c>
      <c r="N820" t="s">
        <v>16</v>
      </c>
      <c r="O820">
        <v>52665</v>
      </c>
    </row>
    <row r="821" spans="1:15" x14ac:dyDescent="0.2">
      <c r="A821">
        <v>820</v>
      </c>
      <c r="B821">
        <v>920</v>
      </c>
      <c r="C821">
        <v>1000</v>
      </c>
      <c r="D821" t="s">
        <v>18</v>
      </c>
      <c r="E821">
        <v>1252.4100000000001</v>
      </c>
      <c r="F821">
        <v>3</v>
      </c>
      <c r="G821" s="118">
        <v>45382</v>
      </c>
      <c r="H821" s="118">
        <v>45385</v>
      </c>
      <c r="I821" t="s">
        <v>20</v>
      </c>
      <c r="J821">
        <v>250.48</v>
      </c>
      <c r="K821" t="s">
        <v>1708</v>
      </c>
      <c r="L821">
        <v>7094943053</v>
      </c>
      <c r="M821" t="s">
        <v>900</v>
      </c>
      <c r="N821" t="s">
        <v>16</v>
      </c>
      <c r="O821">
        <v>94891</v>
      </c>
    </row>
    <row r="822" spans="1:15" x14ac:dyDescent="0.2">
      <c r="A822">
        <v>821</v>
      </c>
      <c r="B822">
        <v>921</v>
      </c>
      <c r="C822">
        <v>1001</v>
      </c>
      <c r="D822" t="s">
        <v>24</v>
      </c>
      <c r="E822">
        <v>1156.7</v>
      </c>
      <c r="F822">
        <v>2</v>
      </c>
      <c r="G822" s="118">
        <v>45383</v>
      </c>
      <c r="H822" s="118">
        <v>45386</v>
      </c>
      <c r="I822" t="s">
        <v>22</v>
      </c>
      <c r="J822">
        <v>231.34</v>
      </c>
      <c r="K822" t="s">
        <v>1709</v>
      </c>
      <c r="L822">
        <v>3118057898</v>
      </c>
      <c r="M822" t="s">
        <v>887</v>
      </c>
      <c r="N822" t="s">
        <v>16</v>
      </c>
      <c r="O822">
        <v>21163</v>
      </c>
    </row>
    <row r="823" spans="1:15" x14ac:dyDescent="0.2">
      <c r="A823">
        <v>822</v>
      </c>
      <c r="B823">
        <v>922</v>
      </c>
      <c r="C823">
        <v>1002</v>
      </c>
      <c r="D823" t="s">
        <v>18</v>
      </c>
      <c r="E823">
        <v>198.04</v>
      </c>
      <c r="F823">
        <v>4</v>
      </c>
      <c r="G823" s="118">
        <v>45384</v>
      </c>
      <c r="H823" s="118">
        <v>45387</v>
      </c>
      <c r="I823" t="s">
        <v>20</v>
      </c>
      <c r="J823">
        <v>39.61</v>
      </c>
      <c r="K823" t="s">
        <v>1710</v>
      </c>
      <c r="L823">
        <v>5654506883</v>
      </c>
      <c r="M823" t="s">
        <v>900</v>
      </c>
      <c r="N823" t="s">
        <v>16</v>
      </c>
      <c r="O823">
        <v>72645</v>
      </c>
    </row>
    <row r="824" spans="1:15" x14ac:dyDescent="0.2">
      <c r="A824">
        <v>823</v>
      </c>
      <c r="B824">
        <v>923</v>
      </c>
      <c r="C824">
        <v>1003</v>
      </c>
      <c r="D824" t="s">
        <v>24</v>
      </c>
      <c r="E824">
        <v>1127.75</v>
      </c>
      <c r="F824">
        <v>1</v>
      </c>
      <c r="G824" s="118">
        <v>45385</v>
      </c>
      <c r="H824" s="118">
        <v>45388</v>
      </c>
      <c r="I824" t="s">
        <v>20</v>
      </c>
      <c r="J824">
        <v>225.55</v>
      </c>
      <c r="K824" t="s">
        <v>1711</v>
      </c>
      <c r="L824">
        <v>2697964202</v>
      </c>
      <c r="M824" t="s">
        <v>885</v>
      </c>
      <c r="N824" t="s">
        <v>16</v>
      </c>
      <c r="O824">
        <v>81486</v>
      </c>
    </row>
    <row r="825" spans="1:15" x14ac:dyDescent="0.2">
      <c r="A825">
        <v>824</v>
      </c>
      <c r="B825">
        <v>924</v>
      </c>
      <c r="C825">
        <v>1004</v>
      </c>
      <c r="D825" t="s">
        <v>26</v>
      </c>
      <c r="E825">
        <v>1321.94</v>
      </c>
      <c r="F825">
        <v>2</v>
      </c>
      <c r="G825" s="118">
        <v>45386</v>
      </c>
      <c r="H825" s="118">
        <v>45389</v>
      </c>
      <c r="I825" t="s">
        <v>20</v>
      </c>
      <c r="J825">
        <v>264.39</v>
      </c>
      <c r="K825" t="s">
        <v>1712</v>
      </c>
      <c r="L825">
        <v>3524557891</v>
      </c>
      <c r="M825" t="s">
        <v>893</v>
      </c>
      <c r="N825" t="s">
        <v>16</v>
      </c>
      <c r="O825">
        <v>19188</v>
      </c>
    </row>
    <row r="826" spans="1:15" x14ac:dyDescent="0.2">
      <c r="A826">
        <v>825</v>
      </c>
      <c r="B826">
        <v>925</v>
      </c>
      <c r="C826">
        <v>1005</v>
      </c>
      <c r="D826" t="s">
        <v>21</v>
      </c>
      <c r="E826">
        <v>1013.08</v>
      </c>
      <c r="F826">
        <v>5</v>
      </c>
      <c r="G826" s="118">
        <v>45387</v>
      </c>
      <c r="H826" s="118">
        <v>45390</v>
      </c>
      <c r="I826" t="s">
        <v>22</v>
      </c>
      <c r="J826">
        <v>202.62</v>
      </c>
      <c r="K826" t="s">
        <v>1713</v>
      </c>
      <c r="L826">
        <v>6102639545</v>
      </c>
      <c r="M826" t="s">
        <v>887</v>
      </c>
      <c r="N826" t="s">
        <v>16</v>
      </c>
      <c r="O826">
        <v>80917</v>
      </c>
    </row>
    <row r="827" spans="1:15" x14ac:dyDescent="0.2">
      <c r="A827">
        <v>826</v>
      </c>
      <c r="B827">
        <v>926</v>
      </c>
      <c r="C827">
        <v>1006</v>
      </c>
      <c r="D827" t="s">
        <v>18</v>
      </c>
      <c r="E827">
        <v>1263.99</v>
      </c>
      <c r="F827">
        <v>5</v>
      </c>
      <c r="G827" s="118">
        <v>45388</v>
      </c>
      <c r="H827" s="118">
        <v>45391</v>
      </c>
      <c r="I827" t="s">
        <v>22</v>
      </c>
      <c r="J827">
        <v>252.8</v>
      </c>
      <c r="K827" t="s">
        <v>1714</v>
      </c>
      <c r="L827">
        <v>6800699976</v>
      </c>
      <c r="M827" t="s">
        <v>893</v>
      </c>
      <c r="N827" t="s">
        <v>16</v>
      </c>
      <c r="O827">
        <v>46692</v>
      </c>
    </row>
    <row r="828" spans="1:15" x14ac:dyDescent="0.2">
      <c r="A828">
        <v>827</v>
      </c>
      <c r="B828">
        <v>927</v>
      </c>
      <c r="C828">
        <v>1007</v>
      </c>
      <c r="D828" t="s">
        <v>25</v>
      </c>
      <c r="E828">
        <v>654.54</v>
      </c>
      <c r="F828">
        <v>5</v>
      </c>
      <c r="G828" s="118">
        <v>45389</v>
      </c>
      <c r="H828" s="118">
        <v>45392</v>
      </c>
      <c r="I828" t="s">
        <v>20</v>
      </c>
      <c r="J828">
        <v>130.91</v>
      </c>
      <c r="K828" t="s">
        <v>1715</v>
      </c>
      <c r="L828">
        <v>1085243842</v>
      </c>
      <c r="M828" t="s">
        <v>887</v>
      </c>
      <c r="N828" t="s">
        <v>16</v>
      </c>
      <c r="O828">
        <v>75189</v>
      </c>
    </row>
    <row r="829" spans="1:15" x14ac:dyDescent="0.2">
      <c r="A829">
        <v>828</v>
      </c>
      <c r="B829">
        <v>928</v>
      </c>
      <c r="C829">
        <v>1008</v>
      </c>
      <c r="D829" t="s">
        <v>18</v>
      </c>
      <c r="E829">
        <v>1268.22</v>
      </c>
      <c r="F829">
        <v>2</v>
      </c>
      <c r="G829" s="118">
        <v>45390</v>
      </c>
      <c r="H829" s="118">
        <v>45393</v>
      </c>
      <c r="I829" t="s">
        <v>20</v>
      </c>
      <c r="J829">
        <v>253.64</v>
      </c>
      <c r="K829" t="s">
        <v>1716</v>
      </c>
      <c r="L829">
        <v>4322662343</v>
      </c>
      <c r="M829" t="s">
        <v>900</v>
      </c>
      <c r="N829" t="s">
        <v>16</v>
      </c>
      <c r="O829">
        <v>32959</v>
      </c>
    </row>
    <row r="830" spans="1:15" x14ac:dyDescent="0.2">
      <c r="A830">
        <v>829</v>
      </c>
      <c r="B830">
        <v>929</v>
      </c>
      <c r="C830">
        <v>1009</v>
      </c>
      <c r="D830" t="s">
        <v>28</v>
      </c>
      <c r="E830">
        <v>1325.81</v>
      </c>
      <c r="F830">
        <v>5</v>
      </c>
      <c r="G830" s="118">
        <v>45391</v>
      </c>
      <c r="H830" s="118">
        <v>45394</v>
      </c>
      <c r="I830" t="s">
        <v>22</v>
      </c>
      <c r="J830">
        <v>265.16000000000003</v>
      </c>
      <c r="K830" t="s">
        <v>1717</v>
      </c>
      <c r="L830">
        <v>3519514646</v>
      </c>
      <c r="M830" t="s">
        <v>889</v>
      </c>
      <c r="N830" t="s">
        <v>16</v>
      </c>
      <c r="O830">
        <v>42218</v>
      </c>
    </row>
    <row r="831" spans="1:15" x14ac:dyDescent="0.2">
      <c r="A831">
        <v>830</v>
      </c>
      <c r="B831">
        <v>930</v>
      </c>
      <c r="C831">
        <v>1000</v>
      </c>
      <c r="D831" t="s">
        <v>24</v>
      </c>
      <c r="E831">
        <v>1453.09</v>
      </c>
      <c r="F831">
        <v>4</v>
      </c>
      <c r="G831" s="118">
        <v>45392</v>
      </c>
      <c r="H831" s="118">
        <v>45395</v>
      </c>
      <c r="I831" t="s">
        <v>15</v>
      </c>
      <c r="J831">
        <v>290.62</v>
      </c>
      <c r="K831" t="s">
        <v>1718</v>
      </c>
      <c r="L831">
        <v>6653179578</v>
      </c>
      <c r="M831" t="s">
        <v>885</v>
      </c>
      <c r="N831" t="s">
        <v>16</v>
      </c>
      <c r="O831">
        <v>65963</v>
      </c>
    </row>
    <row r="832" spans="1:15" x14ac:dyDescent="0.2">
      <c r="A832">
        <v>831</v>
      </c>
      <c r="B832">
        <v>931</v>
      </c>
      <c r="C832">
        <v>1001</v>
      </c>
      <c r="D832" t="s">
        <v>23</v>
      </c>
      <c r="E832">
        <v>806.88</v>
      </c>
      <c r="F832">
        <v>2</v>
      </c>
      <c r="G832" s="118">
        <v>45393</v>
      </c>
      <c r="H832" s="118">
        <v>45396</v>
      </c>
      <c r="I832" t="s">
        <v>15</v>
      </c>
      <c r="J832">
        <v>161.38</v>
      </c>
      <c r="K832" t="s">
        <v>1719</v>
      </c>
      <c r="L832">
        <v>8558938037</v>
      </c>
      <c r="M832" t="s">
        <v>887</v>
      </c>
      <c r="N832" t="s">
        <v>16</v>
      </c>
      <c r="O832">
        <v>42969</v>
      </c>
    </row>
    <row r="833" spans="1:15" x14ac:dyDescent="0.2">
      <c r="A833">
        <v>832</v>
      </c>
      <c r="B833">
        <v>932</v>
      </c>
      <c r="C833">
        <v>1002</v>
      </c>
      <c r="D833" t="s">
        <v>27</v>
      </c>
      <c r="E833">
        <v>1332.4</v>
      </c>
      <c r="F833">
        <v>4</v>
      </c>
      <c r="G833" s="118">
        <v>45394</v>
      </c>
      <c r="H833" s="118">
        <v>45397</v>
      </c>
      <c r="I833" t="s">
        <v>20</v>
      </c>
      <c r="J833">
        <v>266.48</v>
      </c>
      <c r="K833" t="s">
        <v>1720</v>
      </c>
      <c r="L833">
        <v>2646666065</v>
      </c>
      <c r="M833" t="s">
        <v>887</v>
      </c>
      <c r="N833" t="s">
        <v>16</v>
      </c>
      <c r="O833">
        <v>68517</v>
      </c>
    </row>
    <row r="834" spans="1:15" x14ac:dyDescent="0.2">
      <c r="A834">
        <v>833</v>
      </c>
      <c r="B834">
        <v>933</v>
      </c>
      <c r="C834">
        <v>1003</v>
      </c>
      <c r="D834" t="s">
        <v>29</v>
      </c>
      <c r="E834">
        <v>1268.8699999999999</v>
      </c>
      <c r="F834">
        <v>3</v>
      </c>
      <c r="G834" s="118">
        <v>45395</v>
      </c>
      <c r="H834" s="118">
        <v>45398</v>
      </c>
      <c r="I834" t="s">
        <v>22</v>
      </c>
      <c r="J834">
        <v>253.77</v>
      </c>
      <c r="K834" t="s">
        <v>1721</v>
      </c>
      <c r="L834">
        <v>4309956553</v>
      </c>
      <c r="M834" t="s">
        <v>900</v>
      </c>
      <c r="N834" t="s">
        <v>16</v>
      </c>
      <c r="O834">
        <v>90619</v>
      </c>
    </row>
    <row r="835" spans="1:15" x14ac:dyDescent="0.2">
      <c r="A835">
        <v>834</v>
      </c>
      <c r="B835">
        <v>934</v>
      </c>
      <c r="C835">
        <v>1004</v>
      </c>
      <c r="D835" t="s">
        <v>25</v>
      </c>
      <c r="E835">
        <v>210.68</v>
      </c>
      <c r="F835">
        <v>5</v>
      </c>
      <c r="G835" s="118">
        <v>45396</v>
      </c>
      <c r="H835" s="118">
        <v>45399</v>
      </c>
      <c r="I835" t="s">
        <v>22</v>
      </c>
      <c r="J835">
        <v>42.14</v>
      </c>
      <c r="K835" t="s">
        <v>1722</v>
      </c>
      <c r="L835">
        <v>1771007754</v>
      </c>
      <c r="M835" t="s">
        <v>889</v>
      </c>
      <c r="N835" t="s">
        <v>16</v>
      </c>
      <c r="O835">
        <v>88700</v>
      </c>
    </row>
    <row r="836" spans="1:15" x14ac:dyDescent="0.2">
      <c r="A836">
        <v>835</v>
      </c>
      <c r="B836">
        <v>935</v>
      </c>
      <c r="C836">
        <v>1005</v>
      </c>
      <c r="D836" t="s">
        <v>24</v>
      </c>
      <c r="E836">
        <v>616.73</v>
      </c>
      <c r="F836">
        <v>2</v>
      </c>
      <c r="G836" s="118">
        <v>45397</v>
      </c>
      <c r="H836" s="118">
        <v>45400</v>
      </c>
      <c r="I836" t="s">
        <v>15</v>
      </c>
      <c r="J836">
        <v>123.35</v>
      </c>
      <c r="K836" t="s">
        <v>1723</v>
      </c>
      <c r="L836">
        <v>4378533916</v>
      </c>
      <c r="M836" t="s">
        <v>887</v>
      </c>
      <c r="N836" t="s">
        <v>16</v>
      </c>
      <c r="O836">
        <v>40752</v>
      </c>
    </row>
    <row r="837" spans="1:15" x14ac:dyDescent="0.2">
      <c r="A837">
        <v>836</v>
      </c>
      <c r="B837">
        <v>936</v>
      </c>
      <c r="C837">
        <v>1006</v>
      </c>
      <c r="D837" t="s">
        <v>29</v>
      </c>
      <c r="E837">
        <v>666.34</v>
      </c>
      <c r="F837">
        <v>1</v>
      </c>
      <c r="G837" s="118">
        <v>45398</v>
      </c>
      <c r="H837" s="118">
        <v>45401</v>
      </c>
      <c r="I837" t="s">
        <v>20</v>
      </c>
      <c r="J837">
        <v>133.27000000000001</v>
      </c>
      <c r="K837" t="s">
        <v>1724</v>
      </c>
      <c r="L837">
        <v>2983810791</v>
      </c>
      <c r="M837" t="s">
        <v>885</v>
      </c>
      <c r="N837" t="s">
        <v>16</v>
      </c>
      <c r="O837">
        <v>39041</v>
      </c>
    </row>
    <row r="838" spans="1:15" x14ac:dyDescent="0.2">
      <c r="A838">
        <v>837</v>
      </c>
      <c r="B838">
        <v>937</v>
      </c>
      <c r="C838">
        <v>1007</v>
      </c>
      <c r="D838" t="s">
        <v>24</v>
      </c>
      <c r="E838">
        <v>878.83</v>
      </c>
      <c r="F838">
        <v>4</v>
      </c>
      <c r="G838" s="118">
        <v>45399</v>
      </c>
      <c r="H838" s="118">
        <v>45402</v>
      </c>
      <c r="I838" t="s">
        <v>20</v>
      </c>
      <c r="J838">
        <v>175.77</v>
      </c>
      <c r="K838" t="s">
        <v>1725</v>
      </c>
      <c r="L838">
        <v>1987845020</v>
      </c>
      <c r="M838" t="s">
        <v>900</v>
      </c>
      <c r="N838" t="s">
        <v>16</v>
      </c>
      <c r="O838">
        <v>61164</v>
      </c>
    </row>
    <row r="839" spans="1:15" x14ac:dyDescent="0.2">
      <c r="A839">
        <v>838</v>
      </c>
      <c r="B839">
        <v>938</v>
      </c>
      <c r="C839">
        <v>1008</v>
      </c>
      <c r="D839" t="s">
        <v>25</v>
      </c>
      <c r="E839">
        <v>1001.21</v>
      </c>
      <c r="F839">
        <v>2</v>
      </c>
      <c r="G839" s="118">
        <v>45400</v>
      </c>
      <c r="H839" s="118">
        <v>45403</v>
      </c>
      <c r="I839" t="s">
        <v>22</v>
      </c>
      <c r="J839">
        <v>200.24</v>
      </c>
      <c r="K839" t="s">
        <v>1726</v>
      </c>
      <c r="L839">
        <v>9189377869</v>
      </c>
      <c r="M839" t="s">
        <v>893</v>
      </c>
      <c r="N839" t="s">
        <v>16</v>
      </c>
      <c r="O839">
        <v>59850</v>
      </c>
    </row>
    <row r="840" spans="1:15" x14ac:dyDescent="0.2">
      <c r="A840">
        <v>839</v>
      </c>
      <c r="B840">
        <v>939</v>
      </c>
      <c r="C840">
        <v>1009</v>
      </c>
      <c r="D840" t="s">
        <v>24</v>
      </c>
      <c r="E840">
        <v>1491.21</v>
      </c>
      <c r="F840">
        <v>4</v>
      </c>
      <c r="G840" s="118">
        <v>45401</v>
      </c>
      <c r="H840" s="118">
        <v>45404</v>
      </c>
      <c r="I840" t="s">
        <v>15</v>
      </c>
      <c r="J840">
        <v>298.24</v>
      </c>
      <c r="K840" t="s">
        <v>1727</v>
      </c>
      <c r="L840">
        <v>5320684094</v>
      </c>
      <c r="M840" t="s">
        <v>889</v>
      </c>
      <c r="N840" t="s">
        <v>16</v>
      </c>
      <c r="O840">
        <v>56267</v>
      </c>
    </row>
    <row r="841" spans="1:15" x14ac:dyDescent="0.2">
      <c r="A841">
        <v>840</v>
      </c>
      <c r="B841">
        <v>940</v>
      </c>
      <c r="C841">
        <v>1000</v>
      </c>
      <c r="D841" t="s">
        <v>21</v>
      </c>
      <c r="E841">
        <v>633.47</v>
      </c>
      <c r="F841">
        <v>2</v>
      </c>
      <c r="G841" s="118">
        <v>45402</v>
      </c>
      <c r="H841" s="118">
        <v>45405</v>
      </c>
      <c r="I841" t="s">
        <v>20</v>
      </c>
      <c r="J841">
        <v>126.69</v>
      </c>
      <c r="K841" t="s">
        <v>1728</v>
      </c>
      <c r="L841">
        <v>4418300500</v>
      </c>
      <c r="M841" t="s">
        <v>887</v>
      </c>
      <c r="N841" t="s">
        <v>16</v>
      </c>
      <c r="O841">
        <v>25715</v>
      </c>
    </row>
    <row r="842" spans="1:15" x14ac:dyDescent="0.2">
      <c r="A842">
        <v>841</v>
      </c>
      <c r="B842">
        <v>941</v>
      </c>
      <c r="C842">
        <v>1001</v>
      </c>
      <c r="D842" t="s">
        <v>27</v>
      </c>
      <c r="E842">
        <v>599.22</v>
      </c>
      <c r="F842">
        <v>5</v>
      </c>
      <c r="G842" s="118">
        <v>45403</v>
      </c>
      <c r="H842" s="118">
        <v>45406</v>
      </c>
      <c r="I842" t="s">
        <v>15</v>
      </c>
      <c r="J842">
        <v>119.84</v>
      </c>
      <c r="K842" t="s">
        <v>1729</v>
      </c>
      <c r="L842">
        <v>9763980493</v>
      </c>
      <c r="M842" t="s">
        <v>900</v>
      </c>
      <c r="N842" t="s">
        <v>16</v>
      </c>
      <c r="O842">
        <v>74805</v>
      </c>
    </row>
    <row r="843" spans="1:15" x14ac:dyDescent="0.2">
      <c r="A843">
        <v>842</v>
      </c>
      <c r="B843">
        <v>942</v>
      </c>
      <c r="C843">
        <v>1002</v>
      </c>
      <c r="D843" t="s">
        <v>29</v>
      </c>
      <c r="E843">
        <v>647.38</v>
      </c>
      <c r="F843">
        <v>3</v>
      </c>
      <c r="G843" s="118">
        <v>45404</v>
      </c>
      <c r="H843" s="118">
        <v>45407</v>
      </c>
      <c r="I843" t="s">
        <v>20</v>
      </c>
      <c r="J843">
        <v>129.47999999999999</v>
      </c>
      <c r="K843" t="s">
        <v>1730</v>
      </c>
      <c r="L843">
        <v>9753186226</v>
      </c>
      <c r="M843" t="s">
        <v>889</v>
      </c>
      <c r="N843" t="s">
        <v>16</v>
      </c>
      <c r="O843">
        <v>78112</v>
      </c>
    </row>
    <row r="844" spans="1:15" x14ac:dyDescent="0.2">
      <c r="A844">
        <v>843</v>
      </c>
      <c r="B844">
        <v>943</v>
      </c>
      <c r="C844">
        <v>1003</v>
      </c>
      <c r="D844" t="s">
        <v>24</v>
      </c>
      <c r="E844">
        <v>194.63</v>
      </c>
      <c r="F844">
        <v>3</v>
      </c>
      <c r="G844" s="118">
        <v>45405</v>
      </c>
      <c r="H844" s="118">
        <v>45408</v>
      </c>
      <c r="I844" t="s">
        <v>20</v>
      </c>
      <c r="J844">
        <v>38.93</v>
      </c>
      <c r="K844" t="s">
        <v>1731</v>
      </c>
      <c r="L844">
        <v>2398302681</v>
      </c>
      <c r="M844" t="s">
        <v>889</v>
      </c>
      <c r="N844" t="s">
        <v>16</v>
      </c>
      <c r="O844">
        <v>46751</v>
      </c>
    </row>
    <row r="845" spans="1:15" x14ac:dyDescent="0.2">
      <c r="A845">
        <v>844</v>
      </c>
      <c r="B845">
        <v>944</v>
      </c>
      <c r="C845">
        <v>1004</v>
      </c>
      <c r="D845" t="s">
        <v>29</v>
      </c>
      <c r="E845">
        <v>547.66</v>
      </c>
      <c r="F845">
        <v>3</v>
      </c>
      <c r="G845" s="118">
        <v>45406</v>
      </c>
      <c r="H845" s="118">
        <v>45409</v>
      </c>
      <c r="I845" t="s">
        <v>22</v>
      </c>
      <c r="J845">
        <v>109.53</v>
      </c>
      <c r="K845" t="s">
        <v>1732</v>
      </c>
      <c r="L845">
        <v>4134886462</v>
      </c>
      <c r="M845" t="s">
        <v>889</v>
      </c>
      <c r="N845" t="s">
        <v>16</v>
      </c>
      <c r="O845">
        <v>71887</v>
      </c>
    </row>
    <row r="846" spans="1:15" x14ac:dyDescent="0.2">
      <c r="A846">
        <v>845</v>
      </c>
      <c r="B846">
        <v>945</v>
      </c>
      <c r="C846">
        <v>1005</v>
      </c>
      <c r="D846" t="s">
        <v>23</v>
      </c>
      <c r="E846">
        <v>1431.66</v>
      </c>
      <c r="F846">
        <v>4</v>
      </c>
      <c r="G846" s="118">
        <v>45407</v>
      </c>
      <c r="H846" s="118">
        <v>45410</v>
      </c>
      <c r="I846" t="s">
        <v>22</v>
      </c>
      <c r="J846">
        <v>286.33</v>
      </c>
      <c r="K846" t="s">
        <v>1733</v>
      </c>
      <c r="L846">
        <v>1636903523</v>
      </c>
      <c r="M846" t="s">
        <v>887</v>
      </c>
      <c r="N846" t="s">
        <v>16</v>
      </c>
      <c r="O846">
        <v>10738</v>
      </c>
    </row>
    <row r="847" spans="1:15" x14ac:dyDescent="0.2">
      <c r="A847">
        <v>846</v>
      </c>
      <c r="B847">
        <v>946</v>
      </c>
      <c r="C847">
        <v>1006</v>
      </c>
      <c r="D847" t="s">
        <v>23</v>
      </c>
      <c r="E847">
        <v>1266.72</v>
      </c>
      <c r="F847">
        <v>5</v>
      </c>
      <c r="G847" s="118">
        <v>45408</v>
      </c>
      <c r="H847" s="118">
        <v>45411</v>
      </c>
      <c r="I847" t="s">
        <v>15</v>
      </c>
      <c r="J847">
        <v>253.34</v>
      </c>
      <c r="K847" t="s">
        <v>1734</v>
      </c>
      <c r="L847">
        <v>9942839515</v>
      </c>
      <c r="M847" t="s">
        <v>900</v>
      </c>
      <c r="N847" t="s">
        <v>16</v>
      </c>
      <c r="O847">
        <v>84505</v>
      </c>
    </row>
    <row r="848" spans="1:15" x14ac:dyDescent="0.2">
      <c r="A848">
        <v>847</v>
      </c>
      <c r="B848">
        <v>947</v>
      </c>
      <c r="C848">
        <v>1007</v>
      </c>
      <c r="D848" t="s">
        <v>23</v>
      </c>
      <c r="E848">
        <v>393.55</v>
      </c>
      <c r="F848">
        <v>2</v>
      </c>
      <c r="G848" s="118">
        <v>45409</v>
      </c>
      <c r="H848" s="118">
        <v>45412</v>
      </c>
      <c r="I848" t="s">
        <v>20</v>
      </c>
      <c r="J848">
        <v>78.709999999999994</v>
      </c>
      <c r="K848" t="s">
        <v>1735</v>
      </c>
      <c r="L848">
        <v>6300040962</v>
      </c>
      <c r="M848" t="s">
        <v>893</v>
      </c>
      <c r="N848" t="s">
        <v>16</v>
      </c>
      <c r="O848">
        <v>46474</v>
      </c>
    </row>
    <row r="849" spans="1:15" x14ac:dyDescent="0.2">
      <c r="A849">
        <v>848</v>
      </c>
      <c r="B849">
        <v>948</v>
      </c>
      <c r="C849">
        <v>1008</v>
      </c>
      <c r="D849" t="s">
        <v>13</v>
      </c>
      <c r="E849">
        <v>1323.09</v>
      </c>
      <c r="F849">
        <v>1</v>
      </c>
      <c r="G849" s="118">
        <v>45410</v>
      </c>
      <c r="H849" s="118">
        <v>45413</v>
      </c>
      <c r="I849" t="s">
        <v>20</v>
      </c>
      <c r="J849">
        <v>264.62</v>
      </c>
      <c r="K849" t="s">
        <v>1736</v>
      </c>
      <c r="L849">
        <v>1325069082</v>
      </c>
      <c r="M849" t="s">
        <v>887</v>
      </c>
      <c r="N849" t="s">
        <v>16</v>
      </c>
      <c r="O849">
        <v>22558</v>
      </c>
    </row>
    <row r="850" spans="1:15" x14ac:dyDescent="0.2">
      <c r="A850">
        <v>849</v>
      </c>
      <c r="B850">
        <v>949</v>
      </c>
      <c r="C850">
        <v>1009</v>
      </c>
      <c r="D850" t="s">
        <v>18</v>
      </c>
      <c r="E850">
        <v>307.04000000000002</v>
      </c>
      <c r="F850">
        <v>2</v>
      </c>
      <c r="G850" s="118">
        <v>45411</v>
      </c>
      <c r="H850" s="118">
        <v>45414</v>
      </c>
      <c r="I850" t="s">
        <v>15</v>
      </c>
      <c r="J850">
        <v>61.41</v>
      </c>
      <c r="K850" t="s">
        <v>1737</v>
      </c>
      <c r="L850">
        <v>8915687139</v>
      </c>
      <c r="M850" t="s">
        <v>887</v>
      </c>
      <c r="N850" t="s">
        <v>16</v>
      </c>
      <c r="O850">
        <v>28905</v>
      </c>
    </row>
    <row r="851" spans="1:15" x14ac:dyDescent="0.2">
      <c r="A851">
        <v>850</v>
      </c>
      <c r="B851">
        <v>950</v>
      </c>
      <c r="C851">
        <v>1000</v>
      </c>
      <c r="D851" t="s">
        <v>27</v>
      </c>
      <c r="E851">
        <v>581.54</v>
      </c>
      <c r="F851">
        <v>2</v>
      </c>
      <c r="G851" s="118">
        <v>45412</v>
      </c>
      <c r="H851" s="118">
        <v>45415</v>
      </c>
      <c r="I851" t="s">
        <v>15</v>
      </c>
      <c r="J851">
        <v>116.31</v>
      </c>
      <c r="K851" t="s">
        <v>1738</v>
      </c>
      <c r="L851">
        <v>9858210792</v>
      </c>
      <c r="M851" t="s">
        <v>900</v>
      </c>
      <c r="N851" t="s">
        <v>16</v>
      </c>
      <c r="O851">
        <v>90097</v>
      </c>
    </row>
    <row r="852" spans="1:15" x14ac:dyDescent="0.2">
      <c r="A852">
        <v>851</v>
      </c>
      <c r="B852">
        <v>951</v>
      </c>
      <c r="C852">
        <v>1001</v>
      </c>
      <c r="D852" t="s">
        <v>29</v>
      </c>
      <c r="E852">
        <v>1440.25</v>
      </c>
      <c r="F852">
        <v>3</v>
      </c>
      <c r="G852" s="118">
        <v>45413</v>
      </c>
      <c r="H852" s="118">
        <v>45416</v>
      </c>
      <c r="I852" t="s">
        <v>15</v>
      </c>
      <c r="J852">
        <v>288.05</v>
      </c>
      <c r="K852" t="s">
        <v>1739</v>
      </c>
      <c r="L852">
        <v>9766369926</v>
      </c>
      <c r="M852" t="s">
        <v>900</v>
      </c>
      <c r="N852" t="s">
        <v>16</v>
      </c>
      <c r="O852">
        <v>56461</v>
      </c>
    </row>
    <row r="853" spans="1:15" x14ac:dyDescent="0.2">
      <c r="A853">
        <v>852</v>
      </c>
      <c r="B853">
        <v>952</v>
      </c>
      <c r="C853">
        <v>1002</v>
      </c>
      <c r="D853" t="s">
        <v>23</v>
      </c>
      <c r="E853">
        <v>952.73</v>
      </c>
      <c r="F853">
        <v>5</v>
      </c>
      <c r="G853" s="118">
        <v>45414</v>
      </c>
      <c r="H853" s="118">
        <v>45417</v>
      </c>
      <c r="I853" t="s">
        <v>15</v>
      </c>
      <c r="J853">
        <v>190.55</v>
      </c>
      <c r="K853" t="s">
        <v>1740</v>
      </c>
      <c r="L853">
        <v>5886525416</v>
      </c>
      <c r="M853" t="s">
        <v>900</v>
      </c>
      <c r="N853" t="s">
        <v>16</v>
      </c>
      <c r="O853">
        <v>38661</v>
      </c>
    </row>
    <row r="854" spans="1:15" x14ac:dyDescent="0.2">
      <c r="A854">
        <v>853</v>
      </c>
      <c r="B854">
        <v>953</v>
      </c>
      <c r="C854">
        <v>1003</v>
      </c>
      <c r="D854" t="s">
        <v>26</v>
      </c>
      <c r="E854">
        <v>690.54</v>
      </c>
      <c r="F854">
        <v>2</v>
      </c>
      <c r="G854" s="118">
        <v>45415</v>
      </c>
      <c r="H854" s="118">
        <v>45418</v>
      </c>
      <c r="I854" t="s">
        <v>20</v>
      </c>
      <c r="J854">
        <v>138.11000000000001</v>
      </c>
      <c r="K854" t="s">
        <v>1741</v>
      </c>
      <c r="L854">
        <v>6004508627</v>
      </c>
      <c r="M854" t="s">
        <v>885</v>
      </c>
      <c r="N854" t="s">
        <v>16</v>
      </c>
      <c r="O854">
        <v>13544</v>
      </c>
    </row>
    <row r="855" spans="1:15" x14ac:dyDescent="0.2">
      <c r="A855">
        <v>854</v>
      </c>
      <c r="B855">
        <v>954</v>
      </c>
      <c r="C855">
        <v>1004</v>
      </c>
      <c r="D855" t="s">
        <v>21</v>
      </c>
      <c r="E855">
        <v>1486.11</v>
      </c>
      <c r="F855">
        <v>3</v>
      </c>
      <c r="G855" s="118">
        <v>45416</v>
      </c>
      <c r="H855" s="118">
        <v>45419</v>
      </c>
      <c r="I855" t="s">
        <v>15</v>
      </c>
      <c r="J855">
        <v>297.22000000000003</v>
      </c>
      <c r="K855" t="s">
        <v>1742</v>
      </c>
      <c r="L855">
        <v>2917487054</v>
      </c>
      <c r="M855" t="s">
        <v>889</v>
      </c>
      <c r="N855" t="s">
        <v>16</v>
      </c>
      <c r="O855">
        <v>57582</v>
      </c>
    </row>
    <row r="856" spans="1:15" x14ac:dyDescent="0.2">
      <c r="A856">
        <v>855</v>
      </c>
      <c r="B856">
        <v>955</v>
      </c>
      <c r="C856">
        <v>1005</v>
      </c>
      <c r="D856" t="s">
        <v>13</v>
      </c>
      <c r="E856">
        <v>250.06</v>
      </c>
      <c r="F856">
        <v>2</v>
      </c>
      <c r="G856" s="118">
        <v>45417</v>
      </c>
      <c r="H856" s="118">
        <v>45420</v>
      </c>
      <c r="I856" t="s">
        <v>22</v>
      </c>
      <c r="J856">
        <v>50.01</v>
      </c>
      <c r="K856" t="s">
        <v>1743</v>
      </c>
      <c r="L856">
        <v>4531867491</v>
      </c>
      <c r="M856" t="s">
        <v>893</v>
      </c>
      <c r="N856" t="s">
        <v>16</v>
      </c>
      <c r="O856">
        <v>78292</v>
      </c>
    </row>
    <row r="857" spans="1:15" x14ac:dyDescent="0.2">
      <c r="A857">
        <v>856</v>
      </c>
      <c r="B857">
        <v>956</v>
      </c>
      <c r="C857">
        <v>1006</v>
      </c>
      <c r="D857" t="s">
        <v>28</v>
      </c>
      <c r="E857">
        <v>851.37</v>
      </c>
      <c r="F857">
        <v>4</v>
      </c>
      <c r="G857" s="118">
        <v>45418</v>
      </c>
      <c r="H857" s="118">
        <v>45421</v>
      </c>
      <c r="I857" t="s">
        <v>15</v>
      </c>
      <c r="J857">
        <v>170.27</v>
      </c>
      <c r="K857" t="s">
        <v>1744</v>
      </c>
      <c r="L857">
        <v>6097011091</v>
      </c>
      <c r="M857" t="s">
        <v>889</v>
      </c>
      <c r="N857" t="s">
        <v>16</v>
      </c>
      <c r="O857">
        <v>51741</v>
      </c>
    </row>
    <row r="858" spans="1:15" x14ac:dyDescent="0.2">
      <c r="A858">
        <v>857</v>
      </c>
      <c r="B858">
        <v>957</v>
      </c>
      <c r="C858">
        <v>1007</v>
      </c>
      <c r="D858" t="s">
        <v>29</v>
      </c>
      <c r="E858">
        <v>380</v>
      </c>
      <c r="F858">
        <v>1</v>
      </c>
      <c r="G858" s="118">
        <v>45419</v>
      </c>
      <c r="H858" s="118">
        <v>45422</v>
      </c>
      <c r="I858" t="s">
        <v>22</v>
      </c>
      <c r="J858">
        <v>76</v>
      </c>
      <c r="K858" t="s">
        <v>1745</v>
      </c>
      <c r="L858">
        <v>2991062249</v>
      </c>
      <c r="M858" t="s">
        <v>889</v>
      </c>
      <c r="N858" t="s">
        <v>16</v>
      </c>
      <c r="O858">
        <v>63075</v>
      </c>
    </row>
    <row r="859" spans="1:15" x14ac:dyDescent="0.2">
      <c r="A859">
        <v>858</v>
      </c>
      <c r="B859">
        <v>958</v>
      </c>
      <c r="C859">
        <v>1008</v>
      </c>
      <c r="D859" t="s">
        <v>24</v>
      </c>
      <c r="E859">
        <v>284.8</v>
      </c>
      <c r="F859">
        <v>4</v>
      </c>
      <c r="G859" s="118">
        <v>45420</v>
      </c>
      <c r="H859" s="118">
        <v>45423</v>
      </c>
      <c r="I859" t="s">
        <v>22</v>
      </c>
      <c r="J859">
        <v>56.96</v>
      </c>
      <c r="K859" t="s">
        <v>1746</v>
      </c>
      <c r="L859">
        <v>7822321492</v>
      </c>
      <c r="M859" t="s">
        <v>887</v>
      </c>
      <c r="N859" t="s">
        <v>16</v>
      </c>
      <c r="O859">
        <v>55887</v>
      </c>
    </row>
    <row r="860" spans="1:15" x14ac:dyDescent="0.2">
      <c r="A860">
        <v>859</v>
      </c>
      <c r="B860">
        <v>959</v>
      </c>
      <c r="C860">
        <v>1009</v>
      </c>
      <c r="D860" t="s">
        <v>29</v>
      </c>
      <c r="E860">
        <v>1040.55</v>
      </c>
      <c r="F860">
        <v>2</v>
      </c>
      <c r="G860" s="118">
        <v>45421</v>
      </c>
      <c r="H860" s="118">
        <v>45424</v>
      </c>
      <c r="I860" t="s">
        <v>15</v>
      </c>
      <c r="J860">
        <v>208.11</v>
      </c>
      <c r="K860" t="s">
        <v>1747</v>
      </c>
      <c r="L860">
        <v>2372707913</v>
      </c>
      <c r="M860" t="s">
        <v>887</v>
      </c>
      <c r="N860" t="s">
        <v>16</v>
      </c>
      <c r="O860">
        <v>59585</v>
      </c>
    </row>
    <row r="861" spans="1:15" x14ac:dyDescent="0.2">
      <c r="A861">
        <v>860</v>
      </c>
      <c r="B861">
        <v>960</v>
      </c>
      <c r="C861">
        <v>1000</v>
      </c>
      <c r="D861" t="s">
        <v>18</v>
      </c>
      <c r="E861">
        <v>1358.16</v>
      </c>
      <c r="F861">
        <v>2</v>
      </c>
      <c r="G861" s="118">
        <v>45422</v>
      </c>
      <c r="H861" s="118">
        <v>45425</v>
      </c>
      <c r="I861" t="s">
        <v>15</v>
      </c>
      <c r="J861">
        <v>271.63</v>
      </c>
      <c r="K861" t="s">
        <v>1748</v>
      </c>
      <c r="L861">
        <v>1263120589</v>
      </c>
      <c r="M861" t="s">
        <v>887</v>
      </c>
      <c r="N861" t="s">
        <v>16</v>
      </c>
      <c r="O861">
        <v>80456</v>
      </c>
    </row>
    <row r="862" spans="1:15" x14ac:dyDescent="0.2">
      <c r="A862">
        <v>861</v>
      </c>
      <c r="B862">
        <v>961</v>
      </c>
      <c r="C862">
        <v>1001</v>
      </c>
      <c r="D862" t="s">
        <v>26</v>
      </c>
      <c r="E862">
        <v>1454.64</v>
      </c>
      <c r="F862">
        <v>5</v>
      </c>
      <c r="G862" s="118">
        <v>45423</v>
      </c>
      <c r="H862" s="118">
        <v>45426</v>
      </c>
      <c r="I862" t="s">
        <v>15</v>
      </c>
      <c r="J862">
        <v>290.93</v>
      </c>
      <c r="K862" t="s">
        <v>1749</v>
      </c>
      <c r="L862">
        <v>9031956176</v>
      </c>
      <c r="M862" t="s">
        <v>885</v>
      </c>
      <c r="N862" t="s">
        <v>16</v>
      </c>
      <c r="O862">
        <v>25509</v>
      </c>
    </row>
    <row r="863" spans="1:15" x14ac:dyDescent="0.2">
      <c r="A863">
        <v>862</v>
      </c>
      <c r="B863">
        <v>962</v>
      </c>
      <c r="C863">
        <v>1002</v>
      </c>
      <c r="D863" t="s">
        <v>26</v>
      </c>
      <c r="E863">
        <v>1086.79</v>
      </c>
      <c r="F863">
        <v>4</v>
      </c>
      <c r="G863" s="118">
        <v>45424</v>
      </c>
      <c r="H863" s="118">
        <v>45427</v>
      </c>
      <c r="I863" t="s">
        <v>15</v>
      </c>
      <c r="J863">
        <v>217.36</v>
      </c>
      <c r="K863" t="s">
        <v>1750</v>
      </c>
      <c r="L863">
        <v>1431455270</v>
      </c>
      <c r="M863" t="s">
        <v>900</v>
      </c>
      <c r="N863" t="s">
        <v>16</v>
      </c>
      <c r="O863">
        <v>31217</v>
      </c>
    </row>
    <row r="864" spans="1:15" x14ac:dyDescent="0.2">
      <c r="A864">
        <v>863</v>
      </c>
      <c r="B864">
        <v>963</v>
      </c>
      <c r="C864">
        <v>1003</v>
      </c>
      <c r="D864" t="s">
        <v>25</v>
      </c>
      <c r="E864">
        <v>82.77</v>
      </c>
      <c r="F864">
        <v>4</v>
      </c>
      <c r="G864" s="118">
        <v>45425</v>
      </c>
      <c r="H864" s="118">
        <v>45428</v>
      </c>
      <c r="I864" t="s">
        <v>22</v>
      </c>
      <c r="J864">
        <v>16.55</v>
      </c>
      <c r="K864" t="s">
        <v>1751</v>
      </c>
      <c r="L864">
        <v>3975401239</v>
      </c>
      <c r="M864" t="s">
        <v>889</v>
      </c>
      <c r="N864" t="s">
        <v>16</v>
      </c>
      <c r="O864">
        <v>25183</v>
      </c>
    </row>
    <row r="865" spans="1:15" x14ac:dyDescent="0.2">
      <c r="A865">
        <v>864</v>
      </c>
      <c r="B865">
        <v>964</v>
      </c>
      <c r="C865">
        <v>1004</v>
      </c>
      <c r="D865" t="s">
        <v>24</v>
      </c>
      <c r="E865">
        <v>251.36</v>
      </c>
      <c r="F865">
        <v>1</v>
      </c>
      <c r="G865" s="118">
        <v>45426</v>
      </c>
      <c r="H865" s="118">
        <v>45429</v>
      </c>
      <c r="I865" t="s">
        <v>15</v>
      </c>
      <c r="J865">
        <v>50.27</v>
      </c>
      <c r="K865" t="s">
        <v>1752</v>
      </c>
      <c r="L865">
        <v>4171601805</v>
      </c>
      <c r="M865" t="s">
        <v>900</v>
      </c>
      <c r="N865" t="s">
        <v>16</v>
      </c>
      <c r="O865">
        <v>23177</v>
      </c>
    </row>
    <row r="866" spans="1:15" x14ac:dyDescent="0.2">
      <c r="A866">
        <v>865</v>
      </c>
      <c r="B866">
        <v>965</v>
      </c>
      <c r="C866">
        <v>1005</v>
      </c>
      <c r="D866" t="s">
        <v>25</v>
      </c>
      <c r="E866">
        <v>363.37</v>
      </c>
      <c r="F866">
        <v>5</v>
      </c>
      <c r="G866" s="118">
        <v>45427</v>
      </c>
      <c r="H866" s="118">
        <v>45430</v>
      </c>
      <c r="I866" t="s">
        <v>20</v>
      </c>
      <c r="J866">
        <v>72.67</v>
      </c>
      <c r="K866" t="s">
        <v>1753</v>
      </c>
      <c r="L866">
        <v>8920874570</v>
      </c>
      <c r="M866" t="s">
        <v>889</v>
      </c>
      <c r="N866" t="s">
        <v>16</v>
      </c>
      <c r="O866">
        <v>31336</v>
      </c>
    </row>
    <row r="867" spans="1:15" x14ac:dyDescent="0.2">
      <c r="A867">
        <v>866</v>
      </c>
      <c r="B867">
        <v>966</v>
      </c>
      <c r="C867">
        <v>1006</v>
      </c>
      <c r="D867" t="s">
        <v>23</v>
      </c>
      <c r="E867">
        <v>1317.92</v>
      </c>
      <c r="F867">
        <v>5</v>
      </c>
      <c r="G867" s="118">
        <v>45428</v>
      </c>
      <c r="H867" s="118">
        <v>45431</v>
      </c>
      <c r="I867" t="s">
        <v>15</v>
      </c>
      <c r="J867">
        <v>263.58</v>
      </c>
      <c r="K867" t="s">
        <v>1754</v>
      </c>
      <c r="L867">
        <v>7525007475</v>
      </c>
      <c r="M867" t="s">
        <v>889</v>
      </c>
      <c r="N867" t="s">
        <v>16</v>
      </c>
      <c r="O867">
        <v>79227</v>
      </c>
    </row>
    <row r="868" spans="1:15" x14ac:dyDescent="0.2">
      <c r="A868">
        <v>867</v>
      </c>
      <c r="B868">
        <v>967</v>
      </c>
      <c r="C868">
        <v>1007</v>
      </c>
      <c r="D868" t="s">
        <v>21</v>
      </c>
      <c r="E868">
        <v>1239.1400000000001</v>
      </c>
      <c r="F868">
        <v>2</v>
      </c>
      <c r="G868" s="118">
        <v>45429</v>
      </c>
      <c r="H868" s="118">
        <v>45432</v>
      </c>
      <c r="I868" t="s">
        <v>22</v>
      </c>
      <c r="J868">
        <v>247.83</v>
      </c>
      <c r="K868" t="s">
        <v>1755</v>
      </c>
      <c r="L868">
        <v>7139232859</v>
      </c>
      <c r="M868" t="s">
        <v>887</v>
      </c>
      <c r="N868" t="s">
        <v>16</v>
      </c>
      <c r="O868">
        <v>99905</v>
      </c>
    </row>
    <row r="869" spans="1:15" x14ac:dyDescent="0.2">
      <c r="A869">
        <v>868</v>
      </c>
      <c r="B869">
        <v>968</v>
      </c>
      <c r="C869">
        <v>1008</v>
      </c>
      <c r="D869" t="s">
        <v>28</v>
      </c>
      <c r="E869">
        <v>439.01</v>
      </c>
      <c r="F869">
        <v>5</v>
      </c>
      <c r="G869" s="118">
        <v>45430</v>
      </c>
      <c r="H869" s="118">
        <v>45433</v>
      </c>
      <c r="I869" t="s">
        <v>22</v>
      </c>
      <c r="J869">
        <v>87.8</v>
      </c>
      <c r="K869" t="s">
        <v>1756</v>
      </c>
      <c r="L869">
        <v>4490264192</v>
      </c>
      <c r="M869" t="s">
        <v>889</v>
      </c>
      <c r="N869" t="s">
        <v>16</v>
      </c>
      <c r="O869">
        <v>43038</v>
      </c>
    </row>
    <row r="870" spans="1:15" x14ac:dyDescent="0.2">
      <c r="A870">
        <v>869</v>
      </c>
      <c r="B870">
        <v>969</v>
      </c>
      <c r="C870">
        <v>1009</v>
      </c>
      <c r="D870" t="s">
        <v>13</v>
      </c>
      <c r="E870">
        <v>1313.92</v>
      </c>
      <c r="F870">
        <v>5</v>
      </c>
      <c r="G870" s="118">
        <v>45431</v>
      </c>
      <c r="H870" s="118">
        <v>45434</v>
      </c>
      <c r="I870" t="s">
        <v>22</v>
      </c>
      <c r="J870">
        <v>262.77999999999997</v>
      </c>
      <c r="K870" t="s">
        <v>1757</v>
      </c>
      <c r="L870">
        <v>6390960789</v>
      </c>
      <c r="M870" t="s">
        <v>887</v>
      </c>
      <c r="N870" t="s">
        <v>16</v>
      </c>
      <c r="O870">
        <v>99535</v>
      </c>
    </row>
    <row r="871" spans="1:15" x14ac:dyDescent="0.2">
      <c r="A871">
        <v>870</v>
      </c>
      <c r="B871">
        <v>970</v>
      </c>
      <c r="C871">
        <v>1000</v>
      </c>
      <c r="D871" t="s">
        <v>25</v>
      </c>
      <c r="E871">
        <v>783.31</v>
      </c>
      <c r="F871">
        <v>5</v>
      </c>
      <c r="G871" s="118">
        <v>45432</v>
      </c>
      <c r="H871" s="118">
        <v>45435</v>
      </c>
      <c r="I871" t="s">
        <v>15</v>
      </c>
      <c r="J871">
        <v>156.66</v>
      </c>
      <c r="K871" t="s">
        <v>1758</v>
      </c>
      <c r="L871">
        <v>9345699475</v>
      </c>
      <c r="M871" t="s">
        <v>887</v>
      </c>
      <c r="N871" t="s">
        <v>16</v>
      </c>
      <c r="O871">
        <v>64521</v>
      </c>
    </row>
    <row r="872" spans="1:15" x14ac:dyDescent="0.2">
      <c r="A872">
        <v>871</v>
      </c>
      <c r="B872">
        <v>971</v>
      </c>
      <c r="C872">
        <v>1001</v>
      </c>
      <c r="D872" t="s">
        <v>18</v>
      </c>
      <c r="E872">
        <v>1116.06</v>
      </c>
      <c r="F872">
        <v>1</v>
      </c>
      <c r="G872" s="118">
        <v>45433</v>
      </c>
      <c r="H872" s="118">
        <v>45436</v>
      </c>
      <c r="I872" t="s">
        <v>15</v>
      </c>
      <c r="J872">
        <v>223.21</v>
      </c>
      <c r="K872" t="s">
        <v>1759</v>
      </c>
      <c r="L872">
        <v>1835514294</v>
      </c>
      <c r="M872" t="s">
        <v>885</v>
      </c>
      <c r="N872" t="s">
        <v>16</v>
      </c>
      <c r="O872">
        <v>95838</v>
      </c>
    </row>
    <row r="873" spans="1:15" x14ac:dyDescent="0.2">
      <c r="A873">
        <v>872</v>
      </c>
      <c r="B873">
        <v>972</v>
      </c>
      <c r="C873">
        <v>1002</v>
      </c>
      <c r="D873" t="s">
        <v>26</v>
      </c>
      <c r="E873">
        <v>352.62</v>
      </c>
      <c r="F873">
        <v>3</v>
      </c>
      <c r="G873" s="118">
        <v>45434</v>
      </c>
      <c r="H873" s="118">
        <v>45437</v>
      </c>
      <c r="I873" t="s">
        <v>20</v>
      </c>
      <c r="J873">
        <v>70.52</v>
      </c>
      <c r="K873" t="s">
        <v>1760</v>
      </c>
      <c r="L873">
        <v>6559053280</v>
      </c>
      <c r="M873" t="s">
        <v>889</v>
      </c>
      <c r="N873" t="s">
        <v>16</v>
      </c>
      <c r="O873">
        <v>64696</v>
      </c>
    </row>
    <row r="874" spans="1:15" x14ac:dyDescent="0.2">
      <c r="A874">
        <v>873</v>
      </c>
      <c r="B874">
        <v>973</v>
      </c>
      <c r="C874">
        <v>1003</v>
      </c>
      <c r="D874" t="s">
        <v>27</v>
      </c>
      <c r="E874">
        <v>735</v>
      </c>
      <c r="F874">
        <v>2</v>
      </c>
      <c r="G874" s="118">
        <v>45435</v>
      </c>
      <c r="H874" s="118">
        <v>45438</v>
      </c>
      <c r="I874" t="s">
        <v>20</v>
      </c>
      <c r="J874">
        <v>147</v>
      </c>
      <c r="K874" t="s">
        <v>1761</v>
      </c>
      <c r="L874">
        <v>2490698498</v>
      </c>
      <c r="M874" t="s">
        <v>887</v>
      </c>
      <c r="N874" t="s">
        <v>16</v>
      </c>
      <c r="O874">
        <v>59491</v>
      </c>
    </row>
    <row r="875" spans="1:15" x14ac:dyDescent="0.2">
      <c r="A875">
        <v>874</v>
      </c>
      <c r="B875">
        <v>974</v>
      </c>
      <c r="C875">
        <v>1004</v>
      </c>
      <c r="D875" t="s">
        <v>21</v>
      </c>
      <c r="E875">
        <v>1439.22</v>
      </c>
      <c r="F875">
        <v>5</v>
      </c>
      <c r="G875" s="118">
        <v>45436</v>
      </c>
      <c r="H875" s="118">
        <v>45439</v>
      </c>
      <c r="I875" t="s">
        <v>15</v>
      </c>
      <c r="J875">
        <v>287.83999999999997</v>
      </c>
      <c r="K875" t="s">
        <v>1762</v>
      </c>
      <c r="L875">
        <v>6000862982</v>
      </c>
      <c r="M875" t="s">
        <v>889</v>
      </c>
      <c r="N875" t="s">
        <v>16</v>
      </c>
      <c r="O875">
        <v>88367</v>
      </c>
    </row>
    <row r="876" spans="1:15" x14ac:dyDescent="0.2">
      <c r="A876">
        <v>875</v>
      </c>
      <c r="B876">
        <v>975</v>
      </c>
      <c r="C876">
        <v>1005</v>
      </c>
      <c r="D876" t="s">
        <v>24</v>
      </c>
      <c r="E876">
        <v>1046.06</v>
      </c>
      <c r="F876">
        <v>2</v>
      </c>
      <c r="G876" s="118">
        <v>45437</v>
      </c>
      <c r="H876" s="118">
        <v>45440</v>
      </c>
      <c r="I876" t="s">
        <v>15</v>
      </c>
      <c r="J876">
        <v>209.21</v>
      </c>
      <c r="K876" t="s">
        <v>1763</v>
      </c>
      <c r="L876">
        <v>4525868086</v>
      </c>
      <c r="M876" t="s">
        <v>900</v>
      </c>
      <c r="N876" t="s">
        <v>16</v>
      </c>
      <c r="O876">
        <v>72270</v>
      </c>
    </row>
    <row r="877" spans="1:15" x14ac:dyDescent="0.2">
      <c r="A877">
        <v>876</v>
      </c>
      <c r="B877">
        <v>976</v>
      </c>
      <c r="C877">
        <v>1006</v>
      </c>
      <c r="D877" t="s">
        <v>21</v>
      </c>
      <c r="E877">
        <v>416.86</v>
      </c>
      <c r="F877">
        <v>2</v>
      </c>
      <c r="G877" s="118">
        <v>45438</v>
      </c>
      <c r="H877" s="118">
        <v>45441</v>
      </c>
      <c r="I877" t="s">
        <v>22</v>
      </c>
      <c r="J877">
        <v>83.37</v>
      </c>
      <c r="K877" t="s">
        <v>1764</v>
      </c>
      <c r="L877">
        <v>5750325478</v>
      </c>
      <c r="M877" t="s">
        <v>885</v>
      </c>
      <c r="N877" t="s">
        <v>16</v>
      </c>
      <c r="O877">
        <v>97021</v>
      </c>
    </row>
    <row r="878" spans="1:15" x14ac:dyDescent="0.2">
      <c r="A878">
        <v>877</v>
      </c>
      <c r="B878">
        <v>977</v>
      </c>
      <c r="C878">
        <v>1007</v>
      </c>
      <c r="D878" t="s">
        <v>25</v>
      </c>
      <c r="E878">
        <v>690.89</v>
      </c>
      <c r="F878">
        <v>1</v>
      </c>
      <c r="G878" s="118">
        <v>45439</v>
      </c>
      <c r="H878" s="118">
        <v>45442</v>
      </c>
      <c r="I878" t="s">
        <v>15</v>
      </c>
      <c r="J878">
        <v>138.18</v>
      </c>
      <c r="K878" t="s">
        <v>1765</v>
      </c>
      <c r="L878">
        <v>7756916113</v>
      </c>
      <c r="M878" t="s">
        <v>900</v>
      </c>
      <c r="N878" t="s">
        <v>16</v>
      </c>
      <c r="O878">
        <v>35257</v>
      </c>
    </row>
    <row r="879" spans="1:15" x14ac:dyDescent="0.2">
      <c r="A879">
        <v>878</v>
      </c>
      <c r="B879">
        <v>978</v>
      </c>
      <c r="C879">
        <v>1008</v>
      </c>
      <c r="D879" t="s">
        <v>21</v>
      </c>
      <c r="E879">
        <v>671.5</v>
      </c>
      <c r="F879">
        <v>2</v>
      </c>
      <c r="G879" s="118">
        <v>45440</v>
      </c>
      <c r="H879" s="118">
        <v>45443</v>
      </c>
      <c r="I879" t="s">
        <v>20</v>
      </c>
      <c r="J879">
        <v>134.30000000000001</v>
      </c>
      <c r="K879" t="s">
        <v>1766</v>
      </c>
      <c r="L879">
        <v>4288325439</v>
      </c>
      <c r="M879" t="s">
        <v>889</v>
      </c>
      <c r="N879" t="s">
        <v>16</v>
      </c>
      <c r="O879">
        <v>11233</v>
      </c>
    </row>
    <row r="880" spans="1:15" x14ac:dyDescent="0.2">
      <c r="A880">
        <v>879</v>
      </c>
      <c r="B880">
        <v>979</v>
      </c>
      <c r="C880">
        <v>1009</v>
      </c>
      <c r="D880" t="s">
        <v>13</v>
      </c>
      <c r="E880">
        <v>846.86</v>
      </c>
      <c r="F880">
        <v>5</v>
      </c>
      <c r="G880" s="118">
        <v>45441</v>
      </c>
      <c r="H880" s="118">
        <v>45444</v>
      </c>
      <c r="I880" t="s">
        <v>22</v>
      </c>
      <c r="J880">
        <v>169.37</v>
      </c>
      <c r="K880" t="s">
        <v>1767</v>
      </c>
      <c r="L880">
        <v>5936822802</v>
      </c>
      <c r="M880" t="s">
        <v>887</v>
      </c>
      <c r="N880" t="s">
        <v>16</v>
      </c>
      <c r="O880">
        <v>40135</v>
      </c>
    </row>
    <row r="881" spans="1:15" x14ac:dyDescent="0.2">
      <c r="A881">
        <v>880</v>
      </c>
      <c r="B881">
        <v>980</v>
      </c>
      <c r="C881">
        <v>1000</v>
      </c>
      <c r="D881" t="s">
        <v>25</v>
      </c>
      <c r="E881">
        <v>932.33</v>
      </c>
      <c r="F881">
        <v>5</v>
      </c>
      <c r="G881" s="118">
        <v>45442</v>
      </c>
      <c r="H881" s="118">
        <v>45445</v>
      </c>
      <c r="I881" t="s">
        <v>20</v>
      </c>
      <c r="J881">
        <v>186.47</v>
      </c>
      <c r="K881" t="s">
        <v>1768</v>
      </c>
      <c r="L881">
        <v>6959487559</v>
      </c>
      <c r="M881" t="s">
        <v>887</v>
      </c>
      <c r="N881" t="s">
        <v>16</v>
      </c>
      <c r="O881">
        <v>63002</v>
      </c>
    </row>
    <row r="882" spans="1:15" x14ac:dyDescent="0.2">
      <c r="A882">
        <v>881</v>
      </c>
      <c r="B882">
        <v>981</v>
      </c>
      <c r="C882">
        <v>1001</v>
      </c>
      <c r="D882" t="s">
        <v>28</v>
      </c>
      <c r="E882">
        <v>607.14</v>
      </c>
      <c r="F882">
        <v>4</v>
      </c>
      <c r="G882" s="118">
        <v>45443</v>
      </c>
      <c r="H882" s="118">
        <v>45446</v>
      </c>
      <c r="I882" t="s">
        <v>15</v>
      </c>
      <c r="J882">
        <v>121.43</v>
      </c>
      <c r="K882" t="s">
        <v>1769</v>
      </c>
      <c r="L882">
        <v>8683110587</v>
      </c>
      <c r="M882" t="s">
        <v>887</v>
      </c>
      <c r="N882" t="s">
        <v>16</v>
      </c>
      <c r="O882">
        <v>52135</v>
      </c>
    </row>
    <row r="883" spans="1:15" x14ac:dyDescent="0.2">
      <c r="A883">
        <v>882</v>
      </c>
      <c r="B883">
        <v>982</v>
      </c>
      <c r="C883">
        <v>1002</v>
      </c>
      <c r="D883" t="s">
        <v>18</v>
      </c>
      <c r="E883">
        <v>807.97</v>
      </c>
      <c r="F883">
        <v>5</v>
      </c>
      <c r="G883" s="118">
        <v>45444</v>
      </c>
      <c r="H883" s="118">
        <v>45447</v>
      </c>
      <c r="I883" t="s">
        <v>22</v>
      </c>
      <c r="J883">
        <v>161.59</v>
      </c>
      <c r="K883" t="s">
        <v>1770</v>
      </c>
      <c r="L883">
        <v>6241977542</v>
      </c>
      <c r="M883" t="s">
        <v>893</v>
      </c>
      <c r="N883" t="s">
        <v>16</v>
      </c>
      <c r="O883">
        <v>89388</v>
      </c>
    </row>
    <row r="884" spans="1:15" x14ac:dyDescent="0.2">
      <c r="A884">
        <v>883</v>
      </c>
      <c r="B884">
        <v>983</v>
      </c>
      <c r="C884">
        <v>1003</v>
      </c>
      <c r="D884" t="s">
        <v>21</v>
      </c>
      <c r="E884">
        <v>350.22</v>
      </c>
      <c r="F884">
        <v>5</v>
      </c>
      <c r="G884" s="118">
        <v>45445</v>
      </c>
      <c r="H884" s="118">
        <v>45448</v>
      </c>
      <c r="I884" t="s">
        <v>20</v>
      </c>
      <c r="J884">
        <v>70.040000000000006</v>
      </c>
      <c r="K884" t="s">
        <v>1771</v>
      </c>
      <c r="L884">
        <v>2196651324</v>
      </c>
      <c r="M884" t="s">
        <v>900</v>
      </c>
      <c r="N884" t="s">
        <v>16</v>
      </c>
      <c r="O884">
        <v>13625</v>
      </c>
    </row>
    <row r="885" spans="1:15" x14ac:dyDescent="0.2">
      <c r="A885">
        <v>884</v>
      </c>
      <c r="B885">
        <v>984</v>
      </c>
      <c r="C885">
        <v>1004</v>
      </c>
      <c r="D885" t="s">
        <v>24</v>
      </c>
      <c r="E885">
        <v>548.02</v>
      </c>
      <c r="F885">
        <v>2</v>
      </c>
      <c r="G885" s="118">
        <v>45446</v>
      </c>
      <c r="H885" s="118">
        <v>45449</v>
      </c>
      <c r="I885" t="s">
        <v>22</v>
      </c>
      <c r="J885">
        <v>109.6</v>
      </c>
      <c r="K885" t="s">
        <v>1772</v>
      </c>
      <c r="L885">
        <v>4739366727</v>
      </c>
      <c r="M885" t="s">
        <v>887</v>
      </c>
      <c r="N885" t="s">
        <v>16</v>
      </c>
      <c r="O885">
        <v>54286</v>
      </c>
    </row>
    <row r="886" spans="1:15" x14ac:dyDescent="0.2">
      <c r="A886">
        <v>885</v>
      </c>
      <c r="B886">
        <v>985</v>
      </c>
      <c r="C886">
        <v>1005</v>
      </c>
      <c r="D886" t="s">
        <v>29</v>
      </c>
      <c r="E886">
        <v>602.69000000000005</v>
      </c>
      <c r="F886">
        <v>2</v>
      </c>
      <c r="G886" s="118">
        <v>45447</v>
      </c>
      <c r="H886" s="118">
        <v>45450</v>
      </c>
      <c r="I886" t="s">
        <v>15</v>
      </c>
      <c r="J886">
        <v>120.54</v>
      </c>
      <c r="K886" t="s">
        <v>1773</v>
      </c>
      <c r="L886">
        <v>4386062796</v>
      </c>
      <c r="M886" t="s">
        <v>885</v>
      </c>
      <c r="N886" t="s">
        <v>16</v>
      </c>
      <c r="O886">
        <v>85997</v>
      </c>
    </row>
    <row r="887" spans="1:15" x14ac:dyDescent="0.2">
      <c r="A887">
        <v>886</v>
      </c>
      <c r="B887">
        <v>986</v>
      </c>
      <c r="C887">
        <v>1006</v>
      </c>
      <c r="D887" t="s">
        <v>24</v>
      </c>
      <c r="E887">
        <v>725.18</v>
      </c>
      <c r="F887">
        <v>2</v>
      </c>
      <c r="G887" s="118">
        <v>45448</v>
      </c>
      <c r="H887" s="118">
        <v>45451</v>
      </c>
      <c r="I887" t="s">
        <v>22</v>
      </c>
      <c r="J887">
        <v>145.04</v>
      </c>
      <c r="K887" t="s">
        <v>1774</v>
      </c>
      <c r="L887">
        <v>1306816847</v>
      </c>
      <c r="M887" t="s">
        <v>900</v>
      </c>
      <c r="N887" t="s">
        <v>16</v>
      </c>
      <c r="O887">
        <v>51442</v>
      </c>
    </row>
    <row r="888" spans="1:15" x14ac:dyDescent="0.2">
      <c r="A888">
        <v>887</v>
      </c>
      <c r="B888">
        <v>987</v>
      </c>
      <c r="C888">
        <v>1007</v>
      </c>
      <c r="D888" t="s">
        <v>26</v>
      </c>
      <c r="E888">
        <v>242.5</v>
      </c>
      <c r="F888">
        <v>4</v>
      </c>
      <c r="G888" s="118">
        <v>45449</v>
      </c>
      <c r="H888" s="118">
        <v>45452</v>
      </c>
      <c r="I888" t="s">
        <v>22</v>
      </c>
      <c r="J888">
        <v>48.5</v>
      </c>
      <c r="K888" t="s">
        <v>1775</v>
      </c>
      <c r="L888">
        <v>9040810311</v>
      </c>
      <c r="M888" t="s">
        <v>893</v>
      </c>
      <c r="N888" t="s">
        <v>16</v>
      </c>
      <c r="O888">
        <v>36558</v>
      </c>
    </row>
    <row r="889" spans="1:15" x14ac:dyDescent="0.2">
      <c r="A889">
        <v>888</v>
      </c>
      <c r="B889">
        <v>988</v>
      </c>
      <c r="C889">
        <v>1008</v>
      </c>
      <c r="D889" t="s">
        <v>25</v>
      </c>
      <c r="E889">
        <v>263.67</v>
      </c>
      <c r="F889">
        <v>2</v>
      </c>
      <c r="G889" s="118">
        <v>45450</v>
      </c>
      <c r="H889" s="118">
        <v>45453</v>
      </c>
      <c r="I889" t="s">
        <v>20</v>
      </c>
      <c r="J889">
        <v>52.73</v>
      </c>
      <c r="K889" t="s">
        <v>1776</v>
      </c>
      <c r="L889">
        <v>9226162273</v>
      </c>
      <c r="M889" t="s">
        <v>889</v>
      </c>
      <c r="N889" t="s">
        <v>16</v>
      </c>
      <c r="O889">
        <v>27911</v>
      </c>
    </row>
    <row r="890" spans="1:15" x14ac:dyDescent="0.2">
      <c r="A890">
        <v>889</v>
      </c>
      <c r="B890">
        <v>989</v>
      </c>
      <c r="C890">
        <v>1009</v>
      </c>
      <c r="D890" t="s">
        <v>21</v>
      </c>
      <c r="E890">
        <v>265.95</v>
      </c>
      <c r="F890">
        <v>5</v>
      </c>
      <c r="G890" s="118">
        <v>45451</v>
      </c>
      <c r="H890" s="118">
        <v>45454</v>
      </c>
      <c r="I890" t="s">
        <v>22</v>
      </c>
      <c r="J890">
        <v>53.19</v>
      </c>
      <c r="K890" t="s">
        <v>1777</v>
      </c>
      <c r="L890">
        <v>2948213173</v>
      </c>
      <c r="M890" t="s">
        <v>900</v>
      </c>
      <c r="N890" t="s">
        <v>16</v>
      </c>
      <c r="O890">
        <v>47846</v>
      </c>
    </row>
    <row r="891" spans="1:15" x14ac:dyDescent="0.2">
      <c r="A891">
        <v>890</v>
      </c>
      <c r="B891">
        <v>990</v>
      </c>
      <c r="C891">
        <v>1000</v>
      </c>
      <c r="D891" t="s">
        <v>29</v>
      </c>
      <c r="E891">
        <v>525.05999999999995</v>
      </c>
      <c r="F891">
        <v>1</v>
      </c>
      <c r="G891" s="118">
        <v>45452</v>
      </c>
      <c r="H891" s="118">
        <v>45455</v>
      </c>
      <c r="I891" t="s">
        <v>15</v>
      </c>
      <c r="J891">
        <v>105.01</v>
      </c>
      <c r="K891" t="s">
        <v>1778</v>
      </c>
      <c r="L891">
        <v>6106628419</v>
      </c>
      <c r="M891" t="s">
        <v>900</v>
      </c>
      <c r="N891" t="s">
        <v>16</v>
      </c>
      <c r="O891">
        <v>79097</v>
      </c>
    </row>
    <row r="892" spans="1:15" x14ac:dyDescent="0.2">
      <c r="A892">
        <v>891</v>
      </c>
      <c r="B892">
        <v>991</v>
      </c>
      <c r="C892">
        <v>1001</v>
      </c>
      <c r="D892" t="s">
        <v>25</v>
      </c>
      <c r="E892">
        <v>929.1</v>
      </c>
      <c r="F892">
        <v>4</v>
      </c>
      <c r="G892" s="118">
        <v>45453</v>
      </c>
      <c r="H892" s="118">
        <v>45456</v>
      </c>
      <c r="I892" t="s">
        <v>20</v>
      </c>
      <c r="J892">
        <v>185.82</v>
      </c>
      <c r="K892" t="s">
        <v>1779</v>
      </c>
      <c r="L892">
        <v>4127726417</v>
      </c>
      <c r="M892" t="s">
        <v>900</v>
      </c>
      <c r="N892" t="s">
        <v>16</v>
      </c>
      <c r="O892">
        <v>47997</v>
      </c>
    </row>
    <row r="893" spans="1:15" x14ac:dyDescent="0.2">
      <c r="A893">
        <v>892</v>
      </c>
      <c r="B893">
        <v>992</v>
      </c>
      <c r="C893">
        <v>1002</v>
      </c>
      <c r="D893" t="s">
        <v>26</v>
      </c>
      <c r="E893">
        <v>195.21</v>
      </c>
      <c r="F893">
        <v>2</v>
      </c>
      <c r="G893" s="118">
        <v>45454</v>
      </c>
      <c r="H893" s="118">
        <v>45457</v>
      </c>
      <c r="I893" t="s">
        <v>22</v>
      </c>
      <c r="J893">
        <v>39.04</v>
      </c>
      <c r="K893" t="s">
        <v>1780</v>
      </c>
      <c r="L893">
        <v>5217206281</v>
      </c>
      <c r="M893" t="s">
        <v>900</v>
      </c>
      <c r="N893" t="s">
        <v>16</v>
      </c>
      <c r="O893">
        <v>29922</v>
      </c>
    </row>
    <row r="894" spans="1:15" x14ac:dyDescent="0.2">
      <c r="A894">
        <v>893</v>
      </c>
      <c r="B894">
        <v>993</v>
      </c>
      <c r="C894">
        <v>1003</v>
      </c>
      <c r="D894" t="s">
        <v>24</v>
      </c>
      <c r="E894">
        <v>1416.03</v>
      </c>
      <c r="F894">
        <v>2</v>
      </c>
      <c r="G894" s="118">
        <v>45455</v>
      </c>
      <c r="H894" s="118">
        <v>45458</v>
      </c>
      <c r="I894" t="s">
        <v>22</v>
      </c>
      <c r="J894">
        <v>283.20999999999998</v>
      </c>
      <c r="K894" t="s">
        <v>1781</v>
      </c>
      <c r="L894">
        <v>3512408222</v>
      </c>
      <c r="M894" t="s">
        <v>885</v>
      </c>
      <c r="N894" t="s">
        <v>16</v>
      </c>
      <c r="O894">
        <v>59838</v>
      </c>
    </row>
    <row r="895" spans="1:15" x14ac:dyDescent="0.2">
      <c r="A895">
        <v>894</v>
      </c>
      <c r="B895">
        <v>994</v>
      </c>
      <c r="C895">
        <v>1004</v>
      </c>
      <c r="D895" t="s">
        <v>24</v>
      </c>
      <c r="E895">
        <v>768.3</v>
      </c>
      <c r="F895">
        <v>4</v>
      </c>
      <c r="G895" s="118">
        <v>45456</v>
      </c>
      <c r="H895" s="118">
        <v>45459</v>
      </c>
      <c r="I895" t="s">
        <v>15</v>
      </c>
      <c r="J895">
        <v>153.66</v>
      </c>
      <c r="K895" t="s">
        <v>1782</v>
      </c>
      <c r="L895">
        <v>9610256882</v>
      </c>
      <c r="M895" t="s">
        <v>887</v>
      </c>
      <c r="N895" t="s">
        <v>16</v>
      </c>
      <c r="O895">
        <v>14502</v>
      </c>
    </row>
    <row r="896" spans="1:15" x14ac:dyDescent="0.2">
      <c r="A896">
        <v>895</v>
      </c>
      <c r="B896">
        <v>995</v>
      </c>
      <c r="C896">
        <v>1005</v>
      </c>
      <c r="D896" t="s">
        <v>26</v>
      </c>
      <c r="E896">
        <v>1097.8</v>
      </c>
      <c r="F896">
        <v>4</v>
      </c>
      <c r="G896" s="118">
        <v>45457</v>
      </c>
      <c r="H896" s="118">
        <v>45460</v>
      </c>
      <c r="I896" t="s">
        <v>22</v>
      </c>
      <c r="J896">
        <v>219.56</v>
      </c>
      <c r="K896" t="s">
        <v>1783</v>
      </c>
      <c r="L896">
        <v>8614711970</v>
      </c>
      <c r="M896" t="s">
        <v>889</v>
      </c>
      <c r="N896" t="s">
        <v>16</v>
      </c>
      <c r="O896">
        <v>67989</v>
      </c>
    </row>
    <row r="897" spans="1:15" x14ac:dyDescent="0.2">
      <c r="A897">
        <v>896</v>
      </c>
      <c r="B897">
        <v>996</v>
      </c>
      <c r="C897">
        <v>1006</v>
      </c>
      <c r="D897" t="s">
        <v>23</v>
      </c>
      <c r="E897">
        <v>1332.25</v>
      </c>
      <c r="F897">
        <v>2</v>
      </c>
      <c r="G897" s="118">
        <v>45458</v>
      </c>
      <c r="H897" s="118">
        <v>45461</v>
      </c>
      <c r="I897" t="s">
        <v>20</v>
      </c>
      <c r="J897">
        <v>266.45</v>
      </c>
      <c r="K897" t="s">
        <v>1784</v>
      </c>
      <c r="L897">
        <v>2442655966</v>
      </c>
      <c r="M897" t="s">
        <v>893</v>
      </c>
      <c r="N897" t="s">
        <v>16</v>
      </c>
      <c r="O897">
        <v>79614</v>
      </c>
    </row>
    <row r="898" spans="1:15" x14ac:dyDescent="0.2">
      <c r="A898">
        <v>897</v>
      </c>
      <c r="B898">
        <v>997</v>
      </c>
      <c r="C898">
        <v>1007</v>
      </c>
      <c r="D898" t="s">
        <v>24</v>
      </c>
      <c r="E898">
        <v>701.11</v>
      </c>
      <c r="F898">
        <v>4</v>
      </c>
      <c r="G898" s="118">
        <v>45459</v>
      </c>
      <c r="H898" s="118">
        <v>45462</v>
      </c>
      <c r="I898" t="s">
        <v>22</v>
      </c>
      <c r="J898">
        <v>140.22</v>
      </c>
      <c r="K898" t="s">
        <v>1785</v>
      </c>
      <c r="L898">
        <v>6443718855</v>
      </c>
      <c r="M898" t="s">
        <v>889</v>
      </c>
      <c r="N898" t="s">
        <v>16</v>
      </c>
      <c r="O898">
        <v>32038</v>
      </c>
    </row>
    <row r="899" spans="1:15" x14ac:dyDescent="0.2">
      <c r="A899">
        <v>898</v>
      </c>
      <c r="B899">
        <v>998</v>
      </c>
      <c r="C899">
        <v>1008</v>
      </c>
      <c r="D899" t="s">
        <v>13</v>
      </c>
      <c r="E899">
        <v>819.76</v>
      </c>
      <c r="F899">
        <v>1</v>
      </c>
      <c r="G899" s="118">
        <v>45460</v>
      </c>
      <c r="H899" s="118">
        <v>45463</v>
      </c>
      <c r="I899" t="s">
        <v>20</v>
      </c>
      <c r="J899">
        <v>163.95</v>
      </c>
      <c r="K899" t="s">
        <v>1786</v>
      </c>
      <c r="L899">
        <v>3758864734</v>
      </c>
      <c r="M899" t="s">
        <v>885</v>
      </c>
      <c r="N899" t="s">
        <v>16</v>
      </c>
      <c r="O899">
        <v>48885</v>
      </c>
    </row>
    <row r="900" spans="1:15" x14ac:dyDescent="0.2">
      <c r="A900">
        <v>899</v>
      </c>
      <c r="B900">
        <v>999</v>
      </c>
      <c r="C900">
        <v>1009</v>
      </c>
      <c r="D900" t="s">
        <v>27</v>
      </c>
      <c r="E900">
        <v>702.48</v>
      </c>
      <c r="F900">
        <v>3</v>
      </c>
      <c r="G900" s="118">
        <v>45461</v>
      </c>
      <c r="H900" s="118">
        <v>45464</v>
      </c>
      <c r="I900" t="s">
        <v>15</v>
      </c>
      <c r="J900">
        <v>140.5</v>
      </c>
      <c r="K900" t="s">
        <v>1787</v>
      </c>
      <c r="L900">
        <v>5093831663</v>
      </c>
      <c r="M900" t="s">
        <v>893</v>
      </c>
      <c r="N900" t="s">
        <v>16</v>
      </c>
      <c r="O900">
        <v>94827</v>
      </c>
    </row>
    <row r="901" spans="1:15" x14ac:dyDescent="0.2">
      <c r="A901">
        <v>900</v>
      </c>
      <c r="B901">
        <v>1000</v>
      </c>
      <c r="C901">
        <v>1000</v>
      </c>
      <c r="D901" t="s">
        <v>29</v>
      </c>
      <c r="E901">
        <v>202.66</v>
      </c>
      <c r="F901">
        <v>3</v>
      </c>
      <c r="G901" s="118">
        <v>45462</v>
      </c>
      <c r="H901" s="118">
        <v>45465</v>
      </c>
      <c r="I901" t="s">
        <v>15</v>
      </c>
      <c r="J901">
        <v>40.53</v>
      </c>
      <c r="K901" t="s">
        <v>1788</v>
      </c>
      <c r="L901">
        <v>5004223866</v>
      </c>
      <c r="M901" t="s">
        <v>885</v>
      </c>
      <c r="N901" t="s">
        <v>16</v>
      </c>
      <c r="O901">
        <v>13447</v>
      </c>
    </row>
    <row r="902" spans="1:15" x14ac:dyDescent="0.2">
      <c r="A902">
        <v>901</v>
      </c>
      <c r="B902">
        <v>1001</v>
      </c>
      <c r="C902">
        <v>1001</v>
      </c>
      <c r="D902" t="s">
        <v>29</v>
      </c>
      <c r="E902">
        <v>1108.57</v>
      </c>
      <c r="F902">
        <v>1</v>
      </c>
      <c r="G902" s="118">
        <v>45463</v>
      </c>
      <c r="H902" s="118">
        <v>45466</v>
      </c>
      <c r="I902" t="s">
        <v>22</v>
      </c>
      <c r="J902">
        <v>221.71</v>
      </c>
      <c r="K902" t="s">
        <v>1789</v>
      </c>
      <c r="L902">
        <v>6665154981</v>
      </c>
      <c r="M902" t="s">
        <v>900</v>
      </c>
      <c r="N902" t="s">
        <v>16</v>
      </c>
      <c r="O902">
        <v>21037</v>
      </c>
    </row>
    <row r="903" spans="1:15" x14ac:dyDescent="0.2">
      <c r="A903">
        <v>902</v>
      </c>
      <c r="B903">
        <v>1002</v>
      </c>
      <c r="C903">
        <v>1002</v>
      </c>
      <c r="D903" t="s">
        <v>23</v>
      </c>
      <c r="E903">
        <v>1347.12</v>
      </c>
      <c r="F903">
        <v>3</v>
      </c>
      <c r="G903" s="118">
        <v>45464</v>
      </c>
      <c r="H903" s="118">
        <v>45467</v>
      </c>
      <c r="I903" t="s">
        <v>15</v>
      </c>
      <c r="J903">
        <v>269.42</v>
      </c>
      <c r="K903" t="s">
        <v>1790</v>
      </c>
      <c r="L903">
        <v>5048171448</v>
      </c>
      <c r="M903" t="s">
        <v>900</v>
      </c>
      <c r="N903" t="s">
        <v>16</v>
      </c>
      <c r="O903">
        <v>80723</v>
      </c>
    </row>
    <row r="904" spans="1:15" x14ac:dyDescent="0.2">
      <c r="A904">
        <v>903</v>
      </c>
      <c r="B904">
        <v>1003</v>
      </c>
      <c r="C904">
        <v>1003</v>
      </c>
      <c r="D904" t="s">
        <v>21</v>
      </c>
      <c r="E904">
        <v>1366.46</v>
      </c>
      <c r="F904">
        <v>4</v>
      </c>
      <c r="G904" s="118">
        <v>45465</v>
      </c>
      <c r="H904" s="118">
        <v>45468</v>
      </c>
      <c r="I904" t="s">
        <v>15</v>
      </c>
      <c r="J904">
        <v>273.29000000000002</v>
      </c>
      <c r="K904" t="s">
        <v>1791</v>
      </c>
      <c r="L904">
        <v>5040685906</v>
      </c>
      <c r="M904" t="s">
        <v>887</v>
      </c>
      <c r="N904" t="s">
        <v>16</v>
      </c>
      <c r="O904">
        <v>60688</v>
      </c>
    </row>
    <row r="905" spans="1:15" x14ac:dyDescent="0.2">
      <c r="A905">
        <v>904</v>
      </c>
      <c r="B905">
        <v>1004</v>
      </c>
      <c r="C905">
        <v>1004</v>
      </c>
      <c r="D905" t="s">
        <v>21</v>
      </c>
      <c r="E905">
        <v>438.71</v>
      </c>
      <c r="F905">
        <v>4</v>
      </c>
      <c r="G905" s="118">
        <v>45466</v>
      </c>
      <c r="H905" s="118">
        <v>45469</v>
      </c>
      <c r="I905" t="s">
        <v>22</v>
      </c>
      <c r="J905">
        <v>87.74</v>
      </c>
      <c r="K905" t="s">
        <v>1792</v>
      </c>
      <c r="L905">
        <v>1392369322</v>
      </c>
      <c r="M905" t="s">
        <v>885</v>
      </c>
      <c r="N905" t="s">
        <v>16</v>
      </c>
      <c r="O905">
        <v>89304</v>
      </c>
    </row>
    <row r="906" spans="1:15" x14ac:dyDescent="0.2">
      <c r="A906">
        <v>905</v>
      </c>
      <c r="B906">
        <v>1005</v>
      </c>
      <c r="C906">
        <v>1005</v>
      </c>
      <c r="D906" t="s">
        <v>28</v>
      </c>
      <c r="E906">
        <v>1404.34</v>
      </c>
      <c r="F906">
        <v>2</v>
      </c>
      <c r="G906" s="118">
        <v>45467</v>
      </c>
      <c r="H906" s="118">
        <v>45470</v>
      </c>
      <c r="I906" t="s">
        <v>22</v>
      </c>
      <c r="J906">
        <v>280.87</v>
      </c>
      <c r="K906" t="s">
        <v>1793</v>
      </c>
      <c r="L906">
        <v>5685492065</v>
      </c>
      <c r="M906" t="s">
        <v>893</v>
      </c>
      <c r="N906" t="s">
        <v>16</v>
      </c>
      <c r="O906">
        <v>15673</v>
      </c>
    </row>
    <row r="907" spans="1:15" x14ac:dyDescent="0.2">
      <c r="A907">
        <v>906</v>
      </c>
      <c r="B907">
        <v>1006</v>
      </c>
      <c r="C907">
        <v>1006</v>
      </c>
      <c r="D907" t="s">
        <v>23</v>
      </c>
      <c r="E907">
        <v>935.26</v>
      </c>
      <c r="F907">
        <v>3</v>
      </c>
      <c r="G907" s="118">
        <v>45468</v>
      </c>
      <c r="H907" s="118">
        <v>45471</v>
      </c>
      <c r="I907" t="s">
        <v>22</v>
      </c>
      <c r="J907">
        <v>187.05</v>
      </c>
      <c r="K907" t="s">
        <v>1794</v>
      </c>
      <c r="L907">
        <v>4464048169</v>
      </c>
      <c r="M907" t="s">
        <v>893</v>
      </c>
      <c r="N907" t="s">
        <v>16</v>
      </c>
      <c r="O907">
        <v>70089</v>
      </c>
    </row>
    <row r="908" spans="1:15" x14ac:dyDescent="0.2">
      <c r="A908">
        <v>907</v>
      </c>
      <c r="B908">
        <v>1007</v>
      </c>
      <c r="C908">
        <v>1007</v>
      </c>
      <c r="D908" t="s">
        <v>25</v>
      </c>
      <c r="E908">
        <v>987.79</v>
      </c>
      <c r="F908">
        <v>4</v>
      </c>
      <c r="G908" s="118">
        <v>45469</v>
      </c>
      <c r="H908" s="118">
        <v>45472</v>
      </c>
      <c r="I908" t="s">
        <v>15</v>
      </c>
      <c r="J908">
        <v>197.56</v>
      </c>
      <c r="K908" t="s">
        <v>1795</v>
      </c>
      <c r="L908">
        <v>7482387790</v>
      </c>
      <c r="M908" t="s">
        <v>900</v>
      </c>
      <c r="N908" t="s">
        <v>16</v>
      </c>
      <c r="O908">
        <v>40778</v>
      </c>
    </row>
    <row r="909" spans="1:15" x14ac:dyDescent="0.2">
      <c r="A909">
        <v>908</v>
      </c>
      <c r="B909">
        <v>1008</v>
      </c>
      <c r="C909">
        <v>1008</v>
      </c>
      <c r="D909" t="s">
        <v>25</v>
      </c>
      <c r="E909">
        <v>433.63</v>
      </c>
      <c r="F909">
        <v>4</v>
      </c>
      <c r="G909" s="118">
        <v>45470</v>
      </c>
      <c r="H909" s="118">
        <v>45473</v>
      </c>
      <c r="I909" t="s">
        <v>15</v>
      </c>
      <c r="J909">
        <v>86.73</v>
      </c>
      <c r="K909" t="s">
        <v>1796</v>
      </c>
      <c r="L909">
        <v>8129484757</v>
      </c>
      <c r="M909" t="s">
        <v>900</v>
      </c>
      <c r="N909" t="s">
        <v>16</v>
      </c>
      <c r="O909">
        <v>34584</v>
      </c>
    </row>
    <row r="910" spans="1:15" x14ac:dyDescent="0.2">
      <c r="A910">
        <v>909</v>
      </c>
      <c r="B910">
        <v>1009</v>
      </c>
      <c r="C910">
        <v>1009</v>
      </c>
      <c r="D910" t="s">
        <v>26</v>
      </c>
      <c r="E910">
        <v>1117.0999999999999</v>
      </c>
      <c r="F910">
        <v>2</v>
      </c>
      <c r="G910" s="118">
        <v>45471</v>
      </c>
      <c r="H910" s="118">
        <v>45474</v>
      </c>
      <c r="I910" t="s">
        <v>20</v>
      </c>
      <c r="J910">
        <v>223.42</v>
      </c>
      <c r="K910" t="s">
        <v>1797</v>
      </c>
      <c r="L910">
        <v>9825256759</v>
      </c>
      <c r="M910" t="s">
        <v>887</v>
      </c>
      <c r="N910" t="s">
        <v>16</v>
      </c>
      <c r="O910">
        <v>86508</v>
      </c>
    </row>
    <row r="911" spans="1:15" x14ac:dyDescent="0.2">
      <c r="A911">
        <v>910</v>
      </c>
      <c r="B911">
        <v>1010</v>
      </c>
      <c r="C911">
        <v>1000</v>
      </c>
      <c r="D911" t="s">
        <v>25</v>
      </c>
      <c r="E911">
        <v>1444.68</v>
      </c>
      <c r="F911">
        <v>4</v>
      </c>
      <c r="G911" s="118">
        <v>45472</v>
      </c>
      <c r="H911" s="118">
        <v>45475</v>
      </c>
      <c r="I911" t="s">
        <v>15</v>
      </c>
      <c r="J911">
        <v>288.94</v>
      </c>
      <c r="K911" t="s">
        <v>1798</v>
      </c>
      <c r="L911">
        <v>3825435740</v>
      </c>
      <c r="M911" t="s">
        <v>885</v>
      </c>
      <c r="N911" t="s">
        <v>16</v>
      </c>
      <c r="O911">
        <v>98743</v>
      </c>
    </row>
    <row r="912" spans="1:15" x14ac:dyDescent="0.2">
      <c r="A912">
        <v>911</v>
      </c>
      <c r="B912">
        <v>1011</v>
      </c>
      <c r="C912">
        <v>1001</v>
      </c>
      <c r="D912" t="s">
        <v>25</v>
      </c>
      <c r="E912">
        <v>1377.61</v>
      </c>
      <c r="F912">
        <v>1</v>
      </c>
      <c r="G912" s="118">
        <v>45473</v>
      </c>
      <c r="H912" s="118">
        <v>45476</v>
      </c>
      <c r="I912" t="s">
        <v>22</v>
      </c>
      <c r="J912">
        <v>275.52</v>
      </c>
      <c r="K912" t="s">
        <v>1799</v>
      </c>
      <c r="L912">
        <v>4444697109</v>
      </c>
      <c r="M912" t="s">
        <v>887</v>
      </c>
      <c r="N912" t="s">
        <v>16</v>
      </c>
      <c r="O912">
        <v>75205</v>
      </c>
    </row>
    <row r="913" spans="1:15" x14ac:dyDescent="0.2">
      <c r="A913">
        <v>912</v>
      </c>
      <c r="B913">
        <v>1012</v>
      </c>
      <c r="C913">
        <v>1002</v>
      </c>
      <c r="D913" t="s">
        <v>26</v>
      </c>
      <c r="E913">
        <v>140.21</v>
      </c>
      <c r="F913">
        <v>1</v>
      </c>
      <c r="G913" s="118">
        <v>45474</v>
      </c>
      <c r="H913" s="118">
        <v>45477</v>
      </c>
      <c r="I913" t="s">
        <v>15</v>
      </c>
      <c r="J913">
        <v>28.04</v>
      </c>
      <c r="K913" t="s">
        <v>1800</v>
      </c>
      <c r="L913">
        <v>9229070363</v>
      </c>
      <c r="M913" t="s">
        <v>885</v>
      </c>
      <c r="N913" t="s">
        <v>16</v>
      </c>
      <c r="O913">
        <v>55817</v>
      </c>
    </row>
    <row r="914" spans="1:15" x14ac:dyDescent="0.2">
      <c r="A914">
        <v>913</v>
      </c>
      <c r="B914">
        <v>1013</v>
      </c>
      <c r="C914">
        <v>1003</v>
      </c>
      <c r="D914" t="s">
        <v>24</v>
      </c>
      <c r="E914">
        <v>928.57</v>
      </c>
      <c r="F914">
        <v>3</v>
      </c>
      <c r="G914" s="118">
        <v>45475</v>
      </c>
      <c r="H914" s="118">
        <v>45478</v>
      </c>
      <c r="I914" t="s">
        <v>22</v>
      </c>
      <c r="J914">
        <v>185.71</v>
      </c>
      <c r="K914" t="s">
        <v>1801</v>
      </c>
      <c r="L914">
        <v>6822445152</v>
      </c>
      <c r="M914" t="s">
        <v>893</v>
      </c>
      <c r="N914" t="s">
        <v>16</v>
      </c>
      <c r="O914">
        <v>86204</v>
      </c>
    </row>
    <row r="915" spans="1:15" x14ac:dyDescent="0.2">
      <c r="A915">
        <v>914</v>
      </c>
      <c r="B915">
        <v>1014</v>
      </c>
      <c r="C915">
        <v>1004</v>
      </c>
      <c r="D915" t="s">
        <v>23</v>
      </c>
      <c r="E915">
        <v>1491.45</v>
      </c>
      <c r="F915">
        <v>1</v>
      </c>
      <c r="G915" s="118">
        <v>45476</v>
      </c>
      <c r="H915" s="118">
        <v>45479</v>
      </c>
      <c r="I915" t="s">
        <v>15</v>
      </c>
      <c r="J915">
        <v>298.29000000000002</v>
      </c>
      <c r="K915" t="s">
        <v>1802</v>
      </c>
      <c r="L915">
        <v>5591512246</v>
      </c>
      <c r="M915" t="s">
        <v>889</v>
      </c>
      <c r="N915" t="s">
        <v>16</v>
      </c>
      <c r="O915">
        <v>85495</v>
      </c>
    </row>
    <row r="916" spans="1:15" x14ac:dyDescent="0.2">
      <c r="A916">
        <v>915</v>
      </c>
      <c r="B916">
        <v>1015</v>
      </c>
      <c r="C916">
        <v>1005</v>
      </c>
      <c r="D916" t="s">
        <v>23</v>
      </c>
      <c r="E916">
        <v>996.38</v>
      </c>
      <c r="F916">
        <v>2</v>
      </c>
      <c r="G916" s="118">
        <v>45477</v>
      </c>
      <c r="H916" s="118">
        <v>45480</v>
      </c>
      <c r="I916" t="s">
        <v>15</v>
      </c>
      <c r="J916">
        <v>199.28</v>
      </c>
      <c r="K916" t="s">
        <v>1803</v>
      </c>
      <c r="L916">
        <v>6100903180</v>
      </c>
      <c r="M916" t="s">
        <v>900</v>
      </c>
      <c r="N916" t="s">
        <v>16</v>
      </c>
      <c r="O916">
        <v>29738</v>
      </c>
    </row>
    <row r="917" spans="1:15" x14ac:dyDescent="0.2">
      <c r="A917">
        <v>916</v>
      </c>
      <c r="B917">
        <v>1016</v>
      </c>
      <c r="C917">
        <v>1006</v>
      </c>
      <c r="D917" t="s">
        <v>26</v>
      </c>
      <c r="E917">
        <v>1103.99</v>
      </c>
      <c r="F917">
        <v>3</v>
      </c>
      <c r="G917" s="118">
        <v>45478</v>
      </c>
      <c r="H917" s="118">
        <v>45481</v>
      </c>
      <c r="I917" t="s">
        <v>20</v>
      </c>
      <c r="J917">
        <v>220.8</v>
      </c>
      <c r="K917" t="s">
        <v>1804</v>
      </c>
      <c r="L917">
        <v>1165423090</v>
      </c>
      <c r="M917" t="s">
        <v>893</v>
      </c>
      <c r="N917" t="s">
        <v>16</v>
      </c>
      <c r="O917">
        <v>98003</v>
      </c>
    </row>
    <row r="918" spans="1:15" x14ac:dyDescent="0.2">
      <c r="A918">
        <v>917</v>
      </c>
      <c r="B918">
        <v>1017</v>
      </c>
      <c r="C918">
        <v>1007</v>
      </c>
      <c r="D918" t="s">
        <v>18</v>
      </c>
      <c r="E918">
        <v>1332.92</v>
      </c>
      <c r="F918">
        <v>4</v>
      </c>
      <c r="G918" s="118">
        <v>45479</v>
      </c>
      <c r="H918" s="118">
        <v>45482</v>
      </c>
      <c r="I918" t="s">
        <v>22</v>
      </c>
      <c r="J918">
        <v>266.58</v>
      </c>
      <c r="K918" t="s">
        <v>1805</v>
      </c>
      <c r="L918">
        <v>2201402765</v>
      </c>
      <c r="M918" t="s">
        <v>889</v>
      </c>
      <c r="N918" t="s">
        <v>16</v>
      </c>
      <c r="O918">
        <v>68563</v>
      </c>
    </row>
    <row r="919" spans="1:15" x14ac:dyDescent="0.2">
      <c r="A919">
        <v>918</v>
      </c>
      <c r="B919">
        <v>1018</v>
      </c>
      <c r="C919">
        <v>1008</v>
      </c>
      <c r="D919" t="s">
        <v>13</v>
      </c>
      <c r="E919">
        <v>387.88</v>
      </c>
      <c r="F919">
        <v>2</v>
      </c>
      <c r="G919" s="118">
        <v>45480</v>
      </c>
      <c r="H919" s="118">
        <v>45483</v>
      </c>
      <c r="I919" t="s">
        <v>15</v>
      </c>
      <c r="J919">
        <v>77.58</v>
      </c>
      <c r="K919" t="s">
        <v>1806</v>
      </c>
      <c r="L919">
        <v>7971861306</v>
      </c>
      <c r="M919" t="s">
        <v>893</v>
      </c>
      <c r="N919" t="s">
        <v>16</v>
      </c>
      <c r="O919">
        <v>82405</v>
      </c>
    </row>
    <row r="920" spans="1:15" x14ac:dyDescent="0.2">
      <c r="A920">
        <v>919</v>
      </c>
      <c r="B920">
        <v>1019</v>
      </c>
      <c r="C920">
        <v>1009</v>
      </c>
      <c r="D920" t="s">
        <v>13</v>
      </c>
      <c r="E920">
        <v>747.64</v>
      </c>
      <c r="F920">
        <v>3</v>
      </c>
      <c r="G920" s="118">
        <v>45481</v>
      </c>
      <c r="H920" s="118">
        <v>45484</v>
      </c>
      <c r="I920" t="s">
        <v>15</v>
      </c>
      <c r="J920">
        <v>149.53</v>
      </c>
      <c r="K920" t="s">
        <v>1807</v>
      </c>
      <c r="L920">
        <v>6687154819</v>
      </c>
      <c r="M920" t="s">
        <v>900</v>
      </c>
      <c r="N920" t="s">
        <v>16</v>
      </c>
      <c r="O920">
        <v>14429</v>
      </c>
    </row>
    <row r="921" spans="1:15" x14ac:dyDescent="0.2">
      <c r="A921">
        <v>920</v>
      </c>
      <c r="B921">
        <v>1020</v>
      </c>
      <c r="C921">
        <v>1000</v>
      </c>
      <c r="D921" t="s">
        <v>18</v>
      </c>
      <c r="E921">
        <v>231.98</v>
      </c>
      <c r="F921">
        <v>2</v>
      </c>
      <c r="G921" s="118">
        <v>45482</v>
      </c>
      <c r="H921" s="118">
        <v>45485</v>
      </c>
      <c r="I921" t="s">
        <v>15</v>
      </c>
      <c r="J921">
        <v>46.4</v>
      </c>
      <c r="K921" t="s">
        <v>1808</v>
      </c>
      <c r="L921">
        <v>9468396232</v>
      </c>
      <c r="M921" t="s">
        <v>889</v>
      </c>
      <c r="N921" t="s">
        <v>16</v>
      </c>
      <c r="O921">
        <v>84760</v>
      </c>
    </row>
    <row r="922" spans="1:15" x14ac:dyDescent="0.2">
      <c r="A922">
        <v>921</v>
      </c>
      <c r="B922">
        <v>1021</v>
      </c>
      <c r="C922">
        <v>1001</v>
      </c>
      <c r="D922" t="s">
        <v>25</v>
      </c>
      <c r="E922">
        <v>1125.1199999999999</v>
      </c>
      <c r="F922">
        <v>5</v>
      </c>
      <c r="G922" s="118">
        <v>45483</v>
      </c>
      <c r="H922" s="118">
        <v>45486</v>
      </c>
      <c r="I922" t="s">
        <v>22</v>
      </c>
      <c r="J922">
        <v>225.02</v>
      </c>
      <c r="K922" t="s">
        <v>1809</v>
      </c>
      <c r="L922">
        <v>6716677998</v>
      </c>
      <c r="M922" t="s">
        <v>887</v>
      </c>
      <c r="N922" t="s">
        <v>16</v>
      </c>
      <c r="O922">
        <v>53952</v>
      </c>
    </row>
    <row r="923" spans="1:15" x14ac:dyDescent="0.2">
      <c r="A923">
        <v>922</v>
      </c>
      <c r="B923">
        <v>1022</v>
      </c>
      <c r="C923">
        <v>1002</v>
      </c>
      <c r="D923" t="s">
        <v>23</v>
      </c>
      <c r="E923">
        <v>883.06</v>
      </c>
      <c r="F923">
        <v>4</v>
      </c>
      <c r="G923" s="118">
        <v>45484</v>
      </c>
      <c r="H923" s="118">
        <v>45487</v>
      </c>
      <c r="I923" t="s">
        <v>20</v>
      </c>
      <c r="J923">
        <v>176.61</v>
      </c>
      <c r="K923" t="s">
        <v>1810</v>
      </c>
      <c r="L923">
        <v>7167282199</v>
      </c>
      <c r="M923" t="s">
        <v>887</v>
      </c>
      <c r="N923" t="s">
        <v>16</v>
      </c>
      <c r="O923">
        <v>95735</v>
      </c>
    </row>
    <row r="924" spans="1:15" x14ac:dyDescent="0.2">
      <c r="A924">
        <v>923</v>
      </c>
      <c r="B924">
        <v>1023</v>
      </c>
      <c r="C924">
        <v>1003</v>
      </c>
      <c r="D924" t="s">
        <v>21</v>
      </c>
      <c r="E924">
        <v>189.73</v>
      </c>
      <c r="F924">
        <v>3</v>
      </c>
      <c r="G924" s="118">
        <v>45485</v>
      </c>
      <c r="H924" s="118">
        <v>45488</v>
      </c>
      <c r="I924" t="s">
        <v>22</v>
      </c>
      <c r="J924">
        <v>37.950000000000003</v>
      </c>
      <c r="K924" t="s">
        <v>1811</v>
      </c>
      <c r="L924">
        <v>4049253618</v>
      </c>
      <c r="M924" t="s">
        <v>893</v>
      </c>
      <c r="N924" t="s">
        <v>16</v>
      </c>
      <c r="O924">
        <v>69836</v>
      </c>
    </row>
    <row r="925" spans="1:15" x14ac:dyDescent="0.2">
      <c r="A925">
        <v>924</v>
      </c>
      <c r="B925">
        <v>1024</v>
      </c>
      <c r="C925">
        <v>1004</v>
      </c>
      <c r="D925" t="s">
        <v>23</v>
      </c>
      <c r="E925">
        <v>1490.71</v>
      </c>
      <c r="F925">
        <v>3</v>
      </c>
      <c r="G925" s="118">
        <v>45486</v>
      </c>
      <c r="H925" s="118">
        <v>45489</v>
      </c>
      <c r="I925" t="s">
        <v>15</v>
      </c>
      <c r="J925">
        <v>298.14</v>
      </c>
      <c r="K925" t="s">
        <v>1812</v>
      </c>
      <c r="L925">
        <v>7991574551</v>
      </c>
      <c r="M925" t="s">
        <v>887</v>
      </c>
      <c r="N925" t="s">
        <v>16</v>
      </c>
      <c r="O925">
        <v>91981</v>
      </c>
    </row>
    <row r="926" spans="1:15" x14ac:dyDescent="0.2">
      <c r="A926">
        <v>925</v>
      </c>
      <c r="B926">
        <v>1025</v>
      </c>
      <c r="C926">
        <v>1005</v>
      </c>
      <c r="D926" t="s">
        <v>28</v>
      </c>
      <c r="E926">
        <v>304.95999999999998</v>
      </c>
      <c r="F926">
        <v>5</v>
      </c>
      <c r="G926" s="118">
        <v>45487</v>
      </c>
      <c r="H926" s="118">
        <v>45490</v>
      </c>
      <c r="I926" t="s">
        <v>22</v>
      </c>
      <c r="J926">
        <v>60.99</v>
      </c>
      <c r="K926" t="s">
        <v>1813</v>
      </c>
      <c r="L926">
        <v>5618166463</v>
      </c>
      <c r="M926" t="s">
        <v>893</v>
      </c>
      <c r="N926" t="s">
        <v>16</v>
      </c>
      <c r="O926">
        <v>73772</v>
      </c>
    </row>
    <row r="927" spans="1:15" x14ac:dyDescent="0.2">
      <c r="A927">
        <v>926</v>
      </c>
      <c r="B927">
        <v>1026</v>
      </c>
      <c r="C927">
        <v>1006</v>
      </c>
      <c r="D927" t="s">
        <v>28</v>
      </c>
      <c r="E927">
        <v>520.27</v>
      </c>
      <c r="F927">
        <v>4</v>
      </c>
      <c r="G927" s="118">
        <v>45488</v>
      </c>
      <c r="H927" s="118">
        <v>45491</v>
      </c>
      <c r="I927" t="s">
        <v>22</v>
      </c>
      <c r="J927">
        <v>104.05</v>
      </c>
      <c r="K927" t="s">
        <v>1814</v>
      </c>
      <c r="L927">
        <v>2504956683</v>
      </c>
      <c r="M927" t="s">
        <v>887</v>
      </c>
      <c r="N927" t="s">
        <v>16</v>
      </c>
      <c r="O927">
        <v>67086</v>
      </c>
    </row>
    <row r="928" spans="1:15" x14ac:dyDescent="0.2">
      <c r="A928">
        <v>927</v>
      </c>
      <c r="B928">
        <v>1027</v>
      </c>
      <c r="C928">
        <v>1007</v>
      </c>
      <c r="D928" t="s">
        <v>25</v>
      </c>
      <c r="E928">
        <v>1190.27</v>
      </c>
      <c r="F928">
        <v>3</v>
      </c>
      <c r="G928" s="118">
        <v>45489</v>
      </c>
      <c r="H928" s="118">
        <v>45492</v>
      </c>
      <c r="I928" t="s">
        <v>22</v>
      </c>
      <c r="J928">
        <v>238.05</v>
      </c>
      <c r="K928" t="s">
        <v>1815</v>
      </c>
      <c r="L928">
        <v>3940460047</v>
      </c>
      <c r="M928" t="s">
        <v>900</v>
      </c>
      <c r="N928" t="s">
        <v>16</v>
      </c>
      <c r="O928">
        <v>79362</v>
      </c>
    </row>
    <row r="929" spans="1:15" x14ac:dyDescent="0.2">
      <c r="A929">
        <v>928</v>
      </c>
      <c r="B929">
        <v>1028</v>
      </c>
      <c r="C929">
        <v>1008</v>
      </c>
      <c r="D929" t="s">
        <v>28</v>
      </c>
      <c r="E929">
        <v>1145.21</v>
      </c>
      <c r="F929">
        <v>5</v>
      </c>
      <c r="G929" s="118">
        <v>45490</v>
      </c>
      <c r="H929" s="118">
        <v>45493</v>
      </c>
      <c r="I929" t="s">
        <v>15</v>
      </c>
      <c r="J929">
        <v>229.04</v>
      </c>
      <c r="K929" t="s">
        <v>1816</v>
      </c>
      <c r="L929">
        <v>9462705629</v>
      </c>
      <c r="M929" t="s">
        <v>885</v>
      </c>
      <c r="N929" t="s">
        <v>16</v>
      </c>
      <c r="O929">
        <v>83703</v>
      </c>
    </row>
    <row r="930" spans="1:15" x14ac:dyDescent="0.2">
      <c r="A930">
        <v>929</v>
      </c>
      <c r="B930">
        <v>1029</v>
      </c>
      <c r="C930">
        <v>1009</v>
      </c>
      <c r="D930" t="s">
        <v>24</v>
      </c>
      <c r="E930">
        <v>1381.84</v>
      </c>
      <c r="F930">
        <v>5</v>
      </c>
      <c r="G930" s="118">
        <v>45491</v>
      </c>
      <c r="H930" s="118">
        <v>45494</v>
      </c>
      <c r="I930" t="s">
        <v>20</v>
      </c>
      <c r="J930">
        <v>276.37</v>
      </c>
      <c r="K930" t="s">
        <v>1817</v>
      </c>
      <c r="L930">
        <v>2378562388</v>
      </c>
      <c r="M930" t="s">
        <v>893</v>
      </c>
      <c r="N930" t="s">
        <v>16</v>
      </c>
      <c r="O930">
        <v>81302</v>
      </c>
    </row>
    <row r="931" spans="1:15" x14ac:dyDescent="0.2">
      <c r="A931">
        <v>930</v>
      </c>
      <c r="B931">
        <v>1030</v>
      </c>
      <c r="C931">
        <v>1000</v>
      </c>
      <c r="D931" t="s">
        <v>21</v>
      </c>
      <c r="E931">
        <v>615.17999999999995</v>
      </c>
      <c r="F931">
        <v>4</v>
      </c>
      <c r="G931" s="118">
        <v>45492</v>
      </c>
      <c r="H931" s="118">
        <v>45495</v>
      </c>
      <c r="I931" t="s">
        <v>15</v>
      </c>
      <c r="J931">
        <v>123.04</v>
      </c>
      <c r="K931" t="s">
        <v>1818</v>
      </c>
      <c r="L931">
        <v>6817061323</v>
      </c>
      <c r="M931" t="s">
        <v>900</v>
      </c>
      <c r="N931" t="s">
        <v>16</v>
      </c>
      <c r="O931">
        <v>42958</v>
      </c>
    </row>
    <row r="932" spans="1:15" x14ac:dyDescent="0.2">
      <c r="A932">
        <v>931</v>
      </c>
      <c r="B932">
        <v>1031</v>
      </c>
      <c r="C932">
        <v>1001</v>
      </c>
      <c r="D932" t="s">
        <v>21</v>
      </c>
      <c r="E932">
        <v>710.83</v>
      </c>
      <c r="F932">
        <v>5</v>
      </c>
      <c r="G932" s="118">
        <v>45493</v>
      </c>
      <c r="H932" s="118">
        <v>45496</v>
      </c>
      <c r="I932" t="s">
        <v>15</v>
      </c>
      <c r="J932">
        <v>142.16999999999999</v>
      </c>
      <c r="K932" t="s">
        <v>1819</v>
      </c>
      <c r="L932">
        <v>7302199782</v>
      </c>
      <c r="M932" t="s">
        <v>900</v>
      </c>
      <c r="N932" t="s">
        <v>16</v>
      </c>
      <c r="O932">
        <v>94382</v>
      </c>
    </row>
    <row r="933" spans="1:15" x14ac:dyDescent="0.2">
      <c r="A933">
        <v>932</v>
      </c>
      <c r="B933">
        <v>1032</v>
      </c>
      <c r="C933">
        <v>1002</v>
      </c>
      <c r="D933" t="s">
        <v>29</v>
      </c>
      <c r="E933">
        <v>1175.67</v>
      </c>
      <c r="F933">
        <v>1</v>
      </c>
      <c r="G933" s="118">
        <v>45494</v>
      </c>
      <c r="H933" s="118">
        <v>45497</v>
      </c>
      <c r="I933" t="s">
        <v>15</v>
      </c>
      <c r="J933">
        <v>235.13</v>
      </c>
      <c r="K933" t="s">
        <v>1820</v>
      </c>
      <c r="L933">
        <v>3573788059</v>
      </c>
      <c r="M933" t="s">
        <v>889</v>
      </c>
      <c r="N933" t="s">
        <v>16</v>
      </c>
      <c r="O933">
        <v>34209</v>
      </c>
    </row>
    <row r="934" spans="1:15" x14ac:dyDescent="0.2">
      <c r="A934">
        <v>933</v>
      </c>
      <c r="B934">
        <v>1033</v>
      </c>
      <c r="C934">
        <v>1003</v>
      </c>
      <c r="D934" t="s">
        <v>26</v>
      </c>
      <c r="E934">
        <v>745.96</v>
      </c>
      <c r="F934">
        <v>2</v>
      </c>
      <c r="G934" s="118">
        <v>45495</v>
      </c>
      <c r="H934" s="118">
        <v>45498</v>
      </c>
      <c r="I934" t="s">
        <v>15</v>
      </c>
      <c r="J934">
        <v>149.19</v>
      </c>
      <c r="K934" t="s">
        <v>1821</v>
      </c>
      <c r="L934">
        <v>8188092754</v>
      </c>
      <c r="M934" t="s">
        <v>900</v>
      </c>
      <c r="N934" t="s">
        <v>16</v>
      </c>
      <c r="O934">
        <v>78522</v>
      </c>
    </row>
    <row r="935" spans="1:15" x14ac:dyDescent="0.2">
      <c r="A935">
        <v>934</v>
      </c>
      <c r="B935">
        <v>1034</v>
      </c>
      <c r="C935">
        <v>1004</v>
      </c>
      <c r="D935" t="s">
        <v>29</v>
      </c>
      <c r="E935">
        <v>139.93</v>
      </c>
      <c r="F935">
        <v>2</v>
      </c>
      <c r="G935" s="118">
        <v>45496</v>
      </c>
      <c r="H935" s="118">
        <v>45499</v>
      </c>
      <c r="I935" t="s">
        <v>15</v>
      </c>
      <c r="J935">
        <v>27.99</v>
      </c>
      <c r="K935" t="s">
        <v>1822</v>
      </c>
      <c r="L935">
        <v>3331437945</v>
      </c>
      <c r="M935" t="s">
        <v>893</v>
      </c>
      <c r="N935" t="s">
        <v>16</v>
      </c>
      <c r="O935">
        <v>10439</v>
      </c>
    </row>
    <row r="936" spans="1:15" x14ac:dyDescent="0.2">
      <c r="A936">
        <v>935</v>
      </c>
      <c r="B936">
        <v>1035</v>
      </c>
      <c r="C936">
        <v>1005</v>
      </c>
      <c r="D936" t="s">
        <v>27</v>
      </c>
      <c r="E936">
        <v>153.94999999999999</v>
      </c>
      <c r="F936">
        <v>1</v>
      </c>
      <c r="G936" s="118">
        <v>45497</v>
      </c>
      <c r="H936" s="118">
        <v>45500</v>
      </c>
      <c r="I936" t="s">
        <v>20</v>
      </c>
      <c r="J936">
        <v>30.79</v>
      </c>
      <c r="K936" t="s">
        <v>1823</v>
      </c>
      <c r="L936">
        <v>2654911180</v>
      </c>
      <c r="M936" t="s">
        <v>885</v>
      </c>
      <c r="N936" t="s">
        <v>16</v>
      </c>
      <c r="O936">
        <v>73670</v>
      </c>
    </row>
    <row r="937" spans="1:15" x14ac:dyDescent="0.2">
      <c r="A937">
        <v>936</v>
      </c>
      <c r="B937">
        <v>1036</v>
      </c>
      <c r="C937">
        <v>1006</v>
      </c>
      <c r="D937" t="s">
        <v>27</v>
      </c>
      <c r="E937">
        <v>151.65</v>
      </c>
      <c r="F937">
        <v>2</v>
      </c>
      <c r="G937" s="118">
        <v>45498</v>
      </c>
      <c r="H937" s="118">
        <v>45501</v>
      </c>
      <c r="I937" t="s">
        <v>15</v>
      </c>
      <c r="J937">
        <v>30.33</v>
      </c>
      <c r="K937" t="s">
        <v>1824</v>
      </c>
      <c r="L937">
        <v>9300681457</v>
      </c>
      <c r="M937" t="s">
        <v>900</v>
      </c>
      <c r="N937" t="s">
        <v>16</v>
      </c>
      <c r="O937">
        <v>28575</v>
      </c>
    </row>
    <row r="938" spans="1:15" x14ac:dyDescent="0.2">
      <c r="A938">
        <v>937</v>
      </c>
      <c r="B938">
        <v>1037</v>
      </c>
      <c r="C938">
        <v>1007</v>
      </c>
      <c r="D938" t="s">
        <v>18</v>
      </c>
      <c r="E938">
        <v>1100.99</v>
      </c>
      <c r="F938">
        <v>3</v>
      </c>
      <c r="G938" s="118">
        <v>45499</v>
      </c>
      <c r="H938" s="118">
        <v>45502</v>
      </c>
      <c r="I938" t="s">
        <v>15</v>
      </c>
      <c r="J938">
        <v>220.2</v>
      </c>
      <c r="K938" t="s">
        <v>1825</v>
      </c>
      <c r="L938">
        <v>4156189673</v>
      </c>
      <c r="M938" t="s">
        <v>885</v>
      </c>
      <c r="N938" t="s">
        <v>16</v>
      </c>
      <c r="O938">
        <v>73563</v>
      </c>
    </row>
    <row r="939" spans="1:15" x14ac:dyDescent="0.2">
      <c r="A939">
        <v>938</v>
      </c>
      <c r="B939">
        <v>1038</v>
      </c>
      <c r="C939">
        <v>1008</v>
      </c>
      <c r="D939" t="s">
        <v>26</v>
      </c>
      <c r="E939">
        <v>779.81</v>
      </c>
      <c r="F939">
        <v>2</v>
      </c>
      <c r="G939" s="118">
        <v>45500</v>
      </c>
      <c r="H939" s="118">
        <v>45503</v>
      </c>
      <c r="I939" t="s">
        <v>22</v>
      </c>
      <c r="J939">
        <v>155.96</v>
      </c>
      <c r="K939" t="s">
        <v>1826</v>
      </c>
      <c r="L939">
        <v>2154075239</v>
      </c>
      <c r="M939" t="s">
        <v>893</v>
      </c>
      <c r="N939" t="s">
        <v>16</v>
      </c>
      <c r="O939">
        <v>45425</v>
      </c>
    </row>
    <row r="940" spans="1:15" x14ac:dyDescent="0.2">
      <c r="A940">
        <v>939</v>
      </c>
      <c r="B940">
        <v>1039</v>
      </c>
      <c r="C940">
        <v>1009</v>
      </c>
      <c r="D940" t="s">
        <v>29</v>
      </c>
      <c r="E940">
        <v>1041.05</v>
      </c>
      <c r="F940">
        <v>1</v>
      </c>
      <c r="G940" s="118">
        <v>45501</v>
      </c>
      <c r="H940" s="118">
        <v>45504</v>
      </c>
      <c r="I940" t="s">
        <v>20</v>
      </c>
      <c r="J940">
        <v>208.21</v>
      </c>
      <c r="K940" t="s">
        <v>1827</v>
      </c>
      <c r="L940">
        <v>2125160514</v>
      </c>
      <c r="M940" t="s">
        <v>893</v>
      </c>
      <c r="N940" t="s">
        <v>16</v>
      </c>
      <c r="O940">
        <v>11177</v>
      </c>
    </row>
    <row r="941" spans="1:15" x14ac:dyDescent="0.2">
      <c r="A941">
        <v>940</v>
      </c>
      <c r="B941">
        <v>1040</v>
      </c>
      <c r="C941">
        <v>1000</v>
      </c>
      <c r="D941" t="s">
        <v>13</v>
      </c>
      <c r="E941">
        <v>1309.6400000000001</v>
      </c>
      <c r="F941">
        <v>2</v>
      </c>
      <c r="G941" s="118">
        <v>45502</v>
      </c>
      <c r="H941" s="118">
        <v>45505</v>
      </c>
      <c r="I941" t="s">
        <v>20</v>
      </c>
      <c r="J941">
        <v>261.93</v>
      </c>
      <c r="K941" t="s">
        <v>1828</v>
      </c>
      <c r="L941">
        <v>5578251341</v>
      </c>
      <c r="M941" t="s">
        <v>893</v>
      </c>
      <c r="N941" t="s">
        <v>16</v>
      </c>
      <c r="O941">
        <v>54840</v>
      </c>
    </row>
    <row r="942" spans="1:15" x14ac:dyDescent="0.2">
      <c r="A942">
        <v>941</v>
      </c>
      <c r="B942">
        <v>1041</v>
      </c>
      <c r="C942">
        <v>1001</v>
      </c>
      <c r="D942" t="s">
        <v>26</v>
      </c>
      <c r="E942">
        <v>1482.02</v>
      </c>
      <c r="F942">
        <v>3</v>
      </c>
      <c r="G942" s="118">
        <v>45503</v>
      </c>
      <c r="H942" s="118">
        <v>45506</v>
      </c>
      <c r="I942" t="s">
        <v>20</v>
      </c>
      <c r="J942">
        <v>296.39999999999998</v>
      </c>
      <c r="K942" t="s">
        <v>1829</v>
      </c>
      <c r="L942">
        <v>8377511700</v>
      </c>
      <c r="M942" t="s">
        <v>885</v>
      </c>
      <c r="N942" t="s">
        <v>16</v>
      </c>
      <c r="O942">
        <v>64541</v>
      </c>
    </row>
    <row r="943" spans="1:15" x14ac:dyDescent="0.2">
      <c r="A943">
        <v>942</v>
      </c>
      <c r="B943">
        <v>1042</v>
      </c>
      <c r="C943">
        <v>1002</v>
      </c>
      <c r="D943" t="s">
        <v>26</v>
      </c>
      <c r="E943">
        <v>608.46</v>
      </c>
      <c r="F943">
        <v>4</v>
      </c>
      <c r="G943" s="118">
        <v>45504</v>
      </c>
      <c r="H943" s="118">
        <v>45507</v>
      </c>
      <c r="I943" t="s">
        <v>15</v>
      </c>
      <c r="J943">
        <v>121.69</v>
      </c>
      <c r="K943" t="s">
        <v>1830</v>
      </c>
      <c r="L943">
        <v>5425270595</v>
      </c>
      <c r="M943" t="s">
        <v>889</v>
      </c>
      <c r="N943" t="s">
        <v>16</v>
      </c>
      <c r="O943">
        <v>92427</v>
      </c>
    </row>
    <row r="944" spans="1:15" x14ac:dyDescent="0.2">
      <c r="A944">
        <v>943</v>
      </c>
      <c r="B944">
        <v>1043</v>
      </c>
      <c r="C944">
        <v>1003</v>
      </c>
      <c r="D944" t="s">
        <v>26</v>
      </c>
      <c r="E944">
        <v>838.88</v>
      </c>
      <c r="F944">
        <v>3</v>
      </c>
      <c r="G944" s="118">
        <v>45505</v>
      </c>
      <c r="H944" s="118">
        <v>45508</v>
      </c>
      <c r="I944" t="s">
        <v>20</v>
      </c>
      <c r="J944">
        <v>167.78</v>
      </c>
      <c r="K944" t="s">
        <v>1831</v>
      </c>
      <c r="L944">
        <v>7865054085</v>
      </c>
      <c r="M944" t="s">
        <v>889</v>
      </c>
      <c r="N944" t="s">
        <v>16</v>
      </c>
      <c r="O944">
        <v>94770</v>
      </c>
    </row>
    <row r="945" spans="1:15" x14ac:dyDescent="0.2">
      <c r="A945">
        <v>944</v>
      </c>
      <c r="B945">
        <v>1044</v>
      </c>
      <c r="C945">
        <v>1004</v>
      </c>
      <c r="D945" t="s">
        <v>28</v>
      </c>
      <c r="E945">
        <v>189.28</v>
      </c>
      <c r="F945">
        <v>4</v>
      </c>
      <c r="G945" s="118">
        <v>45506</v>
      </c>
      <c r="H945" s="118">
        <v>45509</v>
      </c>
      <c r="I945" t="s">
        <v>15</v>
      </c>
      <c r="J945">
        <v>37.86</v>
      </c>
      <c r="K945" t="s">
        <v>1832</v>
      </c>
      <c r="L945">
        <v>7932544820</v>
      </c>
      <c r="M945" t="s">
        <v>887</v>
      </c>
      <c r="N945" t="s">
        <v>16</v>
      </c>
      <c r="O945">
        <v>83871</v>
      </c>
    </row>
    <row r="946" spans="1:15" x14ac:dyDescent="0.2">
      <c r="A946">
        <v>945</v>
      </c>
      <c r="B946">
        <v>1045</v>
      </c>
      <c r="C946">
        <v>1005</v>
      </c>
      <c r="D946" t="s">
        <v>24</v>
      </c>
      <c r="E946">
        <v>1123.3699999999999</v>
      </c>
      <c r="F946">
        <v>5</v>
      </c>
      <c r="G946" s="118">
        <v>45507</v>
      </c>
      <c r="H946" s="118">
        <v>45510</v>
      </c>
      <c r="I946" t="s">
        <v>15</v>
      </c>
      <c r="J946">
        <v>224.67</v>
      </c>
      <c r="K946" t="s">
        <v>1833</v>
      </c>
      <c r="L946">
        <v>5065447415</v>
      </c>
      <c r="M946" t="s">
        <v>885</v>
      </c>
      <c r="N946" t="s">
        <v>16</v>
      </c>
      <c r="O946">
        <v>43398</v>
      </c>
    </row>
    <row r="947" spans="1:15" x14ac:dyDescent="0.2">
      <c r="A947">
        <v>946</v>
      </c>
      <c r="B947">
        <v>1046</v>
      </c>
      <c r="C947">
        <v>1006</v>
      </c>
      <c r="D947" t="s">
        <v>24</v>
      </c>
      <c r="E947">
        <v>1458.01</v>
      </c>
      <c r="F947">
        <v>5</v>
      </c>
      <c r="G947" s="118">
        <v>45508</v>
      </c>
      <c r="H947" s="118">
        <v>45511</v>
      </c>
      <c r="I947" t="s">
        <v>15</v>
      </c>
      <c r="J947">
        <v>291.60000000000002</v>
      </c>
      <c r="K947" t="s">
        <v>1834</v>
      </c>
      <c r="L947">
        <v>9516353961</v>
      </c>
      <c r="M947" t="s">
        <v>900</v>
      </c>
      <c r="N947" t="s">
        <v>16</v>
      </c>
      <c r="O947">
        <v>89857</v>
      </c>
    </row>
    <row r="948" spans="1:15" x14ac:dyDescent="0.2">
      <c r="A948">
        <v>947</v>
      </c>
      <c r="B948">
        <v>1047</v>
      </c>
      <c r="C948">
        <v>1007</v>
      </c>
      <c r="D948" t="s">
        <v>18</v>
      </c>
      <c r="E948">
        <v>1074.56</v>
      </c>
      <c r="F948">
        <v>4</v>
      </c>
      <c r="G948" s="118">
        <v>45509</v>
      </c>
      <c r="H948" s="118">
        <v>45512</v>
      </c>
      <c r="I948" t="s">
        <v>22</v>
      </c>
      <c r="J948">
        <v>214.91</v>
      </c>
      <c r="K948" t="s">
        <v>1835</v>
      </c>
      <c r="L948">
        <v>4957601736</v>
      </c>
      <c r="M948" t="s">
        <v>900</v>
      </c>
      <c r="N948" t="s">
        <v>16</v>
      </c>
      <c r="O948">
        <v>17683</v>
      </c>
    </row>
    <row r="949" spans="1:15" x14ac:dyDescent="0.2">
      <c r="A949">
        <v>948</v>
      </c>
      <c r="B949">
        <v>1048</v>
      </c>
      <c r="C949">
        <v>1008</v>
      </c>
      <c r="D949" t="s">
        <v>28</v>
      </c>
      <c r="E949">
        <v>966.61</v>
      </c>
      <c r="F949">
        <v>2</v>
      </c>
      <c r="G949" s="118">
        <v>45510</v>
      </c>
      <c r="H949" s="118">
        <v>45513</v>
      </c>
      <c r="I949" t="s">
        <v>22</v>
      </c>
      <c r="J949">
        <v>193.32</v>
      </c>
      <c r="K949" t="s">
        <v>1836</v>
      </c>
      <c r="L949">
        <v>5319489611</v>
      </c>
      <c r="M949" t="s">
        <v>887</v>
      </c>
      <c r="N949" t="s">
        <v>16</v>
      </c>
      <c r="O949">
        <v>44732</v>
      </c>
    </row>
    <row r="950" spans="1:15" x14ac:dyDescent="0.2">
      <c r="A950">
        <v>949</v>
      </c>
      <c r="B950">
        <v>1049</v>
      </c>
      <c r="C950">
        <v>1009</v>
      </c>
      <c r="D950" t="s">
        <v>28</v>
      </c>
      <c r="E950">
        <v>840.85</v>
      </c>
      <c r="F950">
        <v>2</v>
      </c>
      <c r="G950" s="118">
        <v>45511</v>
      </c>
      <c r="H950" s="118">
        <v>45514</v>
      </c>
      <c r="I950" t="s">
        <v>20</v>
      </c>
      <c r="J950">
        <v>168.17</v>
      </c>
      <c r="K950" t="s">
        <v>1837</v>
      </c>
      <c r="L950">
        <v>3483937816</v>
      </c>
      <c r="M950" t="s">
        <v>887</v>
      </c>
      <c r="N950" t="s">
        <v>16</v>
      </c>
      <c r="O950">
        <v>95462</v>
      </c>
    </row>
    <row r="951" spans="1:15" x14ac:dyDescent="0.2">
      <c r="A951">
        <v>950</v>
      </c>
      <c r="B951">
        <v>1050</v>
      </c>
      <c r="C951">
        <v>1000</v>
      </c>
      <c r="D951" t="s">
        <v>18</v>
      </c>
      <c r="E951">
        <v>1336.97</v>
      </c>
      <c r="F951">
        <v>1</v>
      </c>
      <c r="G951" s="118">
        <v>45512</v>
      </c>
      <c r="H951" s="118">
        <v>45515</v>
      </c>
      <c r="I951" t="s">
        <v>20</v>
      </c>
      <c r="J951">
        <v>267.39</v>
      </c>
      <c r="K951" t="s">
        <v>1838</v>
      </c>
      <c r="L951">
        <v>6761301584</v>
      </c>
      <c r="M951" t="s">
        <v>893</v>
      </c>
      <c r="N951" t="s">
        <v>16</v>
      </c>
      <c r="O951">
        <v>71870</v>
      </c>
    </row>
    <row r="952" spans="1:15" x14ac:dyDescent="0.2">
      <c r="A952">
        <v>951</v>
      </c>
      <c r="B952">
        <v>1051</v>
      </c>
      <c r="C952">
        <v>1001</v>
      </c>
      <c r="D952" t="s">
        <v>24</v>
      </c>
      <c r="E952">
        <v>668.77</v>
      </c>
      <c r="F952">
        <v>3</v>
      </c>
      <c r="G952" s="118">
        <v>45513</v>
      </c>
      <c r="H952" s="118">
        <v>45516</v>
      </c>
      <c r="I952" t="s">
        <v>20</v>
      </c>
      <c r="J952">
        <v>133.75</v>
      </c>
      <c r="K952" t="s">
        <v>1839</v>
      </c>
      <c r="L952">
        <v>3358638952</v>
      </c>
      <c r="M952" t="s">
        <v>900</v>
      </c>
      <c r="N952" t="s">
        <v>16</v>
      </c>
      <c r="O952">
        <v>83096</v>
      </c>
    </row>
    <row r="953" spans="1:15" x14ac:dyDescent="0.2">
      <c r="A953">
        <v>952</v>
      </c>
      <c r="B953">
        <v>1052</v>
      </c>
      <c r="C953">
        <v>1002</v>
      </c>
      <c r="D953" t="s">
        <v>24</v>
      </c>
      <c r="E953">
        <v>791.9</v>
      </c>
      <c r="F953">
        <v>2</v>
      </c>
      <c r="G953" s="118">
        <v>45514</v>
      </c>
      <c r="H953" s="118">
        <v>45517</v>
      </c>
      <c r="I953" t="s">
        <v>15</v>
      </c>
      <c r="J953">
        <v>158.38</v>
      </c>
      <c r="K953" t="s">
        <v>1840</v>
      </c>
      <c r="L953">
        <v>4415706410</v>
      </c>
      <c r="M953" t="s">
        <v>889</v>
      </c>
      <c r="N953" t="s">
        <v>16</v>
      </c>
      <c r="O953">
        <v>33130</v>
      </c>
    </row>
    <row r="954" spans="1:15" x14ac:dyDescent="0.2">
      <c r="A954">
        <v>953</v>
      </c>
      <c r="B954">
        <v>1053</v>
      </c>
      <c r="C954">
        <v>1003</v>
      </c>
      <c r="D954" t="s">
        <v>18</v>
      </c>
      <c r="E954">
        <v>878.22</v>
      </c>
      <c r="F954">
        <v>1</v>
      </c>
      <c r="G954" s="118">
        <v>45515</v>
      </c>
      <c r="H954" s="118">
        <v>45518</v>
      </c>
      <c r="I954" t="s">
        <v>20</v>
      </c>
      <c r="J954">
        <v>175.64</v>
      </c>
      <c r="K954" t="s">
        <v>1841</v>
      </c>
      <c r="L954">
        <v>1161767169</v>
      </c>
      <c r="M954" t="s">
        <v>900</v>
      </c>
      <c r="N954" t="s">
        <v>16</v>
      </c>
      <c r="O954">
        <v>74798</v>
      </c>
    </row>
    <row r="955" spans="1:15" x14ac:dyDescent="0.2">
      <c r="A955">
        <v>954</v>
      </c>
      <c r="B955">
        <v>1054</v>
      </c>
      <c r="C955">
        <v>1004</v>
      </c>
      <c r="D955" t="s">
        <v>25</v>
      </c>
      <c r="E955">
        <v>374.01</v>
      </c>
      <c r="F955">
        <v>4</v>
      </c>
      <c r="G955" s="118">
        <v>45516</v>
      </c>
      <c r="H955" s="118">
        <v>45519</v>
      </c>
      <c r="I955" t="s">
        <v>20</v>
      </c>
      <c r="J955">
        <v>74.8</v>
      </c>
      <c r="K955" t="s">
        <v>1842</v>
      </c>
      <c r="L955">
        <v>2285242700</v>
      </c>
      <c r="M955" t="s">
        <v>900</v>
      </c>
      <c r="N955" t="s">
        <v>16</v>
      </c>
      <c r="O955">
        <v>42322</v>
      </c>
    </row>
    <row r="956" spans="1:15" x14ac:dyDescent="0.2">
      <c r="A956">
        <v>955</v>
      </c>
      <c r="B956">
        <v>1055</v>
      </c>
      <c r="C956">
        <v>1005</v>
      </c>
      <c r="D956" t="s">
        <v>21</v>
      </c>
      <c r="E956">
        <v>562.71</v>
      </c>
      <c r="F956">
        <v>2</v>
      </c>
      <c r="G956" s="118">
        <v>45517</v>
      </c>
      <c r="H956" s="118">
        <v>45520</v>
      </c>
      <c r="I956" t="s">
        <v>22</v>
      </c>
      <c r="J956">
        <v>112.54</v>
      </c>
      <c r="K956" t="s">
        <v>1843</v>
      </c>
      <c r="L956">
        <v>4970705960</v>
      </c>
      <c r="M956" t="s">
        <v>893</v>
      </c>
      <c r="N956" t="s">
        <v>16</v>
      </c>
      <c r="O956">
        <v>31366</v>
      </c>
    </row>
    <row r="957" spans="1:15" x14ac:dyDescent="0.2">
      <c r="A957">
        <v>956</v>
      </c>
      <c r="B957">
        <v>1056</v>
      </c>
      <c r="C957">
        <v>1006</v>
      </c>
      <c r="D957" t="s">
        <v>26</v>
      </c>
      <c r="E957">
        <v>787.49</v>
      </c>
      <c r="F957">
        <v>5</v>
      </c>
      <c r="G957" s="118">
        <v>45518</v>
      </c>
      <c r="H957" s="118">
        <v>45521</v>
      </c>
      <c r="I957" t="s">
        <v>20</v>
      </c>
      <c r="J957">
        <v>157.5</v>
      </c>
      <c r="K957" t="s">
        <v>1844</v>
      </c>
      <c r="L957">
        <v>8710343582</v>
      </c>
      <c r="M957" t="s">
        <v>893</v>
      </c>
      <c r="N957" t="s">
        <v>16</v>
      </c>
      <c r="O957">
        <v>94524</v>
      </c>
    </row>
    <row r="958" spans="1:15" x14ac:dyDescent="0.2">
      <c r="A958">
        <v>957</v>
      </c>
      <c r="B958">
        <v>1057</v>
      </c>
      <c r="C958">
        <v>1007</v>
      </c>
      <c r="D958" t="s">
        <v>27</v>
      </c>
      <c r="E958">
        <v>999.38</v>
      </c>
      <c r="F958">
        <v>4</v>
      </c>
      <c r="G958" s="118">
        <v>45519</v>
      </c>
      <c r="H958" s="118">
        <v>45522</v>
      </c>
      <c r="I958" t="s">
        <v>22</v>
      </c>
      <c r="J958">
        <v>199.88</v>
      </c>
      <c r="K958" t="s">
        <v>1845</v>
      </c>
      <c r="L958">
        <v>4028642073</v>
      </c>
      <c r="M958" t="s">
        <v>887</v>
      </c>
      <c r="N958" t="s">
        <v>16</v>
      </c>
      <c r="O958">
        <v>16296</v>
      </c>
    </row>
    <row r="959" spans="1:15" x14ac:dyDescent="0.2">
      <c r="A959">
        <v>958</v>
      </c>
      <c r="B959">
        <v>1058</v>
      </c>
      <c r="C959">
        <v>1008</v>
      </c>
      <c r="D959" t="s">
        <v>18</v>
      </c>
      <c r="E959">
        <v>739.56</v>
      </c>
      <c r="F959">
        <v>5</v>
      </c>
      <c r="G959" s="118">
        <v>45520</v>
      </c>
      <c r="H959" s="118">
        <v>45523</v>
      </c>
      <c r="I959" t="s">
        <v>15</v>
      </c>
      <c r="J959">
        <v>147.91</v>
      </c>
      <c r="K959" t="s">
        <v>1846</v>
      </c>
      <c r="L959">
        <v>8010196112</v>
      </c>
      <c r="M959" t="s">
        <v>885</v>
      </c>
      <c r="N959" t="s">
        <v>16</v>
      </c>
      <c r="O959">
        <v>84417</v>
      </c>
    </row>
    <row r="960" spans="1:15" x14ac:dyDescent="0.2">
      <c r="A960">
        <v>959</v>
      </c>
      <c r="B960">
        <v>1059</v>
      </c>
      <c r="C960">
        <v>1009</v>
      </c>
      <c r="D960" t="s">
        <v>28</v>
      </c>
      <c r="E960">
        <v>1180.9100000000001</v>
      </c>
      <c r="F960">
        <v>4</v>
      </c>
      <c r="G960" s="118">
        <v>45521</v>
      </c>
      <c r="H960" s="118">
        <v>45524</v>
      </c>
      <c r="I960" t="s">
        <v>15</v>
      </c>
      <c r="J960">
        <v>236.18</v>
      </c>
      <c r="K960" t="s">
        <v>1847</v>
      </c>
      <c r="L960">
        <v>4747191159</v>
      </c>
      <c r="M960" t="s">
        <v>893</v>
      </c>
      <c r="N960" t="s">
        <v>16</v>
      </c>
      <c r="O960">
        <v>98809</v>
      </c>
    </row>
    <row r="961" spans="1:15" x14ac:dyDescent="0.2">
      <c r="A961">
        <v>960</v>
      </c>
      <c r="B961">
        <v>1060</v>
      </c>
      <c r="C961">
        <v>1000</v>
      </c>
      <c r="D961" t="s">
        <v>21</v>
      </c>
      <c r="E961">
        <v>961.22</v>
      </c>
      <c r="F961">
        <v>4</v>
      </c>
      <c r="G961" s="118">
        <v>45522</v>
      </c>
      <c r="H961" s="118">
        <v>45525</v>
      </c>
      <c r="I961" t="s">
        <v>22</v>
      </c>
      <c r="J961">
        <v>192.24</v>
      </c>
      <c r="K961" t="s">
        <v>1848</v>
      </c>
      <c r="L961">
        <v>8125126594</v>
      </c>
      <c r="M961" t="s">
        <v>887</v>
      </c>
      <c r="N961" t="s">
        <v>16</v>
      </c>
      <c r="O961">
        <v>79570</v>
      </c>
    </row>
    <row r="962" spans="1:15" x14ac:dyDescent="0.2">
      <c r="A962">
        <v>961</v>
      </c>
      <c r="B962">
        <v>1061</v>
      </c>
      <c r="C962">
        <v>1001</v>
      </c>
      <c r="D962" t="s">
        <v>23</v>
      </c>
      <c r="E962">
        <v>113.49</v>
      </c>
      <c r="F962">
        <v>2</v>
      </c>
      <c r="G962" s="118">
        <v>45523</v>
      </c>
      <c r="H962" s="118">
        <v>45526</v>
      </c>
      <c r="I962" t="s">
        <v>15</v>
      </c>
      <c r="J962">
        <v>22.7</v>
      </c>
      <c r="K962" t="s">
        <v>1849</v>
      </c>
      <c r="L962">
        <v>8839217514</v>
      </c>
      <c r="M962" t="s">
        <v>887</v>
      </c>
      <c r="N962" t="s">
        <v>16</v>
      </c>
      <c r="O962">
        <v>81061</v>
      </c>
    </row>
    <row r="963" spans="1:15" x14ac:dyDescent="0.2">
      <c r="A963">
        <v>962</v>
      </c>
      <c r="B963">
        <v>1062</v>
      </c>
      <c r="C963">
        <v>1002</v>
      </c>
      <c r="D963" t="s">
        <v>13</v>
      </c>
      <c r="E963">
        <v>733.99</v>
      </c>
      <c r="F963">
        <v>3</v>
      </c>
      <c r="G963" s="118">
        <v>45524</v>
      </c>
      <c r="H963" s="118">
        <v>45527</v>
      </c>
      <c r="I963" t="s">
        <v>15</v>
      </c>
      <c r="J963">
        <v>146.80000000000001</v>
      </c>
      <c r="K963" t="s">
        <v>1850</v>
      </c>
      <c r="L963">
        <v>7921698316</v>
      </c>
      <c r="M963" t="s">
        <v>885</v>
      </c>
      <c r="N963" t="s">
        <v>16</v>
      </c>
      <c r="O963">
        <v>93544</v>
      </c>
    </row>
    <row r="964" spans="1:15" x14ac:dyDescent="0.2">
      <c r="A964">
        <v>963</v>
      </c>
      <c r="B964">
        <v>1063</v>
      </c>
      <c r="C964">
        <v>1003</v>
      </c>
      <c r="D964" t="s">
        <v>13</v>
      </c>
      <c r="E964">
        <v>1123.94</v>
      </c>
      <c r="F964">
        <v>4</v>
      </c>
      <c r="G964" s="118">
        <v>45525</v>
      </c>
      <c r="H964" s="118">
        <v>45528</v>
      </c>
      <c r="I964" t="s">
        <v>20</v>
      </c>
      <c r="J964">
        <v>224.79</v>
      </c>
      <c r="K964" t="s">
        <v>1851</v>
      </c>
      <c r="L964">
        <v>9532752811</v>
      </c>
      <c r="M964" t="s">
        <v>885</v>
      </c>
      <c r="N964" t="s">
        <v>16</v>
      </c>
      <c r="O964">
        <v>63534</v>
      </c>
    </row>
    <row r="965" spans="1:15" x14ac:dyDescent="0.2">
      <c r="A965">
        <v>964</v>
      </c>
      <c r="B965">
        <v>1064</v>
      </c>
      <c r="C965">
        <v>1004</v>
      </c>
      <c r="D965" t="s">
        <v>21</v>
      </c>
      <c r="E965">
        <v>242.3</v>
      </c>
      <c r="F965">
        <v>2</v>
      </c>
      <c r="G965" s="118">
        <v>45526</v>
      </c>
      <c r="H965" s="118">
        <v>45529</v>
      </c>
      <c r="I965" t="s">
        <v>20</v>
      </c>
      <c r="J965">
        <v>48.46</v>
      </c>
      <c r="K965" t="s">
        <v>1852</v>
      </c>
      <c r="L965">
        <v>7803427041</v>
      </c>
      <c r="M965" t="s">
        <v>889</v>
      </c>
      <c r="N965" t="s">
        <v>16</v>
      </c>
      <c r="O965">
        <v>79069</v>
      </c>
    </row>
    <row r="966" spans="1:15" x14ac:dyDescent="0.2">
      <c r="A966">
        <v>965</v>
      </c>
      <c r="B966">
        <v>1065</v>
      </c>
      <c r="C966">
        <v>1005</v>
      </c>
      <c r="D966" t="s">
        <v>18</v>
      </c>
      <c r="E966">
        <v>1155.47</v>
      </c>
      <c r="F966">
        <v>1</v>
      </c>
      <c r="G966" s="118">
        <v>45527</v>
      </c>
      <c r="H966" s="118">
        <v>45530</v>
      </c>
      <c r="I966" t="s">
        <v>22</v>
      </c>
      <c r="J966">
        <v>231.09</v>
      </c>
      <c r="K966" t="s">
        <v>1853</v>
      </c>
      <c r="L966">
        <v>3482147888</v>
      </c>
      <c r="M966" t="s">
        <v>885</v>
      </c>
      <c r="N966" t="s">
        <v>16</v>
      </c>
      <c r="O966">
        <v>32417</v>
      </c>
    </row>
    <row r="967" spans="1:15" x14ac:dyDescent="0.2">
      <c r="A967">
        <v>966</v>
      </c>
      <c r="B967">
        <v>1066</v>
      </c>
      <c r="C967">
        <v>1006</v>
      </c>
      <c r="D967" t="s">
        <v>21</v>
      </c>
      <c r="E967">
        <v>166.65</v>
      </c>
      <c r="F967">
        <v>5</v>
      </c>
      <c r="G967" s="118">
        <v>45528</v>
      </c>
      <c r="H967" s="118">
        <v>45531</v>
      </c>
      <c r="I967" t="s">
        <v>20</v>
      </c>
      <c r="J967">
        <v>33.33</v>
      </c>
      <c r="K967" t="s">
        <v>1854</v>
      </c>
      <c r="L967">
        <v>6264882062</v>
      </c>
      <c r="M967" t="s">
        <v>900</v>
      </c>
      <c r="N967" t="s">
        <v>16</v>
      </c>
      <c r="O967">
        <v>64352</v>
      </c>
    </row>
    <row r="968" spans="1:15" x14ac:dyDescent="0.2">
      <c r="A968">
        <v>967</v>
      </c>
      <c r="B968">
        <v>1067</v>
      </c>
      <c r="C968">
        <v>1007</v>
      </c>
      <c r="D968" t="s">
        <v>18</v>
      </c>
      <c r="E968">
        <v>243.62</v>
      </c>
      <c r="F968">
        <v>5</v>
      </c>
      <c r="G968" s="118">
        <v>45529</v>
      </c>
      <c r="H968" s="118">
        <v>45532</v>
      </c>
      <c r="I968" t="s">
        <v>15</v>
      </c>
      <c r="J968">
        <v>48.72</v>
      </c>
      <c r="K968" t="s">
        <v>1855</v>
      </c>
      <c r="L968">
        <v>5096082594</v>
      </c>
      <c r="M968" t="s">
        <v>893</v>
      </c>
      <c r="N968" t="s">
        <v>16</v>
      </c>
      <c r="O968">
        <v>43099</v>
      </c>
    </row>
    <row r="969" spans="1:15" x14ac:dyDescent="0.2">
      <c r="A969">
        <v>968</v>
      </c>
      <c r="B969">
        <v>1068</v>
      </c>
      <c r="C969">
        <v>1008</v>
      </c>
      <c r="D969" t="s">
        <v>13</v>
      </c>
      <c r="E969">
        <v>1057.54</v>
      </c>
      <c r="F969">
        <v>2</v>
      </c>
      <c r="G969" s="118">
        <v>45530</v>
      </c>
      <c r="H969" s="118">
        <v>45533</v>
      </c>
      <c r="I969" t="s">
        <v>22</v>
      </c>
      <c r="J969">
        <v>211.51</v>
      </c>
      <c r="K969" t="s">
        <v>1856</v>
      </c>
      <c r="L969">
        <v>7803710547</v>
      </c>
      <c r="M969" t="s">
        <v>900</v>
      </c>
      <c r="N969" t="s">
        <v>16</v>
      </c>
      <c r="O969">
        <v>43499</v>
      </c>
    </row>
    <row r="970" spans="1:15" x14ac:dyDescent="0.2">
      <c r="A970">
        <v>969</v>
      </c>
      <c r="B970">
        <v>1069</v>
      </c>
      <c r="C970">
        <v>1009</v>
      </c>
      <c r="D970" t="s">
        <v>21</v>
      </c>
      <c r="E970">
        <v>408.4</v>
      </c>
      <c r="F970">
        <v>2</v>
      </c>
      <c r="G970" s="118">
        <v>45531</v>
      </c>
      <c r="H970" s="118">
        <v>45534</v>
      </c>
      <c r="I970" t="s">
        <v>15</v>
      </c>
      <c r="J970">
        <v>81.680000000000007</v>
      </c>
      <c r="K970" t="s">
        <v>1857</v>
      </c>
      <c r="L970">
        <v>2255628126</v>
      </c>
      <c r="M970" t="s">
        <v>900</v>
      </c>
      <c r="N970" t="s">
        <v>16</v>
      </c>
      <c r="O970">
        <v>12756</v>
      </c>
    </row>
    <row r="971" spans="1:15" x14ac:dyDescent="0.2">
      <c r="A971">
        <v>970</v>
      </c>
      <c r="B971">
        <v>1070</v>
      </c>
      <c r="C971">
        <v>1000</v>
      </c>
      <c r="D971" t="s">
        <v>28</v>
      </c>
      <c r="E971">
        <v>1480.06</v>
      </c>
      <c r="F971">
        <v>3</v>
      </c>
      <c r="G971" s="118">
        <v>45532</v>
      </c>
      <c r="H971" s="118">
        <v>45535</v>
      </c>
      <c r="I971" t="s">
        <v>20</v>
      </c>
      <c r="J971">
        <v>296.01</v>
      </c>
      <c r="K971" t="s">
        <v>1858</v>
      </c>
      <c r="L971">
        <v>8597526516</v>
      </c>
      <c r="M971" t="s">
        <v>893</v>
      </c>
      <c r="N971" t="s">
        <v>16</v>
      </c>
      <c r="O971">
        <v>84990</v>
      </c>
    </row>
    <row r="972" spans="1:15" x14ac:dyDescent="0.2">
      <c r="A972">
        <v>971</v>
      </c>
      <c r="B972">
        <v>1071</v>
      </c>
      <c r="C972">
        <v>1001</v>
      </c>
      <c r="D972" t="s">
        <v>27</v>
      </c>
      <c r="E972">
        <v>652.79999999999995</v>
      </c>
      <c r="F972">
        <v>1</v>
      </c>
      <c r="G972" s="118">
        <v>45533</v>
      </c>
      <c r="H972" s="118">
        <v>45536</v>
      </c>
      <c r="I972" t="s">
        <v>15</v>
      </c>
      <c r="J972">
        <v>130.56</v>
      </c>
      <c r="K972" t="s">
        <v>1859</v>
      </c>
      <c r="L972">
        <v>5710335808</v>
      </c>
      <c r="M972" t="s">
        <v>893</v>
      </c>
      <c r="N972" t="s">
        <v>16</v>
      </c>
      <c r="O972">
        <v>12069</v>
      </c>
    </row>
    <row r="973" spans="1:15" x14ac:dyDescent="0.2">
      <c r="A973">
        <v>972</v>
      </c>
      <c r="B973">
        <v>1072</v>
      </c>
      <c r="C973">
        <v>1002</v>
      </c>
      <c r="D973" t="s">
        <v>18</v>
      </c>
      <c r="E973">
        <v>1356.37</v>
      </c>
      <c r="F973">
        <v>3</v>
      </c>
      <c r="G973" s="118">
        <v>45534</v>
      </c>
      <c r="H973" s="118">
        <v>45537</v>
      </c>
      <c r="I973" t="s">
        <v>15</v>
      </c>
      <c r="J973">
        <v>271.27</v>
      </c>
      <c r="K973" t="s">
        <v>1860</v>
      </c>
      <c r="L973">
        <v>2868825280</v>
      </c>
      <c r="M973" t="s">
        <v>889</v>
      </c>
      <c r="N973" t="s">
        <v>16</v>
      </c>
      <c r="O973">
        <v>62757</v>
      </c>
    </row>
    <row r="974" spans="1:15" x14ac:dyDescent="0.2">
      <c r="A974">
        <v>973</v>
      </c>
      <c r="B974">
        <v>1073</v>
      </c>
      <c r="C974">
        <v>1003</v>
      </c>
      <c r="D974" t="s">
        <v>13</v>
      </c>
      <c r="E974">
        <v>1294.46</v>
      </c>
      <c r="F974">
        <v>3</v>
      </c>
      <c r="G974" s="118">
        <v>45535</v>
      </c>
      <c r="H974" s="118">
        <v>45538</v>
      </c>
      <c r="I974" t="s">
        <v>15</v>
      </c>
      <c r="J974">
        <v>258.89</v>
      </c>
      <c r="K974" t="s">
        <v>1861</v>
      </c>
      <c r="L974">
        <v>6404261404</v>
      </c>
      <c r="M974" t="s">
        <v>900</v>
      </c>
      <c r="N974" t="s">
        <v>16</v>
      </c>
      <c r="O974">
        <v>87755</v>
      </c>
    </row>
    <row r="975" spans="1:15" x14ac:dyDescent="0.2">
      <c r="A975">
        <v>974</v>
      </c>
      <c r="B975">
        <v>1074</v>
      </c>
      <c r="C975">
        <v>1004</v>
      </c>
      <c r="D975" t="s">
        <v>18</v>
      </c>
      <c r="E975">
        <v>72.88</v>
      </c>
      <c r="F975">
        <v>5</v>
      </c>
      <c r="G975" s="118">
        <v>45536</v>
      </c>
      <c r="H975" s="118">
        <v>45539</v>
      </c>
      <c r="I975" t="s">
        <v>22</v>
      </c>
      <c r="J975">
        <v>14.58</v>
      </c>
      <c r="K975" t="s">
        <v>1862</v>
      </c>
      <c r="L975">
        <v>6721938456</v>
      </c>
      <c r="M975" t="s">
        <v>900</v>
      </c>
      <c r="N975" t="s">
        <v>16</v>
      </c>
      <c r="O975">
        <v>59144</v>
      </c>
    </row>
    <row r="976" spans="1:15" x14ac:dyDescent="0.2">
      <c r="A976">
        <v>975</v>
      </c>
      <c r="B976">
        <v>1075</v>
      </c>
      <c r="C976">
        <v>1005</v>
      </c>
      <c r="D976" t="s">
        <v>27</v>
      </c>
      <c r="E976">
        <v>971.54</v>
      </c>
      <c r="F976">
        <v>4</v>
      </c>
      <c r="G976" s="118">
        <v>45537</v>
      </c>
      <c r="H976" s="118">
        <v>45540</v>
      </c>
      <c r="I976" t="s">
        <v>22</v>
      </c>
      <c r="J976">
        <v>194.31</v>
      </c>
      <c r="K976" t="s">
        <v>1863</v>
      </c>
      <c r="L976">
        <v>6198902945</v>
      </c>
      <c r="M976" t="s">
        <v>900</v>
      </c>
      <c r="N976" t="s">
        <v>16</v>
      </c>
      <c r="O976">
        <v>23618</v>
      </c>
    </row>
    <row r="977" spans="1:15" x14ac:dyDescent="0.2">
      <c r="A977">
        <v>976</v>
      </c>
      <c r="B977">
        <v>1076</v>
      </c>
      <c r="C977">
        <v>1006</v>
      </c>
      <c r="D977" t="s">
        <v>26</v>
      </c>
      <c r="E977">
        <v>730.58</v>
      </c>
      <c r="F977">
        <v>4</v>
      </c>
      <c r="G977" s="118">
        <v>45538</v>
      </c>
      <c r="H977" s="118">
        <v>45541</v>
      </c>
      <c r="I977" t="s">
        <v>15</v>
      </c>
      <c r="J977">
        <v>146.12</v>
      </c>
      <c r="K977" t="s">
        <v>1864</v>
      </c>
      <c r="L977">
        <v>1515758850</v>
      </c>
      <c r="M977" t="s">
        <v>887</v>
      </c>
      <c r="N977" t="s">
        <v>16</v>
      </c>
      <c r="O977">
        <v>43230</v>
      </c>
    </row>
    <row r="978" spans="1:15" x14ac:dyDescent="0.2">
      <c r="A978">
        <v>977</v>
      </c>
      <c r="B978">
        <v>1077</v>
      </c>
      <c r="C978">
        <v>1007</v>
      </c>
      <c r="D978" t="s">
        <v>21</v>
      </c>
      <c r="E978">
        <v>1456.84</v>
      </c>
      <c r="F978">
        <v>2</v>
      </c>
      <c r="G978" s="118">
        <v>45539</v>
      </c>
      <c r="H978" s="118">
        <v>45542</v>
      </c>
      <c r="I978" t="s">
        <v>22</v>
      </c>
      <c r="J978">
        <v>291.37</v>
      </c>
      <c r="K978" t="s">
        <v>1865</v>
      </c>
      <c r="L978">
        <v>1681339673</v>
      </c>
      <c r="M978" t="s">
        <v>885</v>
      </c>
      <c r="N978" t="s">
        <v>16</v>
      </c>
      <c r="O978">
        <v>59056</v>
      </c>
    </row>
    <row r="979" spans="1:15" x14ac:dyDescent="0.2">
      <c r="A979">
        <v>978</v>
      </c>
      <c r="B979">
        <v>1078</v>
      </c>
      <c r="C979">
        <v>1008</v>
      </c>
      <c r="D979" t="s">
        <v>29</v>
      </c>
      <c r="E979">
        <v>1243.08</v>
      </c>
      <c r="F979">
        <v>1</v>
      </c>
      <c r="G979" s="118">
        <v>45540</v>
      </c>
      <c r="H979" s="118">
        <v>45543</v>
      </c>
      <c r="I979" t="s">
        <v>15</v>
      </c>
      <c r="J979">
        <v>248.62</v>
      </c>
      <c r="K979" t="s">
        <v>1866</v>
      </c>
      <c r="L979">
        <v>4195070614</v>
      </c>
      <c r="M979" t="s">
        <v>887</v>
      </c>
      <c r="N979" t="s">
        <v>16</v>
      </c>
      <c r="O979">
        <v>80091</v>
      </c>
    </row>
    <row r="980" spans="1:15" x14ac:dyDescent="0.2">
      <c r="A980">
        <v>979</v>
      </c>
      <c r="B980">
        <v>1079</v>
      </c>
      <c r="C980">
        <v>1009</v>
      </c>
      <c r="D980" t="s">
        <v>18</v>
      </c>
      <c r="E980">
        <v>896.62</v>
      </c>
      <c r="F980">
        <v>4</v>
      </c>
      <c r="G980" s="118">
        <v>45541</v>
      </c>
      <c r="H980" s="118">
        <v>45544</v>
      </c>
      <c r="I980" t="s">
        <v>22</v>
      </c>
      <c r="J980">
        <v>179.32</v>
      </c>
      <c r="K980" t="s">
        <v>1867</v>
      </c>
      <c r="L980">
        <v>4357468479</v>
      </c>
      <c r="M980" t="s">
        <v>893</v>
      </c>
      <c r="N980" t="s">
        <v>16</v>
      </c>
      <c r="O980">
        <v>77061</v>
      </c>
    </row>
    <row r="981" spans="1:15" x14ac:dyDescent="0.2">
      <c r="A981">
        <v>980</v>
      </c>
      <c r="B981">
        <v>1080</v>
      </c>
      <c r="C981">
        <v>1000</v>
      </c>
      <c r="D981" t="s">
        <v>28</v>
      </c>
      <c r="E981">
        <v>90.64</v>
      </c>
      <c r="F981">
        <v>2</v>
      </c>
      <c r="G981" s="118">
        <v>45542</v>
      </c>
      <c r="H981" s="118">
        <v>45545</v>
      </c>
      <c r="I981" t="s">
        <v>20</v>
      </c>
      <c r="J981">
        <v>18.13</v>
      </c>
      <c r="K981" t="s">
        <v>1868</v>
      </c>
      <c r="L981">
        <v>4554359461</v>
      </c>
      <c r="M981" t="s">
        <v>885</v>
      </c>
      <c r="N981" t="s">
        <v>16</v>
      </c>
      <c r="O981">
        <v>41800</v>
      </c>
    </row>
    <row r="982" spans="1:15" x14ac:dyDescent="0.2">
      <c r="A982">
        <v>981</v>
      </c>
      <c r="B982">
        <v>1081</v>
      </c>
      <c r="C982">
        <v>1001</v>
      </c>
      <c r="D982" t="s">
        <v>24</v>
      </c>
      <c r="E982">
        <v>655.29</v>
      </c>
      <c r="F982">
        <v>4</v>
      </c>
      <c r="G982" s="118">
        <v>45543</v>
      </c>
      <c r="H982" s="118">
        <v>45546</v>
      </c>
      <c r="I982" t="s">
        <v>15</v>
      </c>
      <c r="J982">
        <v>131.06</v>
      </c>
      <c r="K982" t="s">
        <v>1869</v>
      </c>
      <c r="L982">
        <v>5268582265</v>
      </c>
      <c r="M982" t="s">
        <v>893</v>
      </c>
      <c r="N982" t="s">
        <v>16</v>
      </c>
      <c r="O982">
        <v>44119</v>
      </c>
    </row>
    <row r="983" spans="1:15" x14ac:dyDescent="0.2">
      <c r="A983">
        <v>982</v>
      </c>
      <c r="B983">
        <v>1082</v>
      </c>
      <c r="C983">
        <v>1002</v>
      </c>
      <c r="D983" t="s">
        <v>26</v>
      </c>
      <c r="E983">
        <v>1049.3599999999999</v>
      </c>
      <c r="F983">
        <v>3</v>
      </c>
      <c r="G983" s="118">
        <v>45544</v>
      </c>
      <c r="H983" s="118">
        <v>45547</v>
      </c>
      <c r="I983" t="s">
        <v>22</v>
      </c>
      <c r="J983">
        <v>209.87</v>
      </c>
      <c r="K983" t="s">
        <v>1870</v>
      </c>
      <c r="L983">
        <v>3345875190</v>
      </c>
      <c r="M983" t="s">
        <v>889</v>
      </c>
      <c r="N983" t="s">
        <v>16</v>
      </c>
      <c r="O983">
        <v>27555</v>
      </c>
    </row>
    <row r="984" spans="1:15" x14ac:dyDescent="0.2">
      <c r="A984">
        <v>983</v>
      </c>
      <c r="B984">
        <v>1083</v>
      </c>
      <c r="C984">
        <v>1003</v>
      </c>
      <c r="D984" t="s">
        <v>18</v>
      </c>
      <c r="E984">
        <v>1487.98</v>
      </c>
      <c r="F984">
        <v>4</v>
      </c>
      <c r="G984" s="118">
        <v>45545</v>
      </c>
      <c r="H984" s="118">
        <v>45548</v>
      </c>
      <c r="I984" t="s">
        <v>20</v>
      </c>
      <c r="J984">
        <v>297.60000000000002</v>
      </c>
      <c r="K984" t="s">
        <v>1871</v>
      </c>
      <c r="L984">
        <v>8956335167</v>
      </c>
      <c r="M984" t="s">
        <v>887</v>
      </c>
      <c r="N984" t="s">
        <v>16</v>
      </c>
      <c r="O984">
        <v>84717</v>
      </c>
    </row>
    <row r="985" spans="1:15" x14ac:dyDescent="0.2">
      <c r="A985">
        <v>984</v>
      </c>
      <c r="B985">
        <v>1084</v>
      </c>
      <c r="C985">
        <v>1004</v>
      </c>
      <c r="D985" t="s">
        <v>26</v>
      </c>
      <c r="E985">
        <v>907.59</v>
      </c>
      <c r="F985">
        <v>1</v>
      </c>
      <c r="G985" s="118">
        <v>45546</v>
      </c>
      <c r="H985" s="118">
        <v>45549</v>
      </c>
      <c r="I985" t="s">
        <v>22</v>
      </c>
      <c r="J985">
        <v>181.52</v>
      </c>
      <c r="K985" t="s">
        <v>1872</v>
      </c>
      <c r="L985">
        <v>7731716283</v>
      </c>
      <c r="M985" t="s">
        <v>900</v>
      </c>
      <c r="N985" t="s">
        <v>16</v>
      </c>
      <c r="O985">
        <v>25969</v>
      </c>
    </row>
    <row r="986" spans="1:15" x14ac:dyDescent="0.2">
      <c r="A986">
        <v>985</v>
      </c>
      <c r="B986">
        <v>1085</v>
      </c>
      <c r="C986">
        <v>1005</v>
      </c>
      <c r="D986" t="s">
        <v>24</v>
      </c>
      <c r="E986">
        <v>1047.3499999999999</v>
      </c>
      <c r="F986">
        <v>3</v>
      </c>
      <c r="G986" s="118">
        <v>45547</v>
      </c>
      <c r="H986" s="118">
        <v>45550</v>
      </c>
      <c r="I986" t="s">
        <v>22</v>
      </c>
      <c r="J986">
        <v>209.47</v>
      </c>
      <c r="K986" t="s">
        <v>1873</v>
      </c>
      <c r="L986">
        <v>5144186215</v>
      </c>
      <c r="M986" t="s">
        <v>885</v>
      </c>
      <c r="N986" t="s">
        <v>16</v>
      </c>
      <c r="O986">
        <v>37756</v>
      </c>
    </row>
    <row r="987" spans="1:15" x14ac:dyDescent="0.2">
      <c r="A987">
        <v>986</v>
      </c>
      <c r="B987">
        <v>1086</v>
      </c>
      <c r="C987">
        <v>1006</v>
      </c>
      <c r="D987" t="s">
        <v>18</v>
      </c>
      <c r="E987">
        <v>269.76</v>
      </c>
      <c r="F987">
        <v>2</v>
      </c>
      <c r="G987" s="118">
        <v>45548</v>
      </c>
      <c r="H987" s="118">
        <v>45551</v>
      </c>
      <c r="I987" t="s">
        <v>20</v>
      </c>
      <c r="J987">
        <v>53.95</v>
      </c>
      <c r="K987" t="s">
        <v>1874</v>
      </c>
      <c r="L987">
        <v>3084992805</v>
      </c>
      <c r="M987" t="s">
        <v>900</v>
      </c>
      <c r="N987" t="s">
        <v>16</v>
      </c>
      <c r="O987">
        <v>82425</v>
      </c>
    </row>
    <row r="988" spans="1:15" x14ac:dyDescent="0.2">
      <c r="A988">
        <v>987</v>
      </c>
      <c r="B988">
        <v>1087</v>
      </c>
      <c r="C988">
        <v>1007</v>
      </c>
      <c r="D988" t="s">
        <v>26</v>
      </c>
      <c r="E988">
        <v>491.32</v>
      </c>
      <c r="F988">
        <v>4</v>
      </c>
      <c r="G988" s="118">
        <v>45549</v>
      </c>
      <c r="H988" s="118">
        <v>45552</v>
      </c>
      <c r="I988" t="s">
        <v>15</v>
      </c>
      <c r="J988">
        <v>98.26</v>
      </c>
      <c r="K988" t="s">
        <v>1875</v>
      </c>
      <c r="L988">
        <v>9189690850</v>
      </c>
      <c r="M988" t="s">
        <v>893</v>
      </c>
      <c r="N988" t="s">
        <v>16</v>
      </c>
      <c r="O988">
        <v>65202</v>
      </c>
    </row>
    <row r="989" spans="1:15" x14ac:dyDescent="0.2">
      <c r="A989">
        <v>988</v>
      </c>
      <c r="B989">
        <v>1088</v>
      </c>
      <c r="C989">
        <v>1008</v>
      </c>
      <c r="D989" t="s">
        <v>23</v>
      </c>
      <c r="E989">
        <v>1346.42</v>
      </c>
      <c r="F989">
        <v>3</v>
      </c>
      <c r="G989" s="118">
        <v>45550</v>
      </c>
      <c r="H989" s="118">
        <v>45553</v>
      </c>
      <c r="I989" t="s">
        <v>20</v>
      </c>
      <c r="J989">
        <v>269.27999999999997</v>
      </c>
      <c r="K989" t="s">
        <v>1876</v>
      </c>
      <c r="L989">
        <v>7053810793</v>
      </c>
      <c r="M989" t="s">
        <v>889</v>
      </c>
      <c r="N989" t="s">
        <v>16</v>
      </c>
      <c r="O989">
        <v>60935</v>
      </c>
    </row>
    <row r="990" spans="1:15" x14ac:dyDescent="0.2">
      <c r="A990">
        <v>989</v>
      </c>
      <c r="B990">
        <v>1089</v>
      </c>
      <c r="C990">
        <v>1009</v>
      </c>
      <c r="D990" t="s">
        <v>18</v>
      </c>
      <c r="E990">
        <v>1089.3699999999999</v>
      </c>
      <c r="F990">
        <v>4</v>
      </c>
      <c r="G990" s="118">
        <v>45551</v>
      </c>
      <c r="H990" s="118">
        <v>45554</v>
      </c>
      <c r="I990" t="s">
        <v>22</v>
      </c>
      <c r="J990">
        <v>217.87</v>
      </c>
      <c r="K990" t="s">
        <v>1877</v>
      </c>
      <c r="L990">
        <v>2007359304</v>
      </c>
      <c r="M990" t="s">
        <v>900</v>
      </c>
      <c r="N990" t="s">
        <v>16</v>
      </c>
      <c r="O990">
        <v>16071</v>
      </c>
    </row>
    <row r="991" spans="1:15" x14ac:dyDescent="0.2">
      <c r="A991">
        <v>990</v>
      </c>
      <c r="B991">
        <v>1090</v>
      </c>
      <c r="C991">
        <v>1000</v>
      </c>
      <c r="D991" t="s">
        <v>28</v>
      </c>
      <c r="E991">
        <v>1071.3800000000001</v>
      </c>
      <c r="F991">
        <v>3</v>
      </c>
      <c r="G991" s="118">
        <v>45552</v>
      </c>
      <c r="H991" s="118">
        <v>45555</v>
      </c>
      <c r="I991" t="s">
        <v>20</v>
      </c>
      <c r="J991">
        <v>214.28</v>
      </c>
      <c r="K991" t="s">
        <v>1878</v>
      </c>
      <c r="L991">
        <v>5711055744</v>
      </c>
      <c r="M991" t="s">
        <v>900</v>
      </c>
      <c r="N991" t="s">
        <v>16</v>
      </c>
      <c r="O991">
        <v>71929</v>
      </c>
    </row>
    <row r="992" spans="1:15" x14ac:dyDescent="0.2">
      <c r="A992">
        <v>991</v>
      </c>
      <c r="B992">
        <v>1091</v>
      </c>
      <c r="C992">
        <v>1001</v>
      </c>
      <c r="D992" t="s">
        <v>23</v>
      </c>
      <c r="E992">
        <v>648.41999999999996</v>
      </c>
      <c r="F992">
        <v>5</v>
      </c>
      <c r="G992" s="118">
        <v>45553</v>
      </c>
      <c r="H992" s="118">
        <v>45556</v>
      </c>
      <c r="I992" t="s">
        <v>22</v>
      </c>
      <c r="J992">
        <v>129.68</v>
      </c>
      <c r="K992" t="s">
        <v>1879</v>
      </c>
      <c r="L992">
        <v>5279714534</v>
      </c>
      <c r="M992" t="s">
        <v>893</v>
      </c>
      <c r="N992" t="s">
        <v>16</v>
      </c>
      <c r="O992">
        <v>53185</v>
      </c>
    </row>
    <row r="993" spans="1:15" x14ac:dyDescent="0.2">
      <c r="A993">
        <v>992</v>
      </c>
      <c r="B993">
        <v>1092</v>
      </c>
      <c r="C993">
        <v>1002</v>
      </c>
      <c r="D993" t="s">
        <v>23</v>
      </c>
      <c r="E993">
        <v>934.24</v>
      </c>
      <c r="F993">
        <v>3</v>
      </c>
      <c r="G993" s="118">
        <v>45554</v>
      </c>
      <c r="H993" s="118">
        <v>45557</v>
      </c>
      <c r="I993" t="s">
        <v>15</v>
      </c>
      <c r="J993">
        <v>186.85</v>
      </c>
      <c r="K993" t="s">
        <v>1880</v>
      </c>
      <c r="L993">
        <v>7319855281</v>
      </c>
      <c r="M993" t="s">
        <v>889</v>
      </c>
      <c r="N993" t="s">
        <v>16</v>
      </c>
      <c r="O993">
        <v>48802</v>
      </c>
    </row>
    <row r="994" spans="1:15" x14ac:dyDescent="0.2">
      <c r="A994">
        <v>993</v>
      </c>
      <c r="B994">
        <v>1093</v>
      </c>
      <c r="C994">
        <v>1003</v>
      </c>
      <c r="D994" t="s">
        <v>18</v>
      </c>
      <c r="E994">
        <v>1361.84</v>
      </c>
      <c r="F994">
        <v>1</v>
      </c>
      <c r="G994" s="118">
        <v>45555</v>
      </c>
      <c r="H994" s="118">
        <v>45558</v>
      </c>
      <c r="I994" t="s">
        <v>15</v>
      </c>
      <c r="J994">
        <v>272.37</v>
      </c>
      <c r="K994" t="s">
        <v>1881</v>
      </c>
      <c r="L994">
        <v>8549612987</v>
      </c>
      <c r="M994" t="s">
        <v>885</v>
      </c>
      <c r="N994" t="s">
        <v>16</v>
      </c>
      <c r="O994">
        <v>57097</v>
      </c>
    </row>
    <row r="995" spans="1:15" x14ac:dyDescent="0.2">
      <c r="A995">
        <v>994</v>
      </c>
      <c r="B995">
        <v>1094</v>
      </c>
      <c r="C995">
        <v>1004</v>
      </c>
      <c r="D995" t="s">
        <v>28</v>
      </c>
      <c r="E995">
        <v>1217.82</v>
      </c>
      <c r="F995">
        <v>3</v>
      </c>
      <c r="G995" s="118">
        <v>45556</v>
      </c>
      <c r="H995" s="118">
        <v>45559</v>
      </c>
      <c r="I995" t="s">
        <v>22</v>
      </c>
      <c r="J995">
        <v>243.56</v>
      </c>
      <c r="K995" t="s">
        <v>1882</v>
      </c>
      <c r="L995">
        <v>5710794912</v>
      </c>
      <c r="M995" t="s">
        <v>900</v>
      </c>
      <c r="N995" t="s">
        <v>16</v>
      </c>
      <c r="O995">
        <v>41387</v>
      </c>
    </row>
    <row r="996" spans="1:15" x14ac:dyDescent="0.2">
      <c r="A996">
        <v>995</v>
      </c>
      <c r="B996">
        <v>1095</v>
      </c>
      <c r="C996">
        <v>1005</v>
      </c>
      <c r="D996" t="s">
        <v>27</v>
      </c>
      <c r="E996">
        <v>543.15</v>
      </c>
      <c r="F996">
        <v>3</v>
      </c>
      <c r="G996" s="118">
        <v>45557</v>
      </c>
      <c r="H996" s="118">
        <v>45560</v>
      </c>
      <c r="I996" t="s">
        <v>22</v>
      </c>
      <c r="J996">
        <v>108.63</v>
      </c>
      <c r="K996" t="s">
        <v>1883</v>
      </c>
      <c r="L996">
        <v>6587195079</v>
      </c>
      <c r="M996" t="s">
        <v>893</v>
      </c>
      <c r="N996" t="s">
        <v>16</v>
      </c>
      <c r="O996">
        <v>48921</v>
      </c>
    </row>
    <row r="997" spans="1:15" x14ac:dyDescent="0.2">
      <c r="A997">
        <v>996</v>
      </c>
      <c r="B997">
        <v>1096</v>
      </c>
      <c r="C997">
        <v>1006</v>
      </c>
      <c r="D997" t="s">
        <v>25</v>
      </c>
      <c r="E997">
        <v>167.82</v>
      </c>
      <c r="F997">
        <v>3</v>
      </c>
      <c r="G997" s="118">
        <v>45558</v>
      </c>
      <c r="H997" s="118">
        <v>45561</v>
      </c>
      <c r="I997" t="s">
        <v>22</v>
      </c>
      <c r="J997">
        <v>33.56</v>
      </c>
      <c r="K997" t="s">
        <v>1884</v>
      </c>
      <c r="L997">
        <v>2615060703</v>
      </c>
      <c r="M997" t="s">
        <v>885</v>
      </c>
      <c r="N997" t="s">
        <v>16</v>
      </c>
      <c r="O997">
        <v>22159</v>
      </c>
    </row>
    <row r="998" spans="1:15" x14ac:dyDescent="0.2">
      <c r="A998">
        <v>997</v>
      </c>
      <c r="B998">
        <v>1097</v>
      </c>
      <c r="C998">
        <v>1007</v>
      </c>
      <c r="D998" t="s">
        <v>25</v>
      </c>
      <c r="E998">
        <v>1145.25</v>
      </c>
      <c r="F998">
        <v>2</v>
      </c>
      <c r="G998" s="118">
        <v>45559</v>
      </c>
      <c r="H998" s="118">
        <v>45562</v>
      </c>
      <c r="I998" t="s">
        <v>22</v>
      </c>
      <c r="J998">
        <v>229.05</v>
      </c>
      <c r="K998" t="s">
        <v>1885</v>
      </c>
      <c r="L998">
        <v>2990446479</v>
      </c>
      <c r="M998" t="s">
        <v>887</v>
      </c>
      <c r="N998" t="s">
        <v>16</v>
      </c>
      <c r="O998">
        <v>66472</v>
      </c>
    </row>
    <row r="999" spans="1:15" x14ac:dyDescent="0.2">
      <c r="A999">
        <v>998</v>
      </c>
      <c r="B999">
        <v>1098</v>
      </c>
      <c r="C999">
        <v>1008</v>
      </c>
      <c r="D999" t="s">
        <v>28</v>
      </c>
      <c r="E999">
        <v>591.87</v>
      </c>
      <c r="F999">
        <v>3</v>
      </c>
      <c r="G999" s="118">
        <v>45560</v>
      </c>
      <c r="H999" s="118">
        <v>45563</v>
      </c>
      <c r="I999" t="s">
        <v>15</v>
      </c>
      <c r="J999">
        <v>118.37</v>
      </c>
      <c r="K999" t="s">
        <v>1886</v>
      </c>
      <c r="L999">
        <v>3216392165</v>
      </c>
      <c r="M999" t="s">
        <v>900</v>
      </c>
      <c r="N999" t="s">
        <v>16</v>
      </c>
      <c r="O999">
        <v>51257</v>
      </c>
    </row>
    <row r="1000" spans="1:15" x14ac:dyDescent="0.2">
      <c r="A1000">
        <v>999</v>
      </c>
      <c r="B1000">
        <v>1099</v>
      </c>
      <c r="C1000">
        <v>1009</v>
      </c>
      <c r="D1000" t="s">
        <v>24</v>
      </c>
      <c r="E1000">
        <v>702.31</v>
      </c>
      <c r="F1000">
        <v>5</v>
      </c>
      <c r="G1000" s="118">
        <v>45561</v>
      </c>
      <c r="H1000" s="118">
        <v>45564</v>
      </c>
      <c r="I1000" t="s">
        <v>15</v>
      </c>
      <c r="J1000">
        <v>140.46</v>
      </c>
      <c r="K1000" t="s">
        <v>1887</v>
      </c>
      <c r="L1000">
        <v>9190078455</v>
      </c>
      <c r="M1000" t="s">
        <v>889</v>
      </c>
      <c r="N1000" t="s">
        <v>16</v>
      </c>
      <c r="O1000">
        <v>42720</v>
      </c>
    </row>
    <row r="1001" spans="1:15" x14ac:dyDescent="0.2">
      <c r="A1001">
        <v>1000</v>
      </c>
      <c r="B1001">
        <v>1100</v>
      </c>
      <c r="C1001">
        <v>1000</v>
      </c>
      <c r="D1001" t="s">
        <v>13</v>
      </c>
      <c r="E1001">
        <v>1194.31</v>
      </c>
      <c r="F1001">
        <v>4</v>
      </c>
      <c r="G1001" s="118">
        <v>45562</v>
      </c>
      <c r="H1001" s="118">
        <v>45565</v>
      </c>
      <c r="I1001" t="s">
        <v>22</v>
      </c>
      <c r="J1001">
        <v>238.86</v>
      </c>
      <c r="K1001" t="s">
        <v>1888</v>
      </c>
      <c r="L1001">
        <v>4679390972</v>
      </c>
      <c r="M1001" t="s">
        <v>887</v>
      </c>
      <c r="N1001" t="s">
        <v>16</v>
      </c>
      <c r="O1001">
        <v>62446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BF0000"/>
  </sheetPr>
  <dimension ref="A1"/>
  <sheetViews>
    <sheetView workbookViewId="0">
      <selection sqref="A1:H25"/>
    </sheetView>
  </sheetViews>
  <sheetFormatPr defaultColWidth="9.0117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11</vt:i4>
      </vt:variant>
    </vt:vector>
  </HeadingPairs>
  <TitlesOfParts>
    <vt:vector size="11" baseType="lpstr">
      <vt:lpstr>Homepage</vt:lpstr>
      <vt:lpstr>Profit Optimization Dashboard </vt:lpstr>
      <vt:lpstr>Profit Worksheet </vt:lpstr>
      <vt:lpstr>Sheet4</vt:lpstr>
      <vt:lpstr>Sheet3</vt:lpstr>
      <vt:lpstr>Revenue Optimization</vt:lpstr>
      <vt:lpstr>Sheet1</vt:lpstr>
      <vt:lpstr>Sheet2</vt:lpstr>
      <vt:lpstr>Cost Management</vt:lpstr>
      <vt:lpstr>Revenue Worksheet </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Abdulganiyu Sodeeq Adebayo</dc:creator>
  <cp:lastModifiedBy>Jay</cp:lastModifiedBy>
  <dcterms:created xsi:type="dcterms:W3CDTF">2025-01-11T01:26:36Z</dcterms:created>
  <dcterms:modified xsi:type="dcterms:W3CDTF">2025-02-04T20:04:32Z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46c33a7dae5c443ca222371c29da8117</vt:lpwstr>
  </property>
</Properties>
</file>