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8355" tabRatio="709" activeTab="4"/>
  </bookViews>
  <sheets>
    <sheet name=" Original Data" sheetId="1" r:id="rId1"/>
    <sheet name="Working Sheet" sheetId="4" r:id="rId2"/>
    <sheet name="Relations" sheetId="9" r:id="rId3"/>
    <sheet name="Pivot Table" sheetId="2" r:id="rId4"/>
    <sheet name="Dashboard" sheetId="3" r:id="rId5"/>
  </sheets>
  <definedNames>
    <definedName name="_xlnm._FilterDatabase" localSheetId="0" hidden="1">' Original Data'!#REF!</definedName>
    <definedName name="_xlnm._FilterDatabase" localSheetId="2" hidden="1">Relations!$E$1:$E$102</definedName>
    <definedName name="_xlnm._FilterDatabase" localSheetId="1" hidden="1">'Working Sheet'!$A$1:$J$769</definedName>
  </definedNam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E17" i="9" l="1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9" i="9"/>
  <c r="E10" i="9"/>
  <c r="E11" i="9"/>
  <c r="E12" i="9"/>
  <c r="E13" i="9"/>
  <c r="E14" i="9"/>
  <c r="E15" i="9"/>
  <c r="E16" i="9"/>
  <c r="E3" i="9"/>
  <c r="E4" i="9"/>
  <c r="E5" i="9"/>
  <c r="E6" i="9"/>
  <c r="E7" i="9"/>
  <c r="E8" i="9"/>
  <c r="E2" i="9"/>
  <c r="J34" i="4" l="1"/>
  <c r="J32" i="4"/>
  <c r="J30" i="4"/>
  <c r="J28" i="4"/>
  <c r="J26" i="4"/>
  <c r="J24" i="4"/>
  <c r="J20" i="4"/>
  <c r="J16" i="4"/>
  <c r="J12" i="4"/>
  <c r="J10" i="4"/>
  <c r="J8" i="4"/>
  <c r="J6" i="4"/>
  <c r="J3" i="4"/>
  <c r="J756" i="1"/>
</calcChain>
</file>

<file path=xl/sharedStrings.xml><?xml version="1.0" encoding="utf-8"?>
<sst xmlns="http://schemas.openxmlformats.org/spreadsheetml/2006/main" count="182" uniqueCount="45">
  <si>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</si>
  <si>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</si>
  <si>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</si>
  <si>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</si>
  <si>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</si>
  <si>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</si>
  <si>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</si>
  <si>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</si>
  <si>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</si>
  <si>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Max preg</t>
  </si>
  <si>
    <t>Min preg</t>
  </si>
  <si>
    <t xml:space="preserve">Max Glucose </t>
  </si>
  <si>
    <t>Min Glucose</t>
  </si>
  <si>
    <t>Max Blood pressure</t>
  </si>
  <si>
    <t>Min blood pressure</t>
  </si>
  <si>
    <t>Max skin thickness</t>
  </si>
  <si>
    <t>Min skin thickness</t>
  </si>
  <si>
    <t>Max and Min of Data</t>
  </si>
  <si>
    <t>Max Insulin</t>
  </si>
  <si>
    <t>Min Insulin</t>
  </si>
  <si>
    <t>Max BMI</t>
  </si>
  <si>
    <t>Min BMI</t>
  </si>
  <si>
    <t>Max DPF</t>
  </si>
  <si>
    <t>Min DPF</t>
  </si>
  <si>
    <t>Max Age</t>
  </si>
  <si>
    <t>Min Age</t>
  </si>
  <si>
    <t>BloodPressure(mmHg)</t>
  </si>
  <si>
    <t>Glucose(mg/dl)</t>
  </si>
  <si>
    <t>Age(yrs)</t>
  </si>
  <si>
    <t>Age bracket(yrs)</t>
  </si>
  <si>
    <t>Negative</t>
  </si>
  <si>
    <t>Positive</t>
  </si>
  <si>
    <t>Grand Total</t>
  </si>
  <si>
    <t>Row Labels</t>
  </si>
  <si>
    <t>Column Labels</t>
  </si>
  <si>
    <t>Average of Glucose(mg/dl)</t>
  </si>
  <si>
    <t>(All)</t>
  </si>
  <si>
    <t>Average of Insulin</t>
  </si>
  <si>
    <t>Young Adult(less than 34 yrs)</t>
  </si>
  <si>
    <t>Old(above 50)</t>
  </si>
  <si>
    <t>Adult(35 to 44 yrs)</t>
  </si>
  <si>
    <t>Middle Age(45 to 50 yrs)</t>
  </si>
  <si>
    <t>Average of BloodPressure(mmHg)</t>
  </si>
  <si>
    <t>Sum of Age(yrs)</t>
  </si>
  <si>
    <t>OCCURRENCE OF DIABETES IN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</si>
</sst>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18" fillId="0" borderId="0" xfId="0" applyFont="1"/>
    <xf numFmtId="0" fontId="19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5" borderId="0" xfId="0" applyFill="1" applyAlignment="1"/>
    <xf numFmtId="0" fontId="0" fillId="0" borderId="0" xfId="0" applyAlignment="1"/>
    <xf numFmtId="0" fontId="0" fillId="37" borderId="0" xfId="0" applyFill="1"/>
    <xf numFmtId="0" fontId="0" fillId="37" borderId="0" xfId="0" applyFill="1" applyAlignment="1"/>
    <xf numFmtId="0" fontId="13" fillId="35" borderId="0" xfId="0" applyFont="1" applyFill="1"/>
    <xf numFmtId="0" fontId="20" fillId="35" borderId="0" xfId="0" applyFont="1" applyFill="1" applyAlignment="1">
      <alignment vertical="center"/>
    </xf>
    <xf numFmtId="0" fontId="13" fillId="35" borderId="0" xfId="0" applyFont="1" applyFill="1" applyAlignment="1">
      <alignment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[Diabetes_Data Analytics Portifolio project.xlsx]Pivot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>
                <a:solidFill>
                  <a:schemeClr val="tx1">
                    <a:lumMod val="95000"/>
                    <a:lumOff val="5000"/>
                  </a:schemeClr>
                </a:solidFill>
              </a:rPr>
              <a:t>Glucose VS Age</a:t>
            </a:r>
          </a:p>
        </c:rich>
      </c:tx>
      <c:layout>
        <c:manualLayout>
          <c:xMode val="edge"/>
          <c:yMode val="edge"/>
          <c:x val="0.39798333748829073"/>
          <c:y val="0.15391443760850212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611631615668294"/>
          <c:y val="0.34440163837651788"/>
          <c:w val="0.79454466925811484"/>
          <c:h val="0.44808834881798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Young Adult(less than 34 yrs)</c:v>
                </c:pt>
                <c:pt idx="1">
                  <c:v>Adult(35 to 44 yrs)</c:v>
                </c:pt>
                <c:pt idx="2">
                  <c:v>Middle Age(45 to 50 yrs)</c:v>
                </c:pt>
                <c:pt idx="3">
                  <c:v>Old(above 50)</c:v>
                </c:pt>
              </c:strCache>
            </c:strRef>
          </c:cat>
          <c:val>
            <c:numRef>
              <c:f>'Pivot Table'!$B$4:$B$8</c:f>
              <c:numCache>
                <c:formatCode>0.00</c:formatCode>
                <c:ptCount val="4"/>
                <c:pt idx="0">
                  <c:v>121.59210526315789</c:v>
                </c:pt>
                <c:pt idx="1">
                  <c:v>124.5625</c:v>
                </c:pt>
                <c:pt idx="2">
                  <c:v>127.33333333333333</c:v>
                </c:pt>
                <c:pt idx="3">
                  <c:v>138.16666666666666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65568"/>
        <c:axId val="434760080"/>
      </c:barChart>
      <c:catAx>
        <c:axId val="43476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Age Bracket</a:t>
                </a:r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60080"/>
        <c:crosses val="autoZero"/>
        <c:auto val="1"/>
        <c:lblAlgn val="ctr"/>
        <c:lblOffset val="100"/>
        <c:noMultiLvlLbl val="0"/>
      </c:catAx>
      <c:valAx>
        <c:axId val="4347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Glucose</a:t>
                </a:r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[Diabetes_Data Analytics Portifolio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Blood Pressure VS Age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Table'!$A$21:$A$25</c:f>
              <c:strCache>
                <c:ptCount val="4"/>
                <c:pt idx="0">
                  <c:v>Young Adult(less than 34 yrs)</c:v>
                </c:pt>
                <c:pt idx="1">
                  <c:v>Adult(35 to 44 yrs)</c:v>
                </c:pt>
                <c:pt idx="2">
                  <c:v>Middle Age(45 to 50 yrs)</c:v>
                </c:pt>
                <c:pt idx="3">
                  <c:v>Old(above 50)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0">
                  <c:v>69.75</c:v>
                </c:pt>
                <c:pt idx="1">
                  <c:v>68.5</c:v>
                </c:pt>
                <c:pt idx="2">
                  <c:v>66.666666666666671</c:v>
                </c:pt>
                <c:pt idx="3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66744"/>
        <c:axId val="434759296"/>
      </c:lineChart>
      <c:catAx>
        <c:axId val="4347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002060"/>
                    </a:solidFill>
                  </a:rPr>
                  <a:t>Age Bracket</a:t>
                </a:r>
              </a:p>
            </c:rich>
          </c:tx>
          <c:layout>
            <c:manualLayout>
              <c:xMode val="edge"/>
              <c:yMode val="edge"/>
              <c:x val="0.44569919266420815"/>
              <c:y val="0.82751713327500731"/>
            </c:manualLayout>
          </c:layout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59296"/>
        <c:crosses val="autoZero"/>
        <c:auto val="1"/>
        <c:lblAlgn val="ctr"/>
        <c:lblOffset val="100"/>
        <c:noMultiLvlLbl val="0"/>
      </c:catAx>
      <c:valAx>
        <c:axId val="4347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rgbClr val="002060"/>
                    </a:solidFill>
                  </a:rPr>
                  <a:t>Blood Pressure</a:t>
                </a:r>
              </a:p>
            </c:rich>
          </c:tx>
          <c:layout>
            <c:manualLayout>
              <c:xMode val="edge"/>
              <c:yMode val="edge"/>
              <c:x val="1.9467612265603049E-2"/>
              <c:y val="0.32035048166778274"/>
            </c:manualLayout>
          </c:layout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6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[Diabetes_Data Analytics Portifolio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>
                <a:solidFill>
                  <a:schemeClr val="tx1">
                    <a:lumMod val="95000"/>
                    <a:lumOff val="5000"/>
                  </a:schemeClr>
                </a:solidFill>
              </a:rPr>
              <a:t>Insulin VS BP VS Glucose,aginst Outcome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dLbl>
          <c:idx val="0"/>
          <c:layout>
            <c:manualLayout>
              <c:x val="4.4247787610619468E-3"/>
              <c:y val="2.800759071868088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402277215604417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Table'!$B$45</c:f>
              <c:strCache>
                <c:ptCount val="1"/>
                <c:pt idx="0">
                  <c:v>Average of Insulin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Lbls>
            <c:dLbl>
              <c:idx val="1"/>
              <c:layout>
                <c:manualLayout>
                  <c:x val="0"/>
                  <c:y val="8.40227721560441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'Pivot Table'!$B$46:$B$48</c:f>
              <c:numCache>
                <c:formatCode>0.00</c:formatCode>
                <c:ptCount val="2"/>
                <c:pt idx="0">
                  <c:v>136.61194029850745</c:v>
                </c:pt>
                <c:pt idx="1">
                  <c:v>164.1764705882353</c:v>
                </c:pt>
              </c:numCache>
            </c:numRef>
          </c:val>
        </c:ser>
        <c:ser>
          <c:idx val="1"/>
          <c:order val="1"/>
          <c:tx>
            <c:strRef>
              <c:f>'Pivot Table'!$C$45</c:f>
              <c:strCache>
                <c:ptCount val="1"/>
                <c:pt idx="0">
                  <c:v>Average of BloodPressure(mmHg)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'Pivot Table'!$C$46:$C$48</c:f>
              <c:numCache>
                <c:formatCode>0.00</c:formatCode>
                <c:ptCount val="2"/>
                <c:pt idx="0">
                  <c:v>69.238805970149258</c:v>
                </c:pt>
                <c:pt idx="1">
                  <c:v>71.529411764705884</c:v>
                </c:pt>
              </c:numCache>
            </c:numRef>
          </c:val>
        </c:ser>
        <c:ser>
          <c:idx val="2"/>
          <c:order val="2"/>
          <c:tx>
            <c:strRef>
              <c:f>'Pivot Table'!$D$45</c:f>
              <c:strCache>
                <c:ptCount val="1"/>
                <c:pt idx="0">
                  <c:v>Average of Glucose(mg/dl)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</c:dPt>
          <c:dLbls>
            <c:dLbl>
              <c:idx val="1"/>
              <c:layout>
                <c:manualLayout>
                  <c:x val="4.4247787610619468E-3"/>
                  <c:y val="2.80075907186808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'Pivot Table'!$D$46:$D$48</c:f>
              <c:numCache>
                <c:formatCode>0.00</c:formatCode>
                <c:ptCount val="2"/>
                <c:pt idx="0">
                  <c:v>116.40298507462687</c:v>
                </c:pt>
                <c:pt idx="1">
                  <c:v>136.64705882352942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164104"/>
        <c:axId val="437167240"/>
      </c:barChart>
      <c:catAx>
        <c:axId val="43716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Outcome</a:t>
                </a:r>
              </a:p>
            </c:rich>
          </c:tx>
          <c:overlay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7240"/>
        <c:crosses val="autoZero"/>
        <c:auto val="1"/>
        <c:lblAlgn val="ctr"/>
        <c:lblOffset val="100"/>
        <c:noMultiLvlLbl val="0"/>
      </c:catAx>
      <c:valAx>
        <c:axId val="4371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Insulin,BP,Glucose</a:t>
                </a:r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[Diabetes_Data Analytics Portifolio project.xlsx]Pivot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Age VS Outcome of Diabetes</a:t>
            </a:r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Table'!$B$71:$B$72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Table'!$A$73:$A$77</c:f>
              <c:strCache>
                <c:ptCount val="4"/>
                <c:pt idx="0">
                  <c:v>Young Adult(less than 34 yrs)</c:v>
                </c:pt>
                <c:pt idx="1">
                  <c:v>Adult(35 to 44 yrs)</c:v>
                </c:pt>
                <c:pt idx="2">
                  <c:v>Middle Age(45 to 50 yrs)</c:v>
                </c:pt>
                <c:pt idx="3">
                  <c:v>Old(above 50)</c:v>
                </c:pt>
              </c:strCache>
            </c:strRef>
          </c:cat>
          <c:val>
            <c:numRef>
              <c:f>'Pivot Table'!$B$73:$B$77</c:f>
              <c:numCache>
                <c:formatCode>General</c:formatCode>
                <c:ptCount val="4"/>
                <c:pt idx="0">
                  <c:v>1430</c:v>
                </c:pt>
                <c:pt idx="1">
                  <c:v>467</c:v>
                </c:pt>
                <c:pt idx="2">
                  <c:v>95</c:v>
                </c:pt>
                <c:pt idx="3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'Pivot Table'!$C$71:$C$72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Table'!$A$73:$A$77</c:f>
              <c:strCache>
                <c:ptCount val="4"/>
                <c:pt idx="0">
                  <c:v>Young Adult(less than 34 yrs)</c:v>
                </c:pt>
                <c:pt idx="1">
                  <c:v>Adult(35 to 44 yrs)</c:v>
                </c:pt>
                <c:pt idx="2">
                  <c:v>Middle Age(45 to 50 yrs)</c:v>
                </c:pt>
                <c:pt idx="3">
                  <c:v>Old(above 50)</c:v>
                </c:pt>
              </c:strCache>
            </c:strRef>
          </c:cat>
          <c:val>
            <c:numRef>
              <c:f>'Pivot Table'!$C$73:$C$77</c:f>
              <c:numCache>
                <c:formatCode>General</c:formatCode>
                <c:ptCount val="4"/>
                <c:pt idx="0">
                  <c:v>721</c:v>
                </c:pt>
                <c:pt idx="1">
                  <c:v>147</c:v>
                </c:pt>
                <c:pt idx="2">
                  <c:v>45</c:v>
                </c:pt>
                <c:pt idx="3">
                  <c:v>217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164496"/>
        <c:axId val="437169200"/>
      </c:barChart>
      <c:catAx>
        <c:axId val="4371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Age Bracket</a:t>
                </a:r>
              </a:p>
            </c:rich>
          </c:tx>
          <c:layout>
            <c:manualLayout>
              <c:xMode val="edge"/>
              <c:yMode val="edge"/>
              <c:x val="0.43235183406952182"/>
              <c:y val="0.85387625035535542"/>
            </c:manualLayout>
          </c:layout>
          <c:overlay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9200"/>
        <c:crosses val="autoZero"/>
        <c:auto val="1"/>
        <c:lblAlgn val="ctr"/>
        <c:lblOffset val="100"/>
        <c:noMultiLvlLbl val="0"/>
      </c:catAx>
      <c:valAx>
        <c:axId val="4371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Sum of Ages</a:t>
                </a:r>
              </a:p>
            </c:rich>
          </c:tx>
          <c:layout>
            <c:manualLayout>
              <c:xMode val="edge"/>
              <c:yMode val="edge"/>
              <c:x val="2.4858761485610833E-2"/>
              <c:y val="0.36332545004312622"/>
            </c:manualLayout>
          </c:layout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[Diabetes_Data Analytics Portifolio project.xlsx]Pivot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Glucose VS Age</a:t>
            </a:r>
          </a:p>
        </c:rich>
      </c:tx>
      <c:layout>
        <c:manualLayout>
          <c:xMode val="edge"/>
          <c:yMode val="edge"/>
          <c:x val="0.39798333748829073"/>
          <c:y val="0.1539144376085021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611631615668294"/>
          <c:y val="0.34440163837651788"/>
          <c:w val="0.79454466925811484"/>
          <c:h val="0.44808834881798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Young Adult(less than 34 yrs)</c:v>
                </c:pt>
                <c:pt idx="1">
                  <c:v>Adult(35 to 44 yrs)</c:v>
                </c:pt>
                <c:pt idx="2">
                  <c:v>Middle Age(45 to 50 yrs)</c:v>
                </c:pt>
                <c:pt idx="3">
                  <c:v>Old(above 50)</c:v>
                </c:pt>
              </c:strCache>
            </c:strRef>
          </c:cat>
          <c:val>
            <c:numRef>
              <c:f>'Pivot Table'!$B$4:$B$8</c:f>
              <c:numCache>
                <c:formatCode>0.00</c:formatCode>
                <c:ptCount val="4"/>
                <c:pt idx="0">
                  <c:v>121.59210526315789</c:v>
                </c:pt>
                <c:pt idx="1">
                  <c:v>124.5625</c:v>
                </c:pt>
                <c:pt idx="2">
                  <c:v>127.33333333333333</c:v>
                </c:pt>
                <c:pt idx="3">
                  <c:v>138.16666666666666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169984"/>
        <c:axId val="370848480"/>
      </c:barChart>
      <c:catAx>
        <c:axId val="4371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Age Bracket</a:t>
                </a:r>
              </a:p>
            </c:rich>
          </c:tx>
          <c:layout/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8480"/>
        <c:crosses val="autoZero"/>
        <c:auto val="1"/>
        <c:lblAlgn val="ctr"/>
        <c:lblOffset val="100"/>
        <c:noMultiLvlLbl val="0"/>
      </c:catAx>
      <c:valAx>
        <c:axId val="3708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Glucose</a:t>
                </a:r>
              </a:p>
            </c:rich>
          </c:tx>
          <c:layout/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[Diabetes_Data Analytics Portifolio project.xlsx]Pivot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Age VS Outcome of Diabetes</a:t>
            </a:r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Table'!$B$71:$B$72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Table'!$A$73:$A$77</c:f>
              <c:strCache>
                <c:ptCount val="4"/>
                <c:pt idx="0">
                  <c:v>Young Adult(less than 34 yrs)</c:v>
                </c:pt>
                <c:pt idx="1">
                  <c:v>Adult(35 to 44 yrs)</c:v>
                </c:pt>
                <c:pt idx="2">
                  <c:v>Middle Age(45 to 50 yrs)</c:v>
                </c:pt>
                <c:pt idx="3">
                  <c:v>Old(above 50)</c:v>
                </c:pt>
              </c:strCache>
            </c:strRef>
          </c:cat>
          <c:val>
            <c:numRef>
              <c:f>'Pivot Table'!$B$73:$B$77</c:f>
              <c:numCache>
                <c:formatCode>General</c:formatCode>
                <c:ptCount val="4"/>
                <c:pt idx="0">
                  <c:v>1430</c:v>
                </c:pt>
                <c:pt idx="1">
                  <c:v>467</c:v>
                </c:pt>
                <c:pt idx="2">
                  <c:v>95</c:v>
                </c:pt>
                <c:pt idx="3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'Pivot Table'!$C$71:$C$72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Table'!$A$73:$A$77</c:f>
              <c:strCache>
                <c:ptCount val="4"/>
                <c:pt idx="0">
                  <c:v>Young Adult(less than 34 yrs)</c:v>
                </c:pt>
                <c:pt idx="1">
                  <c:v>Adult(35 to 44 yrs)</c:v>
                </c:pt>
                <c:pt idx="2">
                  <c:v>Middle Age(45 to 50 yrs)</c:v>
                </c:pt>
                <c:pt idx="3">
                  <c:v>Old(above 50)</c:v>
                </c:pt>
              </c:strCache>
            </c:strRef>
          </c:cat>
          <c:val>
            <c:numRef>
              <c:f>'Pivot Table'!$C$73:$C$77</c:f>
              <c:numCache>
                <c:formatCode>General</c:formatCode>
                <c:ptCount val="4"/>
                <c:pt idx="0">
                  <c:v>721</c:v>
                </c:pt>
                <c:pt idx="1">
                  <c:v>147</c:v>
                </c:pt>
                <c:pt idx="2">
                  <c:v>45</c:v>
                </c:pt>
                <c:pt idx="3">
                  <c:v>217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0846128"/>
        <c:axId val="370846520"/>
      </c:barChart>
      <c:catAx>
        <c:axId val="3708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Age Bracket</a:t>
                </a:r>
              </a:p>
            </c:rich>
          </c:tx>
          <c:layout>
            <c:manualLayout>
              <c:xMode val="edge"/>
              <c:yMode val="edge"/>
              <c:x val="0.43206627797479524"/>
              <c:y val="0.88059189116757486"/>
            </c:manualLayout>
          </c:layout>
          <c:overlay val="0"/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6520"/>
        <c:crosses val="autoZero"/>
        <c:auto val="1"/>
        <c:lblAlgn val="ctr"/>
        <c:lblOffset val="100"/>
        <c:noMultiLvlLbl val="0"/>
      </c:catAx>
      <c:valAx>
        <c:axId val="3708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Ages</a:t>
                </a:r>
              </a:p>
            </c:rich>
          </c:tx>
          <c:layout>
            <c:manualLayout>
              <c:xMode val="edge"/>
              <c:yMode val="edge"/>
              <c:x val="2.4858761485610833E-2"/>
              <c:y val="0.36332545004312622"/>
            </c:manualLayout>
          </c:layout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[Diabetes_Data Analytics Portifolio 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>
                <a:solidFill>
                  <a:schemeClr val="tx1">
                    <a:lumMod val="95000"/>
                    <a:lumOff val="5000"/>
                  </a:schemeClr>
                </a:solidFill>
              </a:rPr>
              <a:t>Insulin VS BP VS Glucose,aginst Outcome</a:t>
            </a:r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solidFill>
              <a:schemeClr val="bg2">
                <a:lumMod val="10000"/>
              </a:schemeClr>
            </a:solidFill>
          </a:ln>
          <a:effectLst/>
        </c:spPr>
        <c:dLbl>
          <c:idx val="0"/>
          <c:layout>
            <c:manualLayout>
              <c:x val="4.4247787610619468E-3"/>
              <c:y val="2.800759071868088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402277215604417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402277215604417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solidFill>
              <a:schemeClr val="bg2">
                <a:lumMod val="10000"/>
              </a:schemeClr>
            </a:solidFill>
          </a:ln>
          <a:effectLst/>
        </c:spPr>
        <c:dLbl>
          <c:idx val="0"/>
          <c:layout>
            <c:manualLayout>
              <c:x val="4.4247787610619468E-3"/>
              <c:y val="2.800759071868088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402277215604417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dLbl>
          <c:idx val="0"/>
          <c:layout>
            <c:manualLayout>
              <c:x val="4.4247787610619468E-3"/>
              <c:y val="2.800759071868088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Table'!$B$45</c:f>
              <c:strCache>
                <c:ptCount val="1"/>
                <c:pt idx="0">
                  <c:v>Average of Insulin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Lbls>
            <c:dLbl>
              <c:idx val="1"/>
              <c:layout>
                <c:manualLayout>
                  <c:x val="0"/>
                  <c:y val="8.40227721560441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'Pivot Table'!$B$46:$B$48</c:f>
              <c:numCache>
                <c:formatCode>0.00</c:formatCode>
                <c:ptCount val="2"/>
                <c:pt idx="0">
                  <c:v>136.61194029850745</c:v>
                </c:pt>
                <c:pt idx="1">
                  <c:v>164.1764705882353</c:v>
                </c:pt>
              </c:numCache>
            </c:numRef>
          </c:val>
        </c:ser>
        <c:ser>
          <c:idx val="1"/>
          <c:order val="1"/>
          <c:tx>
            <c:strRef>
              <c:f>'Pivot Table'!$C$45</c:f>
              <c:strCache>
                <c:ptCount val="1"/>
                <c:pt idx="0">
                  <c:v>Average of BloodPressure(mmHg)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'Pivot Table'!$C$46:$C$48</c:f>
              <c:numCache>
                <c:formatCode>0.00</c:formatCode>
                <c:ptCount val="2"/>
                <c:pt idx="0">
                  <c:v>69.238805970149258</c:v>
                </c:pt>
                <c:pt idx="1">
                  <c:v>71.529411764705884</c:v>
                </c:pt>
              </c:numCache>
            </c:numRef>
          </c:val>
        </c:ser>
        <c:ser>
          <c:idx val="2"/>
          <c:order val="2"/>
          <c:tx>
            <c:strRef>
              <c:f>'Pivot Table'!$D$45</c:f>
              <c:strCache>
                <c:ptCount val="1"/>
                <c:pt idx="0">
                  <c:v>Average of Glucose(mg/dl)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</c:dPt>
          <c:dLbls>
            <c:dLbl>
              <c:idx val="1"/>
              <c:layout>
                <c:manualLayout>
                  <c:x val="4.4247787610619468E-3"/>
                  <c:y val="2.80075907186808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Table'!$A$46:$A$48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'Pivot Table'!$D$46:$D$48</c:f>
              <c:numCache>
                <c:formatCode>0.00</c:formatCode>
                <c:ptCount val="2"/>
                <c:pt idx="0">
                  <c:v>116.40298507462687</c:v>
                </c:pt>
                <c:pt idx="1">
                  <c:v>136.64705882352942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0845736"/>
        <c:axId val="438853912"/>
      </c:barChart>
      <c:catAx>
        <c:axId val="37084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Outcome</a:t>
                </a:r>
              </a:p>
            </c:rich>
          </c:tx>
          <c:layout/>
          <c:overlay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53912"/>
        <c:crosses val="autoZero"/>
        <c:auto val="1"/>
        <c:lblAlgn val="ctr"/>
        <c:lblOffset val="100"/>
        <c:noMultiLvlLbl val="0"/>
      </c:catAx>
      <c:valAx>
        <c:axId val="4388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Insulin,BP,Glucose</a:t>
                </a:r>
              </a:p>
            </c:rich>
          </c:tx>
          <c:layout/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[Diabetes_Data Analytics Portifolio project.xlsx]Pivot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Blood Pressure VS Age</a:t>
            </a:r>
          </a:p>
        </c:rich>
      </c:tx>
      <c:layout/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Table'!$A$21:$A$25</c:f>
              <c:strCache>
                <c:ptCount val="4"/>
                <c:pt idx="0">
                  <c:v>Young Adult(less than 34 yrs)</c:v>
                </c:pt>
                <c:pt idx="1">
                  <c:v>Adult(35 to 44 yrs)</c:v>
                </c:pt>
                <c:pt idx="2">
                  <c:v>Middle Age(45 to 50 yrs)</c:v>
                </c:pt>
                <c:pt idx="3">
                  <c:v>Old(above 50)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0">
                  <c:v>69.75</c:v>
                </c:pt>
                <c:pt idx="1">
                  <c:v>68.5</c:v>
                </c:pt>
                <c:pt idx="2">
                  <c:v>66.666666666666671</c:v>
                </c:pt>
                <c:pt idx="3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51952"/>
        <c:axId val="438854304"/>
      </c:lineChart>
      <c:catAx>
        <c:axId val="4388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002060"/>
                    </a:solidFill>
                  </a:rPr>
                  <a:t>Age Bracket</a:t>
                </a:r>
              </a:p>
            </c:rich>
          </c:tx>
          <c:layout>
            <c:manualLayout>
              <c:xMode val="edge"/>
              <c:yMode val="edge"/>
              <c:x val="0.44569919266420815"/>
              <c:y val="0.82751713327500731"/>
            </c:manualLayout>
          </c:layout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54304"/>
        <c:crosses val="autoZero"/>
        <c:auto val="1"/>
        <c:lblAlgn val="ctr"/>
        <c:lblOffset val="100"/>
        <c:noMultiLvlLbl val="0"/>
      </c:catAx>
      <c:valAx>
        <c:axId val="4388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rgbClr val="002060"/>
                    </a:solidFill>
                  </a:rPr>
                  <a:t>Blood Pressure</a:t>
                </a:r>
              </a:p>
            </c:rich>
          </c:tx>
          <c:layout>
            <c:manualLayout>
              <c:xMode val="edge"/>
              <c:yMode val="edge"/>
              <c:x val="1.9467612265603049E-2"/>
              <c:y val="0.32035048166778274"/>
            </c:manualLayout>
          </c:layout>
          <c:overlay val="0"/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95252</xdr:colOff>
      <xdr:row>0</xdr:row>
      <xdr:rowOff>0</xdr:rowOff>
    </xdr:from>
    <xdr:to>
      <xdr:col>8</xdr:col>
      <xdr:colOff>466725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18</xdr:row>
      <xdr:rowOff>172032</xdr:rowOff>
    </xdr:from>
    <xdr:to>
      <xdr:col>8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876301</xdr:colOff>
      <xdr:row>43</xdr:row>
      <xdr:rowOff>142291</xdr:rowOff>
    </xdr:from>
    <xdr:to>
      <xdr:col>10</xdr:col>
      <xdr:colOff>9525</xdr:colOff>
      <xdr:row>64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69</xdr:row>
      <xdr:rowOff>171449</xdr:rowOff>
    </xdr:from>
    <xdr:to>
      <xdr:col>8</xdr:col>
      <xdr:colOff>1181100</xdr:colOff>
      <xdr:row>89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</xdr:row>
      <xdr:rowOff>38100</xdr:rowOff>
    </xdr:from>
    <xdr:to>
      <xdr:col>10</xdr:col>
      <xdr:colOff>257174</xdr:colOff>
      <xdr:row>21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301625</xdr:colOff>
      <xdr:row>4</xdr:row>
      <xdr:rowOff>69850</xdr:rowOff>
    </xdr:from>
    <xdr:to>
      <xdr:col>20</xdr:col>
      <xdr:colOff>466725</xdr:colOff>
      <xdr:row>21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21</xdr:row>
      <xdr:rowOff>142875</xdr:rowOff>
    </xdr:from>
    <xdr:to>
      <xdr:col>20</xdr:col>
      <xdr:colOff>466724</xdr:colOff>
      <xdr:row>40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21</xdr:row>
      <xdr:rowOff>142876</xdr:rowOff>
    </xdr:from>
    <xdr:to>
      <xdr:col>10</xdr:col>
      <xdr:colOff>285750</xdr:colOff>
      <xdr:row>40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75.819960995374" createdVersion="5" refreshedVersion="5" minRefreshableVersion="3" recordCount="101">
  <cacheSource type="worksheet">
    <worksheetSource ref="A1:G102" sheet="Relations"/>
  </cacheSource>
  <cacheFields count="7">
    <cacheField name="BloodPressure(mmHg)" numFmtId="0">
      <sharedItems containsSemiMixedTypes="0" containsString="0" containsNumber="1" containsInteger="1" minValue="44" maxValue="92" count="25">
        <n v="50"/>
        <n v="72"/>
        <n v="88"/>
        <n v="76"/>
        <n v="60"/>
        <n v="64"/>
        <n v="85"/>
        <n v="66"/>
        <n v="74"/>
        <n v="68"/>
        <n v="80"/>
        <n v="58"/>
        <n v="70"/>
        <n v="90"/>
        <n v="84"/>
        <n v="62"/>
        <n v="78"/>
        <n v="54"/>
        <n v="52"/>
        <n v="82"/>
        <n v="56"/>
        <n v="48"/>
        <n v="92"/>
        <n v="44"/>
        <n v="86"/>
      </sharedItems>
    </cacheField>
    <cacheField name="Insulin" numFmtId="0">
      <sharedItems containsSemiMixedTypes="0" containsString="0" containsNumber="1" containsInteger="1" minValue="55" maxValue="328" count="72">
        <n v="88"/>
        <n v="175"/>
        <n v="235"/>
        <n v="245"/>
        <n v="192"/>
        <n v="207"/>
        <n v="70"/>
        <n v="100"/>
        <n v="90"/>
        <n v="140"/>
        <n v="125"/>
        <n v="71"/>
        <n v="176"/>
        <n v="228"/>
        <n v="135"/>
        <n v="168"/>
        <n v="225"/>
        <n v="325"/>
        <n v="119"/>
        <n v="156"/>
        <n v="78"/>
        <n v="130"/>
        <n v="55"/>
        <n v="160"/>
        <n v="210"/>
        <n v="99"/>
        <n v="318"/>
        <n v="190"/>
        <n v="129"/>
        <n v="120"/>
        <n v="194"/>
        <n v="67"/>
        <n v="57"/>
        <n v="75"/>
        <n v="182"/>
        <n v="105"/>
        <n v="205"/>
        <n v="96"/>
        <n v="85"/>
        <n v="94"/>
        <n v="64"/>
        <n v="231"/>
        <n v="68"/>
        <n v="74"/>
        <n v="293"/>
        <n v="83"/>
        <n v="158"/>
        <n v="285"/>
        <n v="81"/>
        <n v="87"/>
        <n v="275"/>
        <n v="115"/>
        <n v="165"/>
        <n v="191"/>
        <n v="328"/>
        <n v="122"/>
        <n v="76"/>
        <n v="193"/>
        <n v="326"/>
        <n v="66"/>
        <n v="155"/>
        <n v="56"/>
        <n v="166"/>
        <n v="106"/>
        <n v="126"/>
        <n v="230"/>
        <n v="152"/>
        <n v="77"/>
        <n v="200"/>
        <n v="185"/>
        <n v="79"/>
        <n v="112"/>
      </sharedItems>
    </cacheField>
    <cacheField name="Glucose(mg/dl)" numFmtId="0">
      <sharedItems containsSemiMixedTypes="0" containsString="0" containsNumber="1" containsInteger="1" minValue="68" maxValue="180" count="60">
        <n v="78"/>
        <n v="166"/>
        <n v="126"/>
        <n v="158"/>
        <n v="103"/>
        <n v="111"/>
        <n v="180"/>
        <n v="146"/>
        <n v="100"/>
        <n v="139"/>
        <n v="110"/>
        <n v="123"/>
        <n v="144"/>
        <n v="120"/>
        <n v="173"/>
        <n v="170"/>
        <n v="125"/>
        <n v="105"/>
        <n v="106"/>
        <n v="104"/>
        <n v="134"/>
        <n v="75"/>
        <n v="109"/>
        <n v="148"/>
        <n v="119"/>
        <n v="96"/>
        <n v="108"/>
        <n v="128"/>
        <n v="151"/>
        <n v="124"/>
        <n v="155"/>
        <n v="113"/>
        <n v="112"/>
        <n v="99"/>
        <n v="115"/>
        <n v="129"/>
        <n v="147"/>
        <n v="122"/>
        <n v="116"/>
        <n v="127"/>
        <n v="136"/>
        <n v="89"/>
        <n v="154"/>
        <n v="81"/>
        <n v="163"/>
        <n v="68"/>
        <n v="84"/>
        <n v="131"/>
        <n v="92"/>
        <n v="176"/>
        <n v="82"/>
        <n v="174"/>
        <n v="80"/>
        <n v="98"/>
        <n v="165"/>
        <n v="169"/>
        <n v="117"/>
        <n v="130"/>
        <n v="102"/>
        <n v="121"/>
      </sharedItems>
    </cacheField>
    <cacheField name="Age(yrs)" numFmtId="0">
      <sharedItems containsSemiMixedTypes="0" containsString="0" containsNumber="1" containsInteger="1" minValue="25" maxValue="60" count="28">
        <n v="26"/>
        <n v="51"/>
        <n v="27"/>
        <n v="28"/>
        <n v="33"/>
        <n v="56"/>
        <n v="34"/>
        <n v="40"/>
        <n v="37"/>
        <n v="30"/>
        <n v="31"/>
        <n v="41"/>
        <n v="29"/>
        <n v="25"/>
        <n v="55"/>
        <n v="32"/>
        <n v="43"/>
        <n v="58"/>
        <n v="39"/>
        <n v="35"/>
        <n v="38"/>
        <n v="45"/>
        <n v="60"/>
        <n v="46"/>
        <n v="52"/>
        <n v="36"/>
        <n v="49"/>
        <n v="42"/>
      </sharedItems>
    </cacheField>
    <cacheField name="Age bracket(yrs)" numFmtId="0">
      <sharedItems count="8">
        <s v="Young Adult(less than 34 yrs)"/>
        <s v="Old(above 50)"/>
        <s v="Adult(35 to 44 yrs)"/>
        <s v="Middle Age(45 to 50 yrs)"/>
        <s v="Young Adult" u="1"/>
        <s v="Adult" u="1"/>
        <s v="Middle Age" u="1"/>
        <s v="Old" u="1"/>
      </sharedItems>
    </cacheField>
    <cacheField name="Pregnancies" numFmtId="0">
      <sharedItems containsSemiMixedTypes="0" containsString="0" containsNumber="1" containsInteger="1" minValue="2" maxValue="6" count="5">
        <n v="3"/>
        <n v="5"/>
        <n v="4"/>
        <n v="2"/>
        <n v="6"/>
      </sharedItems>
    </cacheField>
    <cacheField name="Outcome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  <x v="0"/>
    <x v="0"/>
    <x v="0"/>
  </r>
  <r>
    <x v="1"/>
    <x v="1"/>
    <x v="1"/>
    <x v="1"/>
    <x v="1"/>
    <x v="1"/>
    <x v="0"/>
  </r>
  <r>
    <x v="2"/>
    <x v="2"/>
    <x v="2"/>
    <x v="2"/>
    <x v="0"/>
    <x v="0"/>
    <x v="1"/>
  </r>
  <r>
    <x v="3"/>
    <x v="3"/>
    <x v="3"/>
    <x v="3"/>
    <x v="0"/>
    <x v="0"/>
    <x v="0"/>
  </r>
  <r>
    <x v="4"/>
    <x v="4"/>
    <x v="4"/>
    <x v="4"/>
    <x v="0"/>
    <x v="2"/>
    <x v="1"/>
  </r>
  <r>
    <x v="1"/>
    <x v="5"/>
    <x v="5"/>
    <x v="5"/>
    <x v="1"/>
    <x v="2"/>
    <x v="0"/>
  </r>
  <r>
    <x v="5"/>
    <x v="6"/>
    <x v="6"/>
    <x v="0"/>
    <x v="0"/>
    <x v="0"/>
    <x v="1"/>
  </r>
  <r>
    <x v="6"/>
    <x v="7"/>
    <x v="7"/>
    <x v="2"/>
    <x v="0"/>
    <x v="2"/>
    <x v="1"/>
  </r>
  <r>
    <x v="7"/>
    <x v="8"/>
    <x v="8"/>
    <x v="3"/>
    <x v="0"/>
    <x v="3"/>
    <x v="0"/>
  </r>
  <r>
    <x v="5"/>
    <x v="9"/>
    <x v="9"/>
    <x v="0"/>
    <x v="0"/>
    <x v="1"/>
    <x v="1"/>
  </r>
  <r>
    <x v="8"/>
    <x v="10"/>
    <x v="10"/>
    <x v="2"/>
    <x v="0"/>
    <x v="3"/>
    <x v="1"/>
  </r>
  <r>
    <x v="9"/>
    <x v="11"/>
    <x v="8"/>
    <x v="0"/>
    <x v="0"/>
    <x v="3"/>
    <x v="1"/>
  </r>
  <r>
    <x v="10"/>
    <x v="12"/>
    <x v="11"/>
    <x v="6"/>
    <x v="0"/>
    <x v="2"/>
    <x v="1"/>
  </r>
  <r>
    <x v="1"/>
    <x v="13"/>
    <x v="12"/>
    <x v="7"/>
    <x v="2"/>
    <x v="4"/>
    <x v="1"/>
  </r>
  <r>
    <x v="11"/>
    <x v="9"/>
    <x v="12"/>
    <x v="8"/>
    <x v="2"/>
    <x v="2"/>
    <x v="1"/>
  </r>
  <r>
    <x v="12"/>
    <x v="14"/>
    <x v="13"/>
    <x v="9"/>
    <x v="0"/>
    <x v="0"/>
    <x v="1"/>
  </r>
  <r>
    <x v="12"/>
    <x v="15"/>
    <x v="14"/>
    <x v="4"/>
    <x v="0"/>
    <x v="2"/>
    <x v="0"/>
  </r>
  <r>
    <x v="5"/>
    <x v="16"/>
    <x v="15"/>
    <x v="9"/>
    <x v="0"/>
    <x v="0"/>
    <x v="0"/>
  </r>
  <r>
    <x v="4"/>
    <x v="9"/>
    <x v="16"/>
    <x v="10"/>
    <x v="0"/>
    <x v="3"/>
    <x v="1"/>
  </r>
  <r>
    <x v="1"/>
    <x v="17"/>
    <x v="17"/>
    <x v="3"/>
    <x v="0"/>
    <x v="1"/>
    <x v="1"/>
  </r>
  <r>
    <x v="5"/>
    <x v="18"/>
    <x v="18"/>
    <x v="6"/>
    <x v="0"/>
    <x v="3"/>
    <x v="1"/>
  </r>
  <r>
    <x v="8"/>
    <x v="19"/>
    <x v="19"/>
    <x v="11"/>
    <x v="2"/>
    <x v="4"/>
    <x v="0"/>
  </r>
  <r>
    <x v="13"/>
    <x v="20"/>
    <x v="5"/>
    <x v="12"/>
    <x v="0"/>
    <x v="0"/>
    <x v="1"/>
  </r>
  <r>
    <x v="12"/>
    <x v="21"/>
    <x v="20"/>
    <x v="12"/>
    <x v="0"/>
    <x v="4"/>
    <x v="0"/>
  </r>
  <r>
    <x v="5"/>
    <x v="22"/>
    <x v="21"/>
    <x v="4"/>
    <x v="0"/>
    <x v="3"/>
    <x v="1"/>
  </r>
  <r>
    <x v="10"/>
    <x v="23"/>
    <x v="9"/>
    <x v="13"/>
    <x v="0"/>
    <x v="1"/>
    <x v="0"/>
  </r>
  <r>
    <x v="14"/>
    <x v="24"/>
    <x v="3"/>
    <x v="12"/>
    <x v="0"/>
    <x v="1"/>
    <x v="0"/>
  </r>
  <r>
    <x v="5"/>
    <x v="25"/>
    <x v="22"/>
    <x v="0"/>
    <x v="0"/>
    <x v="2"/>
    <x v="0"/>
  </r>
  <r>
    <x v="4"/>
    <x v="26"/>
    <x v="23"/>
    <x v="12"/>
    <x v="0"/>
    <x v="2"/>
    <x v="0"/>
  </r>
  <r>
    <x v="1"/>
    <x v="27"/>
    <x v="4"/>
    <x v="14"/>
    <x v="1"/>
    <x v="4"/>
    <x v="1"/>
  </r>
  <r>
    <x v="15"/>
    <x v="28"/>
    <x v="22"/>
    <x v="13"/>
    <x v="0"/>
    <x v="1"/>
    <x v="0"/>
  </r>
  <r>
    <x v="9"/>
    <x v="29"/>
    <x v="16"/>
    <x v="15"/>
    <x v="0"/>
    <x v="4"/>
    <x v="1"/>
  </r>
  <r>
    <x v="0"/>
    <x v="12"/>
    <x v="24"/>
    <x v="4"/>
    <x v="0"/>
    <x v="4"/>
    <x v="0"/>
  </r>
  <r>
    <x v="3"/>
    <x v="30"/>
    <x v="7"/>
    <x v="12"/>
    <x v="0"/>
    <x v="3"/>
    <x v="1"/>
  </r>
  <r>
    <x v="8"/>
    <x v="31"/>
    <x v="25"/>
    <x v="16"/>
    <x v="2"/>
    <x v="1"/>
    <x v="1"/>
  </r>
  <r>
    <x v="12"/>
    <x v="32"/>
    <x v="8"/>
    <x v="13"/>
    <x v="0"/>
    <x v="3"/>
    <x v="1"/>
  </r>
  <r>
    <x v="1"/>
    <x v="33"/>
    <x v="26"/>
    <x v="4"/>
    <x v="0"/>
    <x v="1"/>
    <x v="1"/>
  </r>
  <r>
    <x v="16"/>
    <x v="34"/>
    <x v="27"/>
    <x v="10"/>
    <x v="0"/>
    <x v="3"/>
    <x v="0"/>
  </r>
  <r>
    <x v="15"/>
    <x v="29"/>
    <x v="28"/>
    <x v="3"/>
    <x v="0"/>
    <x v="4"/>
    <x v="1"/>
  </r>
  <r>
    <x v="11"/>
    <x v="14"/>
    <x v="12"/>
    <x v="13"/>
    <x v="0"/>
    <x v="3"/>
    <x v="0"/>
  </r>
  <r>
    <x v="3"/>
    <x v="35"/>
    <x v="13"/>
    <x v="12"/>
    <x v="0"/>
    <x v="3"/>
    <x v="1"/>
  </r>
  <r>
    <x v="9"/>
    <x v="36"/>
    <x v="29"/>
    <x v="9"/>
    <x v="0"/>
    <x v="3"/>
    <x v="0"/>
  </r>
  <r>
    <x v="8"/>
    <x v="37"/>
    <x v="30"/>
    <x v="2"/>
    <x v="0"/>
    <x v="3"/>
    <x v="0"/>
  </r>
  <r>
    <x v="0"/>
    <x v="38"/>
    <x v="31"/>
    <x v="13"/>
    <x v="0"/>
    <x v="0"/>
    <x v="1"/>
  </r>
  <r>
    <x v="9"/>
    <x v="39"/>
    <x v="32"/>
    <x v="0"/>
    <x v="0"/>
    <x v="3"/>
    <x v="1"/>
  </r>
  <r>
    <x v="10"/>
    <x v="40"/>
    <x v="33"/>
    <x v="9"/>
    <x v="0"/>
    <x v="0"/>
    <x v="1"/>
  </r>
  <r>
    <x v="7"/>
    <x v="9"/>
    <x v="34"/>
    <x v="3"/>
    <x v="0"/>
    <x v="0"/>
    <x v="1"/>
  </r>
  <r>
    <x v="4"/>
    <x v="41"/>
    <x v="35"/>
    <x v="10"/>
    <x v="0"/>
    <x v="2"/>
    <x v="1"/>
  </r>
  <r>
    <x v="12"/>
    <x v="42"/>
    <x v="17"/>
    <x v="8"/>
    <x v="2"/>
    <x v="4"/>
    <x v="1"/>
  </r>
  <r>
    <x v="15"/>
    <x v="43"/>
    <x v="33"/>
    <x v="0"/>
    <x v="0"/>
    <x v="0"/>
    <x v="1"/>
  </r>
  <r>
    <x v="8"/>
    <x v="44"/>
    <x v="36"/>
    <x v="9"/>
    <x v="0"/>
    <x v="2"/>
    <x v="1"/>
  </r>
  <r>
    <x v="17"/>
    <x v="45"/>
    <x v="33"/>
    <x v="9"/>
    <x v="0"/>
    <x v="1"/>
    <x v="1"/>
  </r>
  <r>
    <x v="11"/>
    <x v="39"/>
    <x v="17"/>
    <x v="13"/>
    <x v="0"/>
    <x v="3"/>
    <x v="1"/>
  </r>
  <r>
    <x v="18"/>
    <x v="46"/>
    <x v="37"/>
    <x v="3"/>
    <x v="0"/>
    <x v="3"/>
    <x v="1"/>
  </r>
  <r>
    <x v="19"/>
    <x v="47"/>
    <x v="12"/>
    <x v="17"/>
    <x v="1"/>
    <x v="1"/>
    <x v="0"/>
  </r>
  <r>
    <x v="9"/>
    <x v="48"/>
    <x v="8"/>
    <x v="3"/>
    <x v="0"/>
    <x v="0"/>
    <x v="1"/>
  </r>
  <r>
    <x v="1"/>
    <x v="49"/>
    <x v="38"/>
    <x v="8"/>
    <x v="2"/>
    <x v="2"/>
    <x v="1"/>
  </r>
  <r>
    <x v="11"/>
    <x v="50"/>
    <x v="39"/>
    <x v="13"/>
    <x v="0"/>
    <x v="3"/>
    <x v="1"/>
  </r>
  <r>
    <x v="20"/>
    <x v="51"/>
    <x v="25"/>
    <x v="18"/>
    <x v="2"/>
    <x v="0"/>
    <x v="1"/>
  </r>
  <r>
    <x v="14"/>
    <x v="0"/>
    <x v="40"/>
    <x v="19"/>
    <x v="2"/>
    <x v="1"/>
    <x v="0"/>
  </r>
  <r>
    <x v="21"/>
    <x v="52"/>
    <x v="11"/>
    <x v="0"/>
    <x v="0"/>
    <x v="3"/>
    <x v="1"/>
  </r>
  <r>
    <x v="5"/>
    <x v="51"/>
    <x v="35"/>
    <x v="3"/>
    <x v="0"/>
    <x v="0"/>
    <x v="0"/>
  </r>
  <r>
    <x v="8"/>
    <x v="38"/>
    <x v="41"/>
    <x v="20"/>
    <x v="2"/>
    <x v="0"/>
    <x v="1"/>
  </r>
  <r>
    <x v="16"/>
    <x v="9"/>
    <x v="42"/>
    <x v="2"/>
    <x v="0"/>
    <x v="4"/>
    <x v="1"/>
  </r>
  <r>
    <x v="10"/>
    <x v="53"/>
    <x v="17"/>
    <x v="12"/>
    <x v="0"/>
    <x v="3"/>
    <x v="0"/>
  </r>
  <r>
    <x v="12"/>
    <x v="54"/>
    <x v="3"/>
    <x v="19"/>
    <x v="2"/>
    <x v="0"/>
    <x v="0"/>
  </r>
  <r>
    <x v="12"/>
    <x v="55"/>
    <x v="16"/>
    <x v="21"/>
    <x v="3"/>
    <x v="2"/>
    <x v="0"/>
  </r>
  <r>
    <x v="1"/>
    <x v="56"/>
    <x v="43"/>
    <x v="13"/>
    <x v="0"/>
    <x v="3"/>
    <x v="1"/>
  </r>
  <r>
    <x v="8"/>
    <x v="57"/>
    <x v="42"/>
    <x v="18"/>
    <x v="2"/>
    <x v="4"/>
    <x v="1"/>
  </r>
  <r>
    <x v="12"/>
    <x v="35"/>
    <x v="44"/>
    <x v="3"/>
    <x v="0"/>
    <x v="0"/>
    <x v="0"/>
  </r>
  <r>
    <x v="13"/>
    <x v="58"/>
    <x v="35"/>
    <x v="22"/>
    <x v="1"/>
    <x v="4"/>
    <x v="1"/>
  </r>
  <r>
    <x v="12"/>
    <x v="59"/>
    <x v="45"/>
    <x v="13"/>
    <x v="0"/>
    <x v="3"/>
    <x v="1"/>
  </r>
  <r>
    <x v="10"/>
    <x v="21"/>
    <x v="29"/>
    <x v="0"/>
    <x v="0"/>
    <x v="0"/>
    <x v="1"/>
  </r>
  <r>
    <x v="22"/>
    <x v="60"/>
    <x v="35"/>
    <x v="15"/>
    <x v="0"/>
    <x v="0"/>
    <x v="0"/>
  </r>
  <r>
    <x v="1"/>
    <x v="27"/>
    <x v="27"/>
    <x v="2"/>
    <x v="0"/>
    <x v="0"/>
    <x v="0"/>
  </r>
  <r>
    <x v="13"/>
    <x v="61"/>
    <x v="46"/>
    <x v="13"/>
    <x v="0"/>
    <x v="2"/>
    <x v="1"/>
  </r>
  <r>
    <x v="9"/>
    <x v="62"/>
    <x v="47"/>
    <x v="3"/>
    <x v="0"/>
    <x v="2"/>
    <x v="1"/>
  </r>
  <r>
    <x v="9"/>
    <x v="63"/>
    <x v="46"/>
    <x v="13"/>
    <x v="0"/>
    <x v="0"/>
    <x v="1"/>
  </r>
  <r>
    <x v="15"/>
    <x v="64"/>
    <x v="48"/>
    <x v="23"/>
    <x v="3"/>
    <x v="4"/>
    <x v="1"/>
  </r>
  <r>
    <x v="1"/>
    <x v="64"/>
    <x v="42"/>
    <x v="8"/>
    <x v="2"/>
    <x v="2"/>
    <x v="1"/>
  </r>
  <r>
    <x v="23"/>
    <x v="21"/>
    <x v="26"/>
    <x v="19"/>
    <x v="2"/>
    <x v="4"/>
    <x v="1"/>
  </r>
  <r>
    <x v="24"/>
    <x v="19"/>
    <x v="49"/>
    <x v="24"/>
    <x v="1"/>
    <x v="0"/>
    <x v="0"/>
  </r>
  <r>
    <x v="18"/>
    <x v="51"/>
    <x v="50"/>
    <x v="13"/>
    <x v="0"/>
    <x v="3"/>
    <x v="1"/>
  </r>
  <r>
    <x v="1"/>
    <x v="65"/>
    <x v="11"/>
    <x v="6"/>
    <x v="0"/>
    <x v="4"/>
    <x v="1"/>
  </r>
  <r>
    <x v="11"/>
    <x v="30"/>
    <x v="51"/>
    <x v="25"/>
    <x v="2"/>
    <x v="0"/>
    <x v="0"/>
  </r>
  <r>
    <x v="24"/>
    <x v="23"/>
    <x v="32"/>
    <x v="3"/>
    <x v="0"/>
    <x v="3"/>
    <x v="1"/>
  </r>
  <r>
    <x v="1"/>
    <x v="66"/>
    <x v="4"/>
    <x v="2"/>
    <x v="0"/>
    <x v="0"/>
    <x v="1"/>
  </r>
  <r>
    <x v="8"/>
    <x v="67"/>
    <x v="11"/>
    <x v="3"/>
    <x v="0"/>
    <x v="1"/>
    <x v="1"/>
  </r>
  <r>
    <x v="19"/>
    <x v="6"/>
    <x v="52"/>
    <x v="2"/>
    <x v="0"/>
    <x v="0"/>
    <x v="0"/>
  </r>
  <r>
    <x v="11"/>
    <x v="27"/>
    <x v="53"/>
    <x v="16"/>
    <x v="2"/>
    <x v="4"/>
    <x v="1"/>
  </r>
  <r>
    <x v="9"/>
    <x v="15"/>
    <x v="54"/>
    <x v="26"/>
    <x v="3"/>
    <x v="4"/>
    <x v="1"/>
  </r>
  <r>
    <x v="8"/>
    <x v="36"/>
    <x v="35"/>
    <x v="13"/>
    <x v="0"/>
    <x v="3"/>
    <x v="1"/>
  </r>
  <r>
    <x v="8"/>
    <x v="10"/>
    <x v="55"/>
    <x v="10"/>
    <x v="0"/>
    <x v="0"/>
    <x v="0"/>
  </r>
  <r>
    <x v="2"/>
    <x v="60"/>
    <x v="39"/>
    <x v="3"/>
    <x v="0"/>
    <x v="2"/>
    <x v="1"/>
  </r>
  <r>
    <x v="3"/>
    <x v="68"/>
    <x v="37"/>
    <x v="0"/>
    <x v="0"/>
    <x v="3"/>
    <x v="1"/>
  </r>
  <r>
    <x v="3"/>
    <x v="7"/>
    <x v="10"/>
    <x v="2"/>
    <x v="0"/>
    <x v="2"/>
    <x v="1"/>
  </r>
  <r>
    <x v="16"/>
    <x v="69"/>
    <x v="14"/>
    <x v="10"/>
    <x v="0"/>
    <x v="0"/>
    <x v="0"/>
  </r>
  <r>
    <x v="24"/>
    <x v="35"/>
    <x v="56"/>
    <x v="27"/>
    <x v="2"/>
    <x v="1"/>
    <x v="1"/>
  </r>
  <r>
    <x v="16"/>
    <x v="70"/>
    <x v="57"/>
    <x v="6"/>
    <x v="0"/>
    <x v="0"/>
    <x v="0"/>
  </r>
  <r>
    <x v="23"/>
    <x v="39"/>
    <x v="58"/>
    <x v="0"/>
    <x v="0"/>
    <x v="0"/>
    <x v="1"/>
  </r>
  <r>
    <x v="1"/>
    <x v="71"/>
    <x v="59"/>
    <x v="9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71:D77" firstHeaderRow="1" firstDataRow="2" firstDataCol="1"/>
  <pivotFields count="7">
    <pivotField showAll="0"/>
    <pivotField showAll="0"/>
    <pivotField showAll="0"/>
    <pivotField dataField="1" showAll="0">
      <items count="29">
        <item x="13"/>
        <item x="0"/>
        <item x="2"/>
        <item x="3"/>
        <item x="12"/>
        <item x="9"/>
        <item x="10"/>
        <item x="15"/>
        <item x="4"/>
        <item x="6"/>
        <item x="19"/>
        <item x="25"/>
        <item x="8"/>
        <item x="20"/>
        <item x="18"/>
        <item x="7"/>
        <item x="11"/>
        <item x="27"/>
        <item x="16"/>
        <item x="21"/>
        <item x="23"/>
        <item x="26"/>
        <item x="1"/>
        <item x="24"/>
        <item x="14"/>
        <item x="5"/>
        <item x="17"/>
        <item x="22"/>
        <item t="default"/>
      </items>
    </pivotField>
    <pivotField axis="axisRow" showAll="0">
      <items count="9">
        <item x="0"/>
        <item m="1" x="5"/>
        <item x="2"/>
        <item m="1" x="6"/>
        <item x="3"/>
        <item m="1" x="7"/>
        <item x="1"/>
        <item m="1" x="4"/>
        <item t="default"/>
      </items>
    </pivotField>
    <pivotField showAll="0">
      <items count="6">
        <item x="3"/>
        <item x="0"/>
        <item x="2"/>
        <item x="1"/>
        <item x="4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4"/>
  </rowFields>
  <rowItems count="5">
    <i>
      <x/>
    </i>
    <i>
      <x v="2"/>
    </i>
    <i>
      <x v="4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Age(yrs)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5:D48" firstHeaderRow="0" firstDataRow="1" firstDataCol="1" rowPageCount="2" colPageCount="1"/>
  <pivotFields count="7">
    <pivotField dataField="1" showAll="0">
      <items count="26">
        <item x="23"/>
        <item x="21"/>
        <item x="0"/>
        <item x="18"/>
        <item x="17"/>
        <item x="20"/>
        <item x="11"/>
        <item x="4"/>
        <item x="15"/>
        <item x="5"/>
        <item x="7"/>
        <item x="9"/>
        <item x="12"/>
        <item x="1"/>
        <item x="8"/>
        <item x="3"/>
        <item x="16"/>
        <item x="10"/>
        <item x="19"/>
        <item x="14"/>
        <item x="6"/>
        <item x="24"/>
        <item x="2"/>
        <item x="13"/>
        <item x="22"/>
        <item t="default"/>
      </items>
    </pivotField>
    <pivotField axis="axisPage" dataField="1" showAll="0">
      <items count="73">
        <item x="22"/>
        <item x="61"/>
        <item x="32"/>
        <item x="40"/>
        <item x="59"/>
        <item x="31"/>
        <item x="42"/>
        <item x="6"/>
        <item x="11"/>
        <item x="43"/>
        <item x="33"/>
        <item x="56"/>
        <item x="67"/>
        <item x="20"/>
        <item x="70"/>
        <item x="48"/>
        <item x="45"/>
        <item x="38"/>
        <item x="49"/>
        <item x="0"/>
        <item x="8"/>
        <item x="39"/>
        <item x="37"/>
        <item x="25"/>
        <item x="7"/>
        <item x="35"/>
        <item x="63"/>
        <item x="71"/>
        <item x="51"/>
        <item x="18"/>
        <item x="29"/>
        <item x="55"/>
        <item x="10"/>
        <item x="64"/>
        <item x="28"/>
        <item x="21"/>
        <item x="14"/>
        <item x="9"/>
        <item x="66"/>
        <item x="60"/>
        <item x="19"/>
        <item x="46"/>
        <item x="23"/>
        <item x="52"/>
        <item x="62"/>
        <item x="15"/>
        <item x="1"/>
        <item x="12"/>
        <item x="34"/>
        <item x="69"/>
        <item x="27"/>
        <item x="53"/>
        <item x="4"/>
        <item x="57"/>
        <item x="30"/>
        <item x="68"/>
        <item x="36"/>
        <item x="5"/>
        <item x="24"/>
        <item x="16"/>
        <item x="13"/>
        <item x="65"/>
        <item x="41"/>
        <item x="2"/>
        <item x="3"/>
        <item x="50"/>
        <item x="47"/>
        <item x="44"/>
        <item x="26"/>
        <item x="17"/>
        <item x="58"/>
        <item x="54"/>
        <item t="default"/>
      </items>
    </pivotField>
    <pivotField axis="axisPage" dataField="1" showAll="0">
      <items count="61">
        <item x="45"/>
        <item x="21"/>
        <item x="0"/>
        <item x="52"/>
        <item x="43"/>
        <item x="50"/>
        <item x="46"/>
        <item x="41"/>
        <item x="48"/>
        <item x="25"/>
        <item x="53"/>
        <item x="33"/>
        <item x="8"/>
        <item x="58"/>
        <item x="4"/>
        <item x="19"/>
        <item x="17"/>
        <item x="18"/>
        <item x="26"/>
        <item x="22"/>
        <item x="10"/>
        <item x="5"/>
        <item x="32"/>
        <item x="31"/>
        <item x="34"/>
        <item x="38"/>
        <item x="56"/>
        <item x="24"/>
        <item x="13"/>
        <item x="59"/>
        <item x="37"/>
        <item x="11"/>
        <item x="29"/>
        <item x="16"/>
        <item x="2"/>
        <item x="39"/>
        <item x="27"/>
        <item x="35"/>
        <item x="57"/>
        <item x="47"/>
        <item x="20"/>
        <item x="40"/>
        <item x="9"/>
        <item x="12"/>
        <item x="7"/>
        <item x="36"/>
        <item x="23"/>
        <item x="28"/>
        <item x="42"/>
        <item x="30"/>
        <item x="3"/>
        <item x="44"/>
        <item x="54"/>
        <item x="1"/>
        <item x="55"/>
        <item x="15"/>
        <item x="14"/>
        <item x="51"/>
        <item x="49"/>
        <item x="6"/>
        <item t="default"/>
      </items>
    </pivotField>
    <pivotField showAll="0"/>
    <pivotField showAll="0">
      <items count="9">
        <item m="1" x="5"/>
        <item x="2"/>
        <item m="1" x="6"/>
        <item x="3"/>
        <item m="1" x="7"/>
        <item x="1"/>
        <item m="1" x="4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1" hier="-1"/>
  </pageFields>
  <dataFields count="3">
    <dataField name="Average of Insulin" fld="1" subtotal="average" baseField="6" baseItem="0"/>
    <dataField name="Average of BloodPressure(mmHg)" fld="0" subtotal="average" baseField="0" baseItem="0"/>
    <dataField name="Average of Glucose(mg/dl)" fld="2" subtotal="average" baseField="0" baseItem="0"/>
  </dataFields>
  <formats count="9">
    <format dxfId="8">
      <pivotArea collapsedLevelsAreSubtotals="1" fieldPosition="0">
        <references count="2">
          <reference field="4294967294" count="1" selected="0">
            <x v="0"/>
          </reference>
          <reference field="6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6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6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6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6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6" count="1">
            <x v="1"/>
          </reference>
        </references>
      </pivotArea>
    </format>
    <format dxfId="2">
      <pivotArea field="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">
      <pivotArea field="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field="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B8" firstHeaderRow="1" firstDataRow="1" firstDataCol="1" rowPageCount="1" colPageCount="1"/>
  <pivotFields count="7">
    <pivotField showAll="0"/>
    <pivotField showAll="0"/>
    <pivotField axis="axisPage" dataField="1" showAll="0">
      <items count="61">
        <item x="45"/>
        <item x="21"/>
        <item x="0"/>
        <item x="52"/>
        <item x="43"/>
        <item x="50"/>
        <item x="46"/>
        <item x="41"/>
        <item x="48"/>
        <item x="25"/>
        <item x="53"/>
        <item x="33"/>
        <item x="8"/>
        <item x="58"/>
        <item x="4"/>
        <item x="19"/>
        <item x="17"/>
        <item x="18"/>
        <item x="26"/>
        <item x="22"/>
        <item x="10"/>
        <item x="5"/>
        <item x="32"/>
        <item x="31"/>
        <item x="34"/>
        <item x="38"/>
        <item x="56"/>
        <item x="24"/>
        <item x="13"/>
        <item x="59"/>
        <item x="37"/>
        <item x="11"/>
        <item x="29"/>
        <item x="16"/>
        <item x="2"/>
        <item x="39"/>
        <item x="27"/>
        <item x="35"/>
        <item x="57"/>
        <item x="47"/>
        <item x="20"/>
        <item x="40"/>
        <item x="9"/>
        <item x="12"/>
        <item x="7"/>
        <item x="36"/>
        <item x="23"/>
        <item x="28"/>
        <item x="42"/>
        <item x="30"/>
        <item x="3"/>
        <item x="44"/>
        <item x="54"/>
        <item x="1"/>
        <item x="55"/>
        <item x="15"/>
        <item x="14"/>
        <item x="51"/>
        <item x="49"/>
        <item x="6"/>
        <item t="default"/>
      </items>
    </pivotField>
    <pivotField showAll="0"/>
    <pivotField axis="axisRow" showAll="0">
      <items count="9">
        <item m="1" x="4"/>
        <item m="1" x="5"/>
        <item m="1" x="6"/>
        <item m="1" x="7"/>
        <item x="0"/>
        <item x="2"/>
        <item x="3"/>
        <item x="1"/>
        <item t="default"/>
      </items>
    </pivotField>
    <pivotField showAll="0"/>
    <pivotField showAll="0" sumSubtotal="1"/>
  </pivotFields>
  <rowFields count="1">
    <field x="4"/>
  </rowFields>
  <rowItems count="5"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dataFields count="1">
    <dataField name="Average of Glucose(mg/dl)" fld="2" subtotal="average" baseField="4" baseItem="0"/>
  </dataFields>
  <formats count="9">
    <format dxfId="17">
      <pivotArea collapsedLevelsAreSubtotals="1" fieldPosition="0">
        <references count="1">
          <reference field="4" count="1">
            <x v="0"/>
          </reference>
        </references>
      </pivotArea>
    </format>
    <format dxfId="16">
      <pivotArea collapsedLevelsAreSubtotals="1" fieldPosition="0">
        <references count="1">
          <reference field="4" count="1">
            <x v="1"/>
          </reference>
        </references>
      </pivotArea>
    </format>
    <format dxfId="15">
      <pivotArea collapsedLevelsAreSubtotals="1" fieldPosition="0">
        <references count="1">
          <reference field="4" count="1">
            <x v="2"/>
          </reference>
        </references>
      </pivotArea>
    </format>
    <format dxfId="14">
      <pivotArea collapsedLevelsAreSubtotals="1" fieldPosition="0">
        <references count="1">
          <reference field="4" count="1">
            <x v="3"/>
          </reference>
        </references>
      </pivotArea>
    </format>
    <format dxfId="13">
      <pivotArea grandRow="1" outline="0" collapsedLevelsAreSubtotals="1" fieldPosition="0"/>
    </format>
    <format dxfId="12">
      <pivotArea collapsedLevelsAreSubtotals="1" fieldPosition="0">
        <references count="1">
          <reference field="4" count="1">
            <x v="4"/>
          </reference>
        </references>
      </pivotArea>
    </format>
    <format dxfId="11">
      <pivotArea collapsedLevelsAreSubtotals="1" fieldPosition="0">
        <references count="1">
          <reference field="4" count="1">
            <x v="5"/>
          </reference>
        </references>
      </pivotArea>
    </format>
    <format dxfId="10">
      <pivotArea collapsedLevelsAreSubtotals="1" fieldPosition="0">
        <references count="1">
          <reference field="4" count="1">
            <x v="6"/>
          </reference>
        </references>
      </pivotArea>
    </format>
    <format dxfId="9">
      <pivotArea collapsedLevelsAreSubtotals="1" fieldPosition="0">
        <references count="1">
          <reference field="4" count="1">
            <x v="7"/>
          </reference>
        </references>
      </pivotArea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0:B25" firstHeaderRow="1" firstDataRow="1" firstDataCol="1"/>
  <pivotFields count="7">
    <pivotField dataField="1" showAll="0">
      <items count="26">
        <item x="23"/>
        <item x="21"/>
        <item x="0"/>
        <item x="18"/>
        <item x="17"/>
        <item x="20"/>
        <item x="11"/>
        <item x="4"/>
        <item x="15"/>
        <item x="5"/>
        <item x="7"/>
        <item x="9"/>
        <item x="12"/>
        <item x="1"/>
        <item x="8"/>
        <item x="3"/>
        <item x="16"/>
        <item x="10"/>
        <item x="19"/>
        <item x="14"/>
        <item x="6"/>
        <item x="24"/>
        <item x="2"/>
        <item x="13"/>
        <item x="22"/>
        <item t="default"/>
      </items>
    </pivotField>
    <pivotField showAll="0">
      <items count="73">
        <item x="22"/>
        <item x="61"/>
        <item x="32"/>
        <item x="40"/>
        <item x="59"/>
        <item x="31"/>
        <item x="42"/>
        <item x="6"/>
        <item x="11"/>
        <item x="43"/>
        <item x="33"/>
        <item x="56"/>
        <item x="67"/>
        <item x="20"/>
        <item x="70"/>
        <item x="48"/>
        <item x="45"/>
        <item x="38"/>
        <item x="49"/>
        <item x="0"/>
        <item x="8"/>
        <item x="39"/>
        <item x="37"/>
        <item x="25"/>
        <item x="7"/>
        <item x="35"/>
        <item x="63"/>
        <item x="71"/>
        <item x="51"/>
        <item x="18"/>
        <item x="29"/>
        <item x="55"/>
        <item x="10"/>
        <item x="64"/>
        <item x="28"/>
        <item x="21"/>
        <item x="14"/>
        <item x="9"/>
        <item x="66"/>
        <item x="60"/>
        <item x="19"/>
        <item x="46"/>
        <item x="23"/>
        <item x="52"/>
        <item x="62"/>
        <item x="15"/>
        <item x="1"/>
        <item x="12"/>
        <item x="34"/>
        <item x="69"/>
        <item x="27"/>
        <item x="53"/>
        <item x="4"/>
        <item x="57"/>
        <item x="30"/>
        <item x="68"/>
        <item x="36"/>
        <item x="5"/>
        <item x="24"/>
        <item x="16"/>
        <item x="13"/>
        <item x="65"/>
        <item x="41"/>
        <item x="2"/>
        <item x="3"/>
        <item x="50"/>
        <item x="47"/>
        <item x="44"/>
        <item x="26"/>
        <item x="17"/>
        <item x="58"/>
        <item x="54"/>
        <item t="default"/>
      </items>
    </pivotField>
    <pivotField showAll="0"/>
    <pivotField showAll="0"/>
    <pivotField axis="axisRow" showAll="0">
      <items count="9">
        <item m="1" x="4"/>
        <item m="1" x="5"/>
        <item m="1" x="6"/>
        <item m="1" x="7"/>
        <item x="0"/>
        <item x="2"/>
        <item x="3"/>
        <item x="1"/>
        <item t="default"/>
      </items>
    </pivotField>
    <pivotField showAll="0"/>
    <pivotField showAll="0"/>
  </pivotFields>
  <rowFields count="1">
    <field x="4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BloodPressure(mmHg)" fld="0" subtotal="average" baseField="0" baseItem="0"/>
  </dataFields>
  <formats count="3">
    <format dxfId="20">
      <pivotArea collapsedLevelsAreSubtotals="1" fieldPosition="0">
        <references count="1">
          <reference field="4" count="1">
            <x v="4"/>
          </reference>
        </references>
      </pivotArea>
    </format>
    <format dxfId="19">
      <pivotArea collapsedLevelsAreSubtotals="1" fieldPosition="0">
        <references count="1">
          <reference field="4" count="1">
            <x v="6"/>
          </reference>
        </references>
      </pivotArea>
    </format>
    <format dxfId="18">
      <pivotArea collapsedLevelsAreSubtotals="1" fieldPosition="0">
        <references count="1">
          <reference field="4" count="1">
            <x v="7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28515625" customWidth="1"/>
    <col min="2" max="2" width="19.28515625" customWidth="1"/>
    <col min="3" max="3" width="15.5703125" customWidth="1"/>
    <col min="4" max="4" width="15" customWidth="1"/>
    <col min="5" max="5" width="14" customWidth="1"/>
    <col min="6" max="6" width="13.5703125" customWidth="1"/>
    <col min="7" max="7" width="24.28515625" customWidth="1"/>
    <col min="8" max="8" width="11.5703125" customWidth="1"/>
    <col min="9" max="9" width="12.42578125" customWidth="1"/>
  </cols>
  <sheetData>
    <row r="1" spans="1:9" s="20" customForma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</row>
    <row r="2" spans="1:9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10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10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10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10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  <c r="J756">
        <f>COUNTA(A2:A769)</f>
        <v>768</v>
      </c>
    </row>
    <row r="757" spans="1:10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10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10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10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10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10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10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10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10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10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10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10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zoomScale="93" zoomScaleNormal="93" workbookViewId="0">
      <pane ySplit="1" topLeftCell="A4" activePane="bottomLeft" state="frozen"/>
      <selection pane="bottomLeft" activeCell="A4" sqref="A4"/>
    </sheetView>
  </sheetViews>
  <sheetFormatPr defaultRowHeight="15" x14ac:dyDescent="0.25"/>
  <cols>
    <col min="1" max="1" width="16" customWidth="1"/>
    <col min="2" max="2" width="17.7109375" customWidth="1"/>
    <col min="3" max="3" width="18.5703125" customWidth="1"/>
    <col min="4" max="4" width="18.42578125" customWidth="1"/>
    <col min="5" max="5" width="12.85546875" customWidth="1"/>
    <col min="6" max="6" width="13" customWidth="1"/>
    <col min="7" max="7" width="17.5703125" customWidth="1"/>
    <col min="8" max="8" width="14.140625" customWidth="1"/>
    <col min="9" max="9" width="15.28515625" customWidth="1"/>
    <col min="10" max="10" width="24.7109375" customWidth="1"/>
  </cols>
  <sheetData>
    <row r="1" spans="1:11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</row>
    <row r="2" spans="1:11" ht="18.75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J2" s="1" t="s">
        <v>9</v>
      </c>
      <c r="K2" s="2"/>
    </row>
    <row r="3" spans="1:11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J3">
        <f>MAX(A2:A769)</f>
        <v>17</v>
      </c>
    </row>
    <row r="4" spans="1:11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11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J5" s="1" t="s">
        <v>10</v>
      </c>
    </row>
    <row r="6" spans="1:11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J6">
        <f>MIN(A2:A769)</f>
        <v>0</v>
      </c>
    </row>
    <row r="7" spans="1:11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J7" t="s">
        <v>11</v>
      </c>
    </row>
    <row r="8" spans="1:11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J8">
        <f>MAX(B2:B769)</f>
        <v>199</v>
      </c>
    </row>
    <row r="9" spans="1:11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J9" t="s">
        <v>12</v>
      </c>
    </row>
    <row r="10" spans="1:11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J10">
        <f>MIN(B2:B769)</f>
        <v>0</v>
      </c>
    </row>
    <row r="11" spans="1:11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J11" t="s">
        <v>13</v>
      </c>
    </row>
    <row r="12" spans="1:11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  <c r="J12">
        <f>MAX(C2:C769)</f>
        <v>122</v>
      </c>
    </row>
    <row r="13" spans="1:11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  <c r="J13" t="s">
        <v>14</v>
      </c>
    </row>
    <row r="14" spans="1:11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  <c r="J14">
        <v>0</v>
      </c>
    </row>
    <row r="15" spans="1:11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  <c r="J15" t="s">
        <v>15</v>
      </c>
    </row>
    <row r="16" spans="1:11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  <c r="J16">
        <f>MAX(D2:D769)</f>
        <v>99</v>
      </c>
    </row>
    <row r="17" spans="1:10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  <c r="J17" t="s">
        <v>16</v>
      </c>
    </row>
    <row r="18" spans="1:10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  <c r="J18">
        <v>0</v>
      </c>
    </row>
    <row r="19" spans="1:10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  <c r="J19" t="s">
        <v>18</v>
      </c>
    </row>
    <row r="20" spans="1:10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  <c r="J20">
        <f>MAX(E2:E769)</f>
        <v>846</v>
      </c>
    </row>
    <row r="21" spans="1:10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  <c r="J21" t="s">
        <v>19</v>
      </c>
    </row>
    <row r="22" spans="1:10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  <c r="J22">
        <v>0</v>
      </c>
    </row>
    <row r="23" spans="1:10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  <c r="J23" t="s">
        <v>20</v>
      </c>
    </row>
    <row r="24" spans="1:10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  <c r="J24">
        <f>MAX(F2:F769)</f>
        <v>67.099999999999994</v>
      </c>
    </row>
    <row r="25" spans="1:10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  <c r="J25" t="s">
        <v>21</v>
      </c>
    </row>
    <row r="26" spans="1:10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  <c r="J26">
        <f>MIN(F2:F769)</f>
        <v>0</v>
      </c>
    </row>
    <row r="27" spans="1:10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  <c r="J27" t="s">
        <v>22</v>
      </c>
    </row>
    <row r="28" spans="1:10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  <c r="J28">
        <f>MAX(G2:G769)</f>
        <v>2.42</v>
      </c>
    </row>
    <row r="29" spans="1:10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  <c r="J29" t="s">
        <v>23</v>
      </c>
    </row>
    <row r="30" spans="1:10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  <c r="J30">
        <f>MIN(G2:G769)</f>
        <v>7.8E-2</v>
      </c>
    </row>
    <row r="31" spans="1:10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  <c r="J31" t="s">
        <v>24</v>
      </c>
    </row>
    <row r="32" spans="1:10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  <c r="J32">
        <f>MAX(H2:H769)</f>
        <v>81</v>
      </c>
    </row>
    <row r="33" spans="1:10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  <c r="J33" t="s">
        <v>25</v>
      </c>
    </row>
    <row r="34" spans="1:10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  <c r="J34">
        <f>MIN(H2:H769)</f>
        <v>21</v>
      </c>
    </row>
    <row r="35" spans="1:10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10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10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10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10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10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10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10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10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10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10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10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10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10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="95" zoomScaleNormal="95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23.85546875" customWidth="1"/>
    <col min="2" max="2" width="16.7109375" customWidth="1"/>
    <col min="3" max="3" width="16.85546875" customWidth="1"/>
    <col min="4" max="4" width="14.7109375" customWidth="1"/>
    <col min="5" max="5" width="28.85546875" customWidth="1"/>
    <col min="6" max="6" width="13.7109375" customWidth="1"/>
    <col min="7" max="7" width="14.140625" customWidth="1"/>
  </cols>
  <sheetData>
    <row r="1" spans="1:7" s="3" customFormat="1" ht="19.5" customHeight="1" x14ac:dyDescent="0.25">
      <c r="A1" s="3" t="s">
        <v>26</v>
      </c>
      <c r="B1" s="3" t="s">
        <v>4</v>
      </c>
      <c r="C1" s="3" t="s">
        <v>27</v>
      </c>
      <c r="D1" s="3" t="s">
        <v>28</v>
      </c>
      <c r="E1" s="3" t="s">
        <v>29</v>
      </c>
      <c r="F1" s="3" t="s">
        <v>0</v>
      </c>
      <c r="G1" s="3" t="s">
        <v>8</v>
      </c>
    </row>
    <row r="2" spans="1:7" x14ac:dyDescent="0.25">
      <c r="A2">
        <v>50</v>
      </c>
      <c r="B2">
        <v>88</v>
      </c>
      <c r="C2">
        <v>78</v>
      </c>
      <c r="D2">
        <v>26</v>
      </c>
      <c r="E2" t="str">
        <f>IF(D2&gt;50,"Old(above 50)",IF(D2&lt;=34,"Young Adult(less than 34 yrs)",IF(D2&lt;=44,"Adult(35 to 44 yrs)",IF(D2&lt;=50,"Middle Age(45 to 50 yrs)"))))</f>
        <v>Young Adult(less than 34 yrs)</v>
      </c>
      <c r="F2">
        <v>3</v>
      </c>
      <c r="G2" t="s">
        <v>31</v>
      </c>
    </row>
    <row r="3" spans="1:7" x14ac:dyDescent="0.25">
      <c r="A3">
        <v>72</v>
      </c>
      <c r="B3">
        <v>175</v>
      </c>
      <c r="C3">
        <v>166</v>
      </c>
      <c r="D3">
        <v>51</v>
      </c>
      <c r="E3" t="str">
        <f t="shared" ref="E3:E66" si="0">IF(D3&gt;50,"Old(above 50)",IF(D3&lt;=34,"Young Adult(less than 34 yrs)",IF(D3&lt;=44,"Adult(35 to 44 yrs)",IF(D3&lt;=50,"Middle Age(45 to 50 yrs)"))))</f>
        <v>Old(above 50)</v>
      </c>
      <c r="F3">
        <v>5</v>
      </c>
      <c r="G3" t="s">
        <v>31</v>
      </c>
    </row>
    <row r="4" spans="1:7" x14ac:dyDescent="0.25">
      <c r="A4">
        <v>88</v>
      </c>
      <c r="B4">
        <v>235</v>
      </c>
      <c r="C4">
        <v>126</v>
      </c>
      <c r="D4">
        <v>27</v>
      </c>
      <c r="E4" t="str">
        <f t="shared" si="0"/>
        <v>Young Adult(less than 34 yrs)</v>
      </c>
      <c r="F4">
        <v>3</v>
      </c>
      <c r="G4" t="s">
        <v>30</v>
      </c>
    </row>
    <row r="5" spans="1:7" x14ac:dyDescent="0.25">
      <c r="A5">
        <v>76</v>
      </c>
      <c r="B5">
        <v>245</v>
      </c>
      <c r="C5">
        <v>158</v>
      </c>
      <c r="D5">
        <v>28</v>
      </c>
      <c r="E5" t="str">
        <f t="shared" si="0"/>
        <v>Young Adult(less than 34 yrs)</v>
      </c>
      <c r="F5">
        <v>3</v>
      </c>
      <c r="G5" t="s">
        <v>31</v>
      </c>
    </row>
    <row r="6" spans="1:7" x14ac:dyDescent="0.25">
      <c r="A6">
        <v>60</v>
      </c>
      <c r="B6">
        <v>192</v>
      </c>
      <c r="C6">
        <v>103</v>
      </c>
      <c r="D6">
        <v>33</v>
      </c>
      <c r="E6" t="str">
        <f t="shared" si="0"/>
        <v>Young Adult(less than 34 yrs)</v>
      </c>
      <c r="F6">
        <v>4</v>
      </c>
      <c r="G6" t="s">
        <v>30</v>
      </c>
    </row>
    <row r="7" spans="1:7" x14ac:dyDescent="0.25">
      <c r="A7">
        <v>72</v>
      </c>
      <c r="B7">
        <v>207</v>
      </c>
      <c r="C7">
        <v>111</v>
      </c>
      <c r="D7">
        <v>56</v>
      </c>
      <c r="E7" t="str">
        <f t="shared" si="0"/>
        <v>Old(above 50)</v>
      </c>
      <c r="F7">
        <v>4</v>
      </c>
      <c r="G7" t="s">
        <v>31</v>
      </c>
    </row>
    <row r="8" spans="1:7" x14ac:dyDescent="0.25">
      <c r="A8">
        <v>64</v>
      </c>
      <c r="B8">
        <v>70</v>
      </c>
      <c r="C8">
        <v>180</v>
      </c>
      <c r="D8">
        <v>26</v>
      </c>
      <c r="E8" t="str">
        <f t="shared" si="0"/>
        <v>Young Adult(less than 34 yrs)</v>
      </c>
      <c r="F8">
        <v>3</v>
      </c>
      <c r="G8" t="s">
        <v>30</v>
      </c>
    </row>
    <row r="9" spans="1:7" x14ac:dyDescent="0.25">
      <c r="A9">
        <v>85</v>
      </c>
      <c r="B9">
        <v>100</v>
      </c>
      <c r="C9">
        <v>146</v>
      </c>
      <c r="D9">
        <v>27</v>
      </c>
      <c r="E9" t="str">
        <f t="shared" si="0"/>
        <v>Young Adult(less than 34 yrs)</v>
      </c>
      <c r="F9">
        <v>4</v>
      </c>
      <c r="G9" t="s">
        <v>30</v>
      </c>
    </row>
    <row r="10" spans="1:7" x14ac:dyDescent="0.25">
      <c r="A10">
        <v>66</v>
      </c>
      <c r="B10">
        <v>90</v>
      </c>
      <c r="C10">
        <v>100</v>
      </c>
      <c r="D10">
        <v>28</v>
      </c>
      <c r="E10" t="str">
        <f t="shared" si="0"/>
        <v>Young Adult(less than 34 yrs)</v>
      </c>
      <c r="F10">
        <v>2</v>
      </c>
      <c r="G10" t="s">
        <v>31</v>
      </c>
    </row>
    <row r="11" spans="1:7" x14ac:dyDescent="0.25">
      <c r="A11">
        <v>64</v>
      </c>
      <c r="B11">
        <v>140</v>
      </c>
      <c r="C11">
        <v>139</v>
      </c>
      <c r="D11">
        <v>26</v>
      </c>
      <c r="E11" t="str">
        <f t="shared" si="0"/>
        <v>Young Adult(less than 34 yrs)</v>
      </c>
      <c r="F11">
        <v>5</v>
      </c>
      <c r="G11" t="s">
        <v>30</v>
      </c>
    </row>
    <row r="12" spans="1:7" x14ac:dyDescent="0.25">
      <c r="A12">
        <v>74</v>
      </c>
      <c r="B12">
        <v>125</v>
      </c>
      <c r="C12">
        <v>110</v>
      </c>
      <c r="D12">
        <v>27</v>
      </c>
      <c r="E12" t="str">
        <f t="shared" si="0"/>
        <v>Young Adult(less than 34 yrs)</v>
      </c>
      <c r="F12">
        <v>2</v>
      </c>
      <c r="G12" t="s">
        <v>30</v>
      </c>
    </row>
    <row r="13" spans="1:7" x14ac:dyDescent="0.25">
      <c r="A13">
        <v>68</v>
      </c>
      <c r="B13">
        <v>71</v>
      </c>
      <c r="C13">
        <v>100</v>
      </c>
      <c r="D13">
        <v>26</v>
      </c>
      <c r="E13" t="str">
        <f t="shared" si="0"/>
        <v>Young Adult(less than 34 yrs)</v>
      </c>
      <c r="F13">
        <v>2</v>
      </c>
      <c r="G13" t="s">
        <v>30</v>
      </c>
    </row>
    <row r="14" spans="1:7" x14ac:dyDescent="0.25">
      <c r="A14">
        <v>80</v>
      </c>
      <c r="B14">
        <v>176</v>
      </c>
      <c r="C14">
        <v>123</v>
      </c>
      <c r="D14">
        <v>34</v>
      </c>
      <c r="E14" t="str">
        <f t="shared" si="0"/>
        <v>Young Adult(less than 34 yrs)</v>
      </c>
      <c r="F14">
        <v>4</v>
      </c>
      <c r="G14" t="s">
        <v>30</v>
      </c>
    </row>
    <row r="15" spans="1:7" x14ac:dyDescent="0.25">
      <c r="A15">
        <v>72</v>
      </c>
      <c r="B15">
        <v>228</v>
      </c>
      <c r="C15">
        <v>144</v>
      </c>
      <c r="D15">
        <v>40</v>
      </c>
      <c r="E15" t="str">
        <f t="shared" si="0"/>
        <v>Adult(35 to 44 yrs)</v>
      </c>
      <c r="F15">
        <v>6</v>
      </c>
      <c r="G15" t="s">
        <v>30</v>
      </c>
    </row>
    <row r="16" spans="1:7" x14ac:dyDescent="0.25">
      <c r="A16">
        <v>58</v>
      </c>
      <c r="B16">
        <v>140</v>
      </c>
      <c r="C16">
        <v>144</v>
      </c>
      <c r="D16">
        <v>37</v>
      </c>
      <c r="E16" t="str">
        <f t="shared" si="0"/>
        <v>Adult(35 to 44 yrs)</v>
      </c>
      <c r="F16">
        <v>4</v>
      </c>
      <c r="G16" t="s">
        <v>30</v>
      </c>
    </row>
    <row r="17" spans="1:7" x14ac:dyDescent="0.25">
      <c r="A17">
        <v>70</v>
      </c>
      <c r="B17">
        <v>135</v>
      </c>
      <c r="C17">
        <v>120</v>
      </c>
      <c r="D17">
        <v>30</v>
      </c>
      <c r="E17" t="str">
        <f t="shared" si="0"/>
        <v>Young Adult(less than 34 yrs)</v>
      </c>
      <c r="F17">
        <v>3</v>
      </c>
      <c r="G17" t="s">
        <v>30</v>
      </c>
    </row>
    <row r="18" spans="1:7" x14ac:dyDescent="0.25">
      <c r="A18">
        <v>70</v>
      </c>
      <c r="B18">
        <v>168</v>
      </c>
      <c r="C18">
        <v>173</v>
      </c>
      <c r="D18">
        <v>33</v>
      </c>
      <c r="E18" t="str">
        <f t="shared" si="0"/>
        <v>Young Adult(less than 34 yrs)</v>
      </c>
      <c r="F18">
        <v>4</v>
      </c>
      <c r="G18" t="s">
        <v>31</v>
      </c>
    </row>
    <row r="19" spans="1:7" x14ac:dyDescent="0.25">
      <c r="A19">
        <v>64</v>
      </c>
      <c r="B19">
        <v>225</v>
      </c>
      <c r="C19">
        <v>170</v>
      </c>
      <c r="D19">
        <v>30</v>
      </c>
      <c r="E19" t="str">
        <f t="shared" si="0"/>
        <v>Young Adult(less than 34 yrs)</v>
      </c>
      <c r="F19">
        <v>3</v>
      </c>
      <c r="G19" t="s">
        <v>31</v>
      </c>
    </row>
    <row r="20" spans="1:7" x14ac:dyDescent="0.25">
      <c r="A20">
        <v>60</v>
      </c>
      <c r="B20">
        <v>140</v>
      </c>
      <c r="C20">
        <v>125</v>
      </c>
      <c r="D20">
        <v>31</v>
      </c>
      <c r="E20" t="str">
        <f t="shared" si="0"/>
        <v>Young Adult(less than 34 yrs)</v>
      </c>
      <c r="F20">
        <v>2</v>
      </c>
      <c r="G20" t="s">
        <v>30</v>
      </c>
    </row>
    <row r="21" spans="1:7" x14ac:dyDescent="0.25">
      <c r="A21">
        <v>72</v>
      </c>
      <c r="B21">
        <v>325</v>
      </c>
      <c r="C21">
        <v>105</v>
      </c>
      <c r="D21">
        <v>28</v>
      </c>
      <c r="E21" t="str">
        <f t="shared" si="0"/>
        <v>Young Adult(less than 34 yrs)</v>
      </c>
      <c r="F21">
        <v>5</v>
      </c>
      <c r="G21" t="s">
        <v>30</v>
      </c>
    </row>
    <row r="22" spans="1:7" x14ac:dyDescent="0.25">
      <c r="A22">
        <v>64</v>
      </c>
      <c r="B22">
        <v>119</v>
      </c>
      <c r="C22">
        <v>106</v>
      </c>
      <c r="D22">
        <v>34</v>
      </c>
      <c r="E22" t="str">
        <f t="shared" si="0"/>
        <v>Young Adult(less than 34 yrs)</v>
      </c>
      <c r="F22">
        <v>2</v>
      </c>
      <c r="G22" t="s">
        <v>30</v>
      </c>
    </row>
    <row r="23" spans="1:7" x14ac:dyDescent="0.25">
      <c r="A23">
        <v>74</v>
      </c>
      <c r="B23">
        <v>156</v>
      </c>
      <c r="C23">
        <v>104</v>
      </c>
      <c r="D23">
        <v>41</v>
      </c>
      <c r="E23" t="str">
        <f t="shared" si="0"/>
        <v>Adult(35 to 44 yrs)</v>
      </c>
      <c r="F23">
        <v>6</v>
      </c>
      <c r="G23" t="s">
        <v>31</v>
      </c>
    </row>
    <row r="24" spans="1:7" x14ac:dyDescent="0.25">
      <c r="A24">
        <v>90</v>
      </c>
      <c r="B24">
        <v>78</v>
      </c>
      <c r="C24">
        <v>111</v>
      </c>
      <c r="D24">
        <v>29</v>
      </c>
      <c r="E24" t="str">
        <f t="shared" si="0"/>
        <v>Young Adult(less than 34 yrs)</v>
      </c>
      <c r="F24">
        <v>3</v>
      </c>
      <c r="G24" t="s">
        <v>30</v>
      </c>
    </row>
    <row r="25" spans="1:7" x14ac:dyDescent="0.25">
      <c r="A25">
        <v>70</v>
      </c>
      <c r="B25">
        <v>130</v>
      </c>
      <c r="C25">
        <v>134</v>
      </c>
      <c r="D25">
        <v>29</v>
      </c>
      <c r="E25" t="str">
        <f t="shared" si="0"/>
        <v>Young Adult(less than 34 yrs)</v>
      </c>
      <c r="F25">
        <v>6</v>
      </c>
      <c r="G25" t="s">
        <v>31</v>
      </c>
    </row>
    <row r="26" spans="1:7" x14ac:dyDescent="0.25">
      <c r="A26">
        <v>64</v>
      </c>
      <c r="B26">
        <v>55</v>
      </c>
      <c r="C26">
        <v>75</v>
      </c>
      <c r="D26">
        <v>33</v>
      </c>
      <c r="E26" t="str">
        <f t="shared" si="0"/>
        <v>Young Adult(less than 34 yrs)</v>
      </c>
      <c r="F26">
        <v>2</v>
      </c>
      <c r="G26" t="s">
        <v>30</v>
      </c>
    </row>
    <row r="27" spans="1:7" x14ac:dyDescent="0.25">
      <c r="A27">
        <v>80</v>
      </c>
      <c r="B27">
        <v>160</v>
      </c>
      <c r="C27">
        <v>139</v>
      </c>
      <c r="D27">
        <v>25</v>
      </c>
      <c r="E27" t="str">
        <f t="shared" si="0"/>
        <v>Young Adult(less than 34 yrs)</v>
      </c>
      <c r="F27">
        <v>5</v>
      </c>
      <c r="G27" t="s">
        <v>31</v>
      </c>
    </row>
    <row r="28" spans="1:7" x14ac:dyDescent="0.25">
      <c r="A28">
        <v>84</v>
      </c>
      <c r="B28">
        <v>210</v>
      </c>
      <c r="C28">
        <v>158</v>
      </c>
      <c r="D28">
        <v>29</v>
      </c>
      <c r="E28" t="str">
        <f t="shared" si="0"/>
        <v>Young Adult(less than 34 yrs)</v>
      </c>
      <c r="F28">
        <v>5</v>
      </c>
      <c r="G28" t="s">
        <v>31</v>
      </c>
    </row>
    <row r="29" spans="1:7" x14ac:dyDescent="0.25">
      <c r="A29">
        <v>64</v>
      </c>
      <c r="B29">
        <v>99</v>
      </c>
      <c r="C29">
        <v>109</v>
      </c>
      <c r="D29">
        <v>26</v>
      </c>
      <c r="E29" t="str">
        <f t="shared" si="0"/>
        <v>Young Adult(less than 34 yrs)</v>
      </c>
      <c r="F29">
        <v>4</v>
      </c>
      <c r="G29" t="s">
        <v>31</v>
      </c>
    </row>
    <row r="30" spans="1:7" x14ac:dyDescent="0.25">
      <c r="A30">
        <v>60</v>
      </c>
      <c r="B30">
        <v>318</v>
      </c>
      <c r="C30">
        <v>148</v>
      </c>
      <c r="D30">
        <v>29</v>
      </c>
      <c r="E30" t="str">
        <f t="shared" si="0"/>
        <v>Young Adult(less than 34 yrs)</v>
      </c>
      <c r="F30">
        <v>4</v>
      </c>
      <c r="G30" t="s">
        <v>31</v>
      </c>
    </row>
    <row r="31" spans="1:7" x14ac:dyDescent="0.25">
      <c r="A31">
        <v>72</v>
      </c>
      <c r="B31">
        <v>190</v>
      </c>
      <c r="C31">
        <v>103</v>
      </c>
      <c r="D31">
        <v>55</v>
      </c>
      <c r="E31" t="str">
        <f t="shared" si="0"/>
        <v>Old(above 50)</v>
      </c>
      <c r="F31">
        <v>6</v>
      </c>
      <c r="G31" t="s">
        <v>30</v>
      </c>
    </row>
    <row r="32" spans="1:7" x14ac:dyDescent="0.25">
      <c r="A32">
        <v>62</v>
      </c>
      <c r="B32">
        <v>129</v>
      </c>
      <c r="C32">
        <v>109</v>
      </c>
      <c r="D32">
        <v>25</v>
      </c>
      <c r="E32" t="str">
        <f t="shared" si="0"/>
        <v>Young Adult(less than 34 yrs)</v>
      </c>
      <c r="F32">
        <v>5</v>
      </c>
      <c r="G32" t="s">
        <v>31</v>
      </c>
    </row>
    <row r="33" spans="1:7" x14ac:dyDescent="0.25">
      <c r="A33">
        <v>68</v>
      </c>
      <c r="B33">
        <v>120</v>
      </c>
      <c r="C33">
        <v>125</v>
      </c>
      <c r="D33">
        <v>32</v>
      </c>
      <c r="E33" t="str">
        <f t="shared" si="0"/>
        <v>Young Adult(less than 34 yrs)</v>
      </c>
      <c r="F33">
        <v>6</v>
      </c>
      <c r="G33" t="s">
        <v>30</v>
      </c>
    </row>
    <row r="34" spans="1:7" x14ac:dyDescent="0.25">
      <c r="A34">
        <v>50</v>
      </c>
      <c r="B34">
        <v>176</v>
      </c>
      <c r="C34">
        <v>119</v>
      </c>
      <c r="D34">
        <v>33</v>
      </c>
      <c r="E34" t="str">
        <f t="shared" si="0"/>
        <v>Young Adult(less than 34 yrs)</v>
      </c>
      <c r="F34">
        <v>6</v>
      </c>
      <c r="G34" t="s">
        <v>31</v>
      </c>
    </row>
    <row r="35" spans="1:7" x14ac:dyDescent="0.25">
      <c r="A35">
        <v>76</v>
      </c>
      <c r="B35">
        <v>194</v>
      </c>
      <c r="C35">
        <v>146</v>
      </c>
      <c r="D35">
        <v>29</v>
      </c>
      <c r="E35" t="str">
        <f t="shared" si="0"/>
        <v>Young Adult(less than 34 yrs)</v>
      </c>
      <c r="F35">
        <v>2</v>
      </c>
      <c r="G35" t="s">
        <v>30</v>
      </c>
    </row>
    <row r="36" spans="1:7" x14ac:dyDescent="0.25">
      <c r="A36">
        <v>74</v>
      </c>
      <c r="B36">
        <v>67</v>
      </c>
      <c r="C36">
        <v>96</v>
      </c>
      <c r="D36">
        <v>43</v>
      </c>
      <c r="E36" t="str">
        <f t="shared" si="0"/>
        <v>Adult(35 to 44 yrs)</v>
      </c>
      <c r="F36">
        <v>5</v>
      </c>
      <c r="G36" t="s">
        <v>30</v>
      </c>
    </row>
    <row r="37" spans="1:7" x14ac:dyDescent="0.25">
      <c r="A37">
        <v>70</v>
      </c>
      <c r="B37">
        <v>57</v>
      </c>
      <c r="C37">
        <v>100</v>
      </c>
      <c r="D37">
        <v>25</v>
      </c>
      <c r="E37" t="str">
        <f t="shared" si="0"/>
        <v>Young Adult(less than 34 yrs)</v>
      </c>
      <c r="F37">
        <v>2</v>
      </c>
      <c r="G37" t="s">
        <v>30</v>
      </c>
    </row>
    <row r="38" spans="1:7" x14ac:dyDescent="0.25">
      <c r="A38">
        <v>72</v>
      </c>
      <c r="B38">
        <v>75</v>
      </c>
      <c r="C38">
        <v>108</v>
      </c>
      <c r="D38">
        <v>33</v>
      </c>
      <c r="E38" t="str">
        <f t="shared" si="0"/>
        <v>Young Adult(less than 34 yrs)</v>
      </c>
      <c r="F38">
        <v>5</v>
      </c>
      <c r="G38" t="s">
        <v>30</v>
      </c>
    </row>
    <row r="39" spans="1:7" x14ac:dyDescent="0.25">
      <c r="A39">
        <v>78</v>
      </c>
      <c r="B39">
        <v>182</v>
      </c>
      <c r="C39">
        <v>128</v>
      </c>
      <c r="D39">
        <v>31</v>
      </c>
      <c r="E39" t="str">
        <f t="shared" si="0"/>
        <v>Young Adult(less than 34 yrs)</v>
      </c>
      <c r="F39">
        <v>2</v>
      </c>
      <c r="G39" t="s">
        <v>31</v>
      </c>
    </row>
    <row r="40" spans="1:7" x14ac:dyDescent="0.25">
      <c r="A40">
        <v>62</v>
      </c>
      <c r="B40">
        <v>120</v>
      </c>
      <c r="C40">
        <v>151</v>
      </c>
      <c r="D40">
        <v>28</v>
      </c>
      <c r="E40" t="str">
        <f t="shared" si="0"/>
        <v>Young Adult(less than 34 yrs)</v>
      </c>
      <c r="F40">
        <v>6</v>
      </c>
      <c r="G40" t="s">
        <v>30</v>
      </c>
    </row>
    <row r="41" spans="1:7" x14ac:dyDescent="0.25">
      <c r="A41">
        <v>58</v>
      </c>
      <c r="B41">
        <v>135</v>
      </c>
      <c r="C41">
        <v>144</v>
      </c>
      <c r="D41">
        <v>25</v>
      </c>
      <c r="E41" t="str">
        <f t="shared" si="0"/>
        <v>Young Adult(less than 34 yrs)</v>
      </c>
      <c r="F41">
        <v>2</v>
      </c>
      <c r="G41" t="s">
        <v>31</v>
      </c>
    </row>
    <row r="42" spans="1:7" x14ac:dyDescent="0.25">
      <c r="A42">
        <v>76</v>
      </c>
      <c r="B42">
        <v>105</v>
      </c>
      <c r="C42">
        <v>120</v>
      </c>
      <c r="D42">
        <v>29</v>
      </c>
      <c r="E42" t="str">
        <f t="shared" si="0"/>
        <v>Young Adult(less than 34 yrs)</v>
      </c>
      <c r="F42">
        <v>2</v>
      </c>
      <c r="G42" t="s">
        <v>30</v>
      </c>
    </row>
    <row r="43" spans="1:7" x14ac:dyDescent="0.25">
      <c r="A43">
        <v>68</v>
      </c>
      <c r="B43">
        <v>205</v>
      </c>
      <c r="C43">
        <v>124</v>
      </c>
      <c r="D43">
        <v>30</v>
      </c>
      <c r="E43" t="str">
        <f t="shared" si="0"/>
        <v>Young Adult(less than 34 yrs)</v>
      </c>
      <c r="F43">
        <v>2</v>
      </c>
      <c r="G43" t="s">
        <v>31</v>
      </c>
    </row>
    <row r="44" spans="1:7" x14ac:dyDescent="0.25">
      <c r="A44">
        <v>74</v>
      </c>
      <c r="B44">
        <v>96</v>
      </c>
      <c r="C44">
        <v>155</v>
      </c>
      <c r="D44">
        <v>27</v>
      </c>
      <c r="E44" t="str">
        <f t="shared" si="0"/>
        <v>Young Adult(less than 34 yrs)</v>
      </c>
      <c r="F44">
        <v>2</v>
      </c>
      <c r="G44" t="s">
        <v>31</v>
      </c>
    </row>
    <row r="45" spans="1:7" x14ac:dyDescent="0.25">
      <c r="A45">
        <v>50</v>
      </c>
      <c r="B45">
        <v>85</v>
      </c>
      <c r="C45">
        <v>113</v>
      </c>
      <c r="D45">
        <v>25</v>
      </c>
      <c r="E45" t="str">
        <f t="shared" si="0"/>
        <v>Young Adult(less than 34 yrs)</v>
      </c>
      <c r="F45">
        <v>3</v>
      </c>
      <c r="G45" t="s">
        <v>30</v>
      </c>
    </row>
    <row r="46" spans="1:7" x14ac:dyDescent="0.25">
      <c r="A46">
        <v>68</v>
      </c>
      <c r="B46">
        <v>94</v>
      </c>
      <c r="C46">
        <v>112</v>
      </c>
      <c r="D46">
        <v>26</v>
      </c>
      <c r="E46" t="str">
        <f t="shared" si="0"/>
        <v>Young Adult(less than 34 yrs)</v>
      </c>
      <c r="F46">
        <v>2</v>
      </c>
      <c r="G46" t="s">
        <v>30</v>
      </c>
    </row>
    <row r="47" spans="1:7" x14ac:dyDescent="0.25">
      <c r="A47">
        <v>80</v>
      </c>
      <c r="B47">
        <v>64</v>
      </c>
      <c r="C47">
        <v>99</v>
      </c>
      <c r="D47">
        <v>30</v>
      </c>
      <c r="E47" t="str">
        <f t="shared" si="0"/>
        <v>Young Adult(less than 34 yrs)</v>
      </c>
      <c r="F47">
        <v>3</v>
      </c>
      <c r="G47" t="s">
        <v>30</v>
      </c>
    </row>
    <row r="48" spans="1:7" x14ac:dyDescent="0.25">
      <c r="A48">
        <v>66</v>
      </c>
      <c r="B48">
        <v>140</v>
      </c>
      <c r="C48">
        <v>115</v>
      </c>
      <c r="D48">
        <v>28</v>
      </c>
      <c r="E48" t="str">
        <f t="shared" si="0"/>
        <v>Young Adult(less than 34 yrs)</v>
      </c>
      <c r="F48">
        <v>3</v>
      </c>
      <c r="G48" t="s">
        <v>30</v>
      </c>
    </row>
    <row r="49" spans="1:7" x14ac:dyDescent="0.25">
      <c r="A49">
        <v>60</v>
      </c>
      <c r="B49">
        <v>231</v>
      </c>
      <c r="C49">
        <v>129</v>
      </c>
      <c r="D49">
        <v>31</v>
      </c>
      <c r="E49" t="str">
        <f t="shared" si="0"/>
        <v>Young Adult(less than 34 yrs)</v>
      </c>
      <c r="F49">
        <v>4</v>
      </c>
      <c r="G49" t="s">
        <v>30</v>
      </c>
    </row>
    <row r="50" spans="1:7" x14ac:dyDescent="0.25">
      <c r="A50">
        <v>70</v>
      </c>
      <c r="B50">
        <v>68</v>
      </c>
      <c r="C50">
        <v>105</v>
      </c>
      <c r="D50">
        <v>37</v>
      </c>
      <c r="E50" t="str">
        <f t="shared" si="0"/>
        <v>Adult(35 to 44 yrs)</v>
      </c>
      <c r="F50">
        <v>6</v>
      </c>
      <c r="G50" t="s">
        <v>30</v>
      </c>
    </row>
    <row r="51" spans="1:7" x14ac:dyDescent="0.25">
      <c r="A51">
        <v>62</v>
      </c>
      <c r="B51">
        <v>74</v>
      </c>
      <c r="C51">
        <v>99</v>
      </c>
      <c r="D51">
        <v>26</v>
      </c>
      <c r="E51" t="str">
        <f t="shared" si="0"/>
        <v>Young Adult(less than 34 yrs)</v>
      </c>
      <c r="F51">
        <v>3</v>
      </c>
      <c r="G51" t="s">
        <v>30</v>
      </c>
    </row>
    <row r="52" spans="1:7" x14ac:dyDescent="0.25">
      <c r="A52">
        <v>74</v>
      </c>
      <c r="B52">
        <v>293</v>
      </c>
      <c r="C52">
        <v>147</v>
      </c>
      <c r="D52">
        <v>30</v>
      </c>
      <c r="E52" t="str">
        <f t="shared" si="0"/>
        <v>Young Adult(less than 34 yrs)</v>
      </c>
      <c r="F52">
        <v>4</v>
      </c>
      <c r="G52" t="s">
        <v>30</v>
      </c>
    </row>
    <row r="53" spans="1:7" x14ac:dyDescent="0.25">
      <c r="A53">
        <v>54</v>
      </c>
      <c r="B53">
        <v>83</v>
      </c>
      <c r="C53">
        <v>99</v>
      </c>
      <c r="D53">
        <v>30</v>
      </c>
      <c r="E53" t="str">
        <f t="shared" si="0"/>
        <v>Young Adult(less than 34 yrs)</v>
      </c>
      <c r="F53">
        <v>5</v>
      </c>
      <c r="G53" t="s">
        <v>30</v>
      </c>
    </row>
    <row r="54" spans="1:7" x14ac:dyDescent="0.25">
      <c r="A54">
        <v>58</v>
      </c>
      <c r="B54">
        <v>94</v>
      </c>
      <c r="C54">
        <v>105</v>
      </c>
      <c r="D54">
        <v>25</v>
      </c>
      <c r="E54" t="str">
        <f t="shared" si="0"/>
        <v>Young Adult(less than 34 yrs)</v>
      </c>
      <c r="F54">
        <v>2</v>
      </c>
      <c r="G54" t="s">
        <v>30</v>
      </c>
    </row>
    <row r="55" spans="1:7" x14ac:dyDescent="0.25">
      <c r="A55">
        <v>52</v>
      </c>
      <c r="B55">
        <v>158</v>
      </c>
      <c r="C55">
        <v>122</v>
      </c>
      <c r="D55">
        <v>28</v>
      </c>
      <c r="E55" t="str">
        <f t="shared" si="0"/>
        <v>Young Adult(less than 34 yrs)</v>
      </c>
      <c r="F55">
        <v>2</v>
      </c>
      <c r="G55" t="s">
        <v>30</v>
      </c>
    </row>
    <row r="56" spans="1:7" x14ac:dyDescent="0.25">
      <c r="A56">
        <v>82</v>
      </c>
      <c r="B56">
        <v>285</v>
      </c>
      <c r="C56">
        <v>144</v>
      </c>
      <c r="D56">
        <v>58</v>
      </c>
      <c r="E56" t="str">
        <f t="shared" si="0"/>
        <v>Old(above 50)</v>
      </c>
      <c r="F56">
        <v>5</v>
      </c>
      <c r="G56" t="s">
        <v>31</v>
      </c>
    </row>
    <row r="57" spans="1:7" x14ac:dyDescent="0.25">
      <c r="A57">
        <v>68</v>
      </c>
      <c r="B57">
        <v>81</v>
      </c>
      <c r="C57">
        <v>100</v>
      </c>
      <c r="D57">
        <v>28</v>
      </c>
      <c r="E57" t="str">
        <f t="shared" si="0"/>
        <v>Young Adult(less than 34 yrs)</v>
      </c>
      <c r="F57">
        <v>3</v>
      </c>
      <c r="G57" t="s">
        <v>30</v>
      </c>
    </row>
    <row r="58" spans="1:7" x14ac:dyDescent="0.25">
      <c r="A58">
        <v>72</v>
      </c>
      <c r="B58">
        <v>87</v>
      </c>
      <c r="C58">
        <v>116</v>
      </c>
      <c r="D58">
        <v>37</v>
      </c>
      <c r="E58" t="str">
        <f t="shared" si="0"/>
        <v>Adult(35 to 44 yrs)</v>
      </c>
      <c r="F58">
        <v>4</v>
      </c>
      <c r="G58" t="s">
        <v>30</v>
      </c>
    </row>
    <row r="59" spans="1:7" x14ac:dyDescent="0.25">
      <c r="A59">
        <v>58</v>
      </c>
      <c r="B59">
        <v>275</v>
      </c>
      <c r="C59">
        <v>127</v>
      </c>
      <c r="D59">
        <v>25</v>
      </c>
      <c r="E59" t="str">
        <f t="shared" si="0"/>
        <v>Young Adult(less than 34 yrs)</v>
      </c>
      <c r="F59">
        <v>2</v>
      </c>
      <c r="G59" t="s">
        <v>30</v>
      </c>
    </row>
    <row r="60" spans="1:7" x14ac:dyDescent="0.25">
      <c r="A60">
        <v>56</v>
      </c>
      <c r="B60">
        <v>115</v>
      </c>
      <c r="C60">
        <v>96</v>
      </c>
      <c r="D60">
        <v>39</v>
      </c>
      <c r="E60" t="str">
        <f t="shared" si="0"/>
        <v>Adult(35 to 44 yrs)</v>
      </c>
      <c r="F60">
        <v>3</v>
      </c>
      <c r="G60" t="s">
        <v>30</v>
      </c>
    </row>
    <row r="61" spans="1:7" x14ac:dyDescent="0.25">
      <c r="A61">
        <v>84</v>
      </c>
      <c r="B61">
        <v>88</v>
      </c>
      <c r="C61">
        <v>136</v>
      </c>
      <c r="D61">
        <v>35</v>
      </c>
      <c r="E61" t="str">
        <f t="shared" si="0"/>
        <v>Adult(35 to 44 yrs)</v>
      </c>
      <c r="F61">
        <v>5</v>
      </c>
      <c r="G61" t="s">
        <v>31</v>
      </c>
    </row>
    <row r="62" spans="1:7" x14ac:dyDescent="0.25">
      <c r="A62">
        <v>48</v>
      </c>
      <c r="B62">
        <v>165</v>
      </c>
      <c r="C62">
        <v>123</v>
      </c>
      <c r="D62">
        <v>26</v>
      </c>
      <c r="E62" t="str">
        <f t="shared" si="0"/>
        <v>Young Adult(less than 34 yrs)</v>
      </c>
      <c r="F62">
        <v>2</v>
      </c>
      <c r="G62" t="s">
        <v>30</v>
      </c>
    </row>
    <row r="63" spans="1:7" x14ac:dyDescent="0.25">
      <c r="A63">
        <v>64</v>
      </c>
      <c r="B63">
        <v>115</v>
      </c>
      <c r="C63">
        <v>129</v>
      </c>
      <c r="D63">
        <v>28</v>
      </c>
      <c r="E63" t="str">
        <f t="shared" si="0"/>
        <v>Young Adult(less than 34 yrs)</v>
      </c>
      <c r="F63">
        <v>3</v>
      </c>
      <c r="G63" t="s">
        <v>31</v>
      </c>
    </row>
    <row r="64" spans="1:7" x14ac:dyDescent="0.25">
      <c r="A64">
        <v>74</v>
      </c>
      <c r="B64">
        <v>85</v>
      </c>
      <c r="C64">
        <v>89</v>
      </c>
      <c r="D64">
        <v>38</v>
      </c>
      <c r="E64" t="str">
        <f t="shared" si="0"/>
        <v>Adult(35 to 44 yrs)</v>
      </c>
      <c r="F64">
        <v>3</v>
      </c>
      <c r="G64" t="s">
        <v>30</v>
      </c>
    </row>
    <row r="65" spans="1:7" x14ac:dyDescent="0.25">
      <c r="A65">
        <v>78</v>
      </c>
      <c r="B65">
        <v>140</v>
      </c>
      <c r="C65">
        <v>154</v>
      </c>
      <c r="D65">
        <v>27</v>
      </c>
      <c r="E65" t="str">
        <f t="shared" si="0"/>
        <v>Young Adult(less than 34 yrs)</v>
      </c>
      <c r="F65">
        <v>6</v>
      </c>
      <c r="G65" t="s">
        <v>30</v>
      </c>
    </row>
    <row r="66" spans="1:7" x14ac:dyDescent="0.25">
      <c r="A66">
        <v>80</v>
      </c>
      <c r="B66">
        <v>191</v>
      </c>
      <c r="C66">
        <v>105</v>
      </c>
      <c r="D66">
        <v>29</v>
      </c>
      <c r="E66" t="str">
        <f t="shared" si="0"/>
        <v>Young Adult(less than 34 yrs)</v>
      </c>
      <c r="F66">
        <v>2</v>
      </c>
      <c r="G66" t="s">
        <v>31</v>
      </c>
    </row>
    <row r="67" spans="1:7" x14ac:dyDescent="0.25">
      <c r="A67">
        <v>70</v>
      </c>
      <c r="B67">
        <v>328</v>
      </c>
      <c r="C67">
        <v>158</v>
      </c>
      <c r="D67">
        <v>35</v>
      </c>
      <c r="E67" t="str">
        <f t="shared" ref="E67:E102" si="1">IF(D67&gt;50,"Old(above 50)",IF(D67&lt;=34,"Young Adult(less than 34 yrs)",IF(D67&lt;=44,"Adult(35 to 44 yrs)",IF(D67&lt;=50,"Middle Age(45 to 50 yrs)"))))</f>
        <v>Adult(35 to 44 yrs)</v>
      </c>
      <c r="F67">
        <v>3</v>
      </c>
      <c r="G67" t="s">
        <v>31</v>
      </c>
    </row>
    <row r="68" spans="1:7" x14ac:dyDescent="0.25">
      <c r="A68">
        <v>70</v>
      </c>
      <c r="B68">
        <v>122</v>
      </c>
      <c r="C68">
        <v>125</v>
      </c>
      <c r="D68">
        <v>45</v>
      </c>
      <c r="E68" t="str">
        <f t="shared" si="1"/>
        <v>Middle Age(45 to 50 yrs)</v>
      </c>
      <c r="F68">
        <v>4</v>
      </c>
      <c r="G68" t="s">
        <v>31</v>
      </c>
    </row>
    <row r="69" spans="1:7" x14ac:dyDescent="0.25">
      <c r="A69">
        <v>72</v>
      </c>
      <c r="B69">
        <v>76</v>
      </c>
      <c r="C69">
        <v>81</v>
      </c>
      <c r="D69">
        <v>25</v>
      </c>
      <c r="E69" t="str">
        <f t="shared" si="1"/>
        <v>Young Adult(less than 34 yrs)</v>
      </c>
      <c r="F69">
        <v>2</v>
      </c>
      <c r="G69" t="s">
        <v>30</v>
      </c>
    </row>
    <row r="70" spans="1:7" x14ac:dyDescent="0.25">
      <c r="A70">
        <v>74</v>
      </c>
      <c r="B70">
        <v>193</v>
      </c>
      <c r="C70">
        <v>154</v>
      </c>
      <c r="D70">
        <v>39</v>
      </c>
      <c r="E70" t="str">
        <f t="shared" si="1"/>
        <v>Adult(35 to 44 yrs)</v>
      </c>
      <c r="F70">
        <v>6</v>
      </c>
      <c r="G70" t="s">
        <v>30</v>
      </c>
    </row>
    <row r="71" spans="1:7" x14ac:dyDescent="0.25">
      <c r="A71">
        <v>70</v>
      </c>
      <c r="B71">
        <v>105</v>
      </c>
      <c r="C71">
        <v>163</v>
      </c>
      <c r="D71">
        <v>28</v>
      </c>
      <c r="E71" t="str">
        <f t="shared" si="1"/>
        <v>Young Adult(less than 34 yrs)</v>
      </c>
      <c r="F71">
        <v>3</v>
      </c>
      <c r="G71" t="s">
        <v>31</v>
      </c>
    </row>
    <row r="72" spans="1:7" x14ac:dyDescent="0.25">
      <c r="A72">
        <v>90</v>
      </c>
      <c r="B72">
        <v>326</v>
      </c>
      <c r="C72">
        <v>129</v>
      </c>
      <c r="D72">
        <v>60</v>
      </c>
      <c r="E72" t="str">
        <f t="shared" si="1"/>
        <v>Old(above 50)</v>
      </c>
      <c r="F72">
        <v>6</v>
      </c>
      <c r="G72" t="s">
        <v>30</v>
      </c>
    </row>
    <row r="73" spans="1:7" x14ac:dyDescent="0.25">
      <c r="A73">
        <v>70</v>
      </c>
      <c r="B73">
        <v>66</v>
      </c>
      <c r="C73">
        <v>68</v>
      </c>
      <c r="D73">
        <v>25</v>
      </c>
      <c r="E73" t="str">
        <f t="shared" si="1"/>
        <v>Young Adult(less than 34 yrs)</v>
      </c>
      <c r="F73">
        <v>2</v>
      </c>
      <c r="G73" t="s">
        <v>30</v>
      </c>
    </row>
    <row r="74" spans="1:7" x14ac:dyDescent="0.25">
      <c r="A74">
        <v>80</v>
      </c>
      <c r="B74">
        <v>130</v>
      </c>
      <c r="C74">
        <v>124</v>
      </c>
      <c r="D74">
        <v>26</v>
      </c>
      <c r="E74" t="str">
        <f t="shared" si="1"/>
        <v>Young Adult(less than 34 yrs)</v>
      </c>
      <c r="F74">
        <v>3</v>
      </c>
      <c r="G74" t="s">
        <v>30</v>
      </c>
    </row>
    <row r="75" spans="1:7" x14ac:dyDescent="0.25">
      <c r="A75">
        <v>92</v>
      </c>
      <c r="B75">
        <v>155</v>
      </c>
      <c r="C75">
        <v>129</v>
      </c>
      <c r="D75">
        <v>32</v>
      </c>
      <c r="E75" t="str">
        <f t="shared" si="1"/>
        <v>Young Adult(less than 34 yrs)</v>
      </c>
      <c r="F75">
        <v>3</v>
      </c>
      <c r="G75" t="s">
        <v>31</v>
      </c>
    </row>
    <row r="76" spans="1:7" x14ac:dyDescent="0.25">
      <c r="A76">
        <v>72</v>
      </c>
      <c r="B76">
        <v>190</v>
      </c>
      <c r="C76">
        <v>128</v>
      </c>
      <c r="D76">
        <v>27</v>
      </c>
      <c r="E76" t="str">
        <f t="shared" si="1"/>
        <v>Young Adult(less than 34 yrs)</v>
      </c>
      <c r="F76">
        <v>3</v>
      </c>
      <c r="G76" t="s">
        <v>31</v>
      </c>
    </row>
    <row r="77" spans="1:7" x14ac:dyDescent="0.25">
      <c r="A77">
        <v>90</v>
      </c>
      <c r="B77">
        <v>56</v>
      </c>
      <c r="C77">
        <v>84</v>
      </c>
      <c r="D77">
        <v>25</v>
      </c>
      <c r="E77" t="str">
        <f t="shared" si="1"/>
        <v>Young Adult(less than 34 yrs)</v>
      </c>
      <c r="F77">
        <v>4</v>
      </c>
      <c r="G77" t="s">
        <v>30</v>
      </c>
    </row>
    <row r="78" spans="1:7" x14ac:dyDescent="0.25">
      <c r="A78">
        <v>68</v>
      </c>
      <c r="B78">
        <v>166</v>
      </c>
      <c r="C78">
        <v>131</v>
      </c>
      <c r="D78">
        <v>28</v>
      </c>
      <c r="E78" t="str">
        <f t="shared" si="1"/>
        <v>Young Adult(less than 34 yrs)</v>
      </c>
      <c r="F78">
        <v>4</v>
      </c>
      <c r="G78" t="s">
        <v>30</v>
      </c>
    </row>
    <row r="79" spans="1:7" x14ac:dyDescent="0.25">
      <c r="A79">
        <v>68</v>
      </c>
      <c r="B79">
        <v>106</v>
      </c>
      <c r="C79">
        <v>84</v>
      </c>
      <c r="D79">
        <v>25</v>
      </c>
      <c r="E79" t="str">
        <f t="shared" si="1"/>
        <v>Young Adult(less than 34 yrs)</v>
      </c>
      <c r="F79">
        <v>3</v>
      </c>
      <c r="G79" t="s">
        <v>30</v>
      </c>
    </row>
    <row r="80" spans="1:7" x14ac:dyDescent="0.25">
      <c r="A80">
        <v>62</v>
      </c>
      <c r="B80">
        <v>126</v>
      </c>
      <c r="C80">
        <v>92</v>
      </c>
      <c r="D80">
        <v>46</v>
      </c>
      <c r="E80" t="str">
        <f t="shared" si="1"/>
        <v>Middle Age(45 to 50 yrs)</v>
      </c>
      <c r="F80">
        <v>6</v>
      </c>
      <c r="G80" t="s">
        <v>30</v>
      </c>
    </row>
    <row r="81" spans="1:7" x14ac:dyDescent="0.25">
      <c r="A81">
        <v>72</v>
      </c>
      <c r="B81">
        <v>126</v>
      </c>
      <c r="C81">
        <v>154</v>
      </c>
      <c r="D81">
        <v>37</v>
      </c>
      <c r="E81" t="str">
        <f t="shared" si="1"/>
        <v>Adult(35 to 44 yrs)</v>
      </c>
      <c r="F81">
        <v>4</v>
      </c>
      <c r="G81" t="s">
        <v>30</v>
      </c>
    </row>
    <row r="82" spans="1:7" x14ac:dyDescent="0.25">
      <c r="A82">
        <v>44</v>
      </c>
      <c r="B82">
        <v>130</v>
      </c>
      <c r="C82">
        <v>108</v>
      </c>
      <c r="D82">
        <v>35</v>
      </c>
      <c r="E82" t="str">
        <f t="shared" si="1"/>
        <v>Adult(35 to 44 yrs)</v>
      </c>
      <c r="F82">
        <v>6</v>
      </c>
      <c r="G82" t="s">
        <v>30</v>
      </c>
    </row>
    <row r="83" spans="1:7" x14ac:dyDescent="0.25">
      <c r="A83">
        <v>86</v>
      </c>
      <c r="B83">
        <v>156</v>
      </c>
      <c r="C83">
        <v>176</v>
      </c>
      <c r="D83">
        <v>52</v>
      </c>
      <c r="E83" t="str">
        <f t="shared" si="1"/>
        <v>Old(above 50)</v>
      </c>
      <c r="F83">
        <v>3</v>
      </c>
      <c r="G83" t="s">
        <v>31</v>
      </c>
    </row>
    <row r="84" spans="1:7" x14ac:dyDescent="0.25">
      <c r="A84">
        <v>52</v>
      </c>
      <c r="B84">
        <v>115</v>
      </c>
      <c r="C84">
        <v>82</v>
      </c>
      <c r="D84">
        <v>25</v>
      </c>
      <c r="E84" t="str">
        <f t="shared" si="1"/>
        <v>Young Adult(less than 34 yrs)</v>
      </c>
      <c r="F84">
        <v>2</v>
      </c>
      <c r="G84" t="s">
        <v>30</v>
      </c>
    </row>
    <row r="85" spans="1:7" x14ac:dyDescent="0.25">
      <c r="A85">
        <v>72</v>
      </c>
      <c r="B85">
        <v>230</v>
      </c>
      <c r="C85">
        <v>123</v>
      </c>
      <c r="D85">
        <v>34</v>
      </c>
      <c r="E85" t="str">
        <f t="shared" si="1"/>
        <v>Young Adult(less than 34 yrs)</v>
      </c>
      <c r="F85">
        <v>6</v>
      </c>
      <c r="G85" t="s">
        <v>30</v>
      </c>
    </row>
    <row r="86" spans="1:7" x14ac:dyDescent="0.25">
      <c r="A86">
        <v>58</v>
      </c>
      <c r="B86">
        <v>194</v>
      </c>
      <c r="C86">
        <v>174</v>
      </c>
      <c r="D86">
        <v>36</v>
      </c>
      <c r="E86" t="str">
        <f t="shared" si="1"/>
        <v>Adult(35 to 44 yrs)</v>
      </c>
      <c r="F86">
        <v>3</v>
      </c>
      <c r="G86" t="s">
        <v>31</v>
      </c>
    </row>
    <row r="87" spans="1:7" x14ac:dyDescent="0.25">
      <c r="A87">
        <v>86</v>
      </c>
      <c r="B87">
        <v>160</v>
      </c>
      <c r="C87">
        <v>112</v>
      </c>
      <c r="D87">
        <v>28</v>
      </c>
      <c r="E87" t="str">
        <f t="shared" si="1"/>
        <v>Young Adult(less than 34 yrs)</v>
      </c>
      <c r="F87">
        <v>2</v>
      </c>
      <c r="G87" t="s">
        <v>30</v>
      </c>
    </row>
    <row r="88" spans="1:7" x14ac:dyDescent="0.25">
      <c r="A88">
        <v>72</v>
      </c>
      <c r="B88">
        <v>152</v>
      </c>
      <c r="C88">
        <v>103</v>
      </c>
      <c r="D88">
        <v>27</v>
      </c>
      <c r="E88" t="str">
        <f t="shared" si="1"/>
        <v>Young Adult(less than 34 yrs)</v>
      </c>
      <c r="F88">
        <v>3</v>
      </c>
      <c r="G88" t="s">
        <v>30</v>
      </c>
    </row>
    <row r="89" spans="1:7" x14ac:dyDescent="0.25">
      <c r="A89">
        <v>74</v>
      </c>
      <c r="B89">
        <v>77</v>
      </c>
      <c r="C89">
        <v>123</v>
      </c>
      <c r="D89">
        <v>28</v>
      </c>
      <c r="E89" t="str">
        <f t="shared" si="1"/>
        <v>Young Adult(less than 34 yrs)</v>
      </c>
      <c r="F89">
        <v>5</v>
      </c>
      <c r="G89" t="s">
        <v>30</v>
      </c>
    </row>
    <row r="90" spans="1:7" x14ac:dyDescent="0.25">
      <c r="A90">
        <v>82</v>
      </c>
      <c r="B90">
        <v>70</v>
      </c>
      <c r="C90">
        <v>80</v>
      </c>
      <c r="D90">
        <v>27</v>
      </c>
      <c r="E90" t="str">
        <f t="shared" si="1"/>
        <v>Young Adult(less than 34 yrs)</v>
      </c>
      <c r="F90">
        <v>3</v>
      </c>
      <c r="G90" t="s">
        <v>31</v>
      </c>
    </row>
    <row r="91" spans="1:7" x14ac:dyDescent="0.25">
      <c r="A91">
        <v>58</v>
      </c>
      <c r="B91">
        <v>190</v>
      </c>
      <c r="C91">
        <v>98</v>
      </c>
      <c r="D91">
        <v>43</v>
      </c>
      <c r="E91" t="str">
        <f t="shared" si="1"/>
        <v>Adult(35 to 44 yrs)</v>
      </c>
      <c r="F91">
        <v>6</v>
      </c>
      <c r="G91" t="s">
        <v>30</v>
      </c>
    </row>
    <row r="92" spans="1:7" x14ac:dyDescent="0.25">
      <c r="A92">
        <v>68</v>
      </c>
      <c r="B92">
        <v>168</v>
      </c>
      <c r="C92">
        <v>165</v>
      </c>
      <c r="D92">
        <v>49</v>
      </c>
      <c r="E92" t="str">
        <f t="shared" si="1"/>
        <v>Middle Age(45 to 50 yrs)</v>
      </c>
      <c r="F92">
        <v>6</v>
      </c>
      <c r="G92" t="s">
        <v>30</v>
      </c>
    </row>
    <row r="93" spans="1:7" x14ac:dyDescent="0.25">
      <c r="A93">
        <v>74</v>
      </c>
      <c r="B93">
        <v>205</v>
      </c>
      <c r="C93">
        <v>129</v>
      </c>
      <c r="D93">
        <v>25</v>
      </c>
      <c r="E93" t="str">
        <f t="shared" si="1"/>
        <v>Young Adult(less than 34 yrs)</v>
      </c>
      <c r="F93">
        <v>2</v>
      </c>
      <c r="G93" t="s">
        <v>30</v>
      </c>
    </row>
    <row r="94" spans="1:7" x14ac:dyDescent="0.25">
      <c r="A94">
        <v>74</v>
      </c>
      <c r="B94">
        <v>125</v>
      </c>
      <c r="C94">
        <v>169</v>
      </c>
      <c r="D94">
        <v>31</v>
      </c>
      <c r="E94" t="str">
        <f t="shared" si="1"/>
        <v>Young Adult(less than 34 yrs)</v>
      </c>
      <c r="F94">
        <v>3</v>
      </c>
      <c r="G94" t="s">
        <v>31</v>
      </c>
    </row>
    <row r="95" spans="1:7" x14ac:dyDescent="0.25">
      <c r="A95">
        <v>88</v>
      </c>
      <c r="B95">
        <v>155</v>
      </c>
      <c r="C95">
        <v>127</v>
      </c>
      <c r="D95">
        <v>28</v>
      </c>
      <c r="E95" t="str">
        <f t="shared" si="1"/>
        <v>Young Adult(less than 34 yrs)</v>
      </c>
      <c r="F95">
        <v>4</v>
      </c>
      <c r="G95" t="s">
        <v>30</v>
      </c>
    </row>
    <row r="96" spans="1:7" x14ac:dyDescent="0.25">
      <c r="A96">
        <v>76</v>
      </c>
      <c r="B96">
        <v>200</v>
      </c>
      <c r="C96">
        <v>122</v>
      </c>
      <c r="D96">
        <v>26</v>
      </c>
      <c r="E96" t="str">
        <f t="shared" si="1"/>
        <v>Young Adult(less than 34 yrs)</v>
      </c>
      <c r="F96">
        <v>2</v>
      </c>
      <c r="G96" t="s">
        <v>30</v>
      </c>
    </row>
    <row r="97" spans="1:7" x14ac:dyDescent="0.25">
      <c r="A97">
        <v>76</v>
      </c>
      <c r="B97">
        <v>100</v>
      </c>
      <c r="C97">
        <v>110</v>
      </c>
      <c r="D97">
        <v>27</v>
      </c>
      <c r="E97" t="str">
        <f t="shared" si="1"/>
        <v>Young Adult(less than 34 yrs)</v>
      </c>
      <c r="F97">
        <v>4</v>
      </c>
      <c r="G97" t="s">
        <v>30</v>
      </c>
    </row>
    <row r="98" spans="1:7" x14ac:dyDescent="0.25">
      <c r="A98">
        <v>78</v>
      </c>
      <c r="B98">
        <v>185</v>
      </c>
      <c r="C98">
        <v>173</v>
      </c>
      <c r="D98">
        <v>31</v>
      </c>
      <c r="E98" t="str">
        <f t="shared" si="1"/>
        <v>Young Adult(less than 34 yrs)</v>
      </c>
      <c r="F98">
        <v>3</v>
      </c>
      <c r="G98" t="s">
        <v>31</v>
      </c>
    </row>
    <row r="99" spans="1:7" x14ac:dyDescent="0.25">
      <c r="A99">
        <v>86</v>
      </c>
      <c r="B99">
        <v>105</v>
      </c>
      <c r="C99">
        <v>117</v>
      </c>
      <c r="D99">
        <v>42</v>
      </c>
      <c r="E99" t="str">
        <f t="shared" si="1"/>
        <v>Adult(35 to 44 yrs)</v>
      </c>
      <c r="F99">
        <v>5</v>
      </c>
      <c r="G99" t="s">
        <v>30</v>
      </c>
    </row>
    <row r="100" spans="1:7" x14ac:dyDescent="0.25">
      <c r="A100">
        <v>78</v>
      </c>
      <c r="B100">
        <v>79</v>
      </c>
      <c r="C100">
        <v>130</v>
      </c>
      <c r="D100">
        <v>34</v>
      </c>
      <c r="E100" t="str">
        <f t="shared" si="1"/>
        <v>Young Adult(less than 34 yrs)</v>
      </c>
      <c r="F100">
        <v>3</v>
      </c>
      <c r="G100" t="s">
        <v>31</v>
      </c>
    </row>
    <row r="101" spans="1:7" x14ac:dyDescent="0.25">
      <c r="A101">
        <v>44</v>
      </c>
      <c r="B101">
        <v>94</v>
      </c>
      <c r="C101">
        <v>102</v>
      </c>
      <c r="D101">
        <v>26</v>
      </c>
      <c r="E101" t="str">
        <f t="shared" si="1"/>
        <v>Young Adult(less than 34 yrs)</v>
      </c>
      <c r="F101">
        <v>3</v>
      </c>
      <c r="G101" t="s">
        <v>30</v>
      </c>
    </row>
    <row r="102" spans="1:7" x14ac:dyDescent="0.25">
      <c r="A102">
        <v>72</v>
      </c>
      <c r="B102">
        <v>112</v>
      </c>
      <c r="C102">
        <v>121</v>
      </c>
      <c r="D102">
        <v>30</v>
      </c>
      <c r="E102" t="str">
        <f t="shared" si="1"/>
        <v>Young Adult(less than 34 yrs)</v>
      </c>
      <c r="F102">
        <v>5</v>
      </c>
      <c r="G102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zoomScale="82" zoomScaleNormal="82" workbookViewId="0">
      <selection activeCell="J144" sqref="J144"/>
    </sheetView>
  </sheetViews>
  <sheetFormatPr defaultRowHeight="15" x14ac:dyDescent="0.25"/>
  <cols>
    <col min="1" max="1" width="27" customWidth="1"/>
    <col min="2" max="2" width="16.28515625" customWidth="1"/>
    <col min="3" max="3" width="8.140625" customWidth="1"/>
    <col min="4" max="4" width="11.28515625" customWidth="1"/>
    <col min="5" max="5" width="13.5703125" customWidth="1"/>
    <col min="6" max="6" width="14" customWidth="1"/>
    <col min="7" max="7" width="27.140625" customWidth="1"/>
    <col min="8" max="8" width="17.28515625" customWidth="1"/>
    <col min="9" max="9" width="22.85546875" customWidth="1"/>
    <col min="10" max="10" width="13.5703125" customWidth="1"/>
    <col min="11" max="11" width="13.140625" customWidth="1"/>
    <col min="12" max="12" width="11.28515625" customWidth="1"/>
    <col min="13" max="13" width="30.42578125" customWidth="1"/>
    <col min="14" max="15" width="3" customWidth="1"/>
    <col min="16" max="16" width="6.85546875" customWidth="1"/>
    <col min="17" max="17" width="3.85546875" customWidth="1"/>
    <col min="18" max="35" width="3" customWidth="1"/>
    <col min="36" max="36" width="6.85546875" customWidth="1"/>
    <col min="37" max="37" width="3.85546875" customWidth="1"/>
    <col min="38" max="48" width="3" customWidth="1"/>
    <col min="49" max="49" width="6.85546875" customWidth="1"/>
    <col min="50" max="50" width="3.85546875" customWidth="1"/>
    <col min="51" max="58" width="3" customWidth="1"/>
    <col min="59" max="59" width="6.85546875" customWidth="1"/>
    <col min="60" max="60" width="3.85546875" customWidth="1"/>
    <col min="61" max="69" width="3" customWidth="1"/>
    <col min="70" max="70" width="6.85546875" customWidth="1"/>
    <col min="71" max="71" width="11.28515625" customWidth="1"/>
    <col min="72" max="72" width="22.85546875" customWidth="1"/>
    <col min="73" max="73" width="27.140625" customWidth="1"/>
    <col min="74" max="74" width="8.85546875" customWidth="1"/>
    <col min="75" max="75" width="27.140625" customWidth="1"/>
    <col min="76" max="76" width="8.85546875" customWidth="1"/>
    <col min="77" max="77" width="27.140625" customWidth="1"/>
    <col min="78" max="78" width="8.85546875" customWidth="1"/>
    <col min="79" max="79" width="27.140625" customWidth="1"/>
    <col min="80" max="80" width="8.85546875" customWidth="1"/>
    <col min="81" max="81" width="13.5703125" customWidth="1"/>
    <col min="82" max="82" width="27.140625" customWidth="1"/>
    <col min="83" max="83" width="8.85546875" customWidth="1"/>
    <col min="84" max="84" width="27.140625" customWidth="1"/>
    <col min="85" max="85" width="8.85546875" customWidth="1"/>
    <col min="86" max="86" width="27.140625" customWidth="1"/>
    <col min="87" max="87" width="8.85546875" customWidth="1"/>
    <col min="88" max="88" width="27.140625" customWidth="1"/>
    <col min="89" max="89" width="8.85546875" customWidth="1"/>
    <col min="90" max="90" width="17.28515625" customWidth="1"/>
    <col min="91" max="91" width="8.85546875" customWidth="1"/>
    <col min="92" max="92" width="27.140625" customWidth="1"/>
    <col min="93" max="93" width="8.85546875" customWidth="1"/>
    <col min="94" max="94" width="17.28515625" customWidth="1"/>
    <col min="95" max="95" width="13.5703125" customWidth="1"/>
    <col min="96" max="96" width="27.140625" customWidth="1"/>
    <col min="97" max="97" width="8.85546875" customWidth="1"/>
    <col min="98" max="98" width="27.140625" customWidth="1"/>
    <col min="99" max="99" width="8.85546875" customWidth="1"/>
    <col min="100" max="100" width="27.140625" customWidth="1"/>
    <col min="101" max="101" width="8.85546875" customWidth="1"/>
    <col min="102" max="102" width="27.140625" customWidth="1"/>
    <col min="103" max="103" width="8.85546875" customWidth="1"/>
    <col min="104" max="104" width="27.140625" customWidth="1"/>
    <col min="105" max="105" width="8.85546875" customWidth="1"/>
    <col min="106" max="106" width="17.28515625" customWidth="1"/>
    <col min="107" max="107" width="27.140625" customWidth="1"/>
    <col min="108" max="108" width="8.85546875" customWidth="1"/>
    <col min="109" max="109" width="27.140625" customWidth="1"/>
    <col min="110" max="110" width="8.85546875" customWidth="1"/>
    <col min="111" max="111" width="17.28515625" customWidth="1"/>
    <col min="112" max="112" width="27.140625" customWidth="1"/>
    <col min="113" max="113" width="8.85546875" customWidth="1"/>
    <col min="114" max="114" width="27.140625" customWidth="1"/>
    <col min="115" max="115" width="8.85546875" customWidth="1"/>
    <col min="116" max="116" width="22.85546875" customWidth="1"/>
    <col min="117" max="117" width="8.85546875" customWidth="1"/>
    <col min="118" max="118" width="13.5703125" customWidth="1"/>
    <col min="119" max="119" width="8.85546875" customWidth="1"/>
    <col min="120" max="120" width="27.140625" customWidth="1"/>
    <col min="121" max="121" width="8.85546875" customWidth="1"/>
    <col min="122" max="122" width="27.140625" customWidth="1"/>
    <col min="123" max="123" width="8.85546875" customWidth="1"/>
    <col min="124" max="124" width="27.140625" customWidth="1"/>
    <col min="125" max="125" width="8.85546875" customWidth="1"/>
    <col min="126" max="126" width="17.28515625" customWidth="1"/>
    <col min="127" max="127" width="8.85546875" customWidth="1"/>
    <col min="128" max="128" width="13.5703125" customWidth="1"/>
    <col min="129" max="129" width="8.85546875" customWidth="1"/>
    <col min="130" max="130" width="27.140625" customWidth="1"/>
    <col min="131" max="131" width="8.85546875" customWidth="1"/>
    <col min="132" max="132" width="11.28515625" customWidth="1"/>
    <col min="133" max="133" width="8.85546875" customWidth="1"/>
    <col min="134" max="134" width="6" customWidth="1"/>
    <col min="135" max="136" width="4.140625" customWidth="1"/>
    <col min="137" max="137" width="8.85546875" customWidth="1"/>
    <col min="138" max="138" width="6" customWidth="1"/>
    <col min="139" max="139" width="8.85546875" customWidth="1"/>
    <col min="140" max="140" width="6" customWidth="1"/>
    <col min="141" max="142" width="4.140625" customWidth="1"/>
    <col min="143" max="143" width="8.85546875" customWidth="1"/>
    <col min="144" max="144" width="6" customWidth="1"/>
    <col min="145" max="145" width="8.85546875" customWidth="1"/>
    <col min="146" max="146" width="6" customWidth="1"/>
    <col min="147" max="147" width="8.85546875" customWidth="1"/>
    <col min="148" max="148" width="6" customWidth="1"/>
    <col min="149" max="149" width="8.85546875" customWidth="1"/>
    <col min="150" max="150" width="6" customWidth="1"/>
    <col min="151" max="151" width="8.85546875" customWidth="1"/>
    <col min="152" max="152" width="6" customWidth="1"/>
    <col min="153" max="153" width="8.85546875" customWidth="1"/>
    <col min="154" max="154" width="6" customWidth="1"/>
    <col min="155" max="155" width="4.140625" customWidth="1"/>
    <col min="156" max="156" width="8.85546875" customWidth="1"/>
    <col min="157" max="157" width="6" customWidth="1"/>
    <col min="158" max="158" width="8.85546875" customWidth="1"/>
    <col min="159" max="159" width="6" customWidth="1"/>
    <col min="160" max="160" width="8.85546875" customWidth="1"/>
    <col min="161" max="161" width="6" customWidth="1"/>
    <col min="162" max="162" width="8.85546875" customWidth="1"/>
    <col min="163" max="163" width="11.28515625" bestFit="1" customWidth="1"/>
  </cols>
  <sheetData>
    <row r="1" spans="1:2" x14ac:dyDescent="0.25">
      <c r="A1" s="4" t="s">
        <v>27</v>
      </c>
      <c r="B1" t="s">
        <v>36</v>
      </c>
    </row>
    <row r="3" spans="1:2" x14ac:dyDescent="0.25">
      <c r="A3" s="4" t="s">
        <v>33</v>
      </c>
      <c r="B3" t="s">
        <v>35</v>
      </c>
    </row>
    <row r="4" spans="1:2" x14ac:dyDescent="0.25">
      <c r="A4" s="5" t="s">
        <v>38</v>
      </c>
      <c r="B4" s="8">
        <v>121.59210526315789</v>
      </c>
    </row>
    <row r="5" spans="1:2" x14ac:dyDescent="0.25">
      <c r="A5" s="5" t="s">
        <v>40</v>
      </c>
      <c r="B5" s="8">
        <v>124.5625</v>
      </c>
    </row>
    <row r="6" spans="1:2" x14ac:dyDescent="0.25">
      <c r="A6" s="5" t="s">
        <v>41</v>
      </c>
      <c r="B6" s="8">
        <v>127.33333333333333</v>
      </c>
    </row>
    <row r="7" spans="1:2" x14ac:dyDescent="0.25">
      <c r="A7" s="5" t="s">
        <v>39</v>
      </c>
      <c r="B7" s="8">
        <v>138.16666666666666</v>
      </c>
    </row>
    <row r="8" spans="1:2" x14ac:dyDescent="0.25">
      <c r="A8" s="5" t="s">
        <v>32</v>
      </c>
      <c r="B8" s="7">
        <v>123.21782178217822</v>
      </c>
    </row>
    <row r="20" spans="1:2" x14ac:dyDescent="0.25">
      <c r="A20" s="4" t="s">
        <v>33</v>
      </c>
      <c r="B20" t="s">
        <v>42</v>
      </c>
    </row>
    <row r="21" spans="1:2" x14ac:dyDescent="0.25">
      <c r="A21" s="5" t="s">
        <v>38</v>
      </c>
      <c r="B21" s="9">
        <v>69.75</v>
      </c>
    </row>
    <row r="22" spans="1:2" x14ac:dyDescent="0.25">
      <c r="A22" s="5" t="s">
        <v>40</v>
      </c>
      <c r="B22" s="6">
        <v>68.5</v>
      </c>
    </row>
    <row r="23" spans="1:2" x14ac:dyDescent="0.25">
      <c r="A23" s="5" t="s">
        <v>41</v>
      </c>
      <c r="B23" s="9">
        <v>66.666666666666671</v>
      </c>
    </row>
    <row r="24" spans="1:2" x14ac:dyDescent="0.25">
      <c r="A24" s="5" t="s">
        <v>39</v>
      </c>
      <c r="B24" s="9">
        <v>79</v>
      </c>
    </row>
    <row r="25" spans="1:2" x14ac:dyDescent="0.25">
      <c r="A25" s="5" t="s">
        <v>32</v>
      </c>
      <c r="B25" s="6">
        <v>70.009900990099013</v>
      </c>
    </row>
    <row r="42" spans="1:4" x14ac:dyDescent="0.25">
      <c r="A42" s="4" t="s">
        <v>27</v>
      </c>
      <c r="B42" t="s">
        <v>36</v>
      </c>
    </row>
    <row r="43" spans="1:4" x14ac:dyDescent="0.25">
      <c r="A43" s="4" t="s">
        <v>4</v>
      </c>
      <c r="B43" t="s">
        <v>36</v>
      </c>
    </row>
    <row r="45" spans="1:4" x14ac:dyDescent="0.25">
      <c r="A45" s="4" t="s">
        <v>33</v>
      </c>
      <c r="B45" t="s">
        <v>37</v>
      </c>
      <c r="C45" t="s">
        <v>42</v>
      </c>
      <c r="D45" t="s">
        <v>35</v>
      </c>
    </row>
    <row r="46" spans="1:4" x14ac:dyDescent="0.25">
      <c r="A46" s="5" t="s">
        <v>30</v>
      </c>
      <c r="B46" s="8">
        <v>136.61194029850745</v>
      </c>
      <c r="C46" s="8">
        <v>69.238805970149258</v>
      </c>
      <c r="D46" s="8">
        <v>116.40298507462687</v>
      </c>
    </row>
    <row r="47" spans="1:4" x14ac:dyDescent="0.25">
      <c r="A47" s="5" t="s">
        <v>31</v>
      </c>
      <c r="B47" s="8">
        <v>164.1764705882353</v>
      </c>
      <c r="C47" s="8">
        <v>71.529411764705884</v>
      </c>
      <c r="D47" s="8">
        <v>136.64705882352942</v>
      </c>
    </row>
    <row r="48" spans="1:4" x14ac:dyDescent="0.25">
      <c r="A48" s="5" t="s">
        <v>32</v>
      </c>
      <c r="B48" s="8">
        <v>145.8910891089109</v>
      </c>
      <c r="C48" s="8">
        <v>70.009900990099013</v>
      </c>
      <c r="D48" s="8">
        <v>123.21782178217822</v>
      </c>
    </row>
    <row r="71" spans="1:4" x14ac:dyDescent="0.25">
      <c r="A71" s="4" t="s">
        <v>43</v>
      </c>
      <c r="B71" s="4" t="s">
        <v>34</v>
      </c>
    </row>
    <row r="72" spans="1:4" x14ac:dyDescent="0.25">
      <c r="A72" s="4" t="s">
        <v>33</v>
      </c>
      <c r="B72" t="s">
        <v>30</v>
      </c>
      <c r="C72" t="s">
        <v>31</v>
      </c>
      <c r="D72" t="s">
        <v>32</v>
      </c>
    </row>
    <row r="73" spans="1:4" x14ac:dyDescent="0.25">
      <c r="A73" s="5" t="s">
        <v>38</v>
      </c>
      <c r="B73" s="6">
        <v>1430</v>
      </c>
      <c r="C73" s="6">
        <v>721</v>
      </c>
      <c r="D73" s="6">
        <v>2151</v>
      </c>
    </row>
    <row r="74" spans="1:4" x14ac:dyDescent="0.25">
      <c r="A74" s="5" t="s">
        <v>40</v>
      </c>
      <c r="B74" s="6">
        <v>467</v>
      </c>
      <c r="C74" s="6">
        <v>147</v>
      </c>
      <c r="D74" s="6">
        <v>614</v>
      </c>
    </row>
    <row r="75" spans="1:4" x14ac:dyDescent="0.25">
      <c r="A75" s="5" t="s">
        <v>41</v>
      </c>
      <c r="B75" s="6">
        <v>95</v>
      </c>
      <c r="C75" s="6">
        <v>45</v>
      </c>
      <c r="D75" s="6">
        <v>140</v>
      </c>
    </row>
    <row r="76" spans="1:4" x14ac:dyDescent="0.25">
      <c r="A76" s="5" t="s">
        <v>39</v>
      </c>
      <c r="B76" s="6">
        <v>115</v>
      </c>
      <c r="C76" s="6">
        <v>217</v>
      </c>
      <c r="D76" s="6">
        <v>332</v>
      </c>
    </row>
    <row r="77" spans="1:4" x14ac:dyDescent="0.25">
      <c r="A77" s="5" t="s">
        <v>32</v>
      </c>
      <c r="B77" s="6">
        <v>2107</v>
      </c>
      <c r="C77" s="6">
        <v>1130</v>
      </c>
      <c r="D77" s="6">
        <v>3237</v>
      </c>
    </row>
  </sheetData>
  <pageMargins left="0.7" right="0.7" top="0.75" bottom="0.75" header="0.3" footer="0.3"/>
  <pageSetup orientation="portrait" horizontalDpi="4294967295" verticalDpi="4294967295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"/>
  <sheetViews>
    <sheetView showGridLines="0" showRowColHeaders="0" tabSelected="1" zoomScale="89" zoomScaleNormal="89" workbookViewId="0">
      <selection activeCell="W8" sqref="W8"/>
    </sheetView>
  </sheetViews>
  <sheetFormatPr defaultRowHeight="15" x14ac:dyDescent="0.25"/>
  <cols>
    <col min="8" max="8" width="7.5703125" customWidth="1"/>
    <col min="9" max="9" width="9.140625" customWidth="1"/>
    <col min="18" max="18" width="6.85546875" customWidth="1"/>
  </cols>
  <sheetData>
    <row r="1" spans="2:19" x14ac:dyDescent="0.25">
      <c r="E1" s="15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2:19" ht="36" x14ac:dyDescent="0.25">
      <c r="B2" s="14"/>
      <c r="C2" s="14"/>
      <c r="D2" s="14"/>
      <c r="E2" s="16"/>
      <c r="F2" s="13"/>
      <c r="G2" s="13"/>
      <c r="H2" s="18" t="s">
        <v>44</v>
      </c>
      <c r="I2" s="18"/>
      <c r="J2" s="18"/>
      <c r="K2" s="18"/>
      <c r="L2" s="18"/>
      <c r="M2" s="18"/>
      <c r="N2" s="18"/>
      <c r="O2" s="18"/>
      <c r="P2" s="19"/>
      <c r="Q2" s="19"/>
      <c r="R2" s="13"/>
      <c r="S2" s="13"/>
    </row>
    <row r="3" spans="2:19" x14ac:dyDescent="0.25">
      <c r="E3" s="15"/>
      <c r="F3" s="11"/>
      <c r="G3" s="11"/>
      <c r="H3" s="11"/>
      <c r="I3" s="17"/>
      <c r="J3" s="17"/>
      <c r="K3" s="17"/>
      <c r="L3" s="17"/>
      <c r="M3" s="17"/>
      <c r="N3" s="11"/>
      <c r="O3" s="11"/>
      <c r="P3" s="11"/>
      <c r="Q3" s="11"/>
      <c r="R3" s="11"/>
      <c r="S3" s="11"/>
    </row>
    <row r="4" spans="2:19" x14ac:dyDescent="0.25">
      <c r="E4" s="15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Original Data</vt:lpstr>
      <vt:lpstr>Working Sheet</vt:lpstr>
      <vt:lpstr>Relations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2022-11-08T18:44:30Z</dcterms:created>
  <dcterms:modified xsi:type="dcterms:W3CDTF">2022-11-24T19:38:21Z</dcterms:modified>
</cp:coreProperties>
</file>