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633C9153-8273-4607-A810-FF08B9C724FB}" xr6:coauthVersionLast="45" xr6:coauthVersionMax="45" xr10:uidLastSave="{00000000-0000-0000-0000-000000000000}"/>
  <bookViews>
    <workbookView xWindow="-289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8" l="1"/>
  <c r="E38" i="8"/>
  <c r="H38" i="8"/>
  <c r="E33" i="8"/>
  <c r="H22" i="8"/>
  <c r="H23" i="8"/>
  <c r="H24" i="8"/>
  <c r="H25" i="8"/>
  <c r="H26" i="8"/>
  <c r="H27" i="8"/>
  <c r="H28" i="8"/>
  <c r="H29" i="8"/>
  <c r="H30" i="8"/>
  <c r="H31" i="8"/>
  <c r="H32" i="8"/>
  <c r="H21" i="8"/>
  <c r="E17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91" i="4" l="1"/>
  <c r="E92" i="4"/>
  <c r="E90" i="4"/>
  <c r="F91" i="4"/>
  <c r="F92" i="4"/>
  <c r="F90" i="4"/>
  <c r="E63" i="8"/>
  <c r="E62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45" i="8"/>
  <c r="E37" i="8"/>
  <c r="E7" i="8"/>
  <c r="E8" i="8" s="1"/>
  <c r="E9" i="8" s="1"/>
  <c r="E10" i="8" s="1"/>
  <c r="E11" i="8" s="1"/>
  <c r="E12" i="8" s="1"/>
  <c r="E6" i="8"/>
  <c r="E16" i="8"/>
  <c r="E5" i="8"/>
  <c r="E4" i="8"/>
  <c r="E3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45" i="8"/>
  <c r="H37" i="8"/>
  <c r="H17" i="8"/>
  <c r="H19" i="8"/>
  <c r="H20" i="8"/>
  <c r="H16" i="8"/>
  <c r="G3" i="8"/>
  <c r="G2" i="8" s="1"/>
  <c r="G61" i="8" l="1"/>
  <c r="C31" i="10" l="1"/>
  <c r="C7" i="10"/>
  <c r="C27" i="10"/>
  <c r="C23" i="10"/>
  <c r="C19" i="10"/>
  <c r="C3" i="10"/>
  <c r="C15" i="10"/>
  <c r="C11" i="10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G44" i="8"/>
  <c r="G36" i="8"/>
  <c r="H4" i="8"/>
  <c r="H3" i="8"/>
  <c r="H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G15" i="8" l="1"/>
</calcChain>
</file>

<file path=xl/sharedStrings.xml><?xml version="1.0" encoding="utf-8"?>
<sst xmlns="http://schemas.openxmlformats.org/spreadsheetml/2006/main" count="1620" uniqueCount="347">
  <si>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</si>
  <si>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</si>
  <si>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</si>
  <si>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</si>
  <si>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</si>
  <si>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</si>
  <si>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</si>
  <si>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</si>
  <si>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</si>
  <si>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</si>
  <si>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</si>
  <si>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</si>
  <si>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</si>
  <si>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</si>
  <si>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</si>
  <si>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</si>
  <si>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</si>
  <si>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</si>
  <si>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</si>
  <si>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</si>
  <si>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</si>
  <si>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</si>
  <si>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</si>
  <si>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</si>
  <si>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</si>
  <si>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</si>
  <si>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</si>
  <si>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</si>
  <si>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</si>
  <si>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</si>
  <si>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</si>
  <si>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</si>
  <si>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</si>
  <si>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</si>
  <si>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</si>
  <si>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</si>
  <si>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</si>
  <si>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</si>
  <si>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</si>
  <si>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</si>
  <si>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</si>
  <si>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</si>
  <si>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</si>
  <si>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</si>
  <si>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</si>
  <si>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</si>
  <si>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</si>
  <si>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</si>
  <si>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</si>
  <si>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</si>
  <si>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</si>
  <si>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</si>
  <si>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</si>
  <si>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</si>
  <si>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</si>
  <si>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</si>
  <si>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</si>
  <si>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</si>
  <si>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</si>
  <si>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</si>
  <si>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</si>
  <si>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</si>
  <si>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</si>
  <si>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</si>
  <si>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</si>
  <si>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</si>
  <si>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</si>
  <si>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</si>
  <si>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</si>
  <si>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</si>
  <si>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</si>
  <si>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</si>
  <si>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</si>
  <si>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</si>
  <si>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</si>
  <si>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</si>
  <si>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</si>
  <si>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</si>
  <si>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</si>
  <si>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</si>
  <si>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</si>
  <si>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</si>
  <si>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</si>
  <si>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</si>
  <si>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</si>
  <si>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</si>
  <si>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</si>
  <si>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</si>
  <si>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</si>
  <si>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</si>
  <si>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</si>
  <si>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</si>
  <si>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</si>
  <si>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</si>
  <si>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</si>
  <si>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</si>
  <si>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</si>
  <si>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</si>
  <si>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</si>
  <si>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</si>
  <si>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</si>
  <si>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</si>
  <si>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</si>
  <si>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</si>
  <si>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</si>
  <si>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</si>
  <si>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</si>
  <si>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</si>
  <si>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</si>
  <si>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</si>
  <si>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</si>
  <si>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</si>
  <si>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</si>
  <si>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</si>
  <si>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</si>
  <si>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</si>
  <si>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</si>
  <si>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</si>
  <si>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</si>
  <si>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</si>
  <si>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</si>
  <si>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</si>
  <si>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</si>
  <si>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</si>
  <si>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</si>
  <si>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</si>
  <si>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</si>
  <si>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</si>
  <si>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</si>
  <si>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</si>
  <si>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</si>
  <si>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</si>
  <si>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</si>
  <si>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</si>
  <si>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</si>
  <si>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</si>
  <si>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</si>
  <si>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</si>
  <si>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</si>
  <si>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</si>
  <si>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</si>
  <si>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</si>
  <si>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</si>
  <si>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</si>
  <si>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</si>
  <si>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</si>
  <si>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</si>
  <si>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</si>
  <si>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</si>
  <si>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</si>
  <si>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</si>
  <si>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</si>
  <si>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</si>
  <si>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</si>
  <si>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</si>
  <si>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</si>
  <si>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</si>
  <si>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</si>
  <si>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</si>
  <si>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</si>
  <si>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</si>
  <si>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</si>
  <si>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</si>
  <si>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</si>
  <si>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</si>
  <si>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</si>
  <si>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</si>
  <si>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</si>
  <si>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</si>
  <si>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</si>
  <si>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</si>
  <si>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</si>
  <si>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</si>
  <si>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</si>
  <si>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</si>
  <si>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</si>
  <si>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</si>
  <si>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</si>
  <si>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</si>
  <si>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</si>
  <si>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</si>
  <si>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</si>
  <si>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</si>
  <si>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</si>
  <si>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</si>
  <si>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</si>
  <si>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</si>
  <si>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</si>
  <si>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</si>
  <si>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</si>
  <si>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</si>
  <si>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</si>
  <si>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</si>
  <si>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</si>
  <si>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</si>
  <si>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</si>
  <si>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</si>
  <si>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</si>
  <si>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</si>
  <si>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</si>
  <si>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</si>
  <si>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</si>
  <si>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</si>
  <si>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</si>
  <si>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</si>
  <si>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</si>
  <si>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</si>
  <si>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</si>
  <si>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</si>
  <si>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</si>
  <si>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</si>
  <si>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</si>
  <si>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</si>
  <si>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</si>
  <si>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</si>
  <si>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</si>
  <si>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</si>
  <si>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</si>
  <si>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</si>
  <si>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</si>
  <si>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</si>
  <si>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</si>
  <si>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</si>
  <si>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</si>
  <si>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</si>
  <si>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</si>
  <si>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</si>
  <si>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</si>
  <si>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</si>
  <si>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</si>
  <si>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</si>
  <si>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</si>
  <si>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</si>
  <si>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</si>
  <si>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</si>
  <si>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</si>
  <si>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</si>
  <si>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</si>
  <si>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</si>
  <si>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</si>
  <si>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</si>
  <si>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</si>
  <si>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</si>
  <si>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</si>
  <si>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</si>
  <si>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</si>
  <si>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</si>
  <si>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</si>
  <si>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</si>
  <si>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</si>
  <si>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</si>
  <si>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</si>
  <si>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</si>
  <si>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</si>
  <si>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</si>
  <si>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</si>
  <si>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</si>
  <si>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</si>
  <si>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</si>
  <si>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</si>
  <si>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</si>
  <si>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</si>
  <si>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</si>
  <si>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</si>
  <si>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</si>
  <si>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</si>
  <si>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</si>
  <si>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</si>
  <si>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</si>
  <si>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</si>
  <si>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</si>
  <si>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</si>
  <si>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</si>
  <si>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</si>
  <si>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</si>
  <si>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</si>
  <si>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</si>
  <si>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</si>
  <si>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</si>
  <si>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</si>
  <si>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</si>
  <si>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</si>
  <si>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</si>
  <si>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uptime_shift</t>
  </si>
  <si>
    <t>abstime</t>
  </si>
  <si>
    <t>schedule[1] days</t>
  </si>
  <si>
    <t>schedule[0] days</t>
  </si>
  <si>
    <t>schedule[0] time</t>
  </si>
  <si>
    <t>schedule[2] time</t>
  </si>
  <si>
    <t>schedule[1] time</t>
  </si>
  <si>
    <t>schedule[2] days</t>
  </si>
  <si>
    <t>schedule[3] days</t>
  </si>
  <si>
    <t>schedule[3] time</t>
  </si>
  <si>
    <t>schedule[4] days</t>
  </si>
  <si>
    <t>schedule[4] time</t>
  </si>
  <si>
    <t>1*</t>
  </si>
  <si>
    <t>schedule[0] command</t>
  </si>
  <si>
    <t>schedule[1] command</t>
  </si>
  <si>
    <t>schedule[2] command</t>
  </si>
  <si>
    <t>schedule[3] command</t>
  </si>
  <si>
    <t>schedule[4] command</t>
  </si>
  <si>
    <t>PM</t>
  </si>
  <si>
    <t>EE</t>
  </si>
  <si>
    <t>name[0:3]</t>
  </si>
  <si>
    <t>name[4:7]</t>
  </si>
  <si>
    <t>name[8:11]</t>
  </si>
  <si>
    <t>name[12:15]</t>
  </si>
  <si>
    <t>name[16:19]</t>
  </si>
  <si>
    <t>name[20:23]</t>
  </si>
  <si>
    <t>name[24:27]</t>
  </si>
  <si>
    <t>name[28:31]</t>
  </si>
  <si>
    <t>127 (everyday)</t>
  </si>
  <si>
    <t>0b1000011</t>
  </si>
  <si>
    <t>Mo Sa Su</t>
  </si>
  <si>
    <t>0 = "00:00"</t>
  </si>
  <si>
    <t>96="24:00"</t>
  </si>
  <si>
    <t>quarters (15min)</t>
  </si>
  <si>
    <t>38 = "9:30"</t>
  </si>
  <si>
    <t>Attribute Key</t>
  </si>
  <si>
    <t>S</t>
  </si>
  <si>
    <t>O</t>
  </si>
  <si>
    <t>section (identification, system, config, schedule, …)</t>
  </si>
  <si>
    <t>offse for attribute bigger that 4B (i.e. name)</t>
  </si>
  <si>
    <t>attribute in section, starting at 0</t>
  </si>
  <si>
    <t>special</t>
  </si>
  <si>
    <t>255 (section</t>
  </si>
  <si>
    <t>size (B)</t>
  </si>
  <si>
    <t>I</t>
  </si>
  <si>
    <t>Request ID</t>
  </si>
  <si>
    <t>…</t>
  </si>
  <si>
    <t>Rules</t>
  </si>
  <si>
    <t>Response controller must include Query controllers or more</t>
  </si>
  <si>
    <t>response.controllers &amp; query.controllers == query.controllers</t>
  </si>
  <si>
    <t>last_query_error</t>
  </si>
  <si>
    <t>last_telemetry_error</t>
  </si>
  <si>
    <t>received.total</t>
  </si>
  <si>
    <t>received.read_attribute</t>
  </si>
  <si>
    <t>received.write_attribute</t>
  </si>
  <si>
    <t>received.command</t>
  </si>
  <si>
    <t>received.request_telemetry</t>
  </si>
  <si>
    <t>received.processed</t>
  </si>
  <si>
    <t>received.query_failed</t>
  </si>
  <si>
    <t>sent.total</t>
  </si>
  <si>
    <t>sent.telemetry</t>
  </si>
  <si>
    <t>telemetry request random period</t>
  </si>
  <si>
    <t>random period between 0 and value when requesting telemetry in broadcast</t>
  </si>
  <si>
    <t>calculated_abstime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</si>
</sst>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7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9"/>
  <sheetViews>
    <sheetView zoomScale="160" zoomScaleNormal="160" workbookViewId="0">
      <selection activeCell="N13" sqref="N13:U13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113</v>
      </c>
      <c r="D4" s="9"/>
      <c r="E4" s="9"/>
      <c r="F4" s="196" t="s">
        <v>106</v>
      </c>
      <c r="G4" s="197" t="s">
        <v>106</v>
      </c>
      <c r="H4" s="9"/>
      <c r="I4" s="9" t="s">
        <v>151</v>
      </c>
      <c r="J4" s="9"/>
      <c r="K4" s="9"/>
      <c r="L4" s="196" t="s">
        <v>106</v>
      </c>
      <c r="M4" s="197" t="s">
        <v>106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130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106</v>
      </c>
      <c r="D13" s="167" t="s">
        <v>106</v>
      </c>
      <c r="E13" s="172" t="s">
        <v>128</v>
      </c>
      <c r="F13" s="168" t="s">
        <v>23</v>
      </c>
      <c r="G13" s="168" t="s">
        <v>23</v>
      </c>
      <c r="H13" s="169" t="s">
        <v>81</v>
      </c>
      <c r="I13" s="170" t="s">
        <v>81</v>
      </c>
      <c r="J13" s="169" t="s">
        <v>81</v>
      </c>
      <c r="K13" s="169" t="s">
        <v>81</v>
      </c>
      <c r="L13" s="169" t="s">
        <v>81</v>
      </c>
      <c r="M13" s="171" t="s">
        <v>81</v>
      </c>
      <c r="N13" s="167" t="s">
        <v>327</v>
      </c>
      <c r="O13" s="167" t="s">
        <v>327</v>
      </c>
      <c r="P13" s="167" t="s">
        <v>327</v>
      </c>
      <c r="Q13" s="167" t="s">
        <v>327</v>
      </c>
      <c r="R13" s="167" t="s">
        <v>327</v>
      </c>
      <c r="S13" s="167" t="s">
        <v>327</v>
      </c>
      <c r="T13" s="167" t="s">
        <v>327</v>
      </c>
      <c r="U13" s="167" t="s">
        <v>327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0" t="s">
        <v>44</v>
      </c>
      <c r="I14" s="240" t="s">
        <v>44</v>
      </c>
      <c r="J14" s="240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154</v>
      </c>
      <c r="C16" s="29" t="s">
        <v>155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143</v>
      </c>
      <c r="C17" s="211" t="s">
        <v>106</v>
      </c>
      <c r="D17" s="9"/>
      <c r="E17" s="18" t="s">
        <v>128</v>
      </c>
      <c r="F17" s="18" t="s">
        <v>23</v>
      </c>
      <c r="G17" s="18" t="s">
        <v>81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102</v>
      </c>
      <c r="D18" s="7"/>
      <c r="E18" s="19" t="s">
        <v>144</v>
      </c>
      <c r="F18" s="19" t="s">
        <v>144</v>
      </c>
      <c r="G18" s="19" t="s">
        <v>144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153</v>
      </c>
      <c r="C28" s="29" t="s">
        <v>269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143</v>
      </c>
      <c r="C29" s="18" t="s">
        <v>106</v>
      </c>
      <c r="D29" s="9"/>
      <c r="E29" s="18" t="s">
        <v>128</v>
      </c>
      <c r="F29" s="18" t="s">
        <v>23</v>
      </c>
      <c r="G29" s="18" t="s">
        <v>81</v>
      </c>
      <c r="H29" s="9"/>
      <c r="I29" s="11"/>
    </row>
    <row r="30" spans="2:34" x14ac:dyDescent="0.2">
      <c r="B30" s="6"/>
      <c r="C30" s="210" t="s">
        <v>145</v>
      </c>
      <c r="D30" s="7"/>
      <c r="E30" s="19" t="s">
        <v>128</v>
      </c>
      <c r="F30" s="19" t="s">
        <v>144</v>
      </c>
      <c r="G30" s="19" t="s">
        <v>144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146</v>
      </c>
      <c r="D34" s="188" t="s">
        <v>146</v>
      </c>
      <c r="E34" s="188" t="s">
        <v>146</v>
      </c>
      <c r="F34" s="188" t="s">
        <v>146</v>
      </c>
      <c r="G34" s="188" t="s">
        <v>146</v>
      </c>
      <c r="H34" s="188" t="s">
        <v>146</v>
      </c>
      <c r="I34" s="188" t="s">
        <v>146</v>
      </c>
      <c r="J34" s="188" t="s">
        <v>146</v>
      </c>
      <c r="K34" s="188" t="s">
        <v>146</v>
      </c>
      <c r="L34" s="188" t="s">
        <v>146</v>
      </c>
      <c r="M34" s="188" t="s">
        <v>146</v>
      </c>
      <c r="N34" s="188" t="s">
        <v>146</v>
      </c>
      <c r="O34" s="188" t="s">
        <v>146</v>
      </c>
      <c r="P34" s="188" t="s">
        <v>146</v>
      </c>
      <c r="Q34" s="188" t="s">
        <v>146</v>
      </c>
      <c r="R34" s="188" t="s">
        <v>146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152</v>
      </c>
      <c r="C40" s="29" t="s">
        <v>268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271</v>
      </c>
    </row>
    <row r="41" spans="2:34" x14ac:dyDescent="0.2">
      <c r="B41" s="10" t="s">
        <v>143</v>
      </c>
      <c r="C41" s="18" t="s">
        <v>106</v>
      </c>
      <c r="D41" s="9"/>
      <c r="E41" s="18" t="s">
        <v>128</v>
      </c>
      <c r="F41" s="18" t="s">
        <v>23</v>
      </c>
      <c r="G41" s="18" t="s">
        <v>81</v>
      </c>
      <c r="H41" s="9"/>
      <c r="I41" s="11"/>
    </row>
    <row r="42" spans="2:34" x14ac:dyDescent="0.2">
      <c r="B42" s="6"/>
      <c r="C42" s="210" t="s">
        <v>145</v>
      </c>
      <c r="D42" s="7"/>
      <c r="E42" s="19" t="s">
        <v>270</v>
      </c>
      <c r="F42" s="19" t="s">
        <v>144</v>
      </c>
      <c r="G42" s="19" t="s">
        <v>144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146</v>
      </c>
      <c r="D46" s="188" t="s">
        <v>146</v>
      </c>
      <c r="E46" s="188" t="s">
        <v>146</v>
      </c>
      <c r="F46" s="188" t="s">
        <v>146</v>
      </c>
      <c r="G46" s="188" t="s">
        <v>146</v>
      </c>
      <c r="H46" s="188" t="s">
        <v>146</v>
      </c>
      <c r="I46" s="188" t="s">
        <v>146</v>
      </c>
      <c r="J46" s="188" t="s">
        <v>146</v>
      </c>
      <c r="K46" s="188" t="s">
        <v>146</v>
      </c>
      <c r="L46" s="188" t="s">
        <v>146</v>
      </c>
      <c r="M46" s="188" t="s">
        <v>146</v>
      </c>
      <c r="N46" s="188" t="s">
        <v>146</v>
      </c>
      <c r="O46" s="188" t="s">
        <v>146</v>
      </c>
      <c r="P46" s="188" t="s">
        <v>146</v>
      </c>
      <c r="Q46" s="188" t="s">
        <v>146</v>
      </c>
      <c r="R46" s="188" t="s">
        <v>146</v>
      </c>
      <c r="S46" s="189" t="s">
        <v>147</v>
      </c>
      <c r="T46" s="190" t="s">
        <v>147</v>
      </c>
      <c r="U46" s="190" t="s">
        <v>147</v>
      </c>
      <c r="V46" s="190" t="s">
        <v>147</v>
      </c>
      <c r="W46" s="190" t="s">
        <v>147</v>
      </c>
      <c r="X46" s="190" t="s">
        <v>147</v>
      </c>
      <c r="Y46" s="190" t="s">
        <v>147</v>
      </c>
      <c r="Z46" s="191" t="s">
        <v>147</v>
      </c>
      <c r="AA46" s="189" t="s">
        <v>147</v>
      </c>
      <c r="AB46" s="190" t="s">
        <v>147</v>
      </c>
      <c r="AC46" s="190" t="s">
        <v>147</v>
      </c>
      <c r="AD46" s="190" t="s">
        <v>147</v>
      </c>
      <c r="AE46" s="190" t="s">
        <v>147</v>
      </c>
      <c r="AF46" s="190" t="s">
        <v>147</v>
      </c>
      <c r="AG46" s="190" t="s">
        <v>147</v>
      </c>
      <c r="AH46" s="191" t="s">
        <v>147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2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2:34" x14ac:dyDescent="0.2">
      <c r="C50" s="189" t="s">
        <v>147</v>
      </c>
      <c r="D50" s="190" t="s">
        <v>147</v>
      </c>
      <c r="E50" s="190" t="s">
        <v>147</v>
      </c>
      <c r="F50" s="190" t="s">
        <v>147</v>
      </c>
      <c r="G50" s="190" t="s">
        <v>147</v>
      </c>
      <c r="H50" s="190" t="s">
        <v>147</v>
      </c>
      <c r="I50" s="190" t="s">
        <v>147</v>
      </c>
      <c r="J50" s="191" t="s">
        <v>147</v>
      </c>
      <c r="K50" s="189" t="s">
        <v>147</v>
      </c>
      <c r="L50" s="190" t="s">
        <v>147</v>
      </c>
      <c r="M50" s="190" t="s">
        <v>147</v>
      </c>
      <c r="N50" s="190" t="s">
        <v>147</v>
      </c>
      <c r="O50" s="190" t="s">
        <v>147</v>
      </c>
      <c r="P50" s="190" t="s">
        <v>147</v>
      </c>
      <c r="Q50" s="190" t="s">
        <v>147</v>
      </c>
      <c r="R50" s="191" t="s">
        <v>147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  <row r="52" spans="2:34" x14ac:dyDescent="0.2">
      <c r="B52" s="3" t="s">
        <v>318</v>
      </c>
      <c r="C52" s="26" t="s">
        <v>15</v>
      </c>
      <c r="D52" s="27"/>
      <c r="E52" s="27"/>
      <c r="F52" s="27"/>
      <c r="G52" s="27"/>
      <c r="H52" s="27"/>
      <c r="I52" s="27"/>
      <c r="J52" s="28"/>
      <c r="K52" s="26" t="s">
        <v>16</v>
      </c>
      <c r="L52" s="27"/>
      <c r="M52" s="27"/>
      <c r="N52" s="27"/>
      <c r="O52" s="27"/>
      <c r="P52" s="27"/>
      <c r="Q52" s="27"/>
      <c r="R52" s="28"/>
    </row>
    <row r="53" spans="2:34" x14ac:dyDescent="0.2">
      <c r="C53" s="23">
        <v>0</v>
      </c>
      <c r="D53" s="19">
        <v>1</v>
      </c>
      <c r="E53" s="19">
        <v>2</v>
      </c>
      <c r="F53" s="19">
        <v>3</v>
      </c>
      <c r="G53" s="19">
        <v>4</v>
      </c>
      <c r="H53" s="19">
        <v>5</v>
      </c>
      <c r="I53" s="19">
        <v>6</v>
      </c>
      <c r="J53" s="24">
        <v>7</v>
      </c>
      <c r="K53" s="23">
        <v>8</v>
      </c>
      <c r="L53" s="19">
        <v>9</v>
      </c>
      <c r="M53" s="19">
        <v>10</v>
      </c>
      <c r="N53" s="19">
        <v>11</v>
      </c>
      <c r="O53" s="19">
        <v>12</v>
      </c>
      <c r="P53" s="19">
        <v>13</v>
      </c>
      <c r="Q53" s="19">
        <v>14</v>
      </c>
      <c r="R53" s="24">
        <v>15</v>
      </c>
    </row>
    <row r="54" spans="2:34" x14ac:dyDescent="0.2">
      <c r="C54" s="187" t="s">
        <v>146</v>
      </c>
      <c r="D54" s="188" t="s">
        <v>146</v>
      </c>
      <c r="E54" s="188" t="s">
        <v>146</v>
      </c>
      <c r="F54" s="188" t="s">
        <v>146</v>
      </c>
      <c r="G54" s="188" t="s">
        <v>146</v>
      </c>
      <c r="H54" s="188" t="s">
        <v>146</v>
      </c>
      <c r="I54" s="188" t="s">
        <v>146</v>
      </c>
      <c r="J54" s="188" t="s">
        <v>146</v>
      </c>
      <c r="K54" s="188" t="s">
        <v>146</v>
      </c>
      <c r="L54" s="188" t="s">
        <v>146</v>
      </c>
      <c r="M54" s="188" t="s">
        <v>146</v>
      </c>
      <c r="N54" s="188" t="s">
        <v>146</v>
      </c>
      <c r="O54" s="188" t="s">
        <v>146</v>
      </c>
      <c r="P54" s="188" t="s">
        <v>146</v>
      </c>
      <c r="Q54" s="188" t="s">
        <v>146</v>
      </c>
      <c r="R54" s="238" t="s">
        <v>146</v>
      </c>
    </row>
    <row r="55" spans="2:34" x14ac:dyDescent="0.2">
      <c r="C55" s="268" t="s">
        <v>319</v>
      </c>
      <c r="D55" s="268" t="s">
        <v>319</v>
      </c>
      <c r="E55" s="268" t="s">
        <v>319</v>
      </c>
      <c r="F55" s="268" t="s">
        <v>319</v>
      </c>
      <c r="G55" s="269" t="s">
        <v>252</v>
      </c>
      <c r="H55" s="269" t="s">
        <v>252</v>
      </c>
      <c r="I55" s="269" t="s">
        <v>252</v>
      </c>
      <c r="J55" s="269" t="s">
        <v>252</v>
      </c>
      <c r="K55" s="269" t="s">
        <v>252</v>
      </c>
      <c r="L55" s="269" t="s">
        <v>252</v>
      </c>
      <c r="M55" s="269" t="s">
        <v>252</v>
      </c>
      <c r="N55" s="269" t="s">
        <v>252</v>
      </c>
      <c r="O55" s="270" t="s">
        <v>320</v>
      </c>
      <c r="P55" s="270" t="s">
        <v>320</v>
      </c>
      <c r="Q55" s="270" t="s">
        <v>320</v>
      </c>
      <c r="R55" s="270" t="s">
        <v>320</v>
      </c>
    </row>
    <row r="57" spans="2:34" x14ac:dyDescent="0.2">
      <c r="C57" s="268" t="s">
        <v>319</v>
      </c>
      <c r="E57" s="3" t="s">
        <v>321</v>
      </c>
    </row>
    <row r="58" spans="2:34" x14ac:dyDescent="0.2">
      <c r="C58" s="269" t="s">
        <v>252</v>
      </c>
      <c r="E58" s="3" t="s">
        <v>323</v>
      </c>
    </row>
    <row r="59" spans="2:34" x14ac:dyDescent="0.2">
      <c r="C59" s="270" t="s">
        <v>320</v>
      </c>
      <c r="E59" s="3" t="s">
        <v>322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topLeftCell="B1" zoomScale="130" zoomScaleNormal="130" workbookViewId="0">
      <selection activeCell="C35" sqref="C35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4" t="s">
        <v>248</v>
      </c>
      <c r="B2" s="5" t="s">
        <v>156</v>
      </c>
      <c r="C2" s="233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7" t="s">
        <v>256</v>
      </c>
      <c r="B3" s="10" t="s">
        <v>83</v>
      </c>
      <c r="C3" s="234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5"/>
      <c r="B4" s="235" t="s">
        <v>249</v>
      </c>
      <c r="C4" s="239">
        <v>8</v>
      </c>
      <c r="D4" s="241" t="s">
        <v>256</v>
      </c>
      <c r="E4" s="242" t="s">
        <v>256</v>
      </c>
      <c r="F4" s="242" t="s">
        <v>256</v>
      </c>
      <c r="G4" s="242" t="s">
        <v>256</v>
      </c>
      <c r="H4" s="242" t="s">
        <v>256</v>
      </c>
      <c r="I4" s="242" t="s">
        <v>256</v>
      </c>
      <c r="J4" s="242" t="s">
        <v>256</v>
      </c>
      <c r="K4" s="243" t="s">
        <v>256</v>
      </c>
      <c r="L4" s="241" t="s">
        <v>256</v>
      </c>
      <c r="M4" s="242" t="s">
        <v>256</v>
      </c>
      <c r="N4" s="242" t="s">
        <v>256</v>
      </c>
      <c r="O4" s="242" t="s">
        <v>256</v>
      </c>
      <c r="P4" s="242" t="s">
        <v>256</v>
      </c>
      <c r="Q4" s="242" t="s">
        <v>256</v>
      </c>
      <c r="R4" s="242" t="s">
        <v>256</v>
      </c>
      <c r="S4" s="243" t="s">
        <v>256</v>
      </c>
      <c r="T4" s="241" t="s">
        <v>256</v>
      </c>
      <c r="U4" s="242" t="s">
        <v>256</v>
      </c>
      <c r="V4" s="242" t="s">
        <v>256</v>
      </c>
      <c r="W4" s="242" t="s">
        <v>256</v>
      </c>
      <c r="X4" s="242" t="s">
        <v>256</v>
      </c>
      <c r="Y4" s="242" t="s">
        <v>256</v>
      </c>
      <c r="Z4" s="242" t="s">
        <v>256</v>
      </c>
      <c r="AA4" s="243" t="s">
        <v>256</v>
      </c>
      <c r="AB4" s="241" t="s">
        <v>256</v>
      </c>
      <c r="AC4" s="242" t="s">
        <v>256</v>
      </c>
      <c r="AD4" s="242" t="s">
        <v>256</v>
      </c>
      <c r="AE4" s="242" t="s">
        <v>256</v>
      </c>
      <c r="AF4" s="242" t="s">
        <v>256</v>
      </c>
      <c r="AG4" s="242" t="s">
        <v>256</v>
      </c>
      <c r="AH4" s="242" t="s">
        <v>256</v>
      </c>
      <c r="AI4" s="243" t="s">
        <v>256</v>
      </c>
      <c r="AJ4" s="241" t="s">
        <v>256</v>
      </c>
      <c r="AK4" s="242" t="s">
        <v>256</v>
      </c>
      <c r="AL4" s="242" t="s">
        <v>256</v>
      </c>
      <c r="AM4" s="242" t="s">
        <v>256</v>
      </c>
      <c r="AN4" s="242" t="s">
        <v>256</v>
      </c>
      <c r="AO4" s="242" t="s">
        <v>256</v>
      </c>
      <c r="AP4" s="242" t="s">
        <v>256</v>
      </c>
      <c r="AQ4" s="243" t="s">
        <v>256</v>
      </c>
      <c r="AR4" s="241" t="s">
        <v>256</v>
      </c>
      <c r="AS4" s="242" t="s">
        <v>256</v>
      </c>
      <c r="AT4" s="242" t="s">
        <v>256</v>
      </c>
      <c r="AU4" s="242" t="s">
        <v>256</v>
      </c>
      <c r="AV4" s="242" t="s">
        <v>256</v>
      </c>
      <c r="AW4" s="242" t="s">
        <v>256</v>
      </c>
      <c r="AX4" s="242" t="s">
        <v>256</v>
      </c>
      <c r="AY4" s="243" t="s">
        <v>256</v>
      </c>
      <c r="AZ4" s="241" t="s">
        <v>256</v>
      </c>
      <c r="BA4" s="242" t="s">
        <v>256</v>
      </c>
      <c r="BB4" s="242" t="s">
        <v>256</v>
      </c>
      <c r="BC4" s="242" t="s">
        <v>256</v>
      </c>
      <c r="BD4" s="242" t="s">
        <v>256</v>
      </c>
      <c r="BE4" s="242" t="s">
        <v>256</v>
      </c>
      <c r="BF4" s="242" t="s">
        <v>256</v>
      </c>
      <c r="BG4" s="243" t="s">
        <v>256</v>
      </c>
      <c r="BH4" s="241" t="s">
        <v>256</v>
      </c>
      <c r="BI4" s="242" t="s">
        <v>256</v>
      </c>
      <c r="BJ4" s="242" t="s">
        <v>256</v>
      </c>
      <c r="BK4" s="242" t="s">
        <v>256</v>
      </c>
      <c r="BL4" s="242" t="s">
        <v>256</v>
      </c>
      <c r="BM4" s="242" t="s">
        <v>256</v>
      </c>
      <c r="BN4" s="242" t="s">
        <v>256</v>
      </c>
      <c r="BO4" s="243" t="s">
        <v>256</v>
      </c>
    </row>
    <row r="6" spans="1:67" x14ac:dyDescent="0.2">
      <c r="A6" s="244" t="s">
        <v>248</v>
      </c>
      <c r="B6" s="5" t="s">
        <v>156</v>
      </c>
      <c r="C6" s="233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6" t="s">
        <v>262</v>
      </c>
      <c r="B7" s="10" t="s">
        <v>82</v>
      </c>
      <c r="C7" s="234" t="str">
        <f>DEC2BIN(C6,3)</f>
        <v>001</v>
      </c>
      <c r="D7" s="261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5"/>
      <c r="B8" s="235" t="s">
        <v>249</v>
      </c>
      <c r="C8" s="239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6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4" t="s">
        <v>248</v>
      </c>
      <c r="B10" s="5" t="s">
        <v>156</v>
      </c>
      <c r="C10" s="233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7" t="s">
        <v>257</v>
      </c>
      <c r="B11" s="10" t="s">
        <v>82</v>
      </c>
      <c r="C11" s="234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5"/>
      <c r="B12" s="235" t="s">
        <v>249</v>
      </c>
      <c r="C12" s="239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6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250</v>
      </c>
      <c r="U12" s="188" t="s">
        <v>250</v>
      </c>
      <c r="V12" s="188" t="s">
        <v>250</v>
      </c>
      <c r="W12" s="188" t="s">
        <v>250</v>
      </c>
      <c r="X12" s="188" t="s">
        <v>250</v>
      </c>
      <c r="Y12" s="188" t="s">
        <v>250</v>
      </c>
      <c r="Z12" s="188" t="s">
        <v>250</v>
      </c>
      <c r="AA12" s="238" t="s">
        <v>250</v>
      </c>
      <c r="AB12" s="187" t="s">
        <v>250</v>
      </c>
      <c r="AC12" s="188" t="s">
        <v>250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4" t="s">
        <v>248</v>
      </c>
      <c r="B14" s="5" t="s">
        <v>156</v>
      </c>
      <c r="C14" s="233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7" t="s">
        <v>258</v>
      </c>
      <c r="B15" s="10" t="s">
        <v>83</v>
      </c>
      <c r="C15" s="234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5"/>
      <c r="B16" s="235" t="s">
        <v>249</v>
      </c>
      <c r="C16" s="239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6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4" t="s">
        <v>248</v>
      </c>
      <c r="B18" s="5" t="s">
        <v>156</v>
      </c>
      <c r="C18" s="233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7" t="s">
        <v>259</v>
      </c>
      <c r="B19" s="10" t="s">
        <v>83</v>
      </c>
      <c r="C19" s="234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5"/>
      <c r="B20" s="235" t="s">
        <v>249</v>
      </c>
      <c r="C20" s="239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6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250</v>
      </c>
      <c r="BA20" s="188" t="s">
        <v>250</v>
      </c>
      <c r="BB20" s="188" t="s">
        <v>250</v>
      </c>
      <c r="BC20" s="188" t="s">
        <v>250</v>
      </c>
      <c r="BD20" s="188" t="s">
        <v>250</v>
      </c>
      <c r="BE20" s="188" t="s">
        <v>250</v>
      </c>
      <c r="BF20" s="188" t="s">
        <v>250</v>
      </c>
      <c r="BG20" s="238" t="s">
        <v>250</v>
      </c>
      <c r="BH20" s="187" t="s">
        <v>250</v>
      </c>
      <c r="BI20" s="188" t="s">
        <v>250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4" t="s">
        <v>248</v>
      </c>
      <c r="B22" s="5" t="s">
        <v>156</v>
      </c>
      <c r="C22" s="233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7" t="s">
        <v>260</v>
      </c>
      <c r="B23" s="10" t="s">
        <v>83</v>
      </c>
      <c r="C23" s="234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1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1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1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5"/>
      <c r="B24" s="235" t="s">
        <v>249</v>
      </c>
      <c r="C24" s="239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6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250</v>
      </c>
      <c r="AK24" s="188" t="s">
        <v>250</v>
      </c>
      <c r="AL24" s="188" t="s">
        <v>250</v>
      </c>
      <c r="AM24" s="188" t="s">
        <v>250</v>
      </c>
      <c r="AN24" s="188" t="s">
        <v>250</v>
      </c>
      <c r="AO24" s="188" t="s">
        <v>250</v>
      </c>
      <c r="AP24" s="188" t="s">
        <v>250</v>
      </c>
      <c r="AQ24" s="238" t="s">
        <v>250</v>
      </c>
      <c r="AR24" s="187" t="s">
        <v>250</v>
      </c>
      <c r="AS24" s="188" t="s">
        <v>250</v>
      </c>
      <c r="AT24" s="188" t="s">
        <v>254</v>
      </c>
      <c r="AU24" s="188" t="s">
        <v>254</v>
      </c>
      <c r="AV24" s="188" t="s">
        <v>254</v>
      </c>
      <c r="AW24" s="188" t="s">
        <v>254</v>
      </c>
      <c r="AX24" s="188" t="s">
        <v>254</v>
      </c>
      <c r="AY24" s="188" t="s">
        <v>254</v>
      </c>
      <c r="AZ24" s="187" t="s">
        <v>254</v>
      </c>
      <c r="BA24" s="188" t="s">
        <v>254</v>
      </c>
      <c r="BB24" s="188" t="s">
        <v>254</v>
      </c>
      <c r="BC24" s="188" t="s">
        <v>254</v>
      </c>
      <c r="BD24" s="188" t="s">
        <v>255</v>
      </c>
      <c r="BE24" s="188" t="s">
        <v>255</v>
      </c>
      <c r="BF24" s="188" t="s">
        <v>255</v>
      </c>
      <c r="BG24" s="238" t="s">
        <v>255</v>
      </c>
      <c r="BH24" s="188" t="s">
        <v>255</v>
      </c>
      <c r="BI24" s="188" t="s">
        <v>255</v>
      </c>
      <c r="BJ24" s="188" t="s">
        <v>255</v>
      </c>
      <c r="BK24" s="188" t="s">
        <v>255</v>
      </c>
      <c r="BL24" s="188" t="s">
        <v>255</v>
      </c>
      <c r="BM24" s="188" t="s">
        <v>255</v>
      </c>
      <c r="BN24" s="185" t="s">
        <v>46</v>
      </c>
      <c r="BO24" s="186" t="s">
        <v>46</v>
      </c>
    </row>
    <row r="26" spans="1:67" x14ac:dyDescent="0.2">
      <c r="A26" s="244" t="s">
        <v>248</v>
      </c>
      <c r="B26" s="5" t="s">
        <v>156</v>
      </c>
      <c r="C26" s="233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7" t="s">
        <v>261</v>
      </c>
      <c r="B27" s="10" t="s">
        <v>83</v>
      </c>
      <c r="C27" s="234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5"/>
      <c r="B28" s="235" t="s">
        <v>249</v>
      </c>
      <c r="C28" s="239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253</v>
      </c>
      <c r="BA28" s="40" t="s">
        <v>253</v>
      </c>
      <c r="BB28" s="40" t="s">
        <v>253</v>
      </c>
      <c r="BC28" s="40" t="s">
        <v>253</v>
      </c>
      <c r="BD28" s="40" t="s">
        <v>253</v>
      </c>
      <c r="BE28" s="40" t="s">
        <v>253</v>
      </c>
      <c r="BF28" s="40" t="s">
        <v>253</v>
      </c>
      <c r="BG28" s="41" t="s">
        <v>253</v>
      </c>
      <c r="BH28" s="39" t="s">
        <v>253</v>
      </c>
      <c r="BI28" s="40" t="s">
        <v>253</v>
      </c>
      <c r="BJ28" s="40" t="s">
        <v>253</v>
      </c>
      <c r="BK28" s="40" t="s">
        <v>253</v>
      </c>
      <c r="BL28" s="40" t="s">
        <v>253</v>
      </c>
      <c r="BM28" s="40" t="s">
        <v>253</v>
      </c>
      <c r="BN28" s="40" t="s">
        <v>253</v>
      </c>
      <c r="BO28" s="41" t="s">
        <v>253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4" t="s">
        <v>248</v>
      </c>
      <c r="B30" s="5" t="s">
        <v>156</v>
      </c>
      <c r="C30" s="233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7" t="s">
        <v>46</v>
      </c>
      <c r="B31" s="10" t="s">
        <v>82</v>
      </c>
      <c r="C31" s="234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5"/>
      <c r="B32" s="235" t="s">
        <v>249</v>
      </c>
      <c r="C32" s="239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93"/>
  <sheetViews>
    <sheetView zoomScale="130" zoomScaleNormal="130" workbookViewId="0">
      <selection activeCell="H17" sqref="H17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55</v>
      </c>
      <c r="B3" s="59" t="s">
        <v>141</v>
      </c>
      <c r="C3" s="60"/>
      <c r="D3" s="63" t="s">
        <v>60</v>
      </c>
      <c r="E3" s="63" t="s">
        <v>82</v>
      </c>
      <c r="F3" s="63" t="s">
        <v>83</v>
      </c>
      <c r="G3" s="63" t="s">
        <v>54</v>
      </c>
      <c r="H3" s="64" t="s">
        <v>57</v>
      </c>
      <c r="I3" s="64" t="s">
        <v>142</v>
      </c>
      <c r="K3" s="63"/>
    </row>
    <row r="4" spans="1:11" s="35" customFormat="1" x14ac:dyDescent="0.25">
      <c r="A4" s="54" t="s">
        <v>54</v>
      </c>
      <c r="B4" s="70" t="s">
        <v>106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61</v>
      </c>
      <c r="I4" s="65">
        <v>8</v>
      </c>
      <c r="K4" s="256" t="s">
        <v>274</v>
      </c>
    </row>
    <row r="5" spans="1:11" s="35" customFormat="1" x14ac:dyDescent="0.25">
      <c r="A5" s="54" t="s">
        <v>56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62</v>
      </c>
      <c r="I5" s="65">
        <v>8</v>
      </c>
      <c r="K5" s="256"/>
    </row>
    <row r="6" spans="1:11" s="35" customFormat="1" x14ac:dyDescent="0.25">
      <c r="A6" s="55" t="s">
        <v>59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87</v>
      </c>
      <c r="I6" s="65">
        <v>8</v>
      </c>
      <c r="K6" s="256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88</v>
      </c>
      <c r="H7" s="50" t="s">
        <v>86</v>
      </c>
      <c r="I7" s="72">
        <v>0</v>
      </c>
      <c r="K7" s="256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6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55</v>
      </c>
      <c r="B10" s="59" t="s">
        <v>135</v>
      </c>
      <c r="C10" s="60"/>
      <c r="D10" s="63" t="s">
        <v>60</v>
      </c>
      <c r="E10" s="63" t="s">
        <v>82</v>
      </c>
      <c r="F10" s="63" t="s">
        <v>83</v>
      </c>
      <c r="G10" s="63" t="s">
        <v>54</v>
      </c>
      <c r="H10" s="64" t="s">
        <v>57</v>
      </c>
      <c r="I10" s="64" t="s">
        <v>142</v>
      </c>
      <c r="K10" s="63"/>
    </row>
    <row r="11" spans="1:11" s="35" customFormat="1" x14ac:dyDescent="0.25">
      <c r="A11" s="54" t="s">
        <v>54</v>
      </c>
      <c r="B11" s="71" t="s">
        <v>128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128</v>
      </c>
      <c r="H11" s="86" t="s">
        <v>133</v>
      </c>
      <c r="I11" s="65" t="s">
        <v>45</v>
      </c>
      <c r="K11" s="256" t="s">
        <v>275</v>
      </c>
    </row>
    <row r="12" spans="1:11" s="35" customFormat="1" x14ac:dyDescent="0.25">
      <c r="A12" s="54" t="s">
        <v>56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134</v>
      </c>
      <c r="I12" s="65">
        <v>8</v>
      </c>
      <c r="K12" s="256"/>
    </row>
    <row r="13" spans="1:11" s="35" customFormat="1" x14ac:dyDescent="0.25">
      <c r="A13" s="55" t="s">
        <v>59</v>
      </c>
      <c r="B13" s="62">
        <v>2</v>
      </c>
      <c r="C13" s="53"/>
      <c r="D13" s="65"/>
      <c r="E13" s="68"/>
      <c r="F13" s="68"/>
      <c r="H13" s="87"/>
      <c r="I13" s="65"/>
      <c r="K13" s="256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55</v>
      </c>
      <c r="B16" s="59" t="s">
        <v>131</v>
      </c>
      <c r="C16" s="60"/>
      <c r="D16" s="63" t="s">
        <v>60</v>
      </c>
      <c r="E16" s="63" t="s">
        <v>82</v>
      </c>
      <c r="F16" s="63" t="s">
        <v>83</v>
      </c>
      <c r="G16" s="63" t="s">
        <v>54</v>
      </c>
      <c r="H16" s="64" t="s">
        <v>57</v>
      </c>
      <c r="I16" s="63"/>
      <c r="K16" s="63"/>
    </row>
    <row r="17" spans="1:11" s="35" customFormat="1" x14ac:dyDescent="0.25">
      <c r="A17" s="54" t="s">
        <v>54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139</v>
      </c>
      <c r="H17" s="85" t="s">
        <v>137</v>
      </c>
      <c r="I17" s="65"/>
      <c r="K17" s="256"/>
    </row>
    <row r="18" spans="1:11" s="35" customFormat="1" x14ac:dyDescent="0.25">
      <c r="A18" s="54" t="s">
        <v>56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119</v>
      </c>
      <c r="I18" s="65"/>
      <c r="K18" s="256"/>
    </row>
    <row r="19" spans="1:11" s="35" customFormat="1" x14ac:dyDescent="0.25">
      <c r="A19" s="55" t="s">
        <v>59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136</v>
      </c>
      <c r="I19" s="65"/>
      <c r="K19" s="256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80</v>
      </c>
      <c r="H20" s="85" t="s">
        <v>138</v>
      </c>
      <c r="I20" s="65"/>
      <c r="K20" s="256"/>
    </row>
    <row r="23" spans="1:11" s="2" customFormat="1" x14ac:dyDescent="0.25">
      <c r="A23" s="33" t="s">
        <v>55</v>
      </c>
      <c r="B23" s="59" t="s">
        <v>132</v>
      </c>
      <c r="C23" s="60"/>
      <c r="D23" s="63" t="s">
        <v>60</v>
      </c>
      <c r="E23" s="63" t="s">
        <v>82</v>
      </c>
      <c r="F23" s="63" t="s">
        <v>83</v>
      </c>
      <c r="G23" s="63" t="s">
        <v>54</v>
      </c>
      <c r="H23" s="64" t="s">
        <v>57</v>
      </c>
      <c r="I23" s="64" t="s">
        <v>248</v>
      </c>
      <c r="K23" s="257" t="s">
        <v>264</v>
      </c>
    </row>
    <row r="24" spans="1:11" s="35" customFormat="1" x14ac:dyDescent="0.25">
      <c r="A24" s="54" t="s">
        <v>54</v>
      </c>
      <c r="B24" s="69" t="s">
        <v>81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64</v>
      </c>
      <c r="H24" s="89" t="s">
        <v>63</v>
      </c>
      <c r="I24" s="65"/>
      <c r="K24" s="258"/>
    </row>
    <row r="25" spans="1:11" s="35" customFormat="1" x14ac:dyDescent="0.25">
      <c r="A25" s="54" t="s">
        <v>56</v>
      </c>
      <c r="B25" s="180">
        <v>6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65</v>
      </c>
      <c r="H25" s="85" t="s">
        <v>84</v>
      </c>
      <c r="I25" s="248" t="s">
        <v>256</v>
      </c>
      <c r="K25" s="258"/>
    </row>
    <row r="26" spans="1:11" s="35" customFormat="1" x14ac:dyDescent="0.25">
      <c r="A26" s="55" t="s">
        <v>59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66</v>
      </c>
      <c r="H26" s="86"/>
      <c r="I26" s="248" t="s">
        <v>256</v>
      </c>
      <c r="K26" s="258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67</v>
      </c>
      <c r="H27" s="86"/>
      <c r="I27" s="248" t="s">
        <v>256</v>
      </c>
      <c r="K27" s="258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68</v>
      </c>
      <c r="H28" s="88"/>
      <c r="I28" s="248" t="s">
        <v>256</v>
      </c>
      <c r="K28" s="259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69</v>
      </c>
      <c r="H29" s="88"/>
      <c r="I29" s="248" t="s">
        <v>256</v>
      </c>
      <c r="K29" s="259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70</v>
      </c>
      <c r="H30" s="88"/>
      <c r="I30" s="248" t="s">
        <v>256</v>
      </c>
      <c r="K30" s="259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71</v>
      </c>
      <c r="H31" s="88"/>
      <c r="I31" s="248" t="s">
        <v>256</v>
      </c>
      <c r="K31" s="259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72</v>
      </c>
      <c r="H32" s="88"/>
      <c r="I32" s="249" t="s">
        <v>262</v>
      </c>
      <c r="K32" s="259" t="s">
        <v>263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73</v>
      </c>
      <c r="H33" s="88"/>
      <c r="I33" s="249" t="s">
        <v>262</v>
      </c>
      <c r="K33" s="259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74</v>
      </c>
      <c r="H34" s="88"/>
      <c r="I34" s="249" t="s">
        <v>262</v>
      </c>
      <c r="K34" s="259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75</v>
      </c>
      <c r="H35" s="88"/>
      <c r="I35" s="249" t="s">
        <v>262</v>
      </c>
      <c r="K35" s="259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76</v>
      </c>
      <c r="H36" s="88"/>
      <c r="I36" s="249" t="s">
        <v>262</v>
      </c>
      <c r="K36" s="259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77</v>
      </c>
      <c r="H37" s="88"/>
      <c r="I37" s="249" t="s">
        <v>262</v>
      </c>
      <c r="K37" s="259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78</v>
      </c>
      <c r="H38" s="85"/>
      <c r="I38" s="249" t="s">
        <v>262</v>
      </c>
      <c r="K38" s="259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79</v>
      </c>
      <c r="H39" s="89"/>
      <c r="I39" s="249" t="s">
        <v>262</v>
      </c>
      <c r="K39" s="259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179</v>
      </c>
      <c r="I40" s="250" t="s">
        <v>257</v>
      </c>
      <c r="K40" s="259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180</v>
      </c>
      <c r="I41" s="250" t="s">
        <v>257</v>
      </c>
      <c r="K41" s="259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181</v>
      </c>
      <c r="I42" s="250" t="s">
        <v>257</v>
      </c>
      <c r="K42" s="259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182</v>
      </c>
      <c r="I43" s="250" t="s">
        <v>257</v>
      </c>
      <c r="K43" s="259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183</v>
      </c>
      <c r="I44" s="250" t="s">
        <v>257</v>
      </c>
      <c r="K44" s="259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184</v>
      </c>
      <c r="I45" s="250" t="s">
        <v>257</v>
      </c>
      <c r="K45" s="259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185</v>
      </c>
      <c r="I46" s="250" t="s">
        <v>257</v>
      </c>
      <c r="K46" s="259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186</v>
      </c>
      <c r="I47" s="250" t="s">
        <v>257</v>
      </c>
      <c r="K47" s="259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187</v>
      </c>
      <c r="I48" s="249" t="s">
        <v>258</v>
      </c>
      <c r="K48" s="259" t="s">
        <v>265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188</v>
      </c>
      <c r="I49" s="249" t="s">
        <v>258</v>
      </c>
      <c r="K49" s="259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189</v>
      </c>
      <c r="I50" s="249" t="s">
        <v>258</v>
      </c>
      <c r="K50" s="259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190</v>
      </c>
      <c r="I51" s="249" t="s">
        <v>258</v>
      </c>
      <c r="K51" s="259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191</v>
      </c>
      <c r="I52" s="249" t="s">
        <v>258</v>
      </c>
      <c r="K52" s="259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192</v>
      </c>
      <c r="I53" s="249" t="s">
        <v>258</v>
      </c>
      <c r="K53" s="259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193</v>
      </c>
      <c r="I54" s="249" t="s">
        <v>258</v>
      </c>
      <c r="K54" s="259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194</v>
      </c>
      <c r="I55" s="249" t="s">
        <v>258</v>
      </c>
      <c r="K55" s="259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195</v>
      </c>
      <c r="I56" s="249" t="s">
        <v>259</v>
      </c>
      <c r="K56" s="259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196</v>
      </c>
      <c r="I57" s="249" t="s">
        <v>259</v>
      </c>
      <c r="K57" s="259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197</v>
      </c>
      <c r="I58" s="249" t="s">
        <v>259</v>
      </c>
      <c r="K58" s="259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198</v>
      </c>
      <c r="I59" s="249" t="s">
        <v>259</v>
      </c>
      <c r="K59" s="259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199</v>
      </c>
      <c r="I60" s="249" t="s">
        <v>259</v>
      </c>
      <c r="K60" s="259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200</v>
      </c>
      <c r="I61" s="249" t="s">
        <v>259</v>
      </c>
      <c r="K61" s="259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201</v>
      </c>
      <c r="I62" s="249" t="s">
        <v>259</v>
      </c>
      <c r="K62" s="259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202</v>
      </c>
      <c r="I63" s="249" t="s">
        <v>259</v>
      </c>
      <c r="K63" s="259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203</v>
      </c>
      <c r="I64" s="249" t="s">
        <v>260</v>
      </c>
      <c r="K64" s="259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204</v>
      </c>
      <c r="I65" s="249" t="s">
        <v>260</v>
      </c>
      <c r="K65" s="259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205</v>
      </c>
      <c r="I66" s="249" t="s">
        <v>260</v>
      </c>
      <c r="K66" s="259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206</v>
      </c>
      <c r="I67" s="249" t="s">
        <v>260</v>
      </c>
      <c r="K67" s="259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207</v>
      </c>
      <c r="I68" s="249" t="s">
        <v>260</v>
      </c>
      <c r="K68" s="259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208</v>
      </c>
      <c r="I69" s="249" t="s">
        <v>260</v>
      </c>
      <c r="K69" s="259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209</v>
      </c>
      <c r="I70" s="249" t="s">
        <v>260</v>
      </c>
      <c r="K70" s="259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210</v>
      </c>
      <c r="I71" s="249" t="s">
        <v>260</v>
      </c>
      <c r="K71" s="259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211</v>
      </c>
      <c r="I72" s="249" t="s">
        <v>261</v>
      </c>
      <c r="K72" s="259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212</v>
      </c>
      <c r="I73" s="249" t="s">
        <v>261</v>
      </c>
      <c r="K73" s="259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213</v>
      </c>
      <c r="I74" s="249" t="s">
        <v>261</v>
      </c>
      <c r="K74" s="259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214</v>
      </c>
      <c r="I75" s="249" t="s">
        <v>261</v>
      </c>
      <c r="K75" s="259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215</v>
      </c>
      <c r="I76" s="249" t="s">
        <v>261</v>
      </c>
      <c r="K76" s="259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216</v>
      </c>
      <c r="I77" s="249" t="s">
        <v>261</v>
      </c>
      <c r="K77" s="259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217</v>
      </c>
      <c r="I78" s="249" t="s">
        <v>261</v>
      </c>
      <c r="K78" s="259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218</v>
      </c>
      <c r="I79" s="249" t="s">
        <v>261</v>
      </c>
      <c r="K79" s="259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219</v>
      </c>
      <c r="I80" s="249" t="s">
        <v>46</v>
      </c>
      <c r="K80" s="259"/>
    </row>
    <row r="81" spans="1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220</v>
      </c>
      <c r="I81" s="249" t="s">
        <v>46</v>
      </c>
      <c r="K81" s="259"/>
    </row>
    <row r="82" spans="1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221</v>
      </c>
      <c r="I82" s="249" t="s">
        <v>46</v>
      </c>
      <c r="K82" s="259"/>
    </row>
    <row r="83" spans="1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222</v>
      </c>
      <c r="I83" s="249" t="s">
        <v>46</v>
      </c>
      <c r="K83" s="259"/>
    </row>
    <row r="84" spans="1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223</v>
      </c>
      <c r="I84" s="249" t="s">
        <v>46</v>
      </c>
      <c r="K84" s="259"/>
    </row>
    <row r="85" spans="1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224</v>
      </c>
      <c r="I85" s="249" t="s">
        <v>46</v>
      </c>
      <c r="K85" s="259"/>
    </row>
    <row r="86" spans="1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225</v>
      </c>
      <c r="H86" s="85" t="s">
        <v>85</v>
      </c>
      <c r="I86" s="249" t="s">
        <v>46</v>
      </c>
      <c r="K86" s="259"/>
    </row>
    <row r="87" spans="1:11" s="57" customFormat="1" x14ac:dyDescent="0.25">
      <c r="D87" s="253">
        <v>63</v>
      </c>
      <c r="E87" s="254" t="str">
        <f t="shared" si="4"/>
        <v>111111</v>
      </c>
      <c r="F87" s="254" t="str">
        <f t="shared" si="5"/>
        <v>3F</v>
      </c>
      <c r="G87" s="255" t="s">
        <v>80</v>
      </c>
      <c r="H87" s="251" t="s">
        <v>63</v>
      </c>
      <c r="I87" s="252"/>
      <c r="K87" s="260"/>
    </row>
    <row r="89" spans="1:11" s="2" customFormat="1" x14ac:dyDescent="0.25">
      <c r="A89" s="33" t="s">
        <v>55</v>
      </c>
      <c r="B89" s="59" t="s">
        <v>328</v>
      </c>
      <c r="C89" s="60"/>
      <c r="D89" s="63" t="s">
        <v>60</v>
      </c>
      <c r="E89" s="63" t="s">
        <v>82</v>
      </c>
      <c r="F89" s="63" t="s">
        <v>83</v>
      </c>
      <c r="G89" s="63" t="s">
        <v>54</v>
      </c>
      <c r="H89" s="64" t="s">
        <v>57</v>
      </c>
      <c r="I89" s="64" t="s">
        <v>142</v>
      </c>
      <c r="K89" s="63"/>
    </row>
    <row r="90" spans="1:11" s="35" customFormat="1" x14ac:dyDescent="0.25">
      <c r="A90" s="54" t="s">
        <v>54</v>
      </c>
      <c r="B90" s="271" t="s">
        <v>327</v>
      </c>
      <c r="C90" s="52"/>
      <c r="D90" s="272">
        <v>0</v>
      </c>
      <c r="E90" s="273" t="str">
        <f t="shared" ref="E90:E91" si="6">DEC2BIN(D90,6)</f>
        <v>000000</v>
      </c>
      <c r="F90" s="273" t="str">
        <f>DEC2HEX(D90)</f>
        <v>0</v>
      </c>
      <c r="G90" s="72"/>
      <c r="H90" s="86"/>
      <c r="I90" s="65"/>
      <c r="K90" s="256"/>
    </row>
    <row r="91" spans="1:11" s="35" customFormat="1" x14ac:dyDescent="0.25">
      <c r="A91" s="54" t="s">
        <v>56</v>
      </c>
      <c r="B91" s="61">
        <v>8</v>
      </c>
      <c r="C91" s="52" t="s">
        <v>13</v>
      </c>
      <c r="D91" s="272">
        <v>1</v>
      </c>
      <c r="E91" s="273" t="str">
        <f t="shared" si="6"/>
        <v>000001</v>
      </c>
      <c r="F91" s="273" t="str">
        <f t="shared" ref="F91" si="7">DEC2HEX(D91)</f>
        <v>1</v>
      </c>
      <c r="G91" s="72"/>
      <c r="H91" s="86"/>
      <c r="I91" s="65"/>
      <c r="K91" s="256"/>
    </row>
    <row r="92" spans="1:11" s="35" customFormat="1" x14ac:dyDescent="0.25">
      <c r="A92" s="55" t="s">
        <v>59</v>
      </c>
      <c r="B92" s="62">
        <v>11</v>
      </c>
      <c r="C92" s="53"/>
      <c r="D92" s="272">
        <v>2</v>
      </c>
      <c r="E92" s="273" t="str">
        <f>DEC2BIN(D92,6)</f>
        <v>000010</v>
      </c>
      <c r="F92" s="273" t="str">
        <f>DEC2HEX(D92)</f>
        <v>2</v>
      </c>
      <c r="H92" s="87"/>
      <c r="I92" s="65"/>
      <c r="K92" s="256"/>
    </row>
    <row r="93" spans="1:11" x14ac:dyDescent="0.25">
      <c r="D93" s="67" t="s">
        <v>329</v>
      </c>
      <c r="E93" s="67" t="s">
        <v>329</v>
      </c>
      <c r="F93" s="67" t="s">
        <v>329</v>
      </c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V15" sqref="V15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4" t="s">
        <v>227</v>
      </c>
      <c r="C2" s="225" t="s">
        <v>228</v>
      </c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8"/>
    </row>
    <row r="3" spans="1:35" ht="15.75" thickBot="1" x14ac:dyDescent="0.3">
      <c r="B3" s="229" t="s">
        <v>229</v>
      </c>
      <c r="C3" s="230">
        <v>5</v>
      </c>
      <c r="D3" s="230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2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3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106</v>
      </c>
      <c r="E8" s="167" t="s">
        <v>106</v>
      </c>
      <c r="F8" s="172" t="s">
        <v>128</v>
      </c>
      <c r="G8" s="168" t="s">
        <v>23</v>
      </c>
      <c r="H8" s="168" t="s">
        <v>23</v>
      </c>
      <c r="I8" s="169" t="s">
        <v>81</v>
      </c>
      <c r="J8" s="170" t="s">
        <v>81</v>
      </c>
      <c r="K8" s="169" t="s">
        <v>81</v>
      </c>
      <c r="L8" s="169" t="s">
        <v>81</v>
      </c>
      <c r="M8" s="169" t="s">
        <v>81</v>
      </c>
      <c r="N8" s="171" t="s">
        <v>81</v>
      </c>
      <c r="O8" s="25" t="s">
        <v>327</v>
      </c>
      <c r="P8" s="25" t="s">
        <v>327</v>
      </c>
      <c r="Q8" s="25" t="s">
        <v>327</v>
      </c>
      <c r="R8" s="25" t="s">
        <v>327</v>
      </c>
      <c r="S8" s="25" t="s">
        <v>327</v>
      </c>
      <c r="T8" s="25" t="s">
        <v>327</v>
      </c>
      <c r="U8" s="25" t="s">
        <v>327</v>
      </c>
      <c r="V8" s="25" t="s">
        <v>327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235</v>
      </c>
      <c r="C10" t="s">
        <v>231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234</v>
      </c>
      <c r="C11" t="s">
        <v>230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226</v>
      </c>
      <c r="J11" s="67" t="s">
        <v>65</v>
      </c>
      <c r="K11" s="67" t="s">
        <v>66</v>
      </c>
      <c r="L11" s="67" t="s">
        <v>67</v>
      </c>
      <c r="M11" s="67" t="s">
        <v>68</v>
      </c>
      <c r="N11" s="67" t="s">
        <v>69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58</v>
      </c>
      <c r="B16" s="1" t="s">
        <v>236</v>
      </c>
      <c r="C16" t="s">
        <v>231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234</v>
      </c>
      <c r="C17" t="s">
        <v>230</v>
      </c>
      <c r="D17" s="67" t="s">
        <v>46</v>
      </c>
      <c r="E17" s="67">
        <v>1</v>
      </c>
      <c r="F17" s="67">
        <v>1</v>
      </c>
      <c r="G17" s="67" t="s">
        <v>139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58</v>
      </c>
      <c r="B19" s="1" t="s">
        <v>62</v>
      </c>
      <c r="C19" t="s">
        <v>231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234</v>
      </c>
      <c r="C20" t="s">
        <v>230</v>
      </c>
      <c r="D20" s="67">
        <v>1</v>
      </c>
      <c r="E20" s="67">
        <v>0</v>
      </c>
      <c r="F20" s="67">
        <v>1</v>
      </c>
      <c r="G20" s="67" t="s">
        <v>139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58</v>
      </c>
      <c r="B22" s="1" t="s">
        <v>62</v>
      </c>
      <c r="C22" t="s">
        <v>232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138</v>
      </c>
      <c r="C23" t="s">
        <v>233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251</v>
      </c>
      <c r="C7" s="237" t="s">
        <v>252</v>
      </c>
      <c r="D7" t="s">
        <v>3</v>
      </c>
      <c r="E7">
        <v>10</v>
      </c>
    </row>
    <row r="10" spans="1:7" x14ac:dyDescent="0.25">
      <c r="B10" s="31" t="s">
        <v>89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140</v>
      </c>
      <c r="C12" s="175" t="s">
        <v>106</v>
      </c>
      <c r="E12" s="58">
        <v>2</v>
      </c>
      <c r="F12" t="s">
        <v>8</v>
      </c>
    </row>
    <row r="13" spans="1:7" x14ac:dyDescent="0.25">
      <c r="B13" t="s">
        <v>127</v>
      </c>
      <c r="C13" s="176" t="s">
        <v>128</v>
      </c>
      <c r="E13" s="58">
        <v>1</v>
      </c>
      <c r="F13" t="s">
        <v>8</v>
      </c>
    </row>
    <row r="14" spans="1:7" x14ac:dyDescent="0.25">
      <c r="B14" t="s">
        <v>131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132</v>
      </c>
      <c r="C15" s="178" t="s">
        <v>81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V21"/>
  <sheetViews>
    <sheetView zoomScale="130" zoomScaleNormal="130" workbookViewId="0">
      <selection activeCell="E30" sqref="E30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2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2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2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2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129</v>
      </c>
      <c r="P4" s="94"/>
      <c r="Q4" s="94"/>
      <c r="R4" s="94"/>
      <c r="S4" s="94"/>
      <c r="T4" s="95"/>
      <c r="V4" t="s">
        <v>330</v>
      </c>
    </row>
    <row r="5" spans="1:22" x14ac:dyDescent="0.25">
      <c r="B5" s="212" t="s">
        <v>165</v>
      </c>
      <c r="C5" s="155" t="s">
        <v>106</v>
      </c>
      <c r="D5" s="156" t="s">
        <v>106</v>
      </c>
      <c r="E5" s="173" t="s">
        <v>128</v>
      </c>
      <c r="F5" s="157" t="s">
        <v>23</v>
      </c>
      <c r="G5" s="158" t="s">
        <v>23</v>
      </c>
      <c r="H5" s="159" t="s">
        <v>81</v>
      </c>
      <c r="I5" s="163" t="s">
        <v>81</v>
      </c>
      <c r="J5" s="150" t="s">
        <v>81</v>
      </c>
      <c r="K5" s="17" t="s">
        <v>81</v>
      </c>
      <c r="L5" s="17" t="s">
        <v>81</v>
      </c>
      <c r="M5" s="160" t="s">
        <v>81</v>
      </c>
      <c r="O5" s="98" t="s">
        <v>128</v>
      </c>
      <c r="P5" s="57" t="s">
        <v>113</v>
      </c>
      <c r="Q5" s="57"/>
      <c r="R5" s="57" t="s">
        <v>114</v>
      </c>
      <c r="S5" s="57"/>
      <c r="T5" s="99" t="s">
        <v>126</v>
      </c>
      <c r="V5" t="s">
        <v>331</v>
      </c>
    </row>
    <row r="6" spans="1:22" x14ac:dyDescent="0.25">
      <c r="V6" t="s">
        <v>332</v>
      </c>
    </row>
    <row r="7" spans="1:22" x14ac:dyDescent="0.25">
      <c r="A7">
        <v>0</v>
      </c>
      <c r="B7" s="212" t="s">
        <v>166</v>
      </c>
      <c r="C7" s="96">
        <v>0</v>
      </c>
      <c r="D7" s="97">
        <v>0</v>
      </c>
      <c r="E7" s="58">
        <v>0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103</v>
      </c>
      <c r="P7" s="49" t="s">
        <v>61</v>
      </c>
      <c r="Q7" s="49" t="s">
        <v>117</v>
      </c>
      <c r="R7" s="49" t="s">
        <v>118</v>
      </c>
      <c r="S7" s="49" t="s">
        <v>115</v>
      </c>
      <c r="T7" s="97" t="s">
        <v>121</v>
      </c>
    </row>
    <row r="8" spans="1:22" x14ac:dyDescent="0.25">
      <c r="A8">
        <v>1</v>
      </c>
      <c r="B8" s="212" t="s">
        <v>169</v>
      </c>
      <c r="C8" s="96">
        <v>1</v>
      </c>
      <c r="D8" s="97">
        <v>0</v>
      </c>
      <c r="E8" s="58">
        <v>1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104</v>
      </c>
      <c r="P8" s="49" t="s">
        <v>62</v>
      </c>
      <c r="Q8" s="49" t="s">
        <v>115</v>
      </c>
      <c r="R8" s="49" t="s">
        <v>119</v>
      </c>
      <c r="S8" s="49" t="s">
        <v>120</v>
      </c>
      <c r="T8" s="97" t="s">
        <v>122</v>
      </c>
    </row>
    <row r="9" spans="1:22" x14ac:dyDescent="0.25">
      <c r="A9">
        <v>2</v>
      </c>
      <c r="B9" s="212" t="s">
        <v>167</v>
      </c>
      <c r="C9" s="96">
        <v>1</v>
      </c>
      <c r="D9" s="97">
        <v>0</v>
      </c>
      <c r="E9" s="58">
        <v>0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103</v>
      </c>
      <c r="P9" s="49" t="s">
        <v>62</v>
      </c>
      <c r="Q9" s="49" t="s">
        <v>117</v>
      </c>
      <c r="R9" s="49" t="s">
        <v>119</v>
      </c>
      <c r="S9" s="49" t="s">
        <v>115</v>
      </c>
      <c r="T9" s="97" t="s">
        <v>122</v>
      </c>
    </row>
    <row r="10" spans="1:22" x14ac:dyDescent="0.25">
      <c r="A10">
        <v>3</v>
      </c>
      <c r="B10" s="212" t="s">
        <v>168</v>
      </c>
      <c r="C10" s="96">
        <v>0</v>
      </c>
      <c r="D10" s="97">
        <v>1</v>
      </c>
      <c r="E10" s="58">
        <v>0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116</v>
      </c>
      <c r="P10" s="49" t="s">
        <v>123</v>
      </c>
      <c r="Q10" s="49" t="s">
        <v>117</v>
      </c>
      <c r="R10" s="49" t="s">
        <v>124</v>
      </c>
      <c r="S10" s="49" t="s">
        <v>115</v>
      </c>
      <c r="T10" s="97" t="s">
        <v>149</v>
      </c>
    </row>
    <row r="11" spans="1:22" x14ac:dyDescent="0.25">
      <c r="A11">
        <v>4</v>
      </c>
      <c r="B11" s="212" t="s">
        <v>170</v>
      </c>
      <c r="C11" s="96">
        <v>0</v>
      </c>
      <c r="D11" s="97">
        <v>1</v>
      </c>
      <c r="E11" s="58">
        <v>1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104</v>
      </c>
      <c r="P11" s="49" t="s">
        <v>123</v>
      </c>
      <c r="Q11" s="49" t="s">
        <v>115</v>
      </c>
      <c r="R11" s="49" t="s">
        <v>124</v>
      </c>
      <c r="S11" s="49" t="s">
        <v>120</v>
      </c>
      <c r="T11" s="97" t="s">
        <v>149</v>
      </c>
    </row>
    <row r="12" spans="1:22" x14ac:dyDescent="0.25">
      <c r="A12">
        <v>5</v>
      </c>
      <c r="B12" s="212" t="s">
        <v>171</v>
      </c>
      <c r="C12" s="96">
        <v>1</v>
      </c>
      <c r="D12" s="97">
        <v>1</v>
      </c>
      <c r="E12" s="58">
        <v>0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116</v>
      </c>
      <c r="P12" s="49" t="s">
        <v>125</v>
      </c>
      <c r="Q12" s="49" t="s">
        <v>117</v>
      </c>
      <c r="R12" s="49" t="s">
        <v>124</v>
      </c>
      <c r="S12" s="49" t="s">
        <v>115</v>
      </c>
      <c r="T12" s="97" t="s">
        <v>149</v>
      </c>
    </row>
    <row r="13" spans="1:22" x14ac:dyDescent="0.25">
      <c r="A13">
        <v>6</v>
      </c>
      <c r="B13" s="212" t="s">
        <v>172</v>
      </c>
      <c r="C13" s="96">
        <v>1</v>
      </c>
      <c r="D13" s="97">
        <v>1</v>
      </c>
      <c r="E13" s="58">
        <v>1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104</v>
      </c>
      <c r="P13" s="49" t="s">
        <v>125</v>
      </c>
      <c r="Q13" s="49" t="s">
        <v>115</v>
      </c>
      <c r="R13" s="49" t="s">
        <v>124</v>
      </c>
      <c r="S13" s="49" t="s">
        <v>120</v>
      </c>
      <c r="T13" s="97" t="s">
        <v>149</v>
      </c>
    </row>
    <row r="14" spans="1:22" x14ac:dyDescent="0.25">
      <c r="A14">
        <v>7</v>
      </c>
      <c r="B14" s="212" t="s">
        <v>239</v>
      </c>
      <c r="C14" s="96">
        <v>0</v>
      </c>
      <c r="D14" s="97">
        <v>1</v>
      </c>
      <c r="E14" s="58">
        <v>0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116</v>
      </c>
      <c r="P14" s="49" t="s">
        <v>123</v>
      </c>
      <c r="Q14" s="49" t="s">
        <v>115</v>
      </c>
      <c r="R14" s="49" t="s">
        <v>124</v>
      </c>
      <c r="S14" s="49" t="s">
        <v>120</v>
      </c>
      <c r="T14" s="97" t="s">
        <v>148</v>
      </c>
    </row>
    <row r="15" spans="1:22" x14ac:dyDescent="0.25">
      <c r="A15">
        <v>8</v>
      </c>
      <c r="B15" s="212" t="s">
        <v>238</v>
      </c>
      <c r="C15" s="96">
        <v>1</v>
      </c>
      <c r="D15" s="97">
        <v>0</v>
      </c>
      <c r="E15" s="58">
        <v>1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104</v>
      </c>
      <c r="P15" s="49" t="s">
        <v>62</v>
      </c>
      <c r="Q15" s="49" t="s">
        <v>115</v>
      </c>
      <c r="R15" s="49" t="s">
        <v>237</v>
      </c>
      <c r="S15" s="49" t="s">
        <v>120</v>
      </c>
      <c r="T15" s="97" t="s">
        <v>122</v>
      </c>
    </row>
    <row r="16" spans="1:22" x14ac:dyDescent="0.25">
      <c r="A16">
        <v>9</v>
      </c>
      <c r="B16" s="212" t="s">
        <v>272</v>
      </c>
      <c r="C16" s="96">
        <v>0</v>
      </c>
      <c r="D16" s="97">
        <v>0</v>
      </c>
      <c r="E16" s="58">
        <v>1</v>
      </c>
      <c r="F16" s="96">
        <v>1</v>
      </c>
      <c r="G16" s="97">
        <v>1</v>
      </c>
      <c r="H16" s="96">
        <v>0</v>
      </c>
      <c r="I16" s="262">
        <v>1</v>
      </c>
      <c r="J16" s="262">
        <v>0</v>
      </c>
      <c r="K16" s="262">
        <v>0</v>
      </c>
      <c r="L16" s="262">
        <v>0</v>
      </c>
      <c r="M16" s="97">
        <v>0</v>
      </c>
      <c r="O16" s="96" t="s">
        <v>104</v>
      </c>
      <c r="P16" s="262" t="s">
        <v>273</v>
      </c>
      <c r="Q16" s="262" t="s">
        <v>115</v>
      </c>
      <c r="R16" s="262" t="s">
        <v>237</v>
      </c>
      <c r="S16" s="262" t="s">
        <v>120</v>
      </c>
      <c r="T16" s="97" t="s">
        <v>122</v>
      </c>
    </row>
    <row r="17" spans="1:13" x14ac:dyDescent="0.25">
      <c r="A17">
        <v>10</v>
      </c>
      <c r="C17" s="96">
        <v>1</v>
      </c>
      <c r="D17" s="97">
        <v>0</v>
      </c>
      <c r="E17" s="58">
        <v>0</v>
      </c>
      <c r="F17" s="96">
        <v>1</v>
      </c>
      <c r="G17" s="97">
        <v>1</v>
      </c>
      <c r="H17" s="96">
        <v>0</v>
      </c>
      <c r="I17" s="262">
        <v>1</v>
      </c>
      <c r="J17" s="262">
        <v>1</v>
      </c>
      <c r="K17" s="262">
        <v>0</v>
      </c>
      <c r="L17" s="262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V381"/>
  <sheetViews>
    <sheetView tabSelected="1" topLeftCell="A13" zoomScale="115" zoomScaleNormal="115" workbookViewId="0">
      <selection activeCell="P24" sqref="P24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28515625" style="221" customWidth="1"/>
    <col min="6" max="6" width="30.140625" style="222" customWidth="1"/>
    <col min="7" max="7" width="8.5703125" customWidth="1"/>
    <col min="8" max="8" width="6" customWidth="1"/>
    <col min="9" max="9" width="10.85546875" customWidth="1"/>
    <col min="10" max="10" width="12.42578125" customWidth="1"/>
    <col min="11" max="13" width="4.85546875" style="67" customWidth="1"/>
    <col min="14" max="14" width="4.85546875" style="256" customWidth="1"/>
    <col min="15" max="15" width="3.5703125" style="256" customWidth="1"/>
    <col min="16" max="16" width="39.7109375" style="274" customWidth="1"/>
    <col min="17" max="17" width="7" customWidth="1"/>
    <col min="19" max="19" width="13.5703125" customWidth="1"/>
    <col min="21" max="21" width="15.28515625" customWidth="1"/>
  </cols>
  <sheetData>
    <row r="1" spans="1:22" s="2" customFormat="1" x14ac:dyDescent="0.25">
      <c r="B1" s="33" t="s">
        <v>164</v>
      </c>
      <c r="D1" s="2" t="s">
        <v>163</v>
      </c>
      <c r="E1" s="219" t="s">
        <v>158</v>
      </c>
      <c r="F1" s="64" t="s">
        <v>157</v>
      </c>
      <c r="G1" s="63" t="s">
        <v>326</v>
      </c>
      <c r="H1" s="2" t="s">
        <v>161</v>
      </c>
      <c r="I1" s="2" t="s">
        <v>2</v>
      </c>
      <c r="K1" s="63"/>
      <c r="L1" s="63"/>
      <c r="M1" s="63"/>
      <c r="N1" s="63"/>
      <c r="O1" s="63"/>
      <c r="P1" s="275" t="s">
        <v>49</v>
      </c>
      <c r="Q1" s="51"/>
      <c r="R1" s="2" t="s">
        <v>243</v>
      </c>
      <c r="S1" s="2" t="s">
        <v>244</v>
      </c>
      <c r="T1" s="2" t="s">
        <v>245</v>
      </c>
      <c r="U1" s="2" t="s">
        <v>173</v>
      </c>
      <c r="V1" s="2" t="s">
        <v>324</v>
      </c>
    </row>
    <row r="2" spans="1:22" s="218" customFormat="1" x14ac:dyDescent="0.25">
      <c r="A2" s="217" t="s">
        <v>160</v>
      </c>
      <c r="C2" s="218" t="s">
        <v>276</v>
      </c>
      <c r="D2" s="218">
        <v>0</v>
      </c>
      <c r="E2" s="220"/>
      <c r="F2" s="265"/>
      <c r="G2" s="218">
        <f>SUM(G3:G5)</f>
        <v>35</v>
      </c>
      <c r="K2" s="263" t="s">
        <v>278</v>
      </c>
      <c r="L2" s="263" t="s">
        <v>302</v>
      </c>
      <c r="M2" s="263" t="s">
        <v>301</v>
      </c>
      <c r="N2" s="263" t="s">
        <v>88</v>
      </c>
      <c r="O2" s="263"/>
      <c r="P2" s="276"/>
    </row>
    <row r="3" spans="1:22" x14ac:dyDescent="0.25">
      <c r="D3">
        <v>0</v>
      </c>
      <c r="E3" s="221" t="str">
        <f>DEC2HEX(_xlfn.BITLSHIFT(D3,4) + _xlfn.BITLSHIFT(D$2,12),4)</f>
        <v>0000</v>
      </c>
      <c r="F3" s="266" t="s">
        <v>240</v>
      </c>
      <c r="G3" s="34">
        <f>1</f>
        <v>1</v>
      </c>
      <c r="H3" s="34">
        <f>ROUNDUP(G3/4,0)</f>
        <v>1</v>
      </c>
      <c r="I3" t="s">
        <v>178</v>
      </c>
      <c r="J3" s="1"/>
      <c r="K3" s="66">
        <v>1</v>
      </c>
      <c r="L3" s="66">
        <v>0</v>
      </c>
      <c r="M3" s="66">
        <v>1</v>
      </c>
      <c r="N3" s="65">
        <v>0</v>
      </c>
      <c r="R3">
        <v>1</v>
      </c>
      <c r="S3">
        <v>62</v>
      </c>
      <c r="T3">
        <v>3</v>
      </c>
    </row>
    <row r="4" spans="1:22" x14ac:dyDescent="0.25">
      <c r="D4">
        <v>1</v>
      </c>
      <c r="E4" s="221" t="str">
        <f>DEC2HEX(_xlfn.BITLSHIFT(D4,4) + _xlfn.BITLSHIFT(D$2,12),4)</f>
        <v>0010</v>
      </c>
      <c r="F4" s="266" t="s">
        <v>241</v>
      </c>
      <c r="G4" s="34">
        <v>2</v>
      </c>
      <c r="H4" s="34">
        <f t="shared" ref="H4:H5" si="0">ROUNDUP(G4/4,0)</f>
        <v>1</v>
      </c>
      <c r="I4" t="s">
        <v>242</v>
      </c>
      <c r="J4" s="1"/>
      <c r="K4" s="66">
        <v>1</v>
      </c>
      <c r="L4" s="66">
        <v>0</v>
      </c>
      <c r="M4" s="66">
        <v>1</v>
      </c>
      <c r="N4" s="65">
        <v>0</v>
      </c>
      <c r="R4">
        <v>0</v>
      </c>
      <c r="S4">
        <v>65535</v>
      </c>
      <c r="T4">
        <v>100</v>
      </c>
      <c r="U4" t="s">
        <v>247</v>
      </c>
    </row>
    <row r="5" spans="1:22" x14ac:dyDescent="0.25">
      <c r="D5">
        <v>2</v>
      </c>
      <c r="E5" s="221" t="str">
        <f>DEC2HEX(_xlfn.BITLSHIFT(D5,4) + _xlfn.BITLSHIFT(D$2,12),4)</f>
        <v>0020</v>
      </c>
      <c r="F5" s="266" t="s">
        <v>303</v>
      </c>
      <c r="G5" s="34">
        <v>32</v>
      </c>
      <c r="H5" s="34">
        <f t="shared" si="0"/>
        <v>8</v>
      </c>
      <c r="I5" t="s">
        <v>174</v>
      </c>
      <c r="J5" s="1"/>
      <c r="K5" s="66">
        <v>1</v>
      </c>
      <c r="L5" s="66">
        <v>0</v>
      </c>
      <c r="M5" s="66">
        <v>1</v>
      </c>
      <c r="N5" s="65">
        <v>0</v>
      </c>
    </row>
    <row r="6" spans="1:22" x14ac:dyDescent="0.25">
      <c r="E6" s="221" t="str">
        <f>DEC2HEX(HEX2DEC(E5)+1,4)</f>
        <v>0021</v>
      </c>
      <c r="F6" s="266" t="s">
        <v>304</v>
      </c>
      <c r="G6" s="34"/>
      <c r="H6" s="34"/>
      <c r="J6" s="1"/>
      <c r="K6" s="66"/>
      <c r="L6" s="66"/>
      <c r="M6" s="66"/>
      <c r="N6" s="65"/>
    </row>
    <row r="7" spans="1:22" x14ac:dyDescent="0.25">
      <c r="E7" s="221" t="str">
        <f t="shared" ref="E7:E12" si="1">DEC2HEX(HEX2DEC(E6)+1,4)</f>
        <v>0022</v>
      </c>
      <c r="F7" s="266" t="s">
        <v>305</v>
      </c>
      <c r="G7" s="34"/>
      <c r="H7" s="34"/>
      <c r="J7" s="1"/>
      <c r="K7" s="66"/>
      <c r="L7" s="66"/>
      <c r="M7" s="66"/>
      <c r="N7" s="65"/>
    </row>
    <row r="8" spans="1:22" x14ac:dyDescent="0.25">
      <c r="E8" s="221" t="str">
        <f t="shared" si="1"/>
        <v>0023</v>
      </c>
      <c r="F8" s="266" t="s">
        <v>306</v>
      </c>
      <c r="G8" s="34"/>
      <c r="H8" s="34"/>
      <c r="J8" s="1"/>
      <c r="K8" s="66"/>
      <c r="L8" s="66"/>
      <c r="M8" s="66"/>
      <c r="N8" s="65"/>
    </row>
    <row r="9" spans="1:22" x14ac:dyDescent="0.25">
      <c r="E9" s="221" t="str">
        <f t="shared" si="1"/>
        <v>0024</v>
      </c>
      <c r="F9" s="266" t="s">
        <v>307</v>
      </c>
      <c r="G9" s="34"/>
      <c r="H9" s="34"/>
      <c r="J9" s="1"/>
      <c r="K9" s="66"/>
      <c r="L9" s="66"/>
      <c r="M9" s="66"/>
      <c r="N9" s="65"/>
    </row>
    <row r="10" spans="1:22" x14ac:dyDescent="0.25">
      <c r="E10" s="221" t="str">
        <f>DEC2HEX(HEX2DEC(E9)+1,4)</f>
        <v>0025</v>
      </c>
      <c r="F10" s="266" t="s">
        <v>308</v>
      </c>
      <c r="G10" s="34"/>
      <c r="H10" s="34"/>
      <c r="J10" s="1"/>
      <c r="K10" s="66"/>
      <c r="L10" s="66"/>
      <c r="M10" s="66"/>
      <c r="N10" s="65"/>
    </row>
    <row r="11" spans="1:22" x14ac:dyDescent="0.25">
      <c r="E11" s="221" t="str">
        <f t="shared" si="1"/>
        <v>0026</v>
      </c>
      <c r="F11" s="266" t="s">
        <v>309</v>
      </c>
      <c r="G11" s="34"/>
      <c r="H11" s="34"/>
      <c r="J11" s="1"/>
      <c r="K11" s="66"/>
      <c r="L11" s="66"/>
      <c r="M11" s="66"/>
      <c r="N11" s="65"/>
    </row>
    <row r="12" spans="1:22" x14ac:dyDescent="0.25">
      <c r="E12" s="221" t="str">
        <f t="shared" si="1"/>
        <v>0027</v>
      </c>
      <c r="F12" s="266" t="s">
        <v>310</v>
      </c>
      <c r="G12" s="34"/>
      <c r="H12" s="34"/>
      <c r="J12" s="1"/>
      <c r="K12" s="66"/>
      <c r="L12" s="66"/>
      <c r="M12" s="66"/>
      <c r="N12" s="65"/>
    </row>
    <row r="13" spans="1:22" x14ac:dyDescent="0.25">
      <c r="F13" s="266"/>
      <c r="G13" s="34"/>
      <c r="H13" s="34"/>
      <c r="J13" s="1"/>
      <c r="K13" s="66"/>
      <c r="L13" s="66"/>
      <c r="M13" s="66"/>
      <c r="N13" s="65"/>
    </row>
    <row r="14" spans="1:22" x14ac:dyDescent="0.25">
      <c r="F14" s="266"/>
      <c r="G14" s="1"/>
      <c r="H14" s="1"/>
      <c r="J14" s="1"/>
      <c r="K14" s="66"/>
      <c r="L14" s="66"/>
      <c r="M14" s="66"/>
      <c r="N14" s="65"/>
    </row>
    <row r="15" spans="1:22" s="218" customFormat="1" x14ac:dyDescent="0.25">
      <c r="A15" s="217" t="s">
        <v>159</v>
      </c>
      <c r="C15" s="218" t="s">
        <v>278</v>
      </c>
      <c r="D15" s="218">
        <v>1</v>
      </c>
      <c r="E15" s="220"/>
      <c r="F15" s="265"/>
      <c r="G15" s="218">
        <f>SUM(G16:G34)</f>
        <v>59</v>
      </c>
      <c r="K15" s="263"/>
      <c r="L15" s="263"/>
      <c r="M15" s="263"/>
      <c r="N15" s="263"/>
      <c r="O15" s="263"/>
      <c r="P15" s="276"/>
    </row>
    <row r="16" spans="1:22" x14ac:dyDescent="0.25">
      <c r="D16">
        <v>0</v>
      </c>
      <c r="E16" s="221" t="str">
        <f>DEC2HEX(_xlfn.BITLSHIFT(D16,4) + _xlfn.BITLSHIFT(D$15,12),4)</f>
        <v>1000</v>
      </c>
      <c r="F16" s="266" t="s">
        <v>162</v>
      </c>
      <c r="G16" s="34">
        <v>4</v>
      </c>
      <c r="H16" s="34">
        <f>ROUNDUP(G16/4,0)</f>
        <v>1</v>
      </c>
      <c r="I16" t="s">
        <v>175</v>
      </c>
      <c r="J16" s="1"/>
      <c r="K16" s="66">
        <v>1</v>
      </c>
      <c r="L16" s="66">
        <v>0</v>
      </c>
      <c r="M16" s="66">
        <v>0</v>
      </c>
      <c r="N16" s="65">
        <v>0</v>
      </c>
      <c r="U16" t="s">
        <v>176</v>
      </c>
    </row>
    <row r="17" spans="4:22" x14ac:dyDescent="0.25">
      <c r="D17">
        <v>1</v>
      </c>
      <c r="E17" s="221" t="str">
        <f t="shared" ref="E17:E33" si="2">DEC2HEX(_xlfn.BITLSHIFT(D17,4) + _xlfn.BITLSHIFT(D$15,12),4)</f>
        <v>1010</v>
      </c>
      <c r="F17" s="266" t="s">
        <v>284</v>
      </c>
      <c r="G17" s="34">
        <v>4</v>
      </c>
      <c r="H17" s="34">
        <f t="shared" ref="H17:H32" si="3">ROUNDUP(G17/4,0)</f>
        <v>1</v>
      </c>
      <c r="I17" t="s">
        <v>175</v>
      </c>
      <c r="J17" s="1"/>
      <c r="K17" s="66">
        <v>1</v>
      </c>
      <c r="L17" s="66">
        <v>0</v>
      </c>
      <c r="M17" s="66">
        <v>0</v>
      </c>
      <c r="N17" s="65">
        <v>1</v>
      </c>
      <c r="U17" t="s">
        <v>176</v>
      </c>
    </row>
    <row r="18" spans="4:22" x14ac:dyDescent="0.25">
      <c r="D18">
        <v>2</v>
      </c>
      <c r="E18" s="221" t="str">
        <f t="shared" si="2"/>
        <v>1020</v>
      </c>
      <c r="F18" s="266" t="s">
        <v>346</v>
      </c>
      <c r="G18" s="34">
        <v>4</v>
      </c>
      <c r="H18" s="34">
        <v>1</v>
      </c>
      <c r="I18" t="s">
        <v>175</v>
      </c>
      <c r="J18" s="1"/>
      <c r="K18" s="66">
        <v>1</v>
      </c>
      <c r="L18" s="66">
        <v>0</v>
      </c>
      <c r="M18" s="66">
        <v>0</v>
      </c>
      <c r="N18" s="267" t="s">
        <v>295</v>
      </c>
    </row>
    <row r="19" spans="4:22" x14ac:dyDescent="0.25">
      <c r="D19">
        <v>3</v>
      </c>
      <c r="E19" s="221" t="str">
        <f t="shared" si="2"/>
        <v>1030</v>
      </c>
      <c r="F19" s="266" t="s">
        <v>283</v>
      </c>
      <c r="G19" s="34">
        <v>4</v>
      </c>
      <c r="H19" s="34">
        <f t="shared" si="3"/>
        <v>1</v>
      </c>
      <c r="I19" t="s">
        <v>175</v>
      </c>
      <c r="J19" s="1"/>
      <c r="K19" s="66">
        <v>1</v>
      </c>
      <c r="L19" s="66">
        <v>0</v>
      </c>
      <c r="M19" s="66">
        <v>0</v>
      </c>
      <c r="N19" s="267" t="s">
        <v>295</v>
      </c>
      <c r="O19" s="264"/>
    </row>
    <row r="20" spans="4:22" x14ac:dyDescent="0.25">
      <c r="D20">
        <v>4</v>
      </c>
      <c r="E20" s="221" t="str">
        <f t="shared" si="2"/>
        <v>1040</v>
      </c>
      <c r="F20" s="266" t="s">
        <v>282</v>
      </c>
      <c r="G20" s="34">
        <v>4</v>
      </c>
      <c r="H20" s="34">
        <f t="shared" si="3"/>
        <v>1</v>
      </c>
      <c r="I20" t="s">
        <v>175</v>
      </c>
      <c r="J20" s="1"/>
      <c r="K20" s="66">
        <v>1</v>
      </c>
      <c r="L20" s="66">
        <v>0</v>
      </c>
      <c r="M20" s="66">
        <v>0</v>
      </c>
      <c r="N20" s="65">
        <v>0</v>
      </c>
    </row>
    <row r="21" spans="4:22" x14ac:dyDescent="0.25">
      <c r="D21">
        <v>5</v>
      </c>
      <c r="E21" s="221" t="str">
        <f t="shared" si="2"/>
        <v>1050</v>
      </c>
      <c r="F21" s="266" t="s">
        <v>335</v>
      </c>
      <c r="G21" s="34">
        <v>4</v>
      </c>
      <c r="H21" s="34">
        <f t="shared" si="3"/>
        <v>1</v>
      </c>
      <c r="I21" t="s">
        <v>175</v>
      </c>
      <c r="J21" s="1"/>
      <c r="K21" s="66">
        <v>1</v>
      </c>
      <c r="L21" s="66">
        <v>0</v>
      </c>
      <c r="M21" s="66">
        <v>0</v>
      </c>
      <c r="N21" s="65">
        <v>0</v>
      </c>
    </row>
    <row r="22" spans="4:22" x14ac:dyDescent="0.25">
      <c r="D22">
        <v>6</v>
      </c>
      <c r="E22" s="221" t="str">
        <f t="shared" si="2"/>
        <v>1060</v>
      </c>
      <c r="F22" s="266" t="s">
        <v>336</v>
      </c>
      <c r="G22" s="34">
        <v>4</v>
      </c>
      <c r="H22" s="34">
        <f t="shared" si="3"/>
        <v>1</v>
      </c>
      <c r="I22" t="s">
        <v>175</v>
      </c>
      <c r="J22" s="1"/>
      <c r="K22" s="66">
        <v>1</v>
      </c>
      <c r="L22" s="66">
        <v>0</v>
      </c>
      <c r="M22" s="66">
        <v>0</v>
      </c>
      <c r="N22" s="65">
        <v>0</v>
      </c>
    </row>
    <row r="23" spans="4:22" x14ac:dyDescent="0.25">
      <c r="D23">
        <v>7</v>
      </c>
      <c r="E23" s="221" t="str">
        <f t="shared" si="2"/>
        <v>1070</v>
      </c>
      <c r="F23" s="266" t="s">
        <v>337</v>
      </c>
      <c r="G23" s="34">
        <v>4</v>
      </c>
      <c r="H23" s="34">
        <f t="shared" si="3"/>
        <v>1</v>
      </c>
      <c r="I23" t="s">
        <v>175</v>
      </c>
      <c r="J23" s="1"/>
      <c r="K23" s="66">
        <v>1</v>
      </c>
      <c r="L23" s="66">
        <v>0</v>
      </c>
      <c r="M23" s="66">
        <v>0</v>
      </c>
      <c r="N23" s="65">
        <v>0</v>
      </c>
    </row>
    <row r="24" spans="4:22" x14ac:dyDescent="0.25">
      <c r="D24">
        <v>8</v>
      </c>
      <c r="E24" s="221" t="str">
        <f t="shared" si="2"/>
        <v>1080</v>
      </c>
      <c r="F24" s="266" t="s">
        <v>338</v>
      </c>
      <c r="G24" s="34">
        <v>4</v>
      </c>
      <c r="H24" s="34">
        <f t="shared" si="3"/>
        <v>1</v>
      </c>
      <c r="I24" t="s">
        <v>175</v>
      </c>
      <c r="J24" s="1"/>
      <c r="K24" s="66">
        <v>1</v>
      </c>
      <c r="L24" s="66">
        <v>0</v>
      </c>
      <c r="M24" s="66">
        <v>0</v>
      </c>
      <c r="N24" s="65">
        <v>0</v>
      </c>
    </row>
    <row r="25" spans="4:22" x14ac:dyDescent="0.25">
      <c r="D25">
        <v>9</v>
      </c>
      <c r="E25" s="221" t="str">
        <f t="shared" si="2"/>
        <v>1090</v>
      </c>
      <c r="F25" s="266" t="s">
        <v>339</v>
      </c>
      <c r="G25" s="34">
        <v>4</v>
      </c>
      <c r="H25" s="34">
        <f t="shared" si="3"/>
        <v>1</v>
      </c>
      <c r="I25" t="s">
        <v>175</v>
      </c>
      <c r="J25" s="1"/>
      <c r="K25" s="66">
        <v>1</v>
      </c>
      <c r="L25" s="66">
        <v>0</v>
      </c>
      <c r="M25" s="66">
        <v>0</v>
      </c>
      <c r="N25" s="65">
        <v>0</v>
      </c>
    </row>
    <row r="26" spans="4:22" x14ac:dyDescent="0.25">
      <c r="D26">
        <v>10</v>
      </c>
      <c r="E26" s="221" t="str">
        <f t="shared" si="2"/>
        <v>10A0</v>
      </c>
      <c r="F26" s="266" t="s">
        <v>340</v>
      </c>
      <c r="G26" s="34">
        <v>4</v>
      </c>
      <c r="H26" s="34">
        <f t="shared" si="3"/>
        <v>1</v>
      </c>
      <c r="I26" t="s">
        <v>175</v>
      </c>
      <c r="J26" s="1"/>
      <c r="K26" s="66">
        <v>1</v>
      </c>
      <c r="L26" s="66">
        <v>0</v>
      </c>
      <c r="M26" s="66">
        <v>0</v>
      </c>
      <c r="N26" s="65">
        <v>0</v>
      </c>
    </row>
    <row r="27" spans="4:22" x14ac:dyDescent="0.25">
      <c r="D27">
        <v>11</v>
      </c>
      <c r="E27" s="221" t="str">
        <f t="shared" si="2"/>
        <v>10B0</v>
      </c>
      <c r="F27" s="266" t="s">
        <v>341</v>
      </c>
      <c r="G27" s="34">
        <v>4</v>
      </c>
      <c r="H27" s="34">
        <f t="shared" si="3"/>
        <v>1</v>
      </c>
      <c r="I27" t="s">
        <v>175</v>
      </c>
      <c r="J27" s="1"/>
      <c r="K27" s="66">
        <v>1</v>
      </c>
      <c r="L27" s="66">
        <v>0</v>
      </c>
      <c r="M27" s="66">
        <v>0</v>
      </c>
      <c r="N27" s="65">
        <v>0</v>
      </c>
    </row>
    <row r="28" spans="4:22" x14ac:dyDescent="0.25">
      <c r="D28">
        <v>12</v>
      </c>
      <c r="E28" s="221" t="str">
        <f t="shared" si="2"/>
        <v>10C0</v>
      </c>
      <c r="F28" s="266" t="s">
        <v>342</v>
      </c>
      <c r="G28" s="34">
        <v>4</v>
      </c>
      <c r="H28" s="34">
        <f t="shared" si="3"/>
        <v>1</v>
      </c>
      <c r="I28" t="s">
        <v>175</v>
      </c>
      <c r="J28" s="1"/>
      <c r="K28" s="66">
        <v>1</v>
      </c>
      <c r="L28" s="66">
        <v>0</v>
      </c>
      <c r="M28" s="66">
        <v>0</v>
      </c>
      <c r="N28" s="65">
        <v>0</v>
      </c>
      <c r="R28">
        <v>0</v>
      </c>
      <c r="S28">
        <v>100</v>
      </c>
      <c r="T28">
        <v>35</v>
      </c>
      <c r="U28" t="s">
        <v>246</v>
      </c>
      <c r="V28" t="s">
        <v>325</v>
      </c>
    </row>
    <row r="29" spans="4:22" x14ac:dyDescent="0.25">
      <c r="D29">
        <v>13</v>
      </c>
      <c r="E29" s="221" t="str">
        <f t="shared" si="2"/>
        <v>10D0</v>
      </c>
      <c r="F29" s="266" t="s">
        <v>343</v>
      </c>
      <c r="G29" s="34">
        <v>4</v>
      </c>
      <c r="H29" s="34">
        <f t="shared" si="3"/>
        <v>1</v>
      </c>
      <c r="I29" t="s">
        <v>175</v>
      </c>
      <c r="J29" s="1"/>
      <c r="K29" s="66">
        <v>1</v>
      </c>
      <c r="L29" s="66">
        <v>0</v>
      </c>
      <c r="M29" s="66">
        <v>0</v>
      </c>
      <c r="N29" s="65">
        <v>0</v>
      </c>
    </row>
    <row r="30" spans="4:22" x14ac:dyDescent="0.25">
      <c r="D30">
        <v>14</v>
      </c>
      <c r="E30" s="221" t="str">
        <f t="shared" si="2"/>
        <v>10E0</v>
      </c>
      <c r="F30" s="266" t="s">
        <v>333</v>
      </c>
      <c r="G30" s="34">
        <v>1</v>
      </c>
      <c r="H30" s="34">
        <f t="shared" si="3"/>
        <v>1</v>
      </c>
      <c r="I30" t="s">
        <v>178</v>
      </c>
      <c r="J30" s="1"/>
      <c r="K30" s="66">
        <v>1</v>
      </c>
      <c r="L30" s="66">
        <v>0</v>
      </c>
      <c r="M30" s="66">
        <v>0</v>
      </c>
      <c r="N30" s="65">
        <v>0</v>
      </c>
    </row>
    <row r="31" spans="4:22" x14ac:dyDescent="0.25">
      <c r="D31">
        <v>15</v>
      </c>
      <c r="E31" s="221" t="str">
        <f t="shared" si="2"/>
        <v>10F0</v>
      </c>
      <c r="F31" s="266" t="s">
        <v>334</v>
      </c>
      <c r="G31" s="34">
        <v>1</v>
      </c>
      <c r="H31" s="34">
        <f t="shared" si="3"/>
        <v>1</v>
      </c>
      <c r="I31" t="s">
        <v>178</v>
      </c>
      <c r="J31" s="1"/>
      <c r="K31" s="66">
        <v>1</v>
      </c>
      <c r="L31" s="66">
        <v>0</v>
      </c>
      <c r="M31" s="66">
        <v>0</v>
      </c>
      <c r="N31" s="65">
        <v>0</v>
      </c>
    </row>
    <row r="32" spans="4:22" x14ac:dyDescent="0.25">
      <c r="D32">
        <v>16</v>
      </c>
      <c r="E32" s="221" t="str">
        <f t="shared" si="2"/>
        <v>1100</v>
      </c>
      <c r="F32" s="266" t="s">
        <v>177</v>
      </c>
      <c r="G32" s="34">
        <v>1</v>
      </c>
      <c r="H32" s="34">
        <f t="shared" si="3"/>
        <v>1</v>
      </c>
      <c r="I32" t="s">
        <v>178</v>
      </c>
      <c r="J32" s="1"/>
      <c r="K32" s="66">
        <v>1</v>
      </c>
      <c r="L32" s="66">
        <v>0</v>
      </c>
      <c r="M32" s="66">
        <v>0</v>
      </c>
      <c r="N32" s="65">
        <v>0</v>
      </c>
    </row>
    <row r="33" spans="1:21" x14ac:dyDescent="0.25">
      <c r="D33">
        <v>17</v>
      </c>
      <c r="E33" s="221" t="str">
        <f t="shared" si="2"/>
        <v>1110</v>
      </c>
      <c r="F33" s="266"/>
      <c r="G33" s="34"/>
      <c r="H33" s="34"/>
      <c r="J33" s="1"/>
      <c r="K33" s="66"/>
      <c r="L33" s="66"/>
      <c r="M33" s="66"/>
      <c r="N33" s="65"/>
    </row>
    <row r="34" spans="1:21" x14ac:dyDescent="0.25">
      <c r="F34" s="266"/>
      <c r="G34" s="1"/>
      <c r="H34" s="1"/>
      <c r="J34" s="1"/>
      <c r="K34" s="66"/>
      <c r="L34" s="66"/>
      <c r="M34" s="66"/>
      <c r="N34" s="65"/>
    </row>
    <row r="35" spans="1:21" x14ac:dyDescent="0.25">
      <c r="F35" s="266"/>
      <c r="G35" s="1"/>
      <c r="H35" s="1"/>
      <c r="J35" s="1"/>
      <c r="K35" s="66"/>
      <c r="L35" s="66"/>
      <c r="M35" s="66"/>
      <c r="N35" s="65"/>
    </row>
    <row r="36" spans="1:21" s="218" customFormat="1" x14ac:dyDescent="0.25">
      <c r="A36" s="217" t="s">
        <v>279</v>
      </c>
      <c r="C36" s="218" t="s">
        <v>277</v>
      </c>
      <c r="D36" s="218">
        <v>2</v>
      </c>
      <c r="E36" s="220"/>
      <c r="F36" s="265"/>
      <c r="G36" s="218">
        <f>SUM(G37:G42)</f>
        <v>8</v>
      </c>
      <c r="K36" s="263"/>
      <c r="L36" s="263"/>
      <c r="M36" s="263"/>
      <c r="N36" s="263"/>
      <c r="O36" s="263"/>
      <c r="P36" s="276"/>
    </row>
    <row r="37" spans="1:21" x14ac:dyDescent="0.25">
      <c r="D37">
        <v>0</v>
      </c>
      <c r="E37" s="221" t="str">
        <f>DEC2HEX(_xlfn.BITLSHIFT(D37,4) + _xlfn.BITLSHIFT(D$36,12),4)</f>
        <v>2000</v>
      </c>
      <c r="F37" s="266" t="s">
        <v>267</v>
      </c>
      <c r="G37" s="34">
        <v>4</v>
      </c>
      <c r="H37" s="34">
        <f>ROUNDUP(G37/4,0)</f>
        <v>1</v>
      </c>
      <c r="I37" t="s">
        <v>175</v>
      </c>
      <c r="J37" s="1"/>
      <c r="K37" s="66">
        <v>0</v>
      </c>
      <c r="L37" s="66">
        <v>1</v>
      </c>
      <c r="M37" s="66">
        <v>0</v>
      </c>
      <c r="N37" s="65">
        <v>1</v>
      </c>
      <c r="R37" t="s">
        <v>280</v>
      </c>
      <c r="S37" t="s">
        <v>281</v>
      </c>
      <c r="T37">
        <v>10</v>
      </c>
      <c r="U37" t="s">
        <v>176</v>
      </c>
    </row>
    <row r="38" spans="1:21" ht="30" x14ac:dyDescent="0.25">
      <c r="D38">
        <v>1</v>
      </c>
      <c r="E38" s="221" t="str">
        <f>DEC2HEX(_xlfn.BITLSHIFT(D38,4) + _xlfn.BITLSHIFT(D$36,12),4)</f>
        <v>2010</v>
      </c>
      <c r="F38" s="266" t="s">
        <v>344</v>
      </c>
      <c r="G38" s="34">
        <v>4</v>
      </c>
      <c r="H38" s="34">
        <f>ROUNDUP(G38/4,0)</f>
        <v>1</v>
      </c>
      <c r="I38" t="s">
        <v>175</v>
      </c>
      <c r="J38" s="1"/>
      <c r="K38" s="66"/>
      <c r="L38" s="66"/>
      <c r="M38" s="66"/>
      <c r="N38" s="65"/>
      <c r="P38" s="274" t="s">
        <v>345</v>
      </c>
    </row>
    <row r="39" spans="1:21" x14ac:dyDescent="0.25">
      <c r="F39" s="266"/>
      <c r="G39" s="1"/>
      <c r="H39" s="1"/>
      <c r="J39" s="1"/>
      <c r="K39" s="66"/>
      <c r="L39" s="66"/>
      <c r="M39" s="66"/>
      <c r="N39" s="65"/>
    </row>
    <row r="40" spans="1:21" x14ac:dyDescent="0.25">
      <c r="F40" s="266"/>
      <c r="G40" s="1"/>
      <c r="H40" s="1"/>
      <c r="J40" s="1"/>
      <c r="K40" s="66"/>
      <c r="L40" s="66"/>
      <c r="M40" s="66"/>
      <c r="N40" s="65"/>
    </row>
    <row r="41" spans="1:21" x14ac:dyDescent="0.25">
      <c r="F41" s="266"/>
      <c r="G41" s="1"/>
      <c r="H41" s="1"/>
      <c r="J41" s="1"/>
      <c r="K41" s="66"/>
      <c r="L41" s="66"/>
      <c r="M41" s="66"/>
      <c r="N41" s="65"/>
    </row>
    <row r="42" spans="1:21" x14ac:dyDescent="0.25">
      <c r="F42" s="266"/>
      <c r="G42" s="1"/>
      <c r="H42" s="1"/>
      <c r="J42" s="1"/>
      <c r="K42" s="66"/>
      <c r="L42" s="66"/>
      <c r="M42" s="66"/>
      <c r="N42" s="65"/>
    </row>
    <row r="43" spans="1:21" x14ac:dyDescent="0.25">
      <c r="F43" s="266"/>
      <c r="G43" s="1"/>
      <c r="H43" s="1"/>
      <c r="J43" s="1"/>
      <c r="K43" s="66"/>
      <c r="L43" s="66"/>
      <c r="M43" s="66"/>
      <c r="N43" s="65"/>
    </row>
    <row r="44" spans="1:21" s="218" customFormat="1" x14ac:dyDescent="0.25">
      <c r="A44" s="217" t="s">
        <v>279</v>
      </c>
      <c r="B44" s="218" t="s">
        <v>266</v>
      </c>
      <c r="C44" s="218" t="s">
        <v>277</v>
      </c>
      <c r="D44" s="218">
        <v>3</v>
      </c>
      <c r="E44" s="220"/>
      <c r="F44" s="265"/>
      <c r="G44" s="218">
        <f>SUM(G45:G59)</f>
        <v>30</v>
      </c>
      <c r="K44" s="263"/>
      <c r="L44" s="263"/>
      <c r="M44" s="263"/>
      <c r="N44" s="263"/>
      <c r="O44" s="263"/>
      <c r="P44" s="276"/>
    </row>
    <row r="45" spans="1:21" x14ac:dyDescent="0.25">
      <c r="D45">
        <v>0</v>
      </c>
      <c r="E45" s="221" t="str">
        <f>DEC2HEX(_xlfn.BITLSHIFT(D45,4) + _xlfn.BITLSHIFT(D$44,12),4)</f>
        <v>3000</v>
      </c>
      <c r="F45" s="266" t="s">
        <v>286</v>
      </c>
      <c r="G45" s="34">
        <v>1</v>
      </c>
      <c r="H45" s="34">
        <f>ROUNDUP(G45/4,0)</f>
        <v>1</v>
      </c>
      <c r="I45" t="s">
        <v>178</v>
      </c>
      <c r="J45" s="1"/>
      <c r="K45" s="66">
        <v>0</v>
      </c>
      <c r="L45" s="66">
        <v>1</v>
      </c>
      <c r="M45" s="66">
        <v>0</v>
      </c>
      <c r="N45" s="65">
        <v>1</v>
      </c>
      <c r="R45" t="s">
        <v>280</v>
      </c>
      <c r="S45" t="s">
        <v>311</v>
      </c>
      <c r="T45" t="s">
        <v>312</v>
      </c>
      <c r="U45" t="s">
        <v>313</v>
      </c>
    </row>
    <row r="46" spans="1:21" x14ac:dyDescent="0.25">
      <c r="D46">
        <v>1</v>
      </c>
      <c r="E46" s="221" t="str">
        <f t="shared" ref="E46:E59" si="4">DEC2HEX(_xlfn.BITLSHIFT(D46,4) + _xlfn.BITLSHIFT(D$44,12),4)</f>
        <v>3010</v>
      </c>
      <c r="F46" s="266" t="s">
        <v>287</v>
      </c>
      <c r="G46" s="34">
        <v>1</v>
      </c>
      <c r="H46" s="34">
        <f t="shared" ref="H46:H59" si="5">ROUNDUP(G46/4,0)</f>
        <v>1</v>
      </c>
      <c r="I46" t="s">
        <v>178</v>
      </c>
      <c r="K46" s="66">
        <v>0</v>
      </c>
      <c r="L46" s="66">
        <v>1</v>
      </c>
      <c r="M46" s="66">
        <v>0</v>
      </c>
      <c r="N46" s="65">
        <v>1</v>
      </c>
      <c r="R46" t="s">
        <v>314</v>
      </c>
      <c r="S46" t="s">
        <v>315</v>
      </c>
      <c r="T46" t="s">
        <v>317</v>
      </c>
      <c r="U46" t="s">
        <v>316</v>
      </c>
    </row>
    <row r="47" spans="1:21" x14ac:dyDescent="0.25">
      <c r="D47">
        <v>2</v>
      </c>
      <c r="E47" s="221" t="str">
        <f t="shared" si="4"/>
        <v>3020</v>
      </c>
      <c r="F47" s="266" t="s">
        <v>296</v>
      </c>
      <c r="G47" s="34">
        <v>4</v>
      </c>
      <c r="H47" s="34">
        <f t="shared" si="5"/>
        <v>1</v>
      </c>
      <c r="I47" t="s">
        <v>175</v>
      </c>
      <c r="K47" s="66">
        <v>0</v>
      </c>
      <c r="L47" s="66">
        <v>1</v>
      </c>
      <c r="M47" s="66">
        <v>0</v>
      </c>
      <c r="N47" s="65">
        <v>1</v>
      </c>
      <c r="R47">
        <v>0</v>
      </c>
      <c r="S47" t="s">
        <v>281</v>
      </c>
    </row>
    <row r="48" spans="1:21" x14ac:dyDescent="0.25">
      <c r="D48">
        <v>3</v>
      </c>
      <c r="E48" s="221" t="str">
        <f t="shared" si="4"/>
        <v>3030</v>
      </c>
      <c r="F48" s="266" t="s">
        <v>285</v>
      </c>
      <c r="G48" s="34">
        <v>1</v>
      </c>
      <c r="H48" s="34">
        <f t="shared" si="5"/>
        <v>1</v>
      </c>
      <c r="I48" t="s">
        <v>178</v>
      </c>
      <c r="K48" s="66">
        <v>0</v>
      </c>
      <c r="L48" s="66">
        <v>1</v>
      </c>
      <c r="M48" s="66">
        <v>0</v>
      </c>
      <c r="N48" s="65">
        <v>1</v>
      </c>
      <c r="R48" s="67" t="s">
        <v>144</v>
      </c>
    </row>
    <row r="49" spans="1:18" x14ac:dyDescent="0.25">
      <c r="D49">
        <v>4</v>
      </c>
      <c r="E49" s="221" t="str">
        <f t="shared" si="4"/>
        <v>3040</v>
      </c>
      <c r="F49" s="266" t="s">
        <v>289</v>
      </c>
      <c r="G49" s="34">
        <v>1</v>
      </c>
      <c r="H49" s="34">
        <f t="shared" si="5"/>
        <v>1</v>
      </c>
      <c r="I49" t="s">
        <v>178</v>
      </c>
      <c r="K49" s="66">
        <v>0</v>
      </c>
      <c r="L49" s="66">
        <v>1</v>
      </c>
      <c r="M49" s="66">
        <v>0</v>
      </c>
      <c r="N49" s="65">
        <v>1</v>
      </c>
      <c r="R49" s="67" t="s">
        <v>144</v>
      </c>
    </row>
    <row r="50" spans="1:18" x14ac:dyDescent="0.25">
      <c r="D50">
        <v>5</v>
      </c>
      <c r="E50" s="221" t="str">
        <f t="shared" si="4"/>
        <v>3050</v>
      </c>
      <c r="F50" s="266" t="s">
        <v>297</v>
      </c>
      <c r="G50" s="34">
        <v>4</v>
      </c>
      <c r="H50" s="34">
        <f t="shared" si="5"/>
        <v>1</v>
      </c>
      <c r="I50" t="s">
        <v>175</v>
      </c>
      <c r="K50" s="66">
        <v>0</v>
      </c>
      <c r="L50" s="66">
        <v>1</v>
      </c>
      <c r="M50" s="66">
        <v>0</v>
      </c>
      <c r="N50" s="65">
        <v>1</v>
      </c>
      <c r="R50" s="67" t="s">
        <v>144</v>
      </c>
    </row>
    <row r="51" spans="1:18" x14ac:dyDescent="0.25">
      <c r="D51">
        <v>6</v>
      </c>
      <c r="E51" s="221" t="str">
        <f t="shared" si="4"/>
        <v>3060</v>
      </c>
      <c r="F51" s="266" t="s">
        <v>290</v>
      </c>
      <c r="G51" s="34">
        <v>1</v>
      </c>
      <c r="H51" s="34">
        <f t="shared" si="5"/>
        <v>1</v>
      </c>
      <c r="I51" t="s">
        <v>178</v>
      </c>
      <c r="K51" s="66">
        <v>0</v>
      </c>
      <c r="L51" s="66">
        <v>1</v>
      </c>
      <c r="M51" s="66">
        <v>0</v>
      </c>
      <c r="N51" s="65">
        <v>1</v>
      </c>
      <c r="R51" s="67" t="s">
        <v>144</v>
      </c>
    </row>
    <row r="52" spans="1:18" x14ac:dyDescent="0.25">
      <c r="D52">
        <v>7</v>
      </c>
      <c r="E52" s="221" t="str">
        <f t="shared" si="4"/>
        <v>3070</v>
      </c>
      <c r="F52" s="266" t="s">
        <v>288</v>
      </c>
      <c r="G52" s="34">
        <v>1</v>
      </c>
      <c r="H52" s="34">
        <f t="shared" si="5"/>
        <v>1</v>
      </c>
      <c r="I52" t="s">
        <v>178</v>
      </c>
      <c r="K52" s="66">
        <v>0</v>
      </c>
      <c r="L52" s="66">
        <v>1</v>
      </c>
      <c r="M52" s="66">
        <v>0</v>
      </c>
      <c r="N52" s="65">
        <v>1</v>
      </c>
      <c r="R52" s="67" t="s">
        <v>144</v>
      </c>
    </row>
    <row r="53" spans="1:18" x14ac:dyDescent="0.25">
      <c r="D53">
        <v>8</v>
      </c>
      <c r="E53" s="221" t="str">
        <f t="shared" si="4"/>
        <v>3080</v>
      </c>
      <c r="F53" s="266" t="s">
        <v>298</v>
      </c>
      <c r="G53" s="34">
        <v>4</v>
      </c>
      <c r="H53" s="34">
        <f t="shared" si="5"/>
        <v>1</v>
      </c>
      <c r="I53" t="s">
        <v>175</v>
      </c>
      <c r="K53" s="66">
        <v>0</v>
      </c>
      <c r="L53" s="66">
        <v>1</v>
      </c>
      <c r="M53" s="66">
        <v>0</v>
      </c>
      <c r="N53" s="65">
        <v>1</v>
      </c>
      <c r="R53" s="67" t="s">
        <v>144</v>
      </c>
    </row>
    <row r="54" spans="1:18" x14ac:dyDescent="0.25">
      <c r="D54">
        <v>9</v>
      </c>
      <c r="E54" s="221" t="str">
        <f t="shared" si="4"/>
        <v>3090</v>
      </c>
      <c r="F54" s="266" t="s">
        <v>291</v>
      </c>
      <c r="G54" s="34">
        <v>1</v>
      </c>
      <c r="H54" s="34">
        <f t="shared" si="5"/>
        <v>1</v>
      </c>
      <c r="I54" t="s">
        <v>178</v>
      </c>
      <c r="K54" s="66">
        <v>0</v>
      </c>
      <c r="L54" s="66">
        <v>1</v>
      </c>
      <c r="M54" s="66">
        <v>0</v>
      </c>
      <c r="N54" s="65">
        <v>1</v>
      </c>
      <c r="R54" s="67" t="s">
        <v>144</v>
      </c>
    </row>
    <row r="55" spans="1:18" x14ac:dyDescent="0.25">
      <c r="D55">
        <v>10</v>
      </c>
      <c r="E55" s="221" t="str">
        <f t="shared" si="4"/>
        <v>30A0</v>
      </c>
      <c r="F55" s="266" t="s">
        <v>292</v>
      </c>
      <c r="G55" s="34">
        <v>1</v>
      </c>
      <c r="H55" s="34">
        <f t="shared" si="5"/>
        <v>1</v>
      </c>
      <c r="I55" t="s">
        <v>178</v>
      </c>
      <c r="K55" s="66">
        <v>0</v>
      </c>
      <c r="L55" s="66">
        <v>1</v>
      </c>
      <c r="M55" s="66">
        <v>0</v>
      </c>
      <c r="N55" s="65">
        <v>1</v>
      </c>
      <c r="R55" s="67" t="s">
        <v>144</v>
      </c>
    </row>
    <row r="56" spans="1:18" x14ac:dyDescent="0.25">
      <c r="D56">
        <v>11</v>
      </c>
      <c r="E56" s="221" t="str">
        <f t="shared" si="4"/>
        <v>30B0</v>
      </c>
      <c r="F56" s="266" t="s">
        <v>299</v>
      </c>
      <c r="G56" s="34">
        <v>4</v>
      </c>
      <c r="H56" s="34">
        <f t="shared" si="5"/>
        <v>1</v>
      </c>
      <c r="I56" t="s">
        <v>175</v>
      </c>
      <c r="K56" s="66">
        <v>0</v>
      </c>
      <c r="L56" s="66">
        <v>1</v>
      </c>
      <c r="M56" s="66">
        <v>0</v>
      </c>
      <c r="N56" s="65">
        <v>1</v>
      </c>
      <c r="R56" s="67" t="s">
        <v>144</v>
      </c>
    </row>
    <row r="57" spans="1:18" x14ac:dyDescent="0.25">
      <c r="D57">
        <v>12</v>
      </c>
      <c r="E57" s="221" t="str">
        <f t="shared" si="4"/>
        <v>30C0</v>
      </c>
      <c r="F57" s="266" t="s">
        <v>293</v>
      </c>
      <c r="G57" s="34">
        <v>1</v>
      </c>
      <c r="H57" s="34">
        <f t="shared" si="5"/>
        <v>1</v>
      </c>
      <c r="I57" t="s">
        <v>178</v>
      </c>
      <c r="K57" s="66">
        <v>0</v>
      </c>
      <c r="L57" s="66">
        <v>1</v>
      </c>
      <c r="M57" s="66">
        <v>0</v>
      </c>
      <c r="N57" s="65">
        <v>1</v>
      </c>
      <c r="R57" s="67" t="s">
        <v>144</v>
      </c>
    </row>
    <row r="58" spans="1:18" x14ac:dyDescent="0.25">
      <c r="D58">
        <v>13</v>
      </c>
      <c r="E58" s="221" t="str">
        <f t="shared" si="4"/>
        <v>30D0</v>
      </c>
      <c r="F58" s="266" t="s">
        <v>294</v>
      </c>
      <c r="G58" s="34">
        <v>1</v>
      </c>
      <c r="H58" s="34">
        <f t="shared" si="5"/>
        <v>1</v>
      </c>
      <c r="I58" t="s">
        <v>178</v>
      </c>
      <c r="K58" s="66">
        <v>0</v>
      </c>
      <c r="L58" s="66">
        <v>1</v>
      </c>
      <c r="M58" s="66">
        <v>0</v>
      </c>
      <c r="N58" s="65">
        <v>1</v>
      </c>
      <c r="R58" s="67" t="s">
        <v>144</v>
      </c>
    </row>
    <row r="59" spans="1:18" x14ac:dyDescent="0.25">
      <c r="D59">
        <v>14</v>
      </c>
      <c r="E59" s="221" t="str">
        <f t="shared" si="4"/>
        <v>30E0</v>
      </c>
      <c r="F59" s="266" t="s">
        <v>300</v>
      </c>
      <c r="G59" s="34">
        <v>4</v>
      </c>
      <c r="H59" s="34">
        <f t="shared" si="5"/>
        <v>1</v>
      </c>
      <c r="I59" t="s">
        <v>175</v>
      </c>
      <c r="K59" s="66">
        <v>0</v>
      </c>
      <c r="L59" s="66">
        <v>1</v>
      </c>
      <c r="M59" s="66">
        <v>0</v>
      </c>
      <c r="N59" s="65">
        <v>1</v>
      </c>
      <c r="R59" s="67" t="s">
        <v>144</v>
      </c>
    </row>
    <row r="60" spans="1:18" x14ac:dyDescent="0.25">
      <c r="F60" s="266"/>
    </row>
    <row r="61" spans="1:18" s="218" customFormat="1" x14ac:dyDescent="0.25">
      <c r="A61" s="218" t="s">
        <v>279</v>
      </c>
      <c r="B61" s="218" t="s">
        <v>266</v>
      </c>
      <c r="C61" s="218" t="s">
        <v>277</v>
      </c>
      <c r="D61" s="218">
        <v>4</v>
      </c>
      <c r="E61" s="220"/>
      <c r="F61" s="265"/>
      <c r="G61" s="218">
        <f>SUM(G62:G63)</f>
        <v>0</v>
      </c>
      <c r="K61" s="263"/>
      <c r="L61" s="263"/>
      <c r="M61" s="263"/>
      <c r="N61" s="263"/>
      <c r="O61" s="263"/>
      <c r="P61" s="276"/>
    </row>
    <row r="62" spans="1:18" x14ac:dyDescent="0.25">
      <c r="D62">
        <v>0</v>
      </c>
      <c r="E62" s="221" t="str">
        <f>DEC2HEX(_xlfn.BITLSHIFT(D62,4) + _xlfn.BITLSHIFT(D$61,12),4)</f>
        <v>4000</v>
      </c>
      <c r="F62" s="266"/>
    </row>
    <row r="63" spans="1:18" x14ac:dyDescent="0.25">
      <c r="D63">
        <v>1</v>
      </c>
      <c r="E63" s="221" t="str">
        <f>DEC2HEX(_xlfn.BITLSHIFT(D63,4) + _xlfn.BITLSHIFT(D$61,12),4)</f>
        <v>4010</v>
      </c>
      <c r="F63" s="266"/>
    </row>
    <row r="64" spans="1:18" x14ac:dyDescent="0.25">
      <c r="F64" s="266"/>
    </row>
    <row r="65" spans="6:6" x14ac:dyDescent="0.25">
      <c r="F65" s="266"/>
    </row>
    <row r="66" spans="6:6" x14ac:dyDescent="0.25">
      <c r="F66" s="266"/>
    </row>
    <row r="67" spans="6:6" x14ac:dyDescent="0.25">
      <c r="F67" s="266"/>
    </row>
    <row r="68" spans="6:6" x14ac:dyDescent="0.25">
      <c r="F68" s="266"/>
    </row>
    <row r="69" spans="6:6" x14ac:dyDescent="0.25">
      <c r="F69" s="266"/>
    </row>
    <row r="70" spans="6:6" x14ac:dyDescent="0.25">
      <c r="F70" s="266"/>
    </row>
    <row r="71" spans="6:6" x14ac:dyDescent="0.25">
      <c r="F71" s="266"/>
    </row>
    <row r="72" spans="6:6" x14ac:dyDescent="0.25">
      <c r="F72" s="266"/>
    </row>
    <row r="73" spans="6:6" x14ac:dyDescent="0.25">
      <c r="F73" s="266"/>
    </row>
    <row r="74" spans="6:6" x14ac:dyDescent="0.25">
      <c r="F74" s="266"/>
    </row>
    <row r="75" spans="6:6" x14ac:dyDescent="0.25">
      <c r="F75" s="266"/>
    </row>
    <row r="76" spans="6:6" x14ac:dyDescent="0.25">
      <c r="F76" s="266"/>
    </row>
    <row r="77" spans="6:6" x14ac:dyDescent="0.25">
      <c r="F77" s="266"/>
    </row>
    <row r="78" spans="6:6" x14ac:dyDescent="0.25">
      <c r="F78" s="266"/>
    </row>
    <row r="79" spans="6:6" x14ac:dyDescent="0.25">
      <c r="F79" s="266"/>
    </row>
    <row r="80" spans="6:6" x14ac:dyDescent="0.25">
      <c r="F80" s="266"/>
    </row>
    <row r="81" spans="6:6" x14ac:dyDescent="0.25">
      <c r="F81" s="266"/>
    </row>
    <row r="82" spans="6:6" x14ac:dyDescent="0.25">
      <c r="F82" s="266"/>
    </row>
    <row r="83" spans="6:6" x14ac:dyDescent="0.25">
      <c r="F83" s="266"/>
    </row>
    <row r="84" spans="6:6" x14ac:dyDescent="0.25">
      <c r="F84" s="266"/>
    </row>
    <row r="85" spans="6:6" x14ac:dyDescent="0.25">
      <c r="F85" s="266"/>
    </row>
    <row r="86" spans="6:6" x14ac:dyDescent="0.25">
      <c r="F86" s="266"/>
    </row>
    <row r="87" spans="6:6" x14ac:dyDescent="0.25">
      <c r="F87" s="266"/>
    </row>
    <row r="88" spans="6:6" x14ac:dyDescent="0.25">
      <c r="F88" s="266"/>
    </row>
    <row r="89" spans="6:6" x14ac:dyDescent="0.25">
      <c r="F89" s="266"/>
    </row>
    <row r="90" spans="6:6" x14ac:dyDescent="0.25">
      <c r="F90" s="266"/>
    </row>
    <row r="91" spans="6:6" x14ac:dyDescent="0.25">
      <c r="F91" s="266"/>
    </row>
    <row r="92" spans="6:6" x14ac:dyDescent="0.25">
      <c r="F92" s="266"/>
    </row>
    <row r="93" spans="6:6" x14ac:dyDescent="0.25">
      <c r="F93" s="266"/>
    </row>
    <row r="94" spans="6:6" x14ac:dyDescent="0.25">
      <c r="F94" s="266"/>
    </row>
    <row r="95" spans="6:6" x14ac:dyDescent="0.25">
      <c r="F95" s="266"/>
    </row>
    <row r="96" spans="6:6" x14ac:dyDescent="0.25">
      <c r="F96" s="266"/>
    </row>
    <row r="97" spans="6:6" x14ac:dyDescent="0.25">
      <c r="F97" s="266"/>
    </row>
    <row r="98" spans="6:6" x14ac:dyDescent="0.25">
      <c r="F98" s="266"/>
    </row>
    <row r="99" spans="6:6" x14ac:dyDescent="0.25">
      <c r="F99" s="266"/>
    </row>
    <row r="100" spans="6:6" x14ac:dyDescent="0.25">
      <c r="F100" s="266"/>
    </row>
    <row r="101" spans="6:6" x14ac:dyDescent="0.25">
      <c r="F101" s="266"/>
    </row>
    <row r="102" spans="6:6" x14ac:dyDescent="0.25">
      <c r="F102" s="266"/>
    </row>
    <row r="103" spans="6:6" x14ac:dyDescent="0.25">
      <c r="F103" s="266"/>
    </row>
    <row r="104" spans="6:6" x14ac:dyDescent="0.25">
      <c r="F104" s="266"/>
    </row>
    <row r="105" spans="6:6" x14ac:dyDescent="0.25">
      <c r="F105" s="266"/>
    </row>
    <row r="106" spans="6:6" x14ac:dyDescent="0.25">
      <c r="F106" s="266"/>
    </row>
    <row r="107" spans="6:6" x14ac:dyDescent="0.25">
      <c r="F107" s="266"/>
    </row>
    <row r="108" spans="6:6" x14ac:dyDescent="0.25">
      <c r="F108" s="266"/>
    </row>
    <row r="109" spans="6:6" x14ac:dyDescent="0.25">
      <c r="F109" s="266"/>
    </row>
    <row r="110" spans="6:6" x14ac:dyDescent="0.25">
      <c r="F110" s="266"/>
    </row>
    <row r="111" spans="6:6" x14ac:dyDescent="0.25">
      <c r="F111" s="266"/>
    </row>
    <row r="112" spans="6:6" x14ac:dyDescent="0.25">
      <c r="F112" s="266"/>
    </row>
    <row r="113" spans="6:6" x14ac:dyDescent="0.25">
      <c r="F113" s="266"/>
    </row>
    <row r="114" spans="6:6" x14ac:dyDescent="0.25">
      <c r="F114" s="266"/>
    </row>
    <row r="115" spans="6:6" x14ac:dyDescent="0.25">
      <c r="F115" s="266"/>
    </row>
    <row r="116" spans="6:6" x14ac:dyDescent="0.25">
      <c r="F116" s="266"/>
    </row>
    <row r="117" spans="6:6" x14ac:dyDescent="0.25">
      <c r="F117" s="266"/>
    </row>
    <row r="118" spans="6:6" x14ac:dyDescent="0.25">
      <c r="F118" s="266"/>
    </row>
    <row r="119" spans="6:6" x14ac:dyDescent="0.25">
      <c r="F119" s="266"/>
    </row>
    <row r="120" spans="6:6" x14ac:dyDescent="0.25">
      <c r="F120" s="266"/>
    </row>
    <row r="121" spans="6:6" x14ac:dyDescent="0.25">
      <c r="F121" s="266"/>
    </row>
    <row r="122" spans="6:6" x14ac:dyDescent="0.25">
      <c r="F122" s="266"/>
    </row>
    <row r="123" spans="6:6" x14ac:dyDescent="0.25">
      <c r="F123" s="266"/>
    </row>
    <row r="124" spans="6:6" x14ac:dyDescent="0.25">
      <c r="F124" s="266"/>
    </row>
    <row r="125" spans="6:6" x14ac:dyDescent="0.25">
      <c r="F125" s="266"/>
    </row>
    <row r="126" spans="6:6" x14ac:dyDescent="0.25">
      <c r="F126" s="266"/>
    </row>
    <row r="127" spans="6:6" x14ac:dyDescent="0.25">
      <c r="F127" s="266"/>
    </row>
    <row r="128" spans="6:6" x14ac:dyDescent="0.25">
      <c r="F128" s="266"/>
    </row>
    <row r="129" spans="6:6" x14ac:dyDescent="0.25">
      <c r="F129" s="266"/>
    </row>
    <row r="130" spans="6:6" x14ac:dyDescent="0.25">
      <c r="F130" s="266"/>
    </row>
    <row r="131" spans="6:6" x14ac:dyDescent="0.25">
      <c r="F131" s="266"/>
    </row>
    <row r="132" spans="6:6" x14ac:dyDescent="0.25">
      <c r="F132" s="266"/>
    </row>
    <row r="133" spans="6:6" x14ac:dyDescent="0.25">
      <c r="F133" s="266"/>
    </row>
    <row r="134" spans="6:6" x14ac:dyDescent="0.25">
      <c r="F134" s="266"/>
    </row>
    <row r="135" spans="6:6" x14ac:dyDescent="0.25">
      <c r="F135" s="266"/>
    </row>
    <row r="136" spans="6:6" x14ac:dyDescent="0.25">
      <c r="F136" s="266"/>
    </row>
    <row r="137" spans="6:6" x14ac:dyDescent="0.25">
      <c r="F137" s="266"/>
    </row>
    <row r="138" spans="6:6" x14ac:dyDescent="0.25">
      <c r="F138" s="266"/>
    </row>
    <row r="139" spans="6:6" x14ac:dyDescent="0.25">
      <c r="F139" s="266"/>
    </row>
    <row r="140" spans="6:6" x14ac:dyDescent="0.25">
      <c r="F140" s="266"/>
    </row>
    <row r="141" spans="6:6" x14ac:dyDescent="0.25">
      <c r="F141" s="266"/>
    </row>
    <row r="142" spans="6:6" x14ac:dyDescent="0.25">
      <c r="F142" s="266"/>
    </row>
    <row r="143" spans="6:6" x14ac:dyDescent="0.25">
      <c r="F143" s="266"/>
    </row>
    <row r="144" spans="6:6" x14ac:dyDescent="0.25">
      <c r="F144" s="266"/>
    </row>
    <row r="145" spans="6:6" x14ac:dyDescent="0.25">
      <c r="F145" s="266"/>
    </row>
    <row r="146" spans="6:6" x14ac:dyDescent="0.25">
      <c r="F146" s="266"/>
    </row>
    <row r="147" spans="6:6" x14ac:dyDescent="0.25">
      <c r="F147" s="266"/>
    </row>
    <row r="148" spans="6:6" x14ac:dyDescent="0.25">
      <c r="F148" s="266"/>
    </row>
    <row r="149" spans="6:6" x14ac:dyDescent="0.25">
      <c r="F149" s="266"/>
    </row>
    <row r="150" spans="6:6" x14ac:dyDescent="0.25">
      <c r="F150" s="266"/>
    </row>
    <row r="151" spans="6:6" x14ac:dyDescent="0.25">
      <c r="F151" s="266"/>
    </row>
    <row r="152" spans="6:6" x14ac:dyDescent="0.25">
      <c r="F152" s="266"/>
    </row>
    <row r="153" spans="6:6" x14ac:dyDescent="0.25">
      <c r="F153" s="266"/>
    </row>
    <row r="154" spans="6:6" x14ac:dyDescent="0.25">
      <c r="F154" s="266"/>
    </row>
    <row r="155" spans="6:6" x14ac:dyDescent="0.25">
      <c r="F155" s="266"/>
    </row>
    <row r="156" spans="6:6" x14ac:dyDescent="0.25">
      <c r="F156" s="266"/>
    </row>
    <row r="157" spans="6:6" x14ac:dyDescent="0.25">
      <c r="F157" s="266"/>
    </row>
    <row r="158" spans="6:6" x14ac:dyDescent="0.25">
      <c r="F158" s="266"/>
    </row>
    <row r="159" spans="6:6" x14ac:dyDescent="0.25">
      <c r="F159" s="266"/>
    </row>
    <row r="160" spans="6:6" x14ac:dyDescent="0.25">
      <c r="F160" s="266"/>
    </row>
    <row r="161" spans="6:6" x14ac:dyDescent="0.25">
      <c r="F161" s="266"/>
    </row>
    <row r="162" spans="6:6" x14ac:dyDescent="0.25">
      <c r="F162" s="266"/>
    </row>
    <row r="163" spans="6:6" x14ac:dyDescent="0.25">
      <c r="F163" s="266"/>
    </row>
    <row r="164" spans="6:6" x14ac:dyDescent="0.25">
      <c r="F164" s="266"/>
    </row>
    <row r="165" spans="6:6" x14ac:dyDescent="0.25">
      <c r="F165" s="266"/>
    </row>
    <row r="166" spans="6:6" x14ac:dyDescent="0.25">
      <c r="F166" s="266"/>
    </row>
    <row r="167" spans="6:6" x14ac:dyDescent="0.25">
      <c r="F167" s="266"/>
    </row>
    <row r="168" spans="6:6" x14ac:dyDescent="0.25">
      <c r="F168" s="266"/>
    </row>
    <row r="169" spans="6:6" x14ac:dyDescent="0.25">
      <c r="F169" s="266"/>
    </row>
    <row r="170" spans="6:6" x14ac:dyDescent="0.25">
      <c r="F170" s="266"/>
    </row>
    <row r="171" spans="6:6" x14ac:dyDescent="0.25">
      <c r="F171" s="266"/>
    </row>
    <row r="172" spans="6:6" x14ac:dyDescent="0.25">
      <c r="F172" s="266"/>
    </row>
    <row r="173" spans="6:6" x14ac:dyDescent="0.25">
      <c r="F173" s="266"/>
    </row>
    <row r="174" spans="6:6" x14ac:dyDescent="0.25">
      <c r="F174" s="266"/>
    </row>
    <row r="175" spans="6:6" x14ac:dyDescent="0.25">
      <c r="F175" s="266"/>
    </row>
    <row r="176" spans="6:6" x14ac:dyDescent="0.25">
      <c r="F176" s="266"/>
    </row>
    <row r="177" spans="6:6" x14ac:dyDescent="0.25">
      <c r="F177" s="266"/>
    </row>
    <row r="178" spans="6:6" x14ac:dyDescent="0.25">
      <c r="F178" s="266"/>
    </row>
    <row r="179" spans="6:6" x14ac:dyDescent="0.25">
      <c r="F179" s="266"/>
    </row>
    <row r="180" spans="6:6" x14ac:dyDescent="0.25">
      <c r="F180" s="266"/>
    </row>
    <row r="181" spans="6:6" x14ac:dyDescent="0.25">
      <c r="F181" s="266"/>
    </row>
    <row r="182" spans="6:6" x14ac:dyDescent="0.25">
      <c r="F182" s="266"/>
    </row>
    <row r="183" spans="6:6" x14ac:dyDescent="0.25">
      <c r="F183" s="266"/>
    </row>
    <row r="184" spans="6:6" x14ac:dyDescent="0.25">
      <c r="F184" s="266"/>
    </row>
    <row r="185" spans="6:6" x14ac:dyDescent="0.25">
      <c r="F185" s="266"/>
    </row>
    <row r="186" spans="6:6" x14ac:dyDescent="0.25">
      <c r="F186" s="266"/>
    </row>
    <row r="187" spans="6:6" x14ac:dyDescent="0.25">
      <c r="F187" s="266"/>
    </row>
    <row r="188" spans="6:6" x14ac:dyDescent="0.25">
      <c r="F188" s="266"/>
    </row>
    <row r="189" spans="6:6" x14ac:dyDescent="0.25">
      <c r="F189" s="266"/>
    </row>
    <row r="190" spans="6:6" x14ac:dyDescent="0.25">
      <c r="F190" s="266"/>
    </row>
    <row r="191" spans="6:6" x14ac:dyDescent="0.25">
      <c r="F191" s="266"/>
    </row>
    <row r="192" spans="6:6" x14ac:dyDescent="0.25">
      <c r="F192" s="266"/>
    </row>
    <row r="193" spans="6:6" x14ac:dyDescent="0.25">
      <c r="F193" s="266"/>
    </row>
    <row r="194" spans="6:6" x14ac:dyDescent="0.25">
      <c r="F194" s="266"/>
    </row>
    <row r="195" spans="6:6" x14ac:dyDescent="0.25">
      <c r="F195" s="266"/>
    </row>
    <row r="196" spans="6:6" x14ac:dyDescent="0.25">
      <c r="F196" s="266"/>
    </row>
    <row r="197" spans="6:6" x14ac:dyDescent="0.25">
      <c r="F197" s="266"/>
    </row>
    <row r="198" spans="6:6" x14ac:dyDescent="0.25">
      <c r="F198" s="266"/>
    </row>
    <row r="199" spans="6:6" x14ac:dyDescent="0.25">
      <c r="F199" s="266"/>
    </row>
    <row r="200" spans="6:6" x14ac:dyDescent="0.25">
      <c r="F200" s="266"/>
    </row>
    <row r="201" spans="6:6" x14ac:dyDescent="0.25">
      <c r="F201" s="266"/>
    </row>
    <row r="202" spans="6:6" x14ac:dyDescent="0.25">
      <c r="F202" s="266"/>
    </row>
    <row r="203" spans="6:6" x14ac:dyDescent="0.25">
      <c r="F203" s="266"/>
    </row>
    <row r="204" spans="6:6" x14ac:dyDescent="0.25">
      <c r="F204" s="266"/>
    </row>
    <row r="205" spans="6:6" x14ac:dyDescent="0.25">
      <c r="F205" s="266"/>
    </row>
    <row r="206" spans="6:6" x14ac:dyDescent="0.25">
      <c r="F206" s="266"/>
    </row>
    <row r="207" spans="6:6" x14ac:dyDescent="0.25">
      <c r="F207" s="266"/>
    </row>
    <row r="208" spans="6:6" x14ac:dyDescent="0.25">
      <c r="F208" s="266"/>
    </row>
    <row r="209" spans="6:6" x14ac:dyDescent="0.25">
      <c r="F209" s="266"/>
    </row>
    <row r="210" spans="6:6" x14ac:dyDescent="0.25">
      <c r="F210" s="266"/>
    </row>
    <row r="211" spans="6:6" x14ac:dyDescent="0.25">
      <c r="F211" s="266"/>
    </row>
    <row r="212" spans="6:6" x14ac:dyDescent="0.25">
      <c r="F212" s="266"/>
    </row>
    <row r="213" spans="6:6" x14ac:dyDescent="0.25">
      <c r="F213" s="266"/>
    </row>
    <row r="214" spans="6:6" x14ac:dyDescent="0.25">
      <c r="F214" s="266"/>
    </row>
    <row r="215" spans="6:6" x14ac:dyDescent="0.25">
      <c r="F215" s="266"/>
    </row>
    <row r="216" spans="6:6" x14ac:dyDescent="0.25">
      <c r="F216" s="266"/>
    </row>
    <row r="217" spans="6:6" x14ac:dyDescent="0.25">
      <c r="F217" s="266"/>
    </row>
    <row r="218" spans="6:6" x14ac:dyDescent="0.25">
      <c r="F218" s="266"/>
    </row>
    <row r="219" spans="6:6" x14ac:dyDescent="0.25">
      <c r="F219" s="266"/>
    </row>
    <row r="220" spans="6:6" x14ac:dyDescent="0.25">
      <c r="F220" s="266"/>
    </row>
    <row r="221" spans="6:6" x14ac:dyDescent="0.25">
      <c r="F221" s="266"/>
    </row>
    <row r="222" spans="6:6" x14ac:dyDescent="0.25">
      <c r="F222" s="266"/>
    </row>
    <row r="223" spans="6:6" x14ac:dyDescent="0.25">
      <c r="F223" s="266"/>
    </row>
    <row r="224" spans="6:6" x14ac:dyDescent="0.25">
      <c r="F224" s="266"/>
    </row>
    <row r="225" spans="6:6" x14ac:dyDescent="0.25">
      <c r="F225" s="266"/>
    </row>
    <row r="226" spans="6:6" x14ac:dyDescent="0.25">
      <c r="F226" s="266"/>
    </row>
    <row r="227" spans="6:6" x14ac:dyDescent="0.25">
      <c r="F227" s="266"/>
    </row>
    <row r="228" spans="6:6" x14ac:dyDescent="0.25">
      <c r="F228" s="266"/>
    </row>
    <row r="229" spans="6:6" x14ac:dyDescent="0.25">
      <c r="F229" s="266"/>
    </row>
    <row r="230" spans="6:6" x14ac:dyDescent="0.25">
      <c r="F230" s="266"/>
    </row>
    <row r="231" spans="6:6" x14ac:dyDescent="0.25">
      <c r="F231" s="266"/>
    </row>
    <row r="232" spans="6:6" x14ac:dyDescent="0.25">
      <c r="F232" s="266"/>
    </row>
    <row r="233" spans="6:6" x14ac:dyDescent="0.25">
      <c r="F233" s="266"/>
    </row>
    <row r="234" spans="6:6" x14ac:dyDescent="0.25">
      <c r="F234" s="266"/>
    </row>
    <row r="235" spans="6:6" x14ac:dyDescent="0.25">
      <c r="F235" s="266"/>
    </row>
    <row r="236" spans="6:6" x14ac:dyDescent="0.25">
      <c r="F236" s="266"/>
    </row>
    <row r="237" spans="6:6" x14ac:dyDescent="0.25">
      <c r="F237" s="266"/>
    </row>
    <row r="238" spans="6:6" x14ac:dyDescent="0.25">
      <c r="F238" s="266"/>
    </row>
    <row r="239" spans="6:6" x14ac:dyDescent="0.25">
      <c r="F239" s="266"/>
    </row>
    <row r="240" spans="6:6" x14ac:dyDescent="0.25">
      <c r="F240" s="266"/>
    </row>
    <row r="241" spans="6:6" x14ac:dyDescent="0.25">
      <c r="F241" s="266"/>
    </row>
    <row r="242" spans="6:6" x14ac:dyDescent="0.25">
      <c r="F242" s="266"/>
    </row>
    <row r="243" spans="6:6" x14ac:dyDescent="0.25">
      <c r="F243" s="266"/>
    </row>
    <row r="244" spans="6:6" x14ac:dyDescent="0.25">
      <c r="F244" s="266"/>
    </row>
    <row r="245" spans="6:6" x14ac:dyDescent="0.25">
      <c r="F245" s="266"/>
    </row>
    <row r="246" spans="6:6" x14ac:dyDescent="0.25">
      <c r="F246" s="266"/>
    </row>
    <row r="247" spans="6:6" x14ac:dyDescent="0.25">
      <c r="F247" s="266"/>
    </row>
    <row r="248" spans="6:6" x14ac:dyDescent="0.25">
      <c r="F248" s="266"/>
    </row>
    <row r="249" spans="6:6" x14ac:dyDescent="0.25">
      <c r="F249" s="266"/>
    </row>
    <row r="250" spans="6:6" x14ac:dyDescent="0.25">
      <c r="F250" s="266"/>
    </row>
    <row r="251" spans="6:6" x14ac:dyDescent="0.25">
      <c r="F251" s="266"/>
    </row>
    <row r="252" spans="6:6" x14ac:dyDescent="0.25">
      <c r="F252" s="266"/>
    </row>
    <row r="253" spans="6:6" x14ac:dyDescent="0.25">
      <c r="F253" s="266"/>
    </row>
    <row r="254" spans="6:6" x14ac:dyDescent="0.25">
      <c r="F254" s="266"/>
    </row>
    <row r="255" spans="6:6" x14ac:dyDescent="0.25">
      <c r="F255" s="266"/>
    </row>
    <row r="256" spans="6:6" x14ac:dyDescent="0.25">
      <c r="F256" s="266"/>
    </row>
    <row r="257" spans="6:6" x14ac:dyDescent="0.25">
      <c r="F257" s="266"/>
    </row>
    <row r="258" spans="6:6" x14ac:dyDescent="0.25">
      <c r="F258" s="266"/>
    </row>
    <row r="259" spans="6:6" x14ac:dyDescent="0.25">
      <c r="F259" s="266"/>
    </row>
    <row r="260" spans="6:6" x14ac:dyDescent="0.25">
      <c r="F260" s="266"/>
    </row>
    <row r="261" spans="6:6" x14ac:dyDescent="0.25">
      <c r="F261" s="266"/>
    </row>
    <row r="262" spans="6:6" x14ac:dyDescent="0.25">
      <c r="F262" s="266"/>
    </row>
    <row r="263" spans="6:6" x14ac:dyDescent="0.25">
      <c r="F263" s="266"/>
    </row>
    <row r="264" spans="6:6" x14ac:dyDescent="0.25">
      <c r="F264" s="266"/>
    </row>
    <row r="265" spans="6:6" x14ac:dyDescent="0.25">
      <c r="F265" s="266"/>
    </row>
    <row r="266" spans="6:6" x14ac:dyDescent="0.25">
      <c r="F266" s="266"/>
    </row>
    <row r="267" spans="6:6" x14ac:dyDescent="0.25">
      <c r="F267" s="266"/>
    </row>
    <row r="268" spans="6:6" x14ac:dyDescent="0.25">
      <c r="F268" s="266"/>
    </row>
    <row r="269" spans="6:6" x14ac:dyDescent="0.25">
      <c r="F269" s="266"/>
    </row>
    <row r="270" spans="6:6" x14ac:dyDescent="0.25">
      <c r="F270" s="266"/>
    </row>
    <row r="271" spans="6:6" x14ac:dyDescent="0.25">
      <c r="F271" s="266"/>
    </row>
    <row r="272" spans="6:6" x14ac:dyDescent="0.25">
      <c r="F272" s="266"/>
    </row>
    <row r="273" spans="6:6" x14ac:dyDescent="0.25">
      <c r="F273" s="266"/>
    </row>
    <row r="274" spans="6:6" x14ac:dyDescent="0.25">
      <c r="F274" s="266"/>
    </row>
    <row r="275" spans="6:6" x14ac:dyDescent="0.25">
      <c r="F275" s="266"/>
    </row>
    <row r="276" spans="6:6" x14ac:dyDescent="0.25">
      <c r="F276" s="266"/>
    </row>
    <row r="277" spans="6:6" x14ac:dyDescent="0.25">
      <c r="F277" s="266"/>
    </row>
    <row r="278" spans="6:6" x14ac:dyDescent="0.25">
      <c r="F278" s="266"/>
    </row>
    <row r="279" spans="6:6" x14ac:dyDescent="0.25">
      <c r="F279" s="266"/>
    </row>
    <row r="280" spans="6:6" x14ac:dyDescent="0.25">
      <c r="F280" s="266"/>
    </row>
    <row r="281" spans="6:6" x14ac:dyDescent="0.25">
      <c r="F281" s="266"/>
    </row>
    <row r="282" spans="6:6" x14ac:dyDescent="0.25">
      <c r="F282" s="266"/>
    </row>
    <row r="283" spans="6:6" x14ac:dyDescent="0.25">
      <c r="F283" s="266"/>
    </row>
    <row r="284" spans="6:6" x14ac:dyDescent="0.25">
      <c r="F284" s="266"/>
    </row>
    <row r="285" spans="6:6" x14ac:dyDescent="0.25">
      <c r="F285" s="266"/>
    </row>
    <row r="286" spans="6:6" x14ac:dyDescent="0.25">
      <c r="F286" s="266"/>
    </row>
    <row r="287" spans="6:6" x14ac:dyDescent="0.25">
      <c r="F287" s="266"/>
    </row>
    <row r="288" spans="6:6" x14ac:dyDescent="0.25">
      <c r="F288" s="266"/>
    </row>
    <row r="289" spans="6:6" x14ac:dyDescent="0.25">
      <c r="F289" s="266"/>
    </row>
    <row r="290" spans="6:6" x14ac:dyDescent="0.25">
      <c r="F290" s="266"/>
    </row>
    <row r="291" spans="6:6" x14ac:dyDescent="0.25">
      <c r="F291" s="266"/>
    </row>
    <row r="292" spans="6:6" x14ac:dyDescent="0.25">
      <c r="F292" s="266"/>
    </row>
    <row r="293" spans="6:6" x14ac:dyDescent="0.25">
      <c r="F293" s="266"/>
    </row>
    <row r="294" spans="6:6" x14ac:dyDescent="0.25">
      <c r="F294" s="266"/>
    </row>
    <row r="295" spans="6:6" x14ac:dyDescent="0.25">
      <c r="F295" s="266"/>
    </row>
    <row r="296" spans="6:6" x14ac:dyDescent="0.25">
      <c r="F296" s="266"/>
    </row>
    <row r="297" spans="6:6" x14ac:dyDescent="0.25">
      <c r="F297" s="266"/>
    </row>
    <row r="298" spans="6:6" x14ac:dyDescent="0.25">
      <c r="F298" s="266"/>
    </row>
    <row r="299" spans="6:6" x14ac:dyDescent="0.25">
      <c r="F299" s="266"/>
    </row>
    <row r="300" spans="6:6" x14ac:dyDescent="0.25">
      <c r="F300" s="266"/>
    </row>
    <row r="301" spans="6:6" x14ac:dyDescent="0.25">
      <c r="F301" s="266"/>
    </row>
    <row r="302" spans="6:6" x14ac:dyDescent="0.25">
      <c r="F302" s="266"/>
    </row>
    <row r="303" spans="6:6" x14ac:dyDescent="0.25">
      <c r="F303" s="266"/>
    </row>
    <row r="304" spans="6:6" x14ac:dyDescent="0.25">
      <c r="F304" s="266"/>
    </row>
    <row r="305" spans="6:6" x14ac:dyDescent="0.25">
      <c r="F305" s="266"/>
    </row>
    <row r="306" spans="6:6" x14ac:dyDescent="0.25">
      <c r="F306" s="266"/>
    </row>
    <row r="307" spans="6:6" x14ac:dyDescent="0.25">
      <c r="F307" s="266"/>
    </row>
    <row r="308" spans="6:6" x14ac:dyDescent="0.25">
      <c r="F308" s="266"/>
    </row>
    <row r="309" spans="6:6" x14ac:dyDescent="0.25">
      <c r="F309" s="266"/>
    </row>
    <row r="310" spans="6:6" x14ac:dyDescent="0.25">
      <c r="F310" s="266"/>
    </row>
    <row r="311" spans="6:6" x14ac:dyDescent="0.25">
      <c r="F311" s="266"/>
    </row>
    <row r="312" spans="6:6" x14ac:dyDescent="0.25">
      <c r="F312" s="266"/>
    </row>
    <row r="313" spans="6:6" x14ac:dyDescent="0.25">
      <c r="F313" s="266"/>
    </row>
    <row r="314" spans="6:6" x14ac:dyDescent="0.25">
      <c r="F314" s="266"/>
    </row>
    <row r="315" spans="6:6" x14ac:dyDescent="0.25">
      <c r="F315" s="266"/>
    </row>
    <row r="316" spans="6:6" x14ac:dyDescent="0.25">
      <c r="F316" s="266"/>
    </row>
    <row r="317" spans="6:6" x14ac:dyDescent="0.25">
      <c r="F317" s="266"/>
    </row>
    <row r="318" spans="6:6" x14ac:dyDescent="0.25">
      <c r="F318" s="266"/>
    </row>
    <row r="319" spans="6:6" x14ac:dyDescent="0.25">
      <c r="F319" s="266"/>
    </row>
    <row r="320" spans="6:6" x14ac:dyDescent="0.25">
      <c r="F320" s="266"/>
    </row>
    <row r="321" spans="6:6" x14ac:dyDescent="0.25">
      <c r="F321" s="266"/>
    </row>
    <row r="322" spans="6:6" x14ac:dyDescent="0.25">
      <c r="F322" s="266"/>
    </row>
    <row r="323" spans="6:6" x14ac:dyDescent="0.25">
      <c r="F323" s="266"/>
    </row>
    <row r="324" spans="6:6" x14ac:dyDescent="0.25">
      <c r="F324" s="266"/>
    </row>
    <row r="325" spans="6:6" x14ac:dyDescent="0.25">
      <c r="F325" s="266"/>
    </row>
    <row r="326" spans="6:6" x14ac:dyDescent="0.25">
      <c r="F326" s="266"/>
    </row>
    <row r="327" spans="6:6" x14ac:dyDescent="0.25">
      <c r="F327" s="266"/>
    </row>
    <row r="328" spans="6:6" x14ac:dyDescent="0.25">
      <c r="F328" s="266"/>
    </row>
    <row r="329" spans="6:6" x14ac:dyDescent="0.25">
      <c r="F329" s="266"/>
    </row>
    <row r="330" spans="6:6" x14ac:dyDescent="0.25">
      <c r="F330" s="266"/>
    </row>
    <row r="331" spans="6:6" x14ac:dyDescent="0.25">
      <c r="F331" s="266"/>
    </row>
    <row r="332" spans="6:6" x14ac:dyDescent="0.25">
      <c r="F332" s="266"/>
    </row>
    <row r="333" spans="6:6" x14ac:dyDescent="0.25">
      <c r="F333" s="266"/>
    </row>
    <row r="334" spans="6:6" x14ac:dyDescent="0.25">
      <c r="F334" s="266"/>
    </row>
    <row r="335" spans="6:6" x14ac:dyDescent="0.25">
      <c r="F335" s="266"/>
    </row>
    <row r="336" spans="6:6" x14ac:dyDescent="0.25">
      <c r="F336" s="266"/>
    </row>
    <row r="337" spans="6:6" x14ac:dyDescent="0.25">
      <c r="F337" s="266"/>
    </row>
    <row r="338" spans="6:6" x14ac:dyDescent="0.25">
      <c r="F338" s="266"/>
    </row>
    <row r="339" spans="6:6" x14ac:dyDescent="0.25">
      <c r="F339" s="266"/>
    </row>
    <row r="340" spans="6:6" x14ac:dyDescent="0.25">
      <c r="F340" s="266"/>
    </row>
    <row r="341" spans="6:6" x14ac:dyDescent="0.25">
      <c r="F341" s="266"/>
    </row>
    <row r="342" spans="6:6" x14ac:dyDescent="0.25">
      <c r="F342" s="266"/>
    </row>
    <row r="343" spans="6:6" x14ac:dyDescent="0.25">
      <c r="F343" s="266"/>
    </row>
    <row r="344" spans="6:6" x14ac:dyDescent="0.25">
      <c r="F344" s="266"/>
    </row>
    <row r="345" spans="6:6" x14ac:dyDescent="0.25">
      <c r="F345" s="266"/>
    </row>
    <row r="346" spans="6:6" x14ac:dyDescent="0.25">
      <c r="F346" s="266"/>
    </row>
    <row r="347" spans="6:6" x14ac:dyDescent="0.25">
      <c r="F347" s="266"/>
    </row>
    <row r="348" spans="6:6" x14ac:dyDescent="0.25">
      <c r="F348" s="266"/>
    </row>
    <row r="349" spans="6:6" x14ac:dyDescent="0.25">
      <c r="F349" s="266"/>
    </row>
    <row r="350" spans="6:6" x14ac:dyDescent="0.25">
      <c r="F350" s="266"/>
    </row>
    <row r="351" spans="6:6" x14ac:dyDescent="0.25">
      <c r="F351" s="266"/>
    </row>
    <row r="352" spans="6:6" x14ac:dyDescent="0.25">
      <c r="F352" s="266"/>
    </row>
    <row r="353" spans="6:6" x14ac:dyDescent="0.25">
      <c r="F353" s="266"/>
    </row>
    <row r="354" spans="6:6" x14ac:dyDescent="0.25">
      <c r="F354" s="266"/>
    </row>
    <row r="355" spans="6:6" x14ac:dyDescent="0.25">
      <c r="F355" s="266"/>
    </row>
    <row r="356" spans="6:6" x14ac:dyDescent="0.25">
      <c r="F356" s="266"/>
    </row>
    <row r="357" spans="6:6" x14ac:dyDescent="0.25">
      <c r="F357" s="266"/>
    </row>
    <row r="358" spans="6:6" x14ac:dyDescent="0.25">
      <c r="F358" s="266"/>
    </row>
    <row r="359" spans="6:6" x14ac:dyDescent="0.25">
      <c r="F359" s="266"/>
    </row>
    <row r="360" spans="6:6" x14ac:dyDescent="0.25">
      <c r="F360" s="266"/>
    </row>
    <row r="361" spans="6:6" x14ac:dyDescent="0.25">
      <c r="F361" s="266"/>
    </row>
    <row r="362" spans="6:6" x14ac:dyDescent="0.25">
      <c r="F362" s="266"/>
    </row>
    <row r="363" spans="6:6" x14ac:dyDescent="0.25">
      <c r="F363" s="266"/>
    </row>
    <row r="364" spans="6:6" x14ac:dyDescent="0.25">
      <c r="F364" s="266"/>
    </row>
    <row r="365" spans="6:6" x14ac:dyDescent="0.25">
      <c r="F365" s="266"/>
    </row>
    <row r="366" spans="6:6" x14ac:dyDescent="0.25">
      <c r="F366" s="266"/>
    </row>
    <row r="367" spans="6:6" x14ac:dyDescent="0.25">
      <c r="F367" s="266"/>
    </row>
    <row r="368" spans="6:6" x14ac:dyDescent="0.25">
      <c r="F368" s="266"/>
    </row>
    <row r="369" spans="6:6" x14ac:dyDescent="0.25">
      <c r="F369" s="266"/>
    </row>
    <row r="370" spans="6:6" x14ac:dyDescent="0.25">
      <c r="F370" s="266"/>
    </row>
    <row r="371" spans="6:6" x14ac:dyDescent="0.25">
      <c r="F371" s="266"/>
    </row>
    <row r="372" spans="6:6" x14ac:dyDescent="0.25">
      <c r="F372" s="266"/>
    </row>
    <row r="373" spans="6:6" x14ac:dyDescent="0.25">
      <c r="F373" s="266"/>
    </row>
    <row r="374" spans="6:6" x14ac:dyDescent="0.25">
      <c r="F374" s="266"/>
    </row>
    <row r="375" spans="6:6" x14ac:dyDescent="0.25">
      <c r="F375" s="266"/>
    </row>
    <row r="376" spans="6:6" x14ac:dyDescent="0.25">
      <c r="F376" s="266"/>
    </row>
    <row r="377" spans="6:6" x14ac:dyDescent="0.25">
      <c r="F377" s="266"/>
    </row>
    <row r="378" spans="6:6" x14ac:dyDescent="0.25">
      <c r="F378" s="266"/>
    </row>
    <row r="379" spans="6:6" x14ac:dyDescent="0.25">
      <c r="F379" s="266"/>
    </row>
    <row r="380" spans="6:6" x14ac:dyDescent="0.25">
      <c r="F380" s="266"/>
    </row>
    <row r="381" spans="6:6" x14ac:dyDescent="0.25">
      <c r="F381" s="2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96</v>
      </c>
    </row>
    <row r="2" spans="1:8" x14ac:dyDescent="0.25">
      <c r="A2" t="s">
        <v>95</v>
      </c>
      <c r="B2" s="108" t="s">
        <v>43</v>
      </c>
      <c r="C2" s="100"/>
      <c r="D2" s="106"/>
      <c r="E2" s="101" t="s">
        <v>90</v>
      </c>
      <c r="F2" s="101" t="s">
        <v>91</v>
      </c>
      <c r="G2" s="101" t="s">
        <v>92</v>
      </c>
      <c r="H2" s="102" t="s">
        <v>93</v>
      </c>
    </row>
    <row r="3" spans="1:8" x14ac:dyDescent="0.25">
      <c r="A3" t="s">
        <v>97</v>
      </c>
      <c r="B3" s="96"/>
      <c r="C3" s="108" t="s">
        <v>53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94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98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99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88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96</v>
      </c>
    </row>
    <row r="16" spans="1:8" x14ac:dyDescent="0.25">
      <c r="A16" t="s">
        <v>95</v>
      </c>
      <c r="B16" s="108" t="s">
        <v>43</v>
      </c>
      <c r="C16" s="100"/>
      <c r="D16" s="106"/>
      <c r="E16" s="101" t="s">
        <v>90</v>
      </c>
      <c r="F16" s="101" t="s">
        <v>91</v>
      </c>
      <c r="G16" s="101" t="s">
        <v>92</v>
      </c>
      <c r="H16" s="102" t="s">
        <v>93</v>
      </c>
    </row>
    <row r="17" spans="1:8" x14ac:dyDescent="0.25">
      <c r="A17" t="s">
        <v>97</v>
      </c>
      <c r="B17" s="96"/>
      <c r="C17" s="108" t="s">
        <v>53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94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98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99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88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96</v>
      </c>
    </row>
    <row r="29" spans="1:8" x14ac:dyDescent="0.25">
      <c r="A29" t="s">
        <v>95</v>
      </c>
      <c r="B29" s="108" t="s">
        <v>43</v>
      </c>
      <c r="C29" s="100"/>
      <c r="D29" s="106"/>
      <c r="E29" s="108" t="s">
        <v>100</v>
      </c>
      <c r="F29" s="102" t="s">
        <v>101</v>
      </c>
      <c r="G29" s="128"/>
      <c r="H29" s="128"/>
    </row>
    <row r="30" spans="1:8" x14ac:dyDescent="0.25">
      <c r="A30" t="s">
        <v>97</v>
      </c>
      <c r="B30" s="96"/>
      <c r="C30" s="108" t="s">
        <v>53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94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98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99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88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95</v>
      </c>
      <c r="B42" s="108" t="s">
        <v>43</v>
      </c>
      <c r="C42" s="100"/>
      <c r="D42" s="106"/>
      <c r="E42" s="108" t="s">
        <v>104</v>
      </c>
      <c r="F42" s="102" t="s">
        <v>103</v>
      </c>
    </row>
    <row r="43" spans="1:10" x14ac:dyDescent="0.25">
      <c r="A43" t="s">
        <v>97</v>
      </c>
      <c r="B43" s="96"/>
      <c r="C43" s="108" t="s">
        <v>53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94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106</v>
      </c>
      <c r="F45" s="126">
        <v>1</v>
      </c>
      <c r="I45" t="s">
        <v>106</v>
      </c>
      <c r="J45" t="s">
        <v>107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109</v>
      </c>
      <c r="J46" t="s">
        <v>108</v>
      </c>
    </row>
    <row r="47" spans="1:10" x14ac:dyDescent="0.25">
      <c r="B47" s="135" t="s">
        <v>88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111</v>
      </c>
      <c r="J47" t="s">
        <v>110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111</v>
      </c>
      <c r="J48" t="s">
        <v>112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105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2021-07-04T09:06:17Z</dcterms:modified>
</cp:coreProperties>
</file>