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\ProjetsRecherche\Embedded\CAN\dev\caniot\docs\"/>
    </mc:Choice>
  </mc:AlternateContent>
  <xr:revisionPtr revIDLastSave="0" documentId="13_ncr:1_{09464772-404B-4012-9DB8-A9B85A736E6F}" xr6:coauthVersionLast="45" xr6:coauthVersionMax="45" xr10:uidLastSave="{00000000-0000-0000-0000-000000000000}"/>
  <bookViews>
    <workbookView xWindow="-120" yWindow="-120" windowWidth="29040" windowHeight="15840" activeTab="6" xr2:uid="{3F2F15D1-277A-4EC5-A845-66E8BFF58C30}"/>
  </bookViews>
  <sheets>
    <sheet name="frames-data-bits" sheetId="2" r:id="rId1"/>
    <sheet name="frames data-types" sheetId="10" r:id="rId2"/>
    <sheet name="frames-id-fields" sheetId="4" r:id="rId3"/>
    <sheet name="id-masks-filters" sheetId="7" r:id="rId4"/>
    <sheet name="frames-fields-size" sheetId="1" r:id="rId5"/>
    <sheet name="frame-examples" sheetId="6" r:id="rId6"/>
    <sheet name="attributes" sheetId="8" r:id="rId7"/>
    <sheet name="opti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8" l="1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18" i="8"/>
  <c r="D18" i="8"/>
  <c r="D20" i="8"/>
  <c r="D22" i="8"/>
  <c r="E43" i="8" l="1"/>
  <c r="E42" i="8"/>
  <c r="E16" i="8" l="1"/>
  <c r="K17" i="8"/>
  <c r="E17" i="8"/>
  <c r="E12" i="8" l="1"/>
  <c r="E11" i="8"/>
  <c r="E10" i="8"/>
  <c r="E9" i="8"/>
  <c r="E7" i="8"/>
  <c r="E6" i="8"/>
  <c r="E3" i="8"/>
  <c r="E5" i="8"/>
  <c r="E8" i="8"/>
  <c r="K21" i="8"/>
  <c r="K20" i="8"/>
  <c r="K19" i="8"/>
  <c r="K41" i="8"/>
  <c r="C31" i="10" l="1"/>
  <c r="C7" i="10"/>
  <c r="C27" i="10"/>
  <c r="C23" i="10"/>
  <c r="C19" i="10"/>
  <c r="C3" i="10"/>
  <c r="C15" i="10"/>
  <c r="C11" i="10"/>
  <c r="E15" i="8"/>
  <c r="F25" i="4" l="1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24" i="4"/>
  <c r="K26" i="8"/>
  <c r="K25" i="8"/>
  <c r="K16" i="8"/>
  <c r="K15" i="8"/>
  <c r="D16" i="8" s="1"/>
  <c r="K4" i="8"/>
  <c r="K3" i="8"/>
  <c r="K5" i="8"/>
  <c r="E25" i="8"/>
  <c r="E78" i="4"/>
  <c r="E79" i="4"/>
  <c r="E80" i="4"/>
  <c r="E81" i="4"/>
  <c r="E82" i="4"/>
  <c r="E83" i="4"/>
  <c r="E84" i="4"/>
  <c r="E85" i="4"/>
  <c r="E86" i="4"/>
  <c r="E87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24" i="4"/>
  <c r="E18" i="4"/>
  <c r="E19" i="4"/>
  <c r="E20" i="4"/>
  <c r="E17" i="4"/>
  <c r="E5" i="4"/>
  <c r="E6" i="4"/>
  <c r="E7" i="4"/>
  <c r="E4" i="4"/>
  <c r="F44" i="5"/>
  <c r="D46" i="5"/>
  <c r="D47" i="5"/>
  <c r="D48" i="5"/>
  <c r="D45" i="5"/>
  <c r="E44" i="5"/>
  <c r="D39" i="5"/>
  <c r="D38" i="5"/>
  <c r="D37" i="5"/>
  <c r="D36" i="5"/>
  <c r="D35" i="5"/>
  <c r="D34" i="5"/>
  <c r="D33" i="5"/>
  <c r="D32" i="5"/>
  <c r="F31" i="5"/>
  <c r="E31" i="5"/>
  <c r="D19" i="5"/>
  <c r="F18" i="5"/>
  <c r="E18" i="5"/>
  <c r="D26" i="5"/>
  <c r="D25" i="5"/>
  <c r="D24" i="5"/>
  <c r="D23" i="5"/>
  <c r="D22" i="5"/>
  <c r="D21" i="5"/>
  <c r="D20" i="5"/>
  <c r="H18" i="5"/>
  <c r="G18" i="5"/>
  <c r="F4" i="5"/>
  <c r="G4" i="5"/>
  <c r="H4" i="5"/>
  <c r="E4" i="5"/>
  <c r="D6" i="5"/>
  <c r="D7" i="5"/>
  <c r="D8" i="5"/>
  <c r="D9" i="5"/>
  <c r="D10" i="5"/>
  <c r="D11" i="5"/>
  <c r="D12" i="5"/>
  <c r="D5" i="5"/>
  <c r="E21" i="1"/>
  <c r="F18" i="4"/>
  <c r="F19" i="4"/>
  <c r="F20" i="4"/>
  <c r="F17" i="4"/>
  <c r="F5" i="4"/>
  <c r="F6" i="4"/>
  <c r="F7" i="4"/>
  <c r="F4" i="4"/>
  <c r="F12" i="4"/>
  <c r="F11" i="4"/>
  <c r="E4" i="8" l="1"/>
  <c r="K2" i="8"/>
  <c r="K24" i="8"/>
  <c r="K14" i="8"/>
  <c r="E19" i="8" l="1"/>
  <c r="E21" i="8" l="1"/>
  <c r="E20" i="8"/>
</calcChain>
</file>

<file path=xl/sharedStrings.xml><?xml version="1.0" encoding="utf-8"?>
<sst xmlns="http://schemas.openxmlformats.org/spreadsheetml/2006/main" count="1495" uniqueCount="308">
  <si>
    <t>temperature</t>
  </si>
  <si>
    <t>relay</t>
  </si>
  <si>
    <t>type</t>
  </si>
  <si>
    <t>input</t>
  </si>
  <si>
    <t>output</t>
  </si>
  <si>
    <t>contact</t>
  </si>
  <si>
    <t>size (bit)</t>
  </si>
  <si>
    <t>EXTID</t>
  </si>
  <si>
    <t>STDID</t>
  </si>
  <si>
    <t>high</t>
  </si>
  <si>
    <t>low</t>
  </si>
  <si>
    <t>priority</t>
  </si>
  <si>
    <t>id type</t>
  </si>
  <si>
    <t>bit</t>
  </si>
  <si>
    <t>R</t>
  </si>
  <si>
    <t>B1</t>
  </si>
  <si>
    <t>B2</t>
  </si>
  <si>
    <t>B3</t>
  </si>
  <si>
    <t>B4</t>
  </si>
  <si>
    <t>B5</t>
  </si>
  <si>
    <t>B6</t>
  </si>
  <si>
    <t>B7</t>
  </si>
  <si>
    <t>B8</t>
  </si>
  <si>
    <t>C</t>
  </si>
  <si>
    <t>T1</t>
  </si>
  <si>
    <t>T2</t>
  </si>
  <si>
    <t>T3</t>
  </si>
  <si>
    <t>C1</t>
  </si>
  <si>
    <t>C2</t>
  </si>
  <si>
    <t>C3</t>
  </si>
  <si>
    <t>C4</t>
  </si>
  <si>
    <t>C5</t>
  </si>
  <si>
    <t>C6</t>
  </si>
  <si>
    <t>C7</t>
  </si>
  <si>
    <t>C8</t>
  </si>
  <si>
    <t>R1</t>
  </si>
  <si>
    <t>R2</t>
  </si>
  <si>
    <t>R3</t>
  </si>
  <si>
    <t>R4</t>
  </si>
  <si>
    <t>R5</t>
  </si>
  <si>
    <t>R6</t>
  </si>
  <si>
    <t>R7</t>
  </si>
  <si>
    <t>R8</t>
  </si>
  <si>
    <t>symbol</t>
  </si>
  <si>
    <t>T</t>
  </si>
  <si>
    <t>?</t>
  </si>
  <si>
    <t>.</t>
  </si>
  <si>
    <t>DATA</t>
  </si>
  <si>
    <t>field</t>
  </si>
  <si>
    <t>description</t>
  </si>
  <si>
    <t>used</t>
  </si>
  <si>
    <t>STDID/EXTID</t>
  </si>
  <si>
    <t>Device</t>
  </si>
  <si>
    <t>name</t>
  </si>
  <si>
    <t>val</t>
  </si>
  <si>
    <t>Symbol</t>
  </si>
  <si>
    <t>Field name</t>
  </si>
  <si>
    <t>Size</t>
  </si>
  <si>
    <t>Description</t>
  </si>
  <si>
    <t>Controller</t>
  </si>
  <si>
    <t>Position</t>
  </si>
  <si>
    <t>Val (10)</t>
  </si>
  <si>
    <t>Command</t>
  </si>
  <si>
    <t>Telemetry</t>
  </si>
  <si>
    <t>reserved</t>
  </si>
  <si>
    <t>RESERVED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</si>
  <si>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</si>
  <si>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</si>
  <si>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</si>
  <si>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</si>
  <si>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</si>
  <si>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</si>
  <si>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</si>
  <si>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</si>
  <si>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</si>
  <si>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</si>
  <si>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</si>
  <si>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</si>
  <si>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</si>
  <si>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</si>
  <si>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</si>
  <si>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BROADCAST</t>
  </si>
  <si>
    <t>D</t>
  </si>
  <si>
    <t>Bin</t>
  </si>
  <si>
    <t>Hex</t>
  </si>
  <si>
    <t>high priority device</t>
  </si>
  <si>
    <t>low priority device</t>
  </si>
  <si>
    <t>Read-attribute</t>
  </si>
  <si>
    <t>Write-attribute</t>
  </si>
  <si>
    <t>W</t>
  </si>
  <si>
    <t>ID Emitter is Controller</t>
  </si>
  <si>
    <t>C &gt; C</t>
  </si>
  <si>
    <t>C &gt; S</t>
  </si>
  <si>
    <t>S &gt; C</t>
  </si>
  <si>
    <t>S &gt; S</t>
  </si>
  <si>
    <t>bin</t>
  </si>
  <si>
    <t>TTT</t>
  </si>
  <si>
    <t>DD</t>
  </si>
  <si>
    <t>Data tyep</t>
  </si>
  <si>
    <t>R ack</t>
  </si>
  <si>
    <t>W ack</t>
  </si>
  <si>
    <t>S &lt; &gt; C</t>
  </si>
  <si>
    <t>C &lt; &gt; C</t>
  </si>
  <si>
    <t>C/T</t>
  </si>
  <si>
    <t>Req</t>
  </si>
  <si>
    <t>Resp</t>
  </si>
  <si>
    <t>TT</t>
  </si>
  <si>
    <t>X</t>
  </si>
  <si>
    <t>Req Command</t>
  </si>
  <si>
    <t>Req Telemetry</t>
  </si>
  <si>
    <t>Telemetry Data</t>
  </si>
  <si>
    <t>Req Write</t>
  </si>
  <si>
    <t>Resp Write</t>
  </si>
  <si>
    <t>Req Read</t>
  </si>
  <si>
    <t>XX</t>
  </si>
  <si>
    <t>CC</t>
  </si>
  <si>
    <t>To</t>
  </si>
  <si>
    <t xml:space="preserve">Req </t>
  </si>
  <si>
    <t>From</t>
  </si>
  <si>
    <t>MainController (0)</t>
  </si>
  <si>
    <t>Controller (1)</t>
  </si>
  <si>
    <t xml:space="preserve">From </t>
  </si>
  <si>
    <t>Device (3)</t>
  </si>
  <si>
    <t>Device (2)</t>
  </si>
  <si>
    <t>WriteAttr</t>
  </si>
  <si>
    <t>Controller(1)</t>
  </si>
  <si>
    <t>ReadAttr</t>
  </si>
  <si>
    <t>DDDDDD</t>
  </si>
  <si>
    <t>Query/Response</t>
  </si>
  <si>
    <t>Q</t>
  </si>
  <si>
    <t>Interpretation</t>
  </si>
  <si>
    <t>Standart ID</t>
  </si>
  <si>
    <t>Controller Address</t>
  </si>
  <si>
    <t>Device Address</t>
  </si>
  <si>
    <t>Query</t>
  </si>
  <si>
    <t>Response</t>
  </si>
  <si>
    <t>Query / Response</t>
  </si>
  <si>
    <t>Controller (2)</t>
  </si>
  <si>
    <t>Main controller (0)</t>
  </si>
  <si>
    <t>Broadcast</t>
  </si>
  <si>
    <t>C0</t>
  </si>
  <si>
    <t>Frame type</t>
  </si>
  <si>
    <t>Frame Type</t>
  </si>
  <si>
    <t>Data</t>
  </si>
  <si>
    <t>Conditions</t>
  </si>
  <si>
    <t>*</t>
  </si>
  <si>
    <t>W/R</t>
  </si>
  <si>
    <t>K</t>
  </si>
  <si>
    <t>V</t>
  </si>
  <si>
    <t>All Devices</t>
  </si>
  <si>
    <t>Device (33)</t>
  </si>
  <si>
    <t>Important remark : LSB is on left</t>
  </si>
  <si>
    <t>and not</t>
  </si>
  <si>
    <t>Data type R/W &gt; R</t>
  </si>
  <si>
    <t>Data type R/W &gt; Q</t>
  </si>
  <si>
    <t>Data type C/T &gt; Q/R</t>
  </si>
  <si>
    <t>Command / Telemetry</t>
  </si>
  <si>
    <t>Device type</t>
  </si>
  <si>
    <t>attribute name</t>
  </si>
  <si>
    <t>key (hex)</t>
  </si>
  <si>
    <t>SYSTEM</t>
  </si>
  <si>
    <t>IDENTIFICATION</t>
  </si>
  <si>
    <t>parts</t>
  </si>
  <si>
    <t>part size (B)</t>
  </si>
  <si>
    <t>attribute size (B)</t>
  </si>
  <si>
    <t>uptime</t>
  </si>
  <si>
    <t>index (16)</t>
  </si>
  <si>
    <t>section name</t>
  </si>
  <si>
    <t>SHORT CODE</t>
  </si>
  <si>
    <t>C C0 &gt; D3</t>
  </si>
  <si>
    <t>Q T C1 &gt; D2</t>
  </si>
  <si>
    <t>Q W C1 &gt; D33</t>
  </si>
  <si>
    <t>T D2 &gt; C1</t>
  </si>
  <si>
    <t>R W D33 &gt; C1</t>
  </si>
  <si>
    <t>Q R C1 &gt; D33</t>
  </si>
  <si>
    <t>R R D33 &gt; C1</t>
  </si>
  <si>
    <t>unit</t>
  </si>
  <si>
    <t>char[32]</t>
  </si>
  <si>
    <t>uint32_t</t>
  </si>
  <si>
    <t>seconds</t>
  </si>
  <si>
    <t>battery</t>
  </si>
  <si>
    <t>uint8_t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</si>
  <si>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</si>
  <si>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</si>
  <si>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</si>
  <si>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</si>
  <si>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</si>
  <si>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</si>
  <si>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</si>
  <si>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</si>
  <si>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</si>
  <si>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</si>
  <si>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</si>
  <si>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</si>
  <si>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</si>
  <si>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</si>
  <si>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</si>
  <si>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</si>
  <si>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</si>
  <si>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</si>
  <si>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</si>
  <si>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</si>
  <si>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</si>
  <si>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</si>
  <si>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</si>
  <si>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</si>
  <si>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</si>
  <si>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</si>
  <si>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</si>
  <si>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</si>
  <si>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</si>
  <si>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</si>
  <si>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</si>
  <si>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</si>
  <si>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</si>
  <si>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</si>
  <si>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</si>
  <si>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</si>
  <si>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</si>
  <si>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</si>
  <si>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</si>
  <si>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</si>
  <si>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</si>
  <si>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</si>
  <si>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</si>
  <si>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</si>
  <si>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</si>
  <si>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</si>
  <si>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</si>
  <si>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D0</t>
  </si>
  <si>
    <t xml:space="preserve">Check </t>
  </si>
  <si>
    <t>https://files.seeedstudio.com/wiki/CAN_BUS_Shield/resource/MCP2515.pdf</t>
  </si>
  <si>
    <t>Page</t>
  </si>
  <si>
    <t>Filter RXF0</t>
  </si>
  <si>
    <t>Mask RXM0</t>
  </si>
  <si>
    <t>Mask RXM1</t>
  </si>
  <si>
    <t>Filter RXF2</t>
  </si>
  <si>
    <t>this</t>
  </si>
  <si>
    <t>* Req</t>
  </si>
  <si>
    <t>R/W Attr Resp</t>
  </si>
  <si>
    <t>All Controllers</t>
  </si>
  <si>
    <t>T D2 &gt; C*</t>
  </si>
  <si>
    <t>Q W C1 &gt; D*</t>
  </si>
  <si>
    <t>nodeid</t>
  </si>
  <si>
    <t>version</t>
  </si>
  <si>
    <t>uint16_t</t>
  </si>
  <si>
    <t>PROGMEM</t>
  </si>
  <si>
    <t>min</t>
  </si>
  <si>
    <t>max</t>
  </si>
  <si>
    <t>typical</t>
  </si>
  <si>
    <t>%</t>
  </si>
  <si>
    <t>w</t>
  </si>
  <si>
    <t>Data type</t>
  </si>
  <si>
    <t>Data size</t>
  </si>
  <si>
    <t>A1</t>
  </si>
  <si>
    <t>ADC</t>
  </si>
  <si>
    <t>A</t>
  </si>
  <si>
    <t>T4</t>
  </si>
  <si>
    <t>A2</t>
  </si>
  <si>
    <t>A3</t>
  </si>
  <si>
    <t>U</t>
  </si>
  <si>
    <t>CRA</t>
  </si>
  <si>
    <t>CRT</t>
  </si>
  <si>
    <t>CRTTA</t>
  </si>
  <si>
    <t>CRTAAA</t>
  </si>
  <si>
    <t>TTTT</t>
  </si>
  <si>
    <t>CR</t>
  </si>
  <si>
    <t>GarageDoorController</t>
  </si>
  <si>
    <t>Device used</t>
  </si>
  <si>
    <t>OutdoorSensor1</t>
  </si>
  <si>
    <t>SCHEDULE</t>
  </si>
  <si>
    <t>telemetry period</t>
  </si>
  <si>
    <t>Write Attribute</t>
  </si>
  <si>
    <t>Read</t>
  </si>
  <si>
    <t>Q/R</t>
  </si>
  <si>
    <t xml:space="preserve"> </t>
  </si>
  <si>
    <t>ERROR</t>
  </si>
  <si>
    <t>Error</t>
  </si>
  <si>
    <t>with Q = 0 -&gt; error</t>
  </si>
  <si>
    <t>with X = 0 -&gt; error</t>
  </si>
  <si>
    <t>FLASH</t>
  </si>
  <si>
    <t>EEPROM</t>
  </si>
  <si>
    <t>RAM</t>
  </si>
  <si>
    <t>CONFIG</t>
  </si>
  <si>
    <t>0 (disabled)</t>
  </si>
  <si>
    <t>UINT32_MAX</t>
  </si>
  <si>
    <t>last_telemetry</t>
  </si>
  <si>
    <t>message_sent</t>
  </si>
  <si>
    <t>message_received</t>
  </si>
  <si>
    <t>uptime_shift</t>
  </si>
  <si>
    <t>abstime</t>
  </si>
  <si>
    <t>schedule[1] days</t>
  </si>
  <si>
    <t>schedule[0] days</t>
  </si>
  <si>
    <t>schedule[0] time</t>
  </si>
  <si>
    <t>schedule[0] controller</t>
  </si>
  <si>
    <t>schedule[2] time</t>
  </si>
  <si>
    <t>schedule[1] time</t>
  </si>
  <si>
    <t>schedule[1] controller</t>
  </si>
  <si>
    <t>schedule[2] days</t>
  </si>
  <si>
    <t>schedule[2] controller</t>
  </si>
  <si>
    <t>schedule[3] days</t>
  </si>
  <si>
    <t>schedule[3] time</t>
  </si>
  <si>
    <t>schedule[3] controller</t>
  </si>
  <si>
    <t>schedule[4] days</t>
  </si>
  <si>
    <t>schedule[4] time</t>
  </si>
  <si>
    <t>schedule[4] controller</t>
  </si>
  <si>
    <t>1*</t>
  </si>
  <si>
    <t>TELEMETRY/SCHEDULE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</si>
</sst>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2A6E2"/>
        <bgColor indexed="64"/>
      </patternFill>
    </fill>
    <fill>
      <patternFill patternType="solid">
        <fgColor rgb="FFFADEF4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5" fillId="9" borderId="6">
      <alignment horizontal="center"/>
    </xf>
  </cellStyleXfs>
  <cellXfs count="267">
    <xf numFmtId="0" fontId="0" fillId="0" borderId="0" xfId="0"/>
    <xf numFmtId="0" fontId="2" fillId="0" borderId="0" xfId="0" applyFont="1"/>
    <xf numFmtId="0" fontId="2" fillId="0" borderId="2" xfId="0" applyFont="1" applyBorder="1"/>
    <xf numFmtId="0" fontId="3" fillId="0" borderId="0" xfId="0" applyFont="1"/>
    <xf numFmtId="0" fontId="4" fillId="0" borderId="0" xfId="0" applyFont="1"/>
    <xf numFmtId="0" fontId="4" fillId="0" borderId="4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 applyBorder="1"/>
    <xf numFmtId="0" fontId="3" fillId="0" borderId="11" xfId="0" applyFont="1" applyBorder="1"/>
    <xf numFmtId="0" fontId="3" fillId="0" borderId="12" xfId="0" applyFont="1" applyBorder="1"/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9" fillId="0" borderId="0" xfId="0" applyFont="1"/>
    <xf numFmtId="0" fontId="2" fillId="0" borderId="3" xfId="0" applyFont="1" applyBorder="1"/>
    <xf numFmtId="0" fontId="2" fillId="0" borderId="9" xfId="0" applyFont="1" applyBorder="1"/>
    <xf numFmtId="0" fontId="0" fillId="0" borderId="0" xfId="0" applyFont="1"/>
    <xf numFmtId="0" fontId="2" fillId="0" borderId="0" xfId="0" applyFon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6" borderId="9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Font="1" applyBorder="1"/>
    <xf numFmtId="0" fontId="2" fillId="0" borderId="2" xfId="0" applyFont="1" applyFill="1" applyBorder="1"/>
    <xf numFmtId="0" fontId="0" fillId="0" borderId="12" xfId="0" applyFont="1" applyBorder="1"/>
    <xf numFmtId="0" fontId="0" fillId="0" borderId="8" xfId="0" applyFont="1" applyBorder="1"/>
    <xf numFmtId="0" fontId="2" fillId="0" borderId="11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0" fontId="0" fillId="0" borderId="13" xfId="0" applyBorder="1"/>
    <xf numFmtId="0" fontId="0" fillId="0" borderId="2" xfId="0" applyFont="1" applyBorder="1"/>
    <xf numFmtId="0" fontId="0" fillId="0" borderId="10" xfId="0" applyFont="1" applyBorder="1"/>
    <xf numFmtId="0" fontId="0" fillId="0" borderId="0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Border="1" applyAlignment="1">
      <alignment horizontal="center"/>
    </xf>
    <xf numFmtId="0" fontId="0" fillId="5" borderId="0" xfId="0" applyFont="1" applyFill="1" applyBorder="1" applyAlignment="1">
      <alignment horizontal="right"/>
    </xf>
    <xf numFmtId="0" fontId="0" fillId="3" borderId="0" xfId="0" applyFont="1" applyFill="1" applyBorder="1" applyAlignment="1">
      <alignment horizontal="right"/>
    </xf>
    <xf numFmtId="0" fontId="0" fillId="1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0" fillId="11" borderId="0" xfId="0" applyFont="1" applyFill="1" applyBorder="1"/>
    <xf numFmtId="0" fontId="0" fillId="4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0" fillId="0" borderId="8" xfId="0" applyBorder="1"/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0" fontId="3" fillId="5" borderId="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0" fontId="3" fillId="5" borderId="2" xfId="0" applyNumberFormat="1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0" borderId="14" xfId="0" applyBorder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4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right"/>
    </xf>
    <xf numFmtId="0" fontId="5" fillId="9" borderId="6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3" fillId="12" borderId="9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3" borderId="9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10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4" xfId="0" applyFont="1" applyBorder="1"/>
    <xf numFmtId="0" fontId="3" fillId="0" borderId="22" xfId="0" applyFont="1" applyBorder="1"/>
    <xf numFmtId="0" fontId="4" fillId="0" borderId="17" xfId="0" applyFont="1" applyBorder="1"/>
    <xf numFmtId="0" fontId="3" fillId="0" borderId="5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14" borderId="0" xfId="0" applyFont="1" applyFill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2" fillId="7" borderId="9" xfId="0" applyFont="1" applyFill="1" applyBorder="1"/>
    <xf numFmtId="0" fontId="2" fillId="7" borderId="2" xfId="0" applyFont="1" applyFill="1" applyBorder="1"/>
    <xf numFmtId="0" fontId="2" fillId="0" borderId="9" xfId="0" applyFont="1" applyBorder="1" applyAlignment="1">
      <alignment horizontal="right"/>
    </xf>
    <xf numFmtId="0" fontId="2" fillId="7" borderId="9" xfId="0" applyFont="1" applyFill="1" applyBorder="1" applyAlignment="1">
      <alignment horizontal="right"/>
    </xf>
    <xf numFmtId="0" fontId="0" fillId="0" borderId="11" xfId="0" applyBorder="1" applyAlignment="1">
      <alignment horizontal="right"/>
    </xf>
    <xf numFmtId="0" fontId="2" fillId="0" borderId="10" xfId="0" applyFont="1" applyBorder="1" applyAlignment="1">
      <alignment horizontal="left"/>
    </xf>
    <xf numFmtId="0" fontId="2" fillId="7" borderId="10" xfId="0" applyFont="1" applyFill="1" applyBorder="1" applyAlignment="1">
      <alignment horizontal="left"/>
    </xf>
    <xf numFmtId="0" fontId="0" fillId="0" borderId="12" xfId="0" applyBorder="1" applyAlignment="1">
      <alignment horizontal="left"/>
    </xf>
    <xf numFmtId="0" fontId="7" fillId="0" borderId="12" xfId="0" applyFont="1" applyFill="1" applyBorder="1" applyAlignment="1">
      <alignment horizontal="center"/>
    </xf>
    <xf numFmtId="0" fontId="0" fillId="0" borderId="17" xfId="0" applyBorder="1"/>
    <xf numFmtId="0" fontId="6" fillId="0" borderId="23" xfId="1" applyBorder="1"/>
    <xf numFmtId="0" fontId="0" fillId="0" borderId="23" xfId="0" applyBorder="1"/>
    <xf numFmtId="0" fontId="0" fillId="0" borderId="23" xfId="0" applyBorder="1" applyAlignment="1">
      <alignment horizontal="center"/>
    </xf>
    <xf numFmtId="0" fontId="0" fillId="0" borderId="18" xfId="0" applyBorder="1"/>
    <xf numFmtId="0" fontId="0" fillId="0" borderId="21" xfId="0" applyBorder="1"/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2" xfId="0" applyBorder="1"/>
    <xf numFmtId="0" fontId="4" fillId="15" borderId="5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6" xfId="0" applyFont="1" applyBorder="1"/>
    <xf numFmtId="0" fontId="3" fillId="8" borderId="10" xfId="0" applyFont="1" applyFill="1" applyBorder="1" applyAlignment="1">
      <alignment horizontal="center"/>
    </xf>
    <xf numFmtId="0" fontId="0" fillId="12" borderId="0" xfId="0" applyFill="1"/>
    <xf numFmtId="0" fontId="3" fillId="12" borderId="10" xfId="0" applyFont="1" applyFill="1" applyBorder="1" applyAlignment="1">
      <alignment horizontal="center"/>
    </xf>
    <xf numFmtId="0" fontId="11" fillId="15" borderId="8" xfId="0" applyFont="1" applyFill="1" applyBorder="1" applyAlignment="1">
      <alignment horizontal="center"/>
    </xf>
    <xf numFmtId="0" fontId="3" fillId="16" borderId="0" xfId="0" applyFont="1" applyFill="1" applyAlignment="1">
      <alignment horizontal="center"/>
    </xf>
    <xf numFmtId="0" fontId="3" fillId="17" borderId="9" xfId="0" applyFont="1" applyFill="1" applyBorder="1" applyAlignment="1">
      <alignment horizontal="center"/>
    </xf>
    <xf numFmtId="0" fontId="3" fillId="17" borderId="2" xfId="0" applyFont="1" applyFill="1" applyBorder="1" applyAlignment="1">
      <alignment horizontal="center"/>
    </xf>
    <xf numFmtId="0" fontId="3" fillId="17" borderId="10" xfId="0" applyFont="1" applyFill="1" applyBorder="1" applyAlignment="1">
      <alignment horizontal="center"/>
    </xf>
    <xf numFmtId="0" fontId="4" fillId="0" borderId="25" xfId="0" applyFont="1" applyBorder="1"/>
    <xf numFmtId="0" fontId="3" fillId="0" borderId="14" xfId="0" applyFont="1" applyBorder="1"/>
    <xf numFmtId="0" fontId="4" fillId="15" borderId="13" xfId="0" applyFont="1" applyFill="1" applyBorder="1"/>
    <xf numFmtId="0" fontId="4" fillId="15" borderId="0" xfId="0" applyFont="1" applyFill="1"/>
    <xf numFmtId="0" fontId="0" fillId="18" borderId="0" xfId="0" applyFont="1" applyFill="1" applyBorder="1" applyAlignment="1">
      <alignment horizontal="center"/>
    </xf>
    <xf numFmtId="0" fontId="0" fillId="12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7" xfId="0" applyFont="1" applyBorder="1" applyAlignment="1">
      <alignment horizontal="center"/>
    </xf>
    <xf numFmtId="0" fontId="0" fillId="11" borderId="7" xfId="0" applyFont="1" applyFill="1" applyBorder="1" applyAlignment="1">
      <alignment horizontal="center"/>
    </xf>
    <xf numFmtId="0" fontId="10" fillId="11" borderId="7" xfId="0" applyFont="1" applyFill="1" applyBorder="1" applyAlignment="1">
      <alignment horizontal="center"/>
    </xf>
    <xf numFmtId="0" fontId="0" fillId="11" borderId="7" xfId="0" applyFill="1" applyBorder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0" xfId="0" applyFill="1" applyBorder="1"/>
    <xf numFmtId="0" fontId="2" fillId="7" borderId="2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</cellXfs>
  <cellStyles count="3">
    <cellStyle name="Lien hypertexte" xfId="1" builtinId="8"/>
    <cellStyle name="Normal" xfId="0" builtinId="0"/>
    <cellStyle name="unused" xfId="2" xr:uid="{213F364D-B172-4632-8C83-94E3B4D5707B}"/>
  </cellStyles>
  <dxfs count="0"/>
  <tableStyles count="0" defaultTableStyle="TableStyleMedium2" defaultPivotStyle="PivotStyleLight16"/>
  <colors>
    <mruColors>
      <color rgb="FFFADEF4"/>
      <color rgb="FFF2A6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124261</xdr:colOff>
      <xdr:row>3</xdr:row>
      <xdr:rowOff>119640</xdr:rowOff>
    </xdr:from>
    <xdr:to>
      <xdr:col>4</xdr:col>
      <xdr:colOff>97047</xdr:colOff>
      <xdr:row>4</xdr:row>
      <xdr:rowOff>48883</xdr:rowOff>
    </xdr:to>
    <xdr:sp macro="" textlink="">
      <xdr:nvSpPr>
        <xdr:cNvPr id="4" name="Flèche : droite 3">
          <a:extLst>
            <a:ext uri="{FF2B5EF4-FFF2-40B4-BE49-F238E27FC236}">
              <a16:creationId xmlns:a16="http://schemas.microsoft.com/office/drawing/2014/main" id="{9CD66617-CD3E-48D4-8FC1-B4A50F0C4D1F}"/>
            </a:ext>
          </a:extLst>
        </xdr:cNvPr>
        <xdr:cNvSpPr/>
      </xdr:nvSpPr>
      <xdr:spPr>
        <a:xfrm>
          <a:off x="1885487" y="453914"/>
          <a:ext cx="163286" cy="90988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10</xdr:col>
      <xdr:colOff>155864</xdr:colOff>
      <xdr:row>1</xdr:row>
      <xdr:rowOff>129887</xdr:rowOff>
    </xdr:from>
    <xdr:to>
      <xdr:col>13</xdr:col>
      <xdr:colOff>38966</xdr:colOff>
      <xdr:row>5</xdr:row>
      <xdr:rowOff>17319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FCFF2D23-8F3F-4D42-813E-B487EBFE8C4A}"/>
            </a:ext>
          </a:extLst>
        </xdr:cNvPr>
        <xdr:cNvCxnSpPr/>
      </xdr:nvCxnSpPr>
      <xdr:spPr>
        <a:xfrm>
          <a:off x="3251489" y="290080"/>
          <a:ext cx="454602" cy="567171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186171</xdr:colOff>
      <xdr:row>1</xdr:row>
      <xdr:rowOff>130754</xdr:rowOff>
    </xdr:from>
    <xdr:to>
      <xdr:col>13</xdr:col>
      <xdr:colOff>18184</xdr:colOff>
      <xdr:row>5</xdr:row>
      <xdr:rowOff>17318</xdr:rowOff>
    </xdr:to>
    <xdr:cxnSp macro="">
      <xdr:nvCxnSpPr>
        <xdr:cNvPr id="7" name="Connecteur droit 6">
          <a:extLst>
            <a:ext uri="{FF2B5EF4-FFF2-40B4-BE49-F238E27FC236}">
              <a16:creationId xmlns:a16="http://schemas.microsoft.com/office/drawing/2014/main" id="{9D3597B0-409C-4F12-B745-B67F43C9E332}"/>
            </a:ext>
          </a:extLst>
        </xdr:cNvPr>
        <xdr:cNvCxnSpPr/>
      </xdr:nvCxnSpPr>
      <xdr:spPr>
        <a:xfrm flipH="1">
          <a:off x="3281796" y="290947"/>
          <a:ext cx="403513" cy="566303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files.seeedstudio.com/wiki/CAN_BUS_Shield/resource/MCP2515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EE202-717B-4A96-9406-D9A14283F0F2}">
  <dimension ref="B1:AH50"/>
  <sheetViews>
    <sheetView zoomScale="160" zoomScaleNormal="160" workbookViewId="0">
      <selection activeCell="V28" sqref="V28"/>
    </sheetView>
  </sheetViews>
  <sheetFormatPr baseColWidth="10" defaultRowHeight="12.75" x14ac:dyDescent="0.2"/>
  <cols>
    <col min="1" max="1" width="11.42578125" style="3"/>
    <col min="2" max="2" width="16.42578125" style="3" customWidth="1"/>
    <col min="3" max="34" width="2.85546875" style="3" customWidth="1"/>
    <col min="35" max="16384" width="11.42578125" style="3"/>
  </cols>
  <sheetData>
    <row r="1" spans="2:34" ht="13.5" thickBot="1" x14ac:dyDescent="0.25"/>
    <row r="2" spans="2:34" ht="13.5" thickBot="1" x14ac:dyDescent="0.25">
      <c r="B2" s="207" t="s">
        <v>151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1"/>
    </row>
    <row r="3" spans="2:34" ht="13.5" thickBot="1" x14ac:dyDescent="0.25">
      <c r="B3" s="202"/>
      <c r="C3" s="9"/>
      <c r="D3" s="9"/>
      <c r="E3" s="9"/>
      <c r="F3" s="194">
        <v>0</v>
      </c>
      <c r="G3" s="195">
        <v>1</v>
      </c>
      <c r="H3" s="9"/>
      <c r="I3" s="9"/>
      <c r="J3" s="9"/>
      <c r="K3" s="9"/>
      <c r="L3" s="194">
        <v>0</v>
      </c>
      <c r="M3" s="195">
        <v>1</v>
      </c>
      <c r="N3" s="203"/>
    </row>
    <row r="4" spans="2:34" x14ac:dyDescent="0.2">
      <c r="B4" s="202"/>
      <c r="C4" s="192" t="s">
        <v>114</v>
      </c>
      <c r="D4" s="9"/>
      <c r="E4" s="9"/>
      <c r="F4" s="196" t="s">
        <v>107</v>
      </c>
      <c r="G4" s="197" t="s">
        <v>107</v>
      </c>
      <c r="H4" s="9"/>
      <c r="I4" s="9" t="s">
        <v>152</v>
      </c>
      <c r="J4" s="9"/>
      <c r="K4" s="9"/>
      <c r="L4" s="196" t="s">
        <v>107</v>
      </c>
      <c r="M4" s="197" t="s">
        <v>107</v>
      </c>
      <c r="N4" s="203"/>
    </row>
    <row r="5" spans="2:34" ht="13.5" thickBot="1" x14ac:dyDescent="0.25">
      <c r="B5" s="202"/>
      <c r="C5" s="193">
        <v>2</v>
      </c>
      <c r="D5" s="9"/>
      <c r="E5" s="9"/>
      <c r="F5" s="198">
        <v>0</v>
      </c>
      <c r="G5" s="199">
        <v>1</v>
      </c>
      <c r="H5" s="9"/>
      <c r="I5" s="9"/>
      <c r="J5" s="9"/>
      <c r="K5" s="9"/>
      <c r="L5" s="198">
        <v>1</v>
      </c>
      <c r="M5" s="199">
        <v>0</v>
      </c>
      <c r="N5" s="203"/>
    </row>
    <row r="6" spans="2:34" ht="13.5" thickBot="1" x14ac:dyDescent="0.25">
      <c r="B6" s="204"/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6"/>
    </row>
    <row r="7" spans="2:34" x14ac:dyDescent="0.2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2:34" x14ac:dyDescent="0.2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2:34" x14ac:dyDescent="0.2">
      <c r="B9" s="4" t="s">
        <v>131</v>
      </c>
    </row>
    <row r="10" spans="2:34" x14ac:dyDescent="0.2">
      <c r="B10" s="3" t="s">
        <v>11</v>
      </c>
      <c r="C10" s="3" t="s">
        <v>10</v>
      </c>
      <c r="M10" s="3" t="s">
        <v>9</v>
      </c>
      <c r="AH10" s="3" t="s">
        <v>9</v>
      </c>
    </row>
    <row r="11" spans="2:34" s="4" customFormat="1" x14ac:dyDescent="0.2">
      <c r="B11" s="3" t="s">
        <v>12</v>
      </c>
      <c r="C11" s="26" t="s">
        <v>8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6" t="s">
        <v>7</v>
      </c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8"/>
      <c r="AF11" s="26"/>
      <c r="AG11" s="27"/>
      <c r="AH11" s="28"/>
    </row>
    <row r="12" spans="2:34" x14ac:dyDescent="0.2">
      <c r="B12" s="3" t="s">
        <v>13</v>
      </c>
      <c r="C12" s="165">
        <v>0</v>
      </c>
      <c r="D12" s="164">
        <v>1</v>
      </c>
      <c r="E12" s="164">
        <v>2</v>
      </c>
      <c r="F12" s="164">
        <v>3</v>
      </c>
      <c r="G12" s="164">
        <v>4</v>
      </c>
      <c r="H12" s="164">
        <v>5</v>
      </c>
      <c r="I12" s="164">
        <v>6</v>
      </c>
      <c r="J12" s="164">
        <v>7</v>
      </c>
      <c r="K12" s="165">
        <v>8</v>
      </c>
      <c r="L12" s="164">
        <v>9</v>
      </c>
      <c r="M12" s="164">
        <v>10</v>
      </c>
      <c r="N12" s="14">
        <v>11</v>
      </c>
      <c r="O12" s="15">
        <v>12</v>
      </c>
      <c r="P12" s="15">
        <v>13</v>
      </c>
      <c r="Q12" s="15">
        <v>14</v>
      </c>
      <c r="R12" s="15">
        <v>15</v>
      </c>
      <c r="S12" s="14">
        <v>16</v>
      </c>
      <c r="T12" s="15">
        <v>17</v>
      </c>
      <c r="U12" s="15">
        <v>18</v>
      </c>
      <c r="V12" s="15">
        <v>19</v>
      </c>
      <c r="W12" s="15">
        <v>20</v>
      </c>
      <c r="X12" s="15">
        <v>21</v>
      </c>
      <c r="Y12" s="15">
        <v>22</v>
      </c>
      <c r="Z12" s="15">
        <v>23</v>
      </c>
      <c r="AA12" s="14">
        <v>24</v>
      </c>
      <c r="AB12" s="15">
        <v>25</v>
      </c>
      <c r="AC12" s="15">
        <v>26</v>
      </c>
      <c r="AD12" s="15">
        <v>27</v>
      </c>
      <c r="AE12" s="16">
        <v>28</v>
      </c>
      <c r="AF12" s="181">
        <v>31</v>
      </c>
      <c r="AG12" s="182">
        <v>30</v>
      </c>
      <c r="AH12" s="183">
        <v>29</v>
      </c>
    </row>
    <row r="13" spans="2:34" x14ac:dyDescent="0.2">
      <c r="C13" s="166" t="s">
        <v>107</v>
      </c>
      <c r="D13" s="167" t="s">
        <v>107</v>
      </c>
      <c r="E13" s="172" t="s">
        <v>129</v>
      </c>
      <c r="F13" s="168" t="s">
        <v>23</v>
      </c>
      <c r="G13" s="168" t="s">
        <v>23</v>
      </c>
      <c r="H13" s="169" t="s">
        <v>82</v>
      </c>
      <c r="I13" s="170" t="s">
        <v>82</v>
      </c>
      <c r="J13" s="169" t="s">
        <v>82</v>
      </c>
      <c r="K13" s="169" t="s">
        <v>82</v>
      </c>
      <c r="L13" s="169" t="s">
        <v>82</v>
      </c>
      <c r="M13" s="171" t="s">
        <v>82</v>
      </c>
      <c r="N13" s="25" t="s">
        <v>45</v>
      </c>
      <c r="O13" s="25" t="s">
        <v>45</v>
      </c>
      <c r="P13" s="25" t="s">
        <v>45</v>
      </c>
      <c r="Q13" s="25" t="s">
        <v>45</v>
      </c>
      <c r="R13" s="25" t="s">
        <v>45</v>
      </c>
      <c r="S13" s="25" t="s">
        <v>45</v>
      </c>
      <c r="T13" s="25" t="s">
        <v>45</v>
      </c>
      <c r="U13" s="25" t="s">
        <v>45</v>
      </c>
      <c r="V13" s="25" t="s">
        <v>45</v>
      </c>
      <c r="W13" s="25" t="s">
        <v>45</v>
      </c>
      <c r="X13" s="25" t="s">
        <v>45</v>
      </c>
      <c r="Y13" s="25" t="s">
        <v>45</v>
      </c>
      <c r="Z13" s="25" t="s">
        <v>45</v>
      </c>
      <c r="AA13" s="25" t="s">
        <v>45</v>
      </c>
      <c r="AB13" s="25" t="s">
        <v>45</v>
      </c>
      <c r="AC13" s="25" t="s">
        <v>45</v>
      </c>
      <c r="AD13" s="25" t="s">
        <v>45</v>
      </c>
      <c r="AE13" s="25" t="s">
        <v>45</v>
      </c>
      <c r="AF13" s="184" t="s">
        <v>46</v>
      </c>
      <c r="AG13" s="185" t="s">
        <v>46</v>
      </c>
      <c r="AH13" s="186" t="s">
        <v>46</v>
      </c>
    </row>
    <row r="14" spans="2:34" x14ac:dyDescent="0.2">
      <c r="C14" s="20"/>
      <c r="D14" s="20"/>
      <c r="E14" s="20"/>
      <c r="F14" s="20"/>
      <c r="G14" s="20"/>
      <c r="H14" s="242" t="s">
        <v>44</v>
      </c>
      <c r="I14" s="242" t="s">
        <v>44</v>
      </c>
      <c r="J14" s="242" t="s">
        <v>44</v>
      </c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</row>
    <row r="15" spans="2:34" x14ac:dyDescent="0.2"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</row>
    <row r="16" spans="2:34" x14ac:dyDescent="0.2">
      <c r="B16" s="5" t="s">
        <v>155</v>
      </c>
      <c r="C16" s="29" t="s">
        <v>156</v>
      </c>
      <c r="D16" s="21"/>
      <c r="E16" s="21"/>
      <c r="F16" s="21"/>
      <c r="G16" s="21"/>
      <c r="H16" s="21"/>
      <c r="I16" s="22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</row>
    <row r="17" spans="2:34" x14ac:dyDescent="0.2">
      <c r="B17" s="10" t="s">
        <v>144</v>
      </c>
      <c r="C17" s="211" t="s">
        <v>107</v>
      </c>
      <c r="D17" s="9"/>
      <c r="E17" s="18" t="s">
        <v>129</v>
      </c>
      <c r="F17" s="18" t="s">
        <v>23</v>
      </c>
      <c r="G17" s="18" t="s">
        <v>82</v>
      </c>
      <c r="H17" s="18"/>
      <c r="I17" s="209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</row>
    <row r="18" spans="2:34" x14ac:dyDescent="0.2">
      <c r="B18" s="6"/>
      <c r="C18" s="19" t="s">
        <v>103</v>
      </c>
      <c r="D18" s="7"/>
      <c r="E18" s="19" t="s">
        <v>145</v>
      </c>
      <c r="F18" s="19" t="s">
        <v>145</v>
      </c>
      <c r="G18" s="19" t="s">
        <v>145</v>
      </c>
      <c r="H18" s="19"/>
      <c r="I18" s="24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</row>
    <row r="19" spans="2:34" x14ac:dyDescent="0.2"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</row>
    <row r="20" spans="2:34" x14ac:dyDescent="0.2">
      <c r="C20" s="26" t="s">
        <v>15</v>
      </c>
      <c r="D20" s="27"/>
      <c r="E20" s="27"/>
      <c r="F20" s="27"/>
      <c r="G20" s="27"/>
      <c r="H20" s="27"/>
      <c r="I20" s="27"/>
      <c r="J20" s="28"/>
      <c r="K20" s="26" t="s">
        <v>16</v>
      </c>
      <c r="L20" s="27"/>
      <c r="M20" s="27"/>
      <c r="N20" s="27"/>
      <c r="O20" s="27"/>
      <c r="P20" s="27"/>
      <c r="Q20" s="27"/>
      <c r="R20" s="27"/>
      <c r="S20" s="26" t="s">
        <v>17</v>
      </c>
      <c r="T20" s="27"/>
      <c r="U20" s="27"/>
      <c r="V20" s="27"/>
      <c r="W20" s="27"/>
      <c r="X20" s="27"/>
      <c r="Y20" s="27"/>
      <c r="Z20" s="28"/>
      <c r="AA20" s="27" t="s">
        <v>18</v>
      </c>
      <c r="AB20" s="27"/>
      <c r="AC20" s="27"/>
      <c r="AD20" s="27"/>
      <c r="AE20" s="27"/>
      <c r="AF20" s="27"/>
      <c r="AG20" s="27"/>
      <c r="AH20" s="30"/>
    </row>
    <row r="21" spans="2:34" x14ac:dyDescent="0.2">
      <c r="C21" s="23">
        <v>0</v>
      </c>
      <c r="D21" s="19">
        <v>1</v>
      </c>
      <c r="E21" s="19">
        <v>2</v>
      </c>
      <c r="F21" s="19">
        <v>3</v>
      </c>
      <c r="G21" s="19">
        <v>4</v>
      </c>
      <c r="H21" s="19">
        <v>5</v>
      </c>
      <c r="I21" s="19">
        <v>6</v>
      </c>
      <c r="J21" s="24">
        <v>7</v>
      </c>
      <c r="K21" s="23">
        <v>8</v>
      </c>
      <c r="L21" s="19">
        <v>9</v>
      </c>
      <c r="M21" s="19">
        <v>10</v>
      </c>
      <c r="N21" s="19">
        <v>11</v>
      </c>
      <c r="O21" s="19">
        <v>12</v>
      </c>
      <c r="P21" s="19">
        <v>13</v>
      </c>
      <c r="Q21" s="19">
        <v>14</v>
      </c>
      <c r="R21" s="19">
        <v>15</v>
      </c>
      <c r="S21" s="23">
        <v>16</v>
      </c>
      <c r="T21" s="19">
        <v>17</v>
      </c>
      <c r="U21" s="19">
        <v>18</v>
      </c>
      <c r="V21" s="19">
        <v>19</v>
      </c>
      <c r="W21" s="19">
        <v>20</v>
      </c>
      <c r="X21" s="19">
        <v>21</v>
      </c>
      <c r="Y21" s="19">
        <v>22</v>
      </c>
      <c r="Z21" s="24">
        <v>23</v>
      </c>
      <c r="AA21" s="19">
        <v>24</v>
      </c>
      <c r="AB21" s="19">
        <v>25</v>
      </c>
      <c r="AC21" s="19">
        <v>26</v>
      </c>
      <c r="AD21" s="19">
        <v>27</v>
      </c>
      <c r="AE21" s="19">
        <v>28</v>
      </c>
      <c r="AF21" s="19">
        <v>29</v>
      </c>
      <c r="AG21" s="19">
        <v>30</v>
      </c>
      <c r="AH21" s="24">
        <v>31</v>
      </c>
    </row>
    <row r="22" spans="2:34" x14ac:dyDescent="0.2">
      <c r="C22" s="45" t="s">
        <v>27</v>
      </c>
      <c r="D22" s="46" t="s">
        <v>28</v>
      </c>
      <c r="E22" s="46" t="s">
        <v>29</v>
      </c>
      <c r="F22" s="46" t="s">
        <v>30</v>
      </c>
      <c r="G22" s="46" t="s">
        <v>31</v>
      </c>
      <c r="H22" s="46" t="s">
        <v>32</v>
      </c>
      <c r="I22" s="46" t="s">
        <v>33</v>
      </c>
      <c r="J22" s="46" t="s">
        <v>34</v>
      </c>
      <c r="K22" s="42" t="s">
        <v>35</v>
      </c>
      <c r="L22" s="43" t="s">
        <v>36</v>
      </c>
      <c r="M22" s="43" t="s">
        <v>37</v>
      </c>
      <c r="N22" s="43" t="s">
        <v>38</v>
      </c>
      <c r="O22" s="43" t="s">
        <v>39</v>
      </c>
      <c r="P22" s="43" t="s">
        <v>40</v>
      </c>
      <c r="Q22" s="43" t="s">
        <v>41</v>
      </c>
      <c r="R22" s="44" t="s">
        <v>42</v>
      </c>
      <c r="S22" s="39" t="s">
        <v>24</v>
      </c>
      <c r="T22" s="40" t="s">
        <v>24</v>
      </c>
      <c r="U22" s="40" t="s">
        <v>24</v>
      </c>
      <c r="V22" s="40" t="s">
        <v>24</v>
      </c>
      <c r="W22" s="40" t="s">
        <v>24</v>
      </c>
      <c r="X22" s="40" t="s">
        <v>24</v>
      </c>
      <c r="Y22" s="40" t="s">
        <v>24</v>
      </c>
      <c r="Z22" s="41" t="s">
        <v>24</v>
      </c>
      <c r="AA22" s="40" t="s">
        <v>24</v>
      </c>
      <c r="AB22" s="40" t="s">
        <v>24</v>
      </c>
      <c r="AC22" s="40" t="s">
        <v>24</v>
      </c>
      <c r="AD22" s="40" t="s">
        <v>24</v>
      </c>
      <c r="AE22" s="40" t="s">
        <v>24</v>
      </c>
      <c r="AF22" s="40" t="s">
        <v>24</v>
      </c>
      <c r="AG22" s="40" t="s">
        <v>24</v>
      </c>
      <c r="AH22" s="41" t="s">
        <v>24</v>
      </c>
    </row>
    <row r="23" spans="2:34" x14ac:dyDescent="0.2"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</row>
    <row r="24" spans="2:34" x14ac:dyDescent="0.2">
      <c r="C24" s="26" t="s">
        <v>19</v>
      </c>
      <c r="D24" s="27"/>
      <c r="E24" s="27"/>
      <c r="F24" s="27"/>
      <c r="G24" s="27"/>
      <c r="H24" s="27"/>
      <c r="I24" s="27"/>
      <c r="J24" s="28"/>
      <c r="K24" s="26" t="s">
        <v>20</v>
      </c>
      <c r="L24" s="27"/>
      <c r="M24" s="27"/>
      <c r="N24" s="27"/>
      <c r="O24" s="27"/>
      <c r="P24" s="27"/>
      <c r="Q24" s="27"/>
      <c r="R24" s="28"/>
      <c r="S24" s="26" t="s">
        <v>21</v>
      </c>
      <c r="T24" s="27"/>
      <c r="U24" s="27"/>
      <c r="V24" s="27"/>
      <c r="W24" s="27"/>
      <c r="X24" s="27"/>
      <c r="Y24" s="27"/>
      <c r="Z24" s="28"/>
      <c r="AA24" s="26" t="s">
        <v>22</v>
      </c>
      <c r="AB24" s="27"/>
      <c r="AC24" s="27"/>
      <c r="AD24" s="27"/>
      <c r="AE24" s="27"/>
      <c r="AF24" s="27"/>
      <c r="AG24" s="27"/>
      <c r="AH24" s="28"/>
    </row>
    <row r="25" spans="2:34" x14ac:dyDescent="0.2">
      <c r="C25" s="23">
        <v>32</v>
      </c>
      <c r="D25" s="19">
        <v>33</v>
      </c>
      <c r="E25" s="19">
        <v>34</v>
      </c>
      <c r="F25" s="19">
        <v>35</v>
      </c>
      <c r="G25" s="19">
        <v>36</v>
      </c>
      <c r="H25" s="19">
        <v>37</v>
      </c>
      <c r="I25" s="19">
        <v>38</v>
      </c>
      <c r="J25" s="24">
        <v>39</v>
      </c>
      <c r="K25" s="23">
        <v>40</v>
      </c>
      <c r="L25" s="19">
        <v>41</v>
      </c>
      <c r="M25" s="19">
        <v>42</v>
      </c>
      <c r="N25" s="19">
        <v>43</v>
      </c>
      <c r="O25" s="19">
        <v>44</v>
      </c>
      <c r="P25" s="19">
        <v>45</v>
      </c>
      <c r="Q25" s="19">
        <v>46</v>
      </c>
      <c r="R25" s="24">
        <v>47</v>
      </c>
      <c r="S25" s="23">
        <v>48</v>
      </c>
      <c r="T25" s="19">
        <v>49</v>
      </c>
      <c r="U25" s="19">
        <v>50</v>
      </c>
      <c r="V25" s="19">
        <v>51</v>
      </c>
      <c r="W25" s="19">
        <v>52</v>
      </c>
      <c r="X25" s="19">
        <v>53</v>
      </c>
      <c r="Y25" s="19">
        <v>54</v>
      </c>
      <c r="Z25" s="24">
        <v>55</v>
      </c>
      <c r="AA25" s="23">
        <v>56</v>
      </c>
      <c r="AB25" s="19">
        <v>57</v>
      </c>
      <c r="AC25" s="19">
        <v>58</v>
      </c>
      <c r="AD25" s="19">
        <v>59</v>
      </c>
      <c r="AE25" s="19">
        <v>60</v>
      </c>
      <c r="AF25" s="19">
        <v>61</v>
      </c>
      <c r="AG25" s="19">
        <v>62</v>
      </c>
      <c r="AH25" s="24">
        <v>63</v>
      </c>
    </row>
    <row r="26" spans="2:34" x14ac:dyDescent="0.2">
      <c r="C26" s="39" t="s">
        <v>25</v>
      </c>
      <c r="D26" s="40" t="s">
        <v>25</v>
      </c>
      <c r="E26" s="40" t="s">
        <v>25</v>
      </c>
      <c r="F26" s="40" t="s">
        <v>25</v>
      </c>
      <c r="G26" s="40" t="s">
        <v>25</v>
      </c>
      <c r="H26" s="40" t="s">
        <v>25</v>
      </c>
      <c r="I26" s="40" t="s">
        <v>25</v>
      </c>
      <c r="J26" s="41" t="s">
        <v>25</v>
      </c>
      <c r="K26" s="39" t="s">
        <v>25</v>
      </c>
      <c r="L26" s="40" t="s">
        <v>25</v>
      </c>
      <c r="M26" s="40" t="s">
        <v>25</v>
      </c>
      <c r="N26" s="40" t="s">
        <v>25</v>
      </c>
      <c r="O26" s="40" t="s">
        <v>25</v>
      </c>
      <c r="P26" s="40" t="s">
        <v>25</v>
      </c>
      <c r="Q26" s="40" t="s">
        <v>25</v>
      </c>
      <c r="R26" s="41" t="s">
        <v>25</v>
      </c>
      <c r="S26" s="39" t="s">
        <v>26</v>
      </c>
      <c r="T26" s="40" t="s">
        <v>26</v>
      </c>
      <c r="U26" s="40" t="s">
        <v>26</v>
      </c>
      <c r="V26" s="40" t="s">
        <v>26</v>
      </c>
      <c r="W26" s="40" t="s">
        <v>26</v>
      </c>
      <c r="X26" s="40" t="s">
        <v>26</v>
      </c>
      <c r="Y26" s="40" t="s">
        <v>26</v>
      </c>
      <c r="Z26" s="41" t="s">
        <v>26</v>
      </c>
      <c r="AA26" s="39" t="s">
        <v>26</v>
      </c>
      <c r="AB26" s="40" t="s">
        <v>26</v>
      </c>
      <c r="AC26" s="40" t="s">
        <v>26</v>
      </c>
      <c r="AD26" s="40" t="s">
        <v>26</v>
      </c>
      <c r="AE26" s="40" t="s">
        <v>26</v>
      </c>
      <c r="AF26" s="40" t="s">
        <v>26</v>
      </c>
      <c r="AG26" s="40" t="s">
        <v>26</v>
      </c>
      <c r="AH26" s="41" t="s">
        <v>26</v>
      </c>
    </row>
    <row r="28" spans="2:34" x14ac:dyDescent="0.2">
      <c r="B28" s="5" t="s">
        <v>154</v>
      </c>
      <c r="C28" s="29" t="s">
        <v>273</v>
      </c>
      <c r="D28" s="21"/>
      <c r="E28" s="21"/>
      <c r="F28" s="21"/>
      <c r="G28" s="47"/>
      <c r="H28" s="47"/>
      <c r="I28" s="208"/>
      <c r="J28" s="48"/>
      <c r="K28" s="48"/>
      <c r="L28" s="48"/>
      <c r="M28" s="48"/>
    </row>
    <row r="29" spans="2:34" x14ac:dyDescent="0.2">
      <c r="B29" s="10" t="s">
        <v>144</v>
      </c>
      <c r="C29" s="18" t="s">
        <v>107</v>
      </c>
      <c r="D29" s="9"/>
      <c r="E29" s="18" t="s">
        <v>129</v>
      </c>
      <c r="F29" s="18" t="s">
        <v>23</v>
      </c>
      <c r="G29" s="18" t="s">
        <v>82</v>
      </c>
      <c r="H29" s="9"/>
      <c r="I29" s="11"/>
    </row>
    <row r="30" spans="2:34" x14ac:dyDescent="0.2">
      <c r="B30" s="6"/>
      <c r="C30" s="210" t="s">
        <v>146</v>
      </c>
      <c r="D30" s="7"/>
      <c r="E30" s="19" t="s">
        <v>129</v>
      </c>
      <c r="F30" s="19" t="s">
        <v>145</v>
      </c>
      <c r="G30" s="19" t="s">
        <v>145</v>
      </c>
      <c r="H30" s="7"/>
      <c r="I30" s="8"/>
    </row>
    <row r="32" spans="2:34" x14ac:dyDescent="0.2">
      <c r="C32" s="26" t="s">
        <v>15</v>
      </c>
      <c r="D32" s="27"/>
      <c r="E32" s="27"/>
      <c r="F32" s="27"/>
      <c r="G32" s="27"/>
      <c r="H32" s="27"/>
      <c r="I32" s="27"/>
      <c r="J32" s="28"/>
      <c r="K32" s="26" t="s">
        <v>16</v>
      </c>
      <c r="L32" s="27"/>
      <c r="M32" s="27"/>
      <c r="N32" s="27"/>
      <c r="O32" s="27"/>
      <c r="P32" s="27"/>
      <c r="Q32" s="27"/>
      <c r="R32" s="27"/>
      <c r="S32" s="26" t="s">
        <v>17</v>
      </c>
      <c r="T32" s="27"/>
      <c r="U32" s="27"/>
      <c r="V32" s="27"/>
      <c r="W32" s="27"/>
      <c r="X32" s="27"/>
      <c r="Y32" s="27"/>
      <c r="Z32" s="28"/>
      <c r="AA32" s="27" t="s">
        <v>18</v>
      </c>
      <c r="AB32" s="27"/>
      <c r="AC32" s="27"/>
      <c r="AD32" s="27"/>
      <c r="AE32" s="27"/>
      <c r="AF32" s="27"/>
      <c r="AG32" s="27"/>
      <c r="AH32" s="30"/>
    </row>
    <row r="33" spans="2:34" x14ac:dyDescent="0.2">
      <c r="C33" s="23">
        <v>0</v>
      </c>
      <c r="D33" s="19">
        <v>1</v>
      </c>
      <c r="E33" s="19">
        <v>2</v>
      </c>
      <c r="F33" s="19">
        <v>3</v>
      </c>
      <c r="G33" s="19">
        <v>4</v>
      </c>
      <c r="H33" s="19">
        <v>5</v>
      </c>
      <c r="I33" s="19">
        <v>6</v>
      </c>
      <c r="J33" s="24">
        <v>7</v>
      </c>
      <c r="K33" s="23">
        <v>8</v>
      </c>
      <c r="L33" s="19">
        <v>9</v>
      </c>
      <c r="M33" s="19">
        <v>10</v>
      </c>
      <c r="N33" s="19">
        <v>11</v>
      </c>
      <c r="O33" s="19">
        <v>12</v>
      </c>
      <c r="P33" s="19">
        <v>13</v>
      </c>
      <c r="Q33" s="19">
        <v>14</v>
      </c>
      <c r="R33" s="19">
        <v>15</v>
      </c>
      <c r="S33" s="23">
        <v>16</v>
      </c>
      <c r="T33" s="19">
        <v>17</v>
      </c>
      <c r="U33" s="19">
        <v>18</v>
      </c>
      <c r="V33" s="19">
        <v>19</v>
      </c>
      <c r="W33" s="19">
        <v>20</v>
      </c>
      <c r="X33" s="19">
        <v>21</v>
      </c>
      <c r="Y33" s="19">
        <v>22</v>
      </c>
      <c r="Z33" s="24">
        <v>23</v>
      </c>
      <c r="AA33" s="19">
        <v>24</v>
      </c>
      <c r="AB33" s="19">
        <v>25</v>
      </c>
      <c r="AC33" s="19">
        <v>26</v>
      </c>
      <c r="AD33" s="19">
        <v>27</v>
      </c>
      <c r="AE33" s="19">
        <v>28</v>
      </c>
      <c r="AF33" s="19">
        <v>29</v>
      </c>
      <c r="AG33" s="19">
        <v>30</v>
      </c>
      <c r="AH33" s="24">
        <v>31</v>
      </c>
    </row>
    <row r="34" spans="2:34" x14ac:dyDescent="0.2">
      <c r="C34" s="187" t="s">
        <v>147</v>
      </c>
      <c r="D34" s="188" t="s">
        <v>147</v>
      </c>
      <c r="E34" s="188" t="s">
        <v>147</v>
      </c>
      <c r="F34" s="188" t="s">
        <v>147</v>
      </c>
      <c r="G34" s="188" t="s">
        <v>147</v>
      </c>
      <c r="H34" s="188" t="s">
        <v>147</v>
      </c>
      <c r="I34" s="188" t="s">
        <v>147</v>
      </c>
      <c r="J34" s="188" t="s">
        <v>147</v>
      </c>
      <c r="K34" s="188" t="s">
        <v>147</v>
      </c>
      <c r="L34" s="188" t="s">
        <v>147</v>
      </c>
      <c r="M34" s="188" t="s">
        <v>147</v>
      </c>
      <c r="N34" s="188" t="s">
        <v>147</v>
      </c>
      <c r="O34" s="188" t="s">
        <v>147</v>
      </c>
      <c r="P34" s="188" t="s">
        <v>147</v>
      </c>
      <c r="Q34" s="188" t="s">
        <v>147</v>
      </c>
      <c r="R34" s="188" t="s">
        <v>147</v>
      </c>
      <c r="S34" s="184" t="s">
        <v>46</v>
      </c>
      <c r="T34" s="185" t="s">
        <v>46</v>
      </c>
      <c r="U34" s="185" t="s">
        <v>46</v>
      </c>
      <c r="V34" s="185" t="s">
        <v>46</v>
      </c>
      <c r="W34" s="185" t="s">
        <v>46</v>
      </c>
      <c r="X34" s="185" t="s">
        <v>46</v>
      </c>
      <c r="Y34" s="185" t="s">
        <v>46</v>
      </c>
      <c r="Z34" s="186" t="s">
        <v>46</v>
      </c>
      <c r="AA34" s="184" t="s">
        <v>46</v>
      </c>
      <c r="AB34" s="185" t="s">
        <v>46</v>
      </c>
      <c r="AC34" s="185" t="s">
        <v>46</v>
      </c>
      <c r="AD34" s="185" t="s">
        <v>46</v>
      </c>
      <c r="AE34" s="185" t="s">
        <v>46</v>
      </c>
      <c r="AF34" s="185" t="s">
        <v>46</v>
      </c>
      <c r="AG34" s="185" t="s">
        <v>46</v>
      </c>
      <c r="AH34" s="186" t="s">
        <v>46</v>
      </c>
    </row>
    <row r="35" spans="2:34" x14ac:dyDescent="0.2"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</row>
    <row r="36" spans="2:34" x14ac:dyDescent="0.2">
      <c r="C36" s="26" t="s">
        <v>19</v>
      </c>
      <c r="D36" s="27"/>
      <c r="E36" s="27"/>
      <c r="F36" s="27"/>
      <c r="G36" s="27"/>
      <c r="H36" s="27"/>
      <c r="I36" s="27"/>
      <c r="J36" s="28"/>
      <c r="K36" s="26" t="s">
        <v>20</v>
      </c>
      <c r="L36" s="27"/>
      <c r="M36" s="27"/>
      <c r="N36" s="27"/>
      <c r="O36" s="27"/>
      <c r="P36" s="27"/>
      <c r="Q36" s="27"/>
      <c r="R36" s="28"/>
      <c r="S36" s="26" t="s">
        <v>21</v>
      </c>
      <c r="T36" s="27"/>
      <c r="U36" s="27"/>
      <c r="V36" s="27"/>
      <c r="W36" s="27"/>
      <c r="X36" s="27"/>
      <c r="Y36" s="27"/>
      <c r="Z36" s="28"/>
      <c r="AA36" s="26" t="s">
        <v>22</v>
      </c>
      <c r="AB36" s="27"/>
      <c r="AC36" s="27"/>
      <c r="AD36" s="27"/>
      <c r="AE36" s="27"/>
      <c r="AF36" s="27"/>
      <c r="AG36" s="27"/>
      <c r="AH36" s="28"/>
    </row>
    <row r="37" spans="2:34" x14ac:dyDescent="0.2">
      <c r="C37" s="23">
        <v>32</v>
      </c>
      <c r="D37" s="19">
        <v>33</v>
      </c>
      <c r="E37" s="19">
        <v>34</v>
      </c>
      <c r="F37" s="19">
        <v>35</v>
      </c>
      <c r="G37" s="19">
        <v>36</v>
      </c>
      <c r="H37" s="19">
        <v>37</v>
      </c>
      <c r="I37" s="19">
        <v>38</v>
      </c>
      <c r="J37" s="24">
        <v>39</v>
      </c>
      <c r="K37" s="23">
        <v>40</v>
      </c>
      <c r="L37" s="19">
        <v>41</v>
      </c>
      <c r="M37" s="19">
        <v>42</v>
      </c>
      <c r="N37" s="19">
        <v>43</v>
      </c>
      <c r="O37" s="19">
        <v>44</v>
      </c>
      <c r="P37" s="19">
        <v>45</v>
      </c>
      <c r="Q37" s="19">
        <v>46</v>
      </c>
      <c r="R37" s="24">
        <v>47</v>
      </c>
      <c r="S37" s="23">
        <v>48</v>
      </c>
      <c r="T37" s="19">
        <v>49</v>
      </c>
      <c r="U37" s="19">
        <v>50</v>
      </c>
      <c r="V37" s="19">
        <v>51</v>
      </c>
      <c r="W37" s="19">
        <v>52</v>
      </c>
      <c r="X37" s="19">
        <v>53</v>
      </c>
      <c r="Y37" s="19">
        <v>54</v>
      </c>
      <c r="Z37" s="24">
        <v>55</v>
      </c>
      <c r="AA37" s="23">
        <v>56</v>
      </c>
      <c r="AB37" s="19">
        <v>57</v>
      </c>
      <c r="AC37" s="19">
        <v>58</v>
      </c>
      <c r="AD37" s="19">
        <v>59</v>
      </c>
      <c r="AE37" s="19">
        <v>60</v>
      </c>
      <c r="AF37" s="19">
        <v>61</v>
      </c>
      <c r="AG37" s="19">
        <v>62</v>
      </c>
      <c r="AH37" s="24">
        <v>63</v>
      </c>
    </row>
    <row r="38" spans="2:34" x14ac:dyDescent="0.2">
      <c r="C38" s="184" t="s">
        <v>46</v>
      </c>
      <c r="D38" s="185" t="s">
        <v>46</v>
      </c>
      <c r="E38" s="185" t="s">
        <v>46</v>
      </c>
      <c r="F38" s="185" t="s">
        <v>46</v>
      </c>
      <c r="G38" s="185" t="s">
        <v>46</v>
      </c>
      <c r="H38" s="185" t="s">
        <v>46</v>
      </c>
      <c r="I38" s="185" t="s">
        <v>46</v>
      </c>
      <c r="J38" s="186" t="s">
        <v>46</v>
      </c>
      <c r="K38" s="184" t="s">
        <v>46</v>
      </c>
      <c r="L38" s="185" t="s">
        <v>46</v>
      </c>
      <c r="M38" s="185" t="s">
        <v>46</v>
      </c>
      <c r="N38" s="185" t="s">
        <v>46</v>
      </c>
      <c r="O38" s="185" t="s">
        <v>46</v>
      </c>
      <c r="P38" s="185" t="s">
        <v>46</v>
      </c>
      <c r="Q38" s="185" t="s">
        <v>46</v>
      </c>
      <c r="R38" s="186" t="s">
        <v>46</v>
      </c>
      <c r="S38" s="184" t="s">
        <v>46</v>
      </c>
      <c r="T38" s="185" t="s">
        <v>46</v>
      </c>
      <c r="U38" s="185" t="s">
        <v>46</v>
      </c>
      <c r="V38" s="185" t="s">
        <v>46</v>
      </c>
      <c r="W38" s="185" t="s">
        <v>46</v>
      </c>
      <c r="X38" s="185" t="s">
        <v>46</v>
      </c>
      <c r="Y38" s="185" t="s">
        <v>46</v>
      </c>
      <c r="Z38" s="186" t="s">
        <v>46</v>
      </c>
      <c r="AA38" s="184" t="s">
        <v>46</v>
      </c>
      <c r="AB38" s="185" t="s">
        <v>46</v>
      </c>
      <c r="AC38" s="185" t="s">
        <v>46</v>
      </c>
      <c r="AD38" s="185" t="s">
        <v>46</v>
      </c>
      <c r="AE38" s="185" t="s">
        <v>46</v>
      </c>
      <c r="AF38" s="185" t="s">
        <v>46</v>
      </c>
      <c r="AG38" s="185" t="s">
        <v>46</v>
      </c>
      <c r="AH38" s="186" t="s">
        <v>46</v>
      </c>
    </row>
    <row r="40" spans="2:34" x14ac:dyDescent="0.2">
      <c r="B40" s="5" t="s">
        <v>153</v>
      </c>
      <c r="C40" s="29" t="s">
        <v>272</v>
      </c>
      <c r="D40" s="21"/>
      <c r="E40" s="21"/>
      <c r="F40" s="21"/>
      <c r="G40" s="47"/>
      <c r="H40" s="47"/>
      <c r="I40" s="208"/>
      <c r="J40" s="48"/>
      <c r="K40" s="48"/>
      <c r="L40" s="48"/>
      <c r="M40" s="48"/>
      <c r="T40" s="3" t="s">
        <v>275</v>
      </c>
    </row>
    <row r="41" spans="2:34" x14ac:dyDescent="0.2">
      <c r="B41" s="10" t="s">
        <v>144</v>
      </c>
      <c r="C41" s="18" t="s">
        <v>107</v>
      </c>
      <c r="D41" s="9"/>
      <c r="E41" s="18" t="s">
        <v>129</v>
      </c>
      <c r="F41" s="18" t="s">
        <v>23</v>
      </c>
      <c r="G41" s="18" t="s">
        <v>82</v>
      </c>
      <c r="H41" s="9"/>
      <c r="I41" s="11"/>
    </row>
    <row r="42" spans="2:34" x14ac:dyDescent="0.2">
      <c r="B42" s="6"/>
      <c r="C42" s="210" t="s">
        <v>146</v>
      </c>
      <c r="D42" s="7"/>
      <c r="E42" s="19" t="s">
        <v>274</v>
      </c>
      <c r="F42" s="19" t="s">
        <v>145</v>
      </c>
      <c r="G42" s="19" t="s">
        <v>145</v>
      </c>
      <c r="H42" s="7"/>
      <c r="I42" s="8"/>
    </row>
    <row r="44" spans="2:34" x14ac:dyDescent="0.2">
      <c r="C44" s="26" t="s">
        <v>15</v>
      </c>
      <c r="D44" s="27"/>
      <c r="E44" s="27"/>
      <c r="F44" s="27"/>
      <c r="G44" s="27"/>
      <c r="H44" s="27"/>
      <c r="I44" s="27"/>
      <c r="J44" s="28"/>
      <c r="K44" s="26" t="s">
        <v>16</v>
      </c>
      <c r="L44" s="27"/>
      <c r="M44" s="27"/>
      <c r="N44" s="27"/>
      <c r="O44" s="27"/>
      <c r="P44" s="27"/>
      <c r="Q44" s="27"/>
      <c r="R44" s="27"/>
      <c r="S44" s="26" t="s">
        <v>17</v>
      </c>
      <c r="T44" s="27"/>
      <c r="U44" s="27"/>
      <c r="V44" s="27"/>
      <c r="W44" s="27"/>
      <c r="X44" s="27"/>
      <c r="Y44" s="27"/>
      <c r="Z44" s="28"/>
      <c r="AA44" s="27" t="s">
        <v>18</v>
      </c>
      <c r="AB44" s="27"/>
      <c r="AC44" s="27"/>
      <c r="AD44" s="27"/>
      <c r="AE44" s="27"/>
      <c r="AF44" s="27"/>
      <c r="AG44" s="27"/>
      <c r="AH44" s="30"/>
    </row>
    <row r="45" spans="2:34" x14ac:dyDescent="0.2">
      <c r="C45" s="23">
        <v>0</v>
      </c>
      <c r="D45" s="19">
        <v>1</v>
      </c>
      <c r="E45" s="19">
        <v>2</v>
      </c>
      <c r="F45" s="19">
        <v>3</v>
      </c>
      <c r="G45" s="19">
        <v>4</v>
      </c>
      <c r="H45" s="19">
        <v>5</v>
      </c>
      <c r="I45" s="19">
        <v>6</v>
      </c>
      <c r="J45" s="24">
        <v>7</v>
      </c>
      <c r="K45" s="23">
        <v>8</v>
      </c>
      <c r="L45" s="19">
        <v>9</v>
      </c>
      <c r="M45" s="19">
        <v>10</v>
      </c>
      <c r="N45" s="19">
        <v>11</v>
      </c>
      <c r="O45" s="19">
        <v>12</v>
      </c>
      <c r="P45" s="19">
        <v>13</v>
      </c>
      <c r="Q45" s="19">
        <v>14</v>
      </c>
      <c r="R45" s="19">
        <v>15</v>
      </c>
      <c r="S45" s="23">
        <v>16</v>
      </c>
      <c r="T45" s="19">
        <v>17</v>
      </c>
      <c r="U45" s="19">
        <v>18</v>
      </c>
      <c r="V45" s="19">
        <v>19</v>
      </c>
      <c r="W45" s="19">
        <v>20</v>
      </c>
      <c r="X45" s="19">
        <v>21</v>
      </c>
      <c r="Y45" s="19">
        <v>22</v>
      </c>
      <c r="Z45" s="24">
        <v>23</v>
      </c>
      <c r="AA45" s="19">
        <v>24</v>
      </c>
      <c r="AB45" s="19">
        <v>25</v>
      </c>
      <c r="AC45" s="19">
        <v>26</v>
      </c>
      <c r="AD45" s="19">
        <v>27</v>
      </c>
      <c r="AE45" s="19">
        <v>28</v>
      </c>
      <c r="AF45" s="19">
        <v>29</v>
      </c>
      <c r="AG45" s="19">
        <v>30</v>
      </c>
      <c r="AH45" s="24">
        <v>31</v>
      </c>
    </row>
    <row r="46" spans="2:34" x14ac:dyDescent="0.2">
      <c r="C46" s="187" t="s">
        <v>147</v>
      </c>
      <c r="D46" s="188" t="s">
        <v>147</v>
      </c>
      <c r="E46" s="188" t="s">
        <v>147</v>
      </c>
      <c r="F46" s="188" t="s">
        <v>147</v>
      </c>
      <c r="G46" s="188" t="s">
        <v>147</v>
      </c>
      <c r="H46" s="188" t="s">
        <v>147</v>
      </c>
      <c r="I46" s="188" t="s">
        <v>147</v>
      </c>
      <c r="J46" s="188" t="s">
        <v>147</v>
      </c>
      <c r="K46" s="188" t="s">
        <v>147</v>
      </c>
      <c r="L46" s="188" t="s">
        <v>147</v>
      </c>
      <c r="M46" s="188" t="s">
        <v>147</v>
      </c>
      <c r="N46" s="188" t="s">
        <v>147</v>
      </c>
      <c r="O46" s="188" t="s">
        <v>147</v>
      </c>
      <c r="P46" s="188" t="s">
        <v>147</v>
      </c>
      <c r="Q46" s="188" t="s">
        <v>147</v>
      </c>
      <c r="R46" s="188" t="s">
        <v>147</v>
      </c>
      <c r="S46" s="189" t="s">
        <v>148</v>
      </c>
      <c r="T46" s="190" t="s">
        <v>148</v>
      </c>
      <c r="U46" s="190" t="s">
        <v>148</v>
      </c>
      <c r="V46" s="190" t="s">
        <v>148</v>
      </c>
      <c r="W46" s="190" t="s">
        <v>148</v>
      </c>
      <c r="X46" s="190" t="s">
        <v>148</v>
      </c>
      <c r="Y46" s="190" t="s">
        <v>148</v>
      </c>
      <c r="Z46" s="191" t="s">
        <v>148</v>
      </c>
      <c r="AA46" s="189" t="s">
        <v>148</v>
      </c>
      <c r="AB46" s="190" t="s">
        <v>148</v>
      </c>
      <c r="AC46" s="190" t="s">
        <v>148</v>
      </c>
      <c r="AD46" s="190" t="s">
        <v>148</v>
      </c>
      <c r="AE46" s="190" t="s">
        <v>148</v>
      </c>
      <c r="AF46" s="190" t="s">
        <v>148</v>
      </c>
      <c r="AG46" s="190" t="s">
        <v>148</v>
      </c>
      <c r="AH46" s="191" t="s">
        <v>148</v>
      </c>
    </row>
    <row r="47" spans="2:34" x14ac:dyDescent="0.2"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</row>
    <row r="48" spans="2:34" x14ac:dyDescent="0.2">
      <c r="C48" s="26" t="s">
        <v>19</v>
      </c>
      <c r="D48" s="27"/>
      <c r="E48" s="27"/>
      <c r="F48" s="27"/>
      <c r="G48" s="27"/>
      <c r="H48" s="27"/>
      <c r="I48" s="27"/>
      <c r="J48" s="28"/>
      <c r="K48" s="26" t="s">
        <v>20</v>
      </c>
      <c r="L48" s="27"/>
      <c r="M48" s="27"/>
      <c r="N48" s="27"/>
      <c r="O48" s="27"/>
      <c r="P48" s="27"/>
      <c r="Q48" s="27"/>
      <c r="R48" s="28"/>
      <c r="S48" s="26" t="s">
        <v>21</v>
      </c>
      <c r="T48" s="27"/>
      <c r="U48" s="27"/>
      <c r="V48" s="27"/>
      <c r="W48" s="27"/>
      <c r="X48" s="27"/>
      <c r="Y48" s="27"/>
      <c r="Z48" s="28"/>
      <c r="AA48" s="26" t="s">
        <v>22</v>
      </c>
      <c r="AB48" s="27"/>
      <c r="AC48" s="27"/>
      <c r="AD48" s="27"/>
      <c r="AE48" s="27"/>
      <c r="AF48" s="27"/>
      <c r="AG48" s="27"/>
      <c r="AH48" s="28"/>
    </row>
    <row r="49" spans="3:34" x14ac:dyDescent="0.2">
      <c r="C49" s="23">
        <v>32</v>
      </c>
      <c r="D49" s="19">
        <v>33</v>
      </c>
      <c r="E49" s="19">
        <v>34</v>
      </c>
      <c r="F49" s="19">
        <v>35</v>
      </c>
      <c r="G49" s="19">
        <v>36</v>
      </c>
      <c r="H49" s="19">
        <v>37</v>
      </c>
      <c r="I49" s="19">
        <v>38</v>
      </c>
      <c r="J49" s="24">
        <v>39</v>
      </c>
      <c r="K49" s="23">
        <v>40</v>
      </c>
      <c r="L49" s="19">
        <v>41</v>
      </c>
      <c r="M49" s="19">
        <v>42</v>
      </c>
      <c r="N49" s="19">
        <v>43</v>
      </c>
      <c r="O49" s="19">
        <v>44</v>
      </c>
      <c r="P49" s="19">
        <v>45</v>
      </c>
      <c r="Q49" s="19">
        <v>46</v>
      </c>
      <c r="R49" s="24">
        <v>47</v>
      </c>
      <c r="S49" s="23">
        <v>48</v>
      </c>
      <c r="T49" s="19">
        <v>49</v>
      </c>
      <c r="U49" s="19">
        <v>50</v>
      </c>
      <c r="V49" s="19">
        <v>51</v>
      </c>
      <c r="W49" s="19">
        <v>52</v>
      </c>
      <c r="X49" s="19">
        <v>53</v>
      </c>
      <c r="Y49" s="19">
        <v>54</v>
      </c>
      <c r="Z49" s="24">
        <v>55</v>
      </c>
      <c r="AA49" s="23">
        <v>56</v>
      </c>
      <c r="AB49" s="19">
        <v>57</v>
      </c>
      <c r="AC49" s="19">
        <v>58</v>
      </c>
      <c r="AD49" s="19">
        <v>59</v>
      </c>
      <c r="AE49" s="19">
        <v>60</v>
      </c>
      <c r="AF49" s="19">
        <v>61</v>
      </c>
      <c r="AG49" s="19">
        <v>62</v>
      </c>
      <c r="AH49" s="24">
        <v>63</v>
      </c>
    </row>
    <row r="50" spans="3:34" x14ac:dyDescent="0.2">
      <c r="C50" s="189" t="s">
        <v>148</v>
      </c>
      <c r="D50" s="190" t="s">
        <v>148</v>
      </c>
      <c r="E50" s="190" t="s">
        <v>148</v>
      </c>
      <c r="F50" s="190" t="s">
        <v>148</v>
      </c>
      <c r="G50" s="190" t="s">
        <v>148</v>
      </c>
      <c r="H50" s="190" t="s">
        <v>148</v>
      </c>
      <c r="I50" s="190" t="s">
        <v>148</v>
      </c>
      <c r="J50" s="191" t="s">
        <v>148</v>
      </c>
      <c r="K50" s="189" t="s">
        <v>148</v>
      </c>
      <c r="L50" s="190" t="s">
        <v>148</v>
      </c>
      <c r="M50" s="190" t="s">
        <v>148</v>
      </c>
      <c r="N50" s="190" t="s">
        <v>148</v>
      </c>
      <c r="O50" s="190" t="s">
        <v>148</v>
      </c>
      <c r="P50" s="190" t="s">
        <v>148</v>
      </c>
      <c r="Q50" s="190" t="s">
        <v>148</v>
      </c>
      <c r="R50" s="191" t="s">
        <v>148</v>
      </c>
      <c r="S50" s="184" t="s">
        <v>46</v>
      </c>
      <c r="T50" s="185" t="s">
        <v>46</v>
      </c>
      <c r="U50" s="185" t="s">
        <v>46</v>
      </c>
      <c r="V50" s="185" t="s">
        <v>46</v>
      </c>
      <c r="W50" s="185" t="s">
        <v>46</v>
      </c>
      <c r="X50" s="185" t="s">
        <v>46</v>
      </c>
      <c r="Y50" s="185" t="s">
        <v>46</v>
      </c>
      <c r="Z50" s="186" t="s">
        <v>46</v>
      </c>
      <c r="AA50" s="184" t="s">
        <v>46</v>
      </c>
      <c r="AB50" s="185" t="s">
        <v>46</v>
      </c>
      <c r="AC50" s="185" t="s">
        <v>46</v>
      </c>
      <c r="AD50" s="185" t="s">
        <v>46</v>
      </c>
      <c r="AE50" s="185" t="s">
        <v>46</v>
      </c>
      <c r="AF50" s="185" t="s">
        <v>46</v>
      </c>
      <c r="AG50" s="185" t="s">
        <v>46</v>
      </c>
      <c r="AH50" s="186" t="s">
        <v>46</v>
      </c>
    </row>
  </sheetData>
  <phoneticPr fontId="8" type="noConversion"/>
  <pageMargins left="0.7" right="0.7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35A44-A127-4252-B653-8392D6AD3A28}">
  <dimension ref="A2:BO45"/>
  <sheetViews>
    <sheetView topLeftCell="A7" zoomScale="145" zoomScaleNormal="145" workbookViewId="0">
      <selection activeCell="C16" sqref="C16"/>
    </sheetView>
  </sheetViews>
  <sheetFormatPr baseColWidth="10" defaultRowHeight="12.75" x14ac:dyDescent="0.2"/>
  <cols>
    <col min="1" max="1" width="10" style="3" customWidth="1"/>
    <col min="2" max="2" width="16.42578125" style="3" customWidth="1"/>
    <col min="3" max="3" width="4" style="20" customWidth="1"/>
    <col min="4" max="67" width="2.85546875" style="3" customWidth="1"/>
    <col min="68" max="16384" width="11.42578125" style="3"/>
  </cols>
  <sheetData>
    <row r="2" spans="1:67" x14ac:dyDescent="0.2">
      <c r="A2" s="246" t="s">
        <v>252</v>
      </c>
      <c r="B2" s="5" t="s">
        <v>157</v>
      </c>
      <c r="C2" s="235">
        <v>0</v>
      </c>
      <c r="D2" s="26" t="s">
        <v>15</v>
      </c>
      <c r="E2" s="27"/>
      <c r="F2" s="27"/>
      <c r="G2" s="27"/>
      <c r="H2" s="27"/>
      <c r="I2" s="27"/>
      <c r="J2" s="27"/>
      <c r="K2" s="28"/>
      <c r="L2" s="26" t="s">
        <v>16</v>
      </c>
      <c r="M2" s="27"/>
      <c r="N2" s="27"/>
      <c r="O2" s="27"/>
      <c r="P2" s="27"/>
      <c r="Q2" s="27"/>
      <c r="R2" s="27"/>
      <c r="S2" s="27"/>
      <c r="T2" s="26" t="s">
        <v>17</v>
      </c>
      <c r="U2" s="27"/>
      <c r="V2" s="27"/>
      <c r="W2" s="27"/>
      <c r="X2" s="27"/>
      <c r="Y2" s="27"/>
      <c r="Z2" s="27"/>
      <c r="AA2" s="28"/>
      <c r="AB2" s="27" t="s">
        <v>18</v>
      </c>
      <c r="AC2" s="27"/>
      <c r="AD2" s="27"/>
      <c r="AE2" s="27"/>
      <c r="AF2" s="27"/>
      <c r="AG2" s="27"/>
      <c r="AH2" s="27"/>
      <c r="AI2" s="30"/>
      <c r="AJ2" s="26" t="s">
        <v>19</v>
      </c>
      <c r="AK2" s="27"/>
      <c r="AL2" s="27"/>
      <c r="AM2" s="27"/>
      <c r="AN2" s="27"/>
      <c r="AO2" s="27"/>
      <c r="AP2" s="27"/>
      <c r="AQ2" s="28"/>
      <c r="AR2" s="26" t="s">
        <v>20</v>
      </c>
      <c r="AS2" s="27"/>
      <c r="AT2" s="27"/>
      <c r="AU2" s="27"/>
      <c r="AV2" s="27"/>
      <c r="AW2" s="27"/>
      <c r="AX2" s="27"/>
      <c r="AY2" s="28"/>
      <c r="AZ2" s="26" t="s">
        <v>21</v>
      </c>
      <c r="BA2" s="27"/>
      <c r="BB2" s="27"/>
      <c r="BC2" s="27"/>
      <c r="BD2" s="27"/>
      <c r="BE2" s="27"/>
      <c r="BF2" s="27"/>
      <c r="BG2" s="28"/>
      <c r="BH2" s="26" t="s">
        <v>22</v>
      </c>
      <c r="BI2" s="27"/>
      <c r="BJ2" s="27"/>
      <c r="BK2" s="27"/>
      <c r="BL2" s="27"/>
      <c r="BM2" s="27"/>
      <c r="BN2" s="27"/>
      <c r="BO2" s="28"/>
    </row>
    <row r="3" spans="1:67" x14ac:dyDescent="0.2">
      <c r="A3" s="249" t="s">
        <v>260</v>
      </c>
      <c r="B3" s="10" t="s">
        <v>84</v>
      </c>
      <c r="C3" s="236" t="str">
        <f>DEC2BIN(C2,3)</f>
        <v>000</v>
      </c>
      <c r="D3" s="23">
        <v>0</v>
      </c>
      <c r="E3" s="19">
        <v>1</v>
      </c>
      <c r="F3" s="19">
        <v>2</v>
      </c>
      <c r="G3" s="19">
        <v>3</v>
      </c>
      <c r="H3" s="19">
        <v>4</v>
      </c>
      <c r="I3" s="19">
        <v>5</v>
      </c>
      <c r="J3" s="19">
        <v>6</v>
      </c>
      <c r="K3" s="24">
        <v>7</v>
      </c>
      <c r="L3" s="23">
        <v>8</v>
      </c>
      <c r="M3" s="19">
        <v>9</v>
      </c>
      <c r="N3" s="19">
        <v>10</v>
      </c>
      <c r="O3" s="19">
        <v>11</v>
      </c>
      <c r="P3" s="19">
        <v>12</v>
      </c>
      <c r="Q3" s="19">
        <v>13</v>
      </c>
      <c r="R3" s="19">
        <v>14</v>
      </c>
      <c r="S3" s="19">
        <v>15</v>
      </c>
      <c r="T3" s="23">
        <v>16</v>
      </c>
      <c r="U3" s="19">
        <v>17</v>
      </c>
      <c r="V3" s="19">
        <v>18</v>
      </c>
      <c r="W3" s="19">
        <v>19</v>
      </c>
      <c r="X3" s="19">
        <v>20</v>
      </c>
      <c r="Y3" s="19">
        <v>21</v>
      </c>
      <c r="Z3" s="19">
        <v>22</v>
      </c>
      <c r="AA3" s="24">
        <v>23</v>
      </c>
      <c r="AB3" s="19">
        <v>24</v>
      </c>
      <c r="AC3" s="19">
        <v>25</v>
      </c>
      <c r="AD3" s="19">
        <v>26</v>
      </c>
      <c r="AE3" s="19">
        <v>27</v>
      </c>
      <c r="AF3" s="19">
        <v>28</v>
      </c>
      <c r="AG3" s="19">
        <v>29</v>
      </c>
      <c r="AH3" s="19">
        <v>30</v>
      </c>
      <c r="AI3" s="24">
        <v>31</v>
      </c>
      <c r="AJ3" s="23">
        <v>32</v>
      </c>
      <c r="AK3" s="19">
        <v>33</v>
      </c>
      <c r="AL3" s="19">
        <v>34</v>
      </c>
      <c r="AM3" s="19">
        <v>35</v>
      </c>
      <c r="AN3" s="19">
        <v>36</v>
      </c>
      <c r="AO3" s="19">
        <v>37</v>
      </c>
      <c r="AP3" s="19">
        <v>38</v>
      </c>
      <c r="AQ3" s="24">
        <v>39</v>
      </c>
      <c r="AR3" s="23">
        <v>40</v>
      </c>
      <c r="AS3" s="19">
        <v>41</v>
      </c>
      <c r="AT3" s="19">
        <v>42</v>
      </c>
      <c r="AU3" s="19">
        <v>43</v>
      </c>
      <c r="AV3" s="19">
        <v>44</v>
      </c>
      <c r="AW3" s="19">
        <v>45</v>
      </c>
      <c r="AX3" s="19">
        <v>46</v>
      </c>
      <c r="AY3" s="24">
        <v>47</v>
      </c>
      <c r="AZ3" s="23">
        <v>48</v>
      </c>
      <c r="BA3" s="19">
        <v>49</v>
      </c>
      <c r="BB3" s="19">
        <v>50</v>
      </c>
      <c r="BC3" s="19">
        <v>51</v>
      </c>
      <c r="BD3" s="19">
        <v>52</v>
      </c>
      <c r="BE3" s="19">
        <v>53</v>
      </c>
      <c r="BF3" s="19">
        <v>54</v>
      </c>
      <c r="BG3" s="24">
        <v>55</v>
      </c>
      <c r="BH3" s="23">
        <v>56</v>
      </c>
      <c r="BI3" s="19">
        <v>57</v>
      </c>
      <c r="BJ3" s="19">
        <v>58</v>
      </c>
      <c r="BK3" s="19">
        <v>59</v>
      </c>
      <c r="BL3" s="19">
        <v>60</v>
      </c>
      <c r="BM3" s="19">
        <v>61</v>
      </c>
      <c r="BN3" s="19">
        <v>62</v>
      </c>
      <c r="BO3" s="24">
        <v>63</v>
      </c>
    </row>
    <row r="4" spans="1:67" x14ac:dyDescent="0.2">
      <c r="A4" s="247"/>
      <c r="B4" s="237" t="s">
        <v>253</v>
      </c>
      <c r="C4" s="241">
        <v>8</v>
      </c>
      <c r="D4" s="243" t="s">
        <v>260</v>
      </c>
      <c r="E4" s="244" t="s">
        <v>260</v>
      </c>
      <c r="F4" s="244" t="s">
        <v>260</v>
      </c>
      <c r="G4" s="244" t="s">
        <v>260</v>
      </c>
      <c r="H4" s="244" t="s">
        <v>260</v>
      </c>
      <c r="I4" s="244" t="s">
        <v>260</v>
      </c>
      <c r="J4" s="244" t="s">
        <v>260</v>
      </c>
      <c r="K4" s="245" t="s">
        <v>260</v>
      </c>
      <c r="L4" s="243" t="s">
        <v>260</v>
      </c>
      <c r="M4" s="244" t="s">
        <v>260</v>
      </c>
      <c r="N4" s="244" t="s">
        <v>260</v>
      </c>
      <c r="O4" s="244" t="s">
        <v>260</v>
      </c>
      <c r="P4" s="244" t="s">
        <v>260</v>
      </c>
      <c r="Q4" s="244" t="s">
        <v>260</v>
      </c>
      <c r="R4" s="244" t="s">
        <v>260</v>
      </c>
      <c r="S4" s="245" t="s">
        <v>260</v>
      </c>
      <c r="T4" s="243" t="s">
        <v>260</v>
      </c>
      <c r="U4" s="244" t="s">
        <v>260</v>
      </c>
      <c r="V4" s="244" t="s">
        <v>260</v>
      </c>
      <c r="W4" s="244" t="s">
        <v>260</v>
      </c>
      <c r="X4" s="244" t="s">
        <v>260</v>
      </c>
      <c r="Y4" s="244" t="s">
        <v>260</v>
      </c>
      <c r="Z4" s="244" t="s">
        <v>260</v>
      </c>
      <c r="AA4" s="245" t="s">
        <v>260</v>
      </c>
      <c r="AB4" s="243" t="s">
        <v>260</v>
      </c>
      <c r="AC4" s="244" t="s">
        <v>260</v>
      </c>
      <c r="AD4" s="244" t="s">
        <v>260</v>
      </c>
      <c r="AE4" s="244" t="s">
        <v>260</v>
      </c>
      <c r="AF4" s="244" t="s">
        <v>260</v>
      </c>
      <c r="AG4" s="244" t="s">
        <v>260</v>
      </c>
      <c r="AH4" s="244" t="s">
        <v>260</v>
      </c>
      <c r="AI4" s="245" t="s">
        <v>260</v>
      </c>
      <c r="AJ4" s="243" t="s">
        <v>260</v>
      </c>
      <c r="AK4" s="244" t="s">
        <v>260</v>
      </c>
      <c r="AL4" s="244" t="s">
        <v>260</v>
      </c>
      <c r="AM4" s="244" t="s">
        <v>260</v>
      </c>
      <c r="AN4" s="244" t="s">
        <v>260</v>
      </c>
      <c r="AO4" s="244" t="s">
        <v>260</v>
      </c>
      <c r="AP4" s="244" t="s">
        <v>260</v>
      </c>
      <c r="AQ4" s="245" t="s">
        <v>260</v>
      </c>
      <c r="AR4" s="243" t="s">
        <v>260</v>
      </c>
      <c r="AS4" s="244" t="s">
        <v>260</v>
      </c>
      <c r="AT4" s="244" t="s">
        <v>260</v>
      </c>
      <c r="AU4" s="244" t="s">
        <v>260</v>
      </c>
      <c r="AV4" s="244" t="s">
        <v>260</v>
      </c>
      <c r="AW4" s="244" t="s">
        <v>260</v>
      </c>
      <c r="AX4" s="244" t="s">
        <v>260</v>
      </c>
      <c r="AY4" s="245" t="s">
        <v>260</v>
      </c>
      <c r="AZ4" s="243" t="s">
        <v>260</v>
      </c>
      <c r="BA4" s="244" t="s">
        <v>260</v>
      </c>
      <c r="BB4" s="244" t="s">
        <v>260</v>
      </c>
      <c r="BC4" s="244" t="s">
        <v>260</v>
      </c>
      <c r="BD4" s="244" t="s">
        <v>260</v>
      </c>
      <c r="BE4" s="244" t="s">
        <v>260</v>
      </c>
      <c r="BF4" s="244" t="s">
        <v>260</v>
      </c>
      <c r="BG4" s="245" t="s">
        <v>260</v>
      </c>
      <c r="BH4" s="243" t="s">
        <v>260</v>
      </c>
      <c r="BI4" s="244" t="s">
        <v>260</v>
      </c>
      <c r="BJ4" s="244" t="s">
        <v>260</v>
      </c>
      <c r="BK4" s="244" t="s">
        <v>260</v>
      </c>
      <c r="BL4" s="244" t="s">
        <v>260</v>
      </c>
      <c r="BM4" s="244" t="s">
        <v>260</v>
      </c>
      <c r="BN4" s="244" t="s">
        <v>260</v>
      </c>
      <c r="BO4" s="245" t="s">
        <v>260</v>
      </c>
    </row>
    <row r="6" spans="1:67" x14ac:dyDescent="0.2">
      <c r="A6" s="246" t="s">
        <v>252</v>
      </c>
      <c r="B6" s="5" t="s">
        <v>157</v>
      </c>
      <c r="C6" s="235">
        <v>1</v>
      </c>
      <c r="D6" s="26" t="s">
        <v>15</v>
      </c>
      <c r="E6" s="27"/>
      <c r="F6" s="27"/>
      <c r="G6" s="27"/>
      <c r="H6" s="27"/>
      <c r="I6" s="27"/>
      <c r="J6" s="27"/>
      <c r="K6" s="28"/>
      <c r="L6" s="26" t="s">
        <v>16</v>
      </c>
      <c r="M6" s="27"/>
      <c r="N6" s="27"/>
      <c r="O6" s="27"/>
      <c r="P6" s="27"/>
      <c r="Q6" s="27"/>
      <c r="R6" s="27"/>
      <c r="S6" s="27"/>
      <c r="T6" s="26" t="s">
        <v>17</v>
      </c>
      <c r="U6" s="27"/>
      <c r="V6" s="27"/>
      <c r="W6" s="27"/>
      <c r="X6" s="27"/>
      <c r="Y6" s="27"/>
      <c r="Z6" s="27"/>
      <c r="AA6" s="28"/>
      <c r="AB6" s="27" t="s">
        <v>18</v>
      </c>
      <c r="AC6" s="27"/>
      <c r="AD6" s="27"/>
      <c r="AE6" s="27"/>
      <c r="AF6" s="27"/>
      <c r="AG6" s="27"/>
      <c r="AH6" s="27"/>
      <c r="AI6" s="30"/>
      <c r="AJ6" s="26" t="s">
        <v>19</v>
      </c>
      <c r="AK6" s="27"/>
      <c r="AL6" s="27"/>
      <c r="AM6" s="27"/>
      <c r="AN6" s="27"/>
      <c r="AO6" s="27"/>
      <c r="AP6" s="27"/>
      <c r="AQ6" s="28"/>
      <c r="AR6" s="26" t="s">
        <v>20</v>
      </c>
      <c r="AS6" s="27"/>
      <c r="AT6" s="27"/>
      <c r="AU6" s="27"/>
      <c r="AV6" s="27"/>
      <c r="AW6" s="27"/>
      <c r="AX6" s="27"/>
      <c r="AY6" s="28"/>
      <c r="AZ6" s="26" t="s">
        <v>21</v>
      </c>
      <c r="BA6" s="27"/>
      <c r="BB6" s="27"/>
      <c r="BC6" s="27"/>
      <c r="BD6" s="27"/>
      <c r="BE6" s="27"/>
      <c r="BF6" s="27"/>
      <c r="BG6" s="28"/>
      <c r="BH6" s="26" t="s">
        <v>22</v>
      </c>
      <c r="BI6" s="27"/>
      <c r="BJ6" s="27"/>
      <c r="BK6" s="27"/>
      <c r="BL6" s="27"/>
      <c r="BM6" s="27"/>
      <c r="BN6" s="27"/>
      <c r="BO6" s="28"/>
    </row>
    <row r="7" spans="1:67" x14ac:dyDescent="0.2">
      <c r="A7" s="248" t="s">
        <v>266</v>
      </c>
      <c r="B7" s="10" t="s">
        <v>83</v>
      </c>
      <c r="C7" s="236" t="str">
        <f>DEC2BIN(C6,3)</f>
        <v>001</v>
      </c>
      <c r="D7" s="263">
        <v>0</v>
      </c>
      <c r="E7" s="18">
        <v>1</v>
      </c>
      <c r="F7" s="18">
        <v>2</v>
      </c>
      <c r="G7" s="18">
        <v>3</v>
      </c>
      <c r="H7" s="18">
        <v>4</v>
      </c>
      <c r="I7" s="18">
        <v>5</v>
      </c>
      <c r="J7" s="18">
        <v>6</v>
      </c>
      <c r="K7" s="209">
        <v>7</v>
      </c>
      <c r="L7" s="23">
        <v>8</v>
      </c>
      <c r="M7" s="19">
        <v>9</v>
      </c>
      <c r="N7" s="19">
        <v>10</v>
      </c>
      <c r="O7" s="19">
        <v>11</v>
      </c>
      <c r="P7" s="19">
        <v>12</v>
      </c>
      <c r="Q7" s="19">
        <v>13</v>
      </c>
      <c r="R7" s="19">
        <v>14</v>
      </c>
      <c r="S7" s="19">
        <v>15</v>
      </c>
      <c r="T7" s="23">
        <v>16</v>
      </c>
      <c r="U7" s="19">
        <v>17</v>
      </c>
      <c r="V7" s="19">
        <v>18</v>
      </c>
      <c r="W7" s="19">
        <v>19</v>
      </c>
      <c r="X7" s="19">
        <v>20</v>
      </c>
      <c r="Y7" s="19">
        <v>21</v>
      </c>
      <c r="Z7" s="19">
        <v>22</v>
      </c>
      <c r="AA7" s="24">
        <v>23</v>
      </c>
      <c r="AB7" s="19">
        <v>24</v>
      </c>
      <c r="AC7" s="19">
        <v>25</v>
      </c>
      <c r="AD7" s="19">
        <v>26</v>
      </c>
      <c r="AE7" s="19">
        <v>27</v>
      </c>
      <c r="AF7" s="19">
        <v>28</v>
      </c>
      <c r="AG7" s="19">
        <v>29</v>
      </c>
      <c r="AH7" s="19">
        <v>30</v>
      </c>
      <c r="AI7" s="24">
        <v>31</v>
      </c>
      <c r="AJ7" s="23">
        <v>32</v>
      </c>
      <c r="AK7" s="19">
        <v>33</v>
      </c>
      <c r="AL7" s="19">
        <v>34</v>
      </c>
      <c r="AM7" s="19">
        <v>35</v>
      </c>
      <c r="AN7" s="19">
        <v>36</v>
      </c>
      <c r="AO7" s="19">
        <v>37</v>
      </c>
      <c r="AP7" s="19">
        <v>38</v>
      </c>
      <c r="AQ7" s="24">
        <v>39</v>
      </c>
      <c r="AR7" s="23">
        <v>40</v>
      </c>
      <c r="AS7" s="19">
        <v>41</v>
      </c>
      <c r="AT7" s="19">
        <v>42</v>
      </c>
      <c r="AU7" s="19">
        <v>43</v>
      </c>
      <c r="AV7" s="19">
        <v>44</v>
      </c>
      <c r="AW7" s="19">
        <v>45</v>
      </c>
      <c r="AX7" s="19">
        <v>46</v>
      </c>
      <c r="AY7" s="24">
        <v>47</v>
      </c>
      <c r="AZ7" s="23">
        <v>48</v>
      </c>
      <c r="BA7" s="19">
        <v>49</v>
      </c>
      <c r="BB7" s="19">
        <v>50</v>
      </c>
      <c r="BC7" s="19">
        <v>51</v>
      </c>
      <c r="BD7" s="19">
        <v>52</v>
      </c>
      <c r="BE7" s="19">
        <v>53</v>
      </c>
      <c r="BF7" s="19">
        <v>54</v>
      </c>
      <c r="BG7" s="24">
        <v>55</v>
      </c>
      <c r="BH7" s="23">
        <v>56</v>
      </c>
      <c r="BI7" s="19">
        <v>57</v>
      </c>
      <c r="BJ7" s="19">
        <v>58</v>
      </c>
      <c r="BK7" s="19">
        <v>59</v>
      </c>
      <c r="BL7" s="19">
        <v>60</v>
      </c>
      <c r="BM7" s="19">
        <v>61</v>
      </c>
      <c r="BN7" s="19">
        <v>62</v>
      </c>
      <c r="BO7" s="24">
        <v>63</v>
      </c>
    </row>
    <row r="8" spans="1:67" x14ac:dyDescent="0.2">
      <c r="A8" s="247"/>
      <c r="B8" s="237" t="s">
        <v>253</v>
      </c>
      <c r="C8" s="241">
        <v>1</v>
      </c>
      <c r="D8" s="45" t="s">
        <v>27</v>
      </c>
      <c r="E8" s="46" t="s">
        <v>28</v>
      </c>
      <c r="F8" s="46" t="s">
        <v>29</v>
      </c>
      <c r="G8" s="46" t="s">
        <v>30</v>
      </c>
      <c r="H8" s="43" t="s">
        <v>35</v>
      </c>
      <c r="I8" s="43" t="s">
        <v>36</v>
      </c>
      <c r="J8" s="43" t="s">
        <v>37</v>
      </c>
      <c r="K8" s="44" t="s">
        <v>38</v>
      </c>
      <c r="L8" s="184" t="s">
        <v>46</v>
      </c>
      <c r="M8" s="185" t="s">
        <v>46</v>
      </c>
      <c r="N8" s="185" t="s">
        <v>46</v>
      </c>
      <c r="O8" s="185" t="s">
        <v>46</v>
      </c>
      <c r="P8" s="185" t="s">
        <v>46</v>
      </c>
      <c r="Q8" s="185" t="s">
        <v>46</v>
      </c>
      <c r="R8" s="185" t="s">
        <v>46</v>
      </c>
      <c r="S8" s="186" t="s">
        <v>46</v>
      </c>
      <c r="T8" s="184" t="s">
        <v>46</v>
      </c>
      <c r="U8" s="185" t="s">
        <v>46</v>
      </c>
      <c r="V8" s="185" t="s">
        <v>46</v>
      </c>
      <c r="W8" s="185" t="s">
        <v>46</v>
      </c>
      <c r="X8" s="185" t="s">
        <v>46</v>
      </c>
      <c r="Y8" s="185" t="s">
        <v>46</v>
      </c>
      <c r="Z8" s="185" t="s">
        <v>46</v>
      </c>
      <c r="AA8" s="186" t="s">
        <v>46</v>
      </c>
      <c r="AB8" s="184" t="s">
        <v>46</v>
      </c>
      <c r="AC8" s="185" t="s">
        <v>46</v>
      </c>
      <c r="AD8" s="185" t="s">
        <v>46</v>
      </c>
      <c r="AE8" s="185" t="s">
        <v>46</v>
      </c>
      <c r="AF8" s="185" t="s">
        <v>46</v>
      </c>
      <c r="AG8" s="185" t="s">
        <v>46</v>
      </c>
      <c r="AH8" s="185" t="s">
        <v>46</v>
      </c>
      <c r="AI8" s="186" t="s">
        <v>46</v>
      </c>
      <c r="AJ8" s="184" t="s">
        <v>46</v>
      </c>
      <c r="AK8" s="185" t="s">
        <v>46</v>
      </c>
      <c r="AL8" s="185" t="s">
        <v>46</v>
      </c>
      <c r="AM8" s="185" t="s">
        <v>46</v>
      </c>
      <c r="AN8" s="185" t="s">
        <v>46</v>
      </c>
      <c r="AO8" s="185" t="s">
        <v>46</v>
      </c>
      <c r="AP8" s="185" t="s">
        <v>46</v>
      </c>
      <c r="AQ8" s="186" t="s">
        <v>46</v>
      </c>
      <c r="AR8" s="184" t="s">
        <v>46</v>
      </c>
      <c r="AS8" s="185" t="s">
        <v>46</v>
      </c>
      <c r="AT8" s="185" t="s">
        <v>46</v>
      </c>
      <c r="AU8" s="185" t="s">
        <v>46</v>
      </c>
      <c r="AV8" s="185" t="s">
        <v>46</v>
      </c>
      <c r="AW8" s="185" t="s">
        <v>46</v>
      </c>
      <c r="AX8" s="185" t="s">
        <v>46</v>
      </c>
      <c r="AY8" s="186" t="s">
        <v>46</v>
      </c>
      <c r="AZ8" s="184" t="s">
        <v>46</v>
      </c>
      <c r="BA8" s="185" t="s">
        <v>46</v>
      </c>
      <c r="BB8" s="185" t="s">
        <v>46</v>
      </c>
      <c r="BC8" s="185" t="s">
        <v>46</v>
      </c>
      <c r="BD8" s="185" t="s">
        <v>46</v>
      </c>
      <c r="BE8" s="185" t="s">
        <v>46</v>
      </c>
      <c r="BF8" s="185" t="s">
        <v>46</v>
      </c>
      <c r="BG8" s="186" t="s">
        <v>46</v>
      </c>
      <c r="BH8" s="184" t="s">
        <v>46</v>
      </c>
      <c r="BI8" s="185" t="s">
        <v>46</v>
      </c>
      <c r="BJ8" s="185" t="s">
        <v>46</v>
      </c>
      <c r="BK8" s="185" t="s">
        <v>46</v>
      </c>
      <c r="BL8" s="185" t="s">
        <v>46</v>
      </c>
      <c r="BM8" s="185" t="s">
        <v>46</v>
      </c>
      <c r="BN8" s="185" t="s">
        <v>46</v>
      </c>
      <c r="BO8" s="186" t="s">
        <v>46</v>
      </c>
    </row>
    <row r="10" spans="1:67" x14ac:dyDescent="0.2">
      <c r="A10" s="246" t="s">
        <v>252</v>
      </c>
      <c r="B10" s="5" t="s">
        <v>157</v>
      </c>
      <c r="C10" s="235">
        <v>2</v>
      </c>
      <c r="D10" s="26" t="s">
        <v>15</v>
      </c>
      <c r="E10" s="27"/>
      <c r="F10" s="27"/>
      <c r="G10" s="27"/>
      <c r="H10" s="27"/>
      <c r="I10" s="27"/>
      <c r="J10" s="27"/>
      <c r="K10" s="28"/>
      <c r="L10" s="26" t="s">
        <v>16</v>
      </c>
      <c r="M10" s="27"/>
      <c r="N10" s="27"/>
      <c r="O10" s="27"/>
      <c r="P10" s="27"/>
      <c r="Q10" s="27"/>
      <c r="R10" s="27"/>
      <c r="S10" s="27"/>
      <c r="T10" s="26" t="s">
        <v>17</v>
      </c>
      <c r="U10" s="27"/>
      <c r="V10" s="27"/>
      <c r="W10" s="27"/>
      <c r="X10" s="27"/>
      <c r="Y10" s="27"/>
      <c r="Z10" s="27"/>
      <c r="AA10" s="28"/>
      <c r="AB10" s="27" t="s">
        <v>18</v>
      </c>
      <c r="AC10" s="27"/>
      <c r="AD10" s="27"/>
      <c r="AE10" s="27"/>
      <c r="AF10" s="27"/>
      <c r="AG10" s="27"/>
      <c r="AH10" s="27"/>
      <c r="AI10" s="30"/>
      <c r="AJ10" s="26" t="s">
        <v>19</v>
      </c>
      <c r="AK10" s="27"/>
      <c r="AL10" s="27"/>
      <c r="AM10" s="27"/>
      <c r="AN10" s="27"/>
      <c r="AO10" s="27"/>
      <c r="AP10" s="27"/>
      <c r="AQ10" s="28"/>
      <c r="AR10" s="26" t="s">
        <v>20</v>
      </c>
      <c r="AS10" s="27"/>
      <c r="AT10" s="27"/>
      <c r="AU10" s="27"/>
      <c r="AV10" s="27"/>
      <c r="AW10" s="27"/>
      <c r="AX10" s="27"/>
      <c r="AY10" s="28"/>
      <c r="AZ10" s="26" t="s">
        <v>21</v>
      </c>
      <c r="BA10" s="27"/>
      <c r="BB10" s="27"/>
      <c r="BC10" s="27"/>
      <c r="BD10" s="27"/>
      <c r="BE10" s="27"/>
      <c r="BF10" s="27"/>
      <c r="BG10" s="28"/>
      <c r="BH10" s="26" t="s">
        <v>22</v>
      </c>
      <c r="BI10" s="27"/>
      <c r="BJ10" s="27"/>
      <c r="BK10" s="27"/>
      <c r="BL10" s="27"/>
      <c r="BM10" s="27"/>
      <c r="BN10" s="27"/>
      <c r="BO10" s="28"/>
    </row>
    <row r="11" spans="1:67" x14ac:dyDescent="0.2">
      <c r="A11" s="249" t="s">
        <v>261</v>
      </c>
      <c r="B11" s="10" t="s">
        <v>83</v>
      </c>
      <c r="C11" s="236" t="str">
        <f>DEC2BIN(C10,3)</f>
        <v>010</v>
      </c>
      <c r="D11" s="23">
        <v>0</v>
      </c>
      <c r="E11" s="19">
        <v>1</v>
      </c>
      <c r="F11" s="19">
        <v>2</v>
      </c>
      <c r="G11" s="19">
        <v>3</v>
      </c>
      <c r="H11" s="19">
        <v>4</v>
      </c>
      <c r="I11" s="19">
        <v>5</v>
      </c>
      <c r="J11" s="19">
        <v>6</v>
      </c>
      <c r="K11" s="24">
        <v>7</v>
      </c>
      <c r="L11" s="23">
        <v>8</v>
      </c>
      <c r="M11" s="19">
        <v>9</v>
      </c>
      <c r="N11" s="19">
        <v>10</v>
      </c>
      <c r="O11" s="19">
        <v>11</v>
      </c>
      <c r="P11" s="19">
        <v>12</v>
      </c>
      <c r="Q11" s="19">
        <v>13</v>
      </c>
      <c r="R11" s="19">
        <v>14</v>
      </c>
      <c r="S11" s="19">
        <v>15</v>
      </c>
      <c r="T11" s="23">
        <v>16</v>
      </c>
      <c r="U11" s="19">
        <v>17</v>
      </c>
      <c r="V11" s="19">
        <v>18</v>
      </c>
      <c r="W11" s="19">
        <v>19</v>
      </c>
      <c r="X11" s="19">
        <v>20</v>
      </c>
      <c r="Y11" s="19">
        <v>21</v>
      </c>
      <c r="Z11" s="19">
        <v>22</v>
      </c>
      <c r="AA11" s="24">
        <v>23</v>
      </c>
      <c r="AB11" s="19">
        <v>24</v>
      </c>
      <c r="AC11" s="19">
        <v>25</v>
      </c>
      <c r="AD11" s="19">
        <v>26</v>
      </c>
      <c r="AE11" s="19">
        <v>27</v>
      </c>
      <c r="AF11" s="19">
        <v>28</v>
      </c>
      <c r="AG11" s="19">
        <v>29</v>
      </c>
      <c r="AH11" s="19">
        <v>30</v>
      </c>
      <c r="AI11" s="24">
        <v>31</v>
      </c>
      <c r="AJ11" s="23">
        <v>32</v>
      </c>
      <c r="AK11" s="19">
        <v>33</v>
      </c>
      <c r="AL11" s="19">
        <v>34</v>
      </c>
      <c r="AM11" s="19">
        <v>35</v>
      </c>
      <c r="AN11" s="19">
        <v>36</v>
      </c>
      <c r="AO11" s="19">
        <v>37</v>
      </c>
      <c r="AP11" s="19">
        <v>38</v>
      </c>
      <c r="AQ11" s="24">
        <v>39</v>
      </c>
      <c r="AR11" s="23">
        <v>40</v>
      </c>
      <c r="AS11" s="19">
        <v>41</v>
      </c>
      <c r="AT11" s="19">
        <v>42</v>
      </c>
      <c r="AU11" s="19">
        <v>43</v>
      </c>
      <c r="AV11" s="19">
        <v>44</v>
      </c>
      <c r="AW11" s="19">
        <v>45</v>
      </c>
      <c r="AX11" s="19">
        <v>46</v>
      </c>
      <c r="AY11" s="24">
        <v>47</v>
      </c>
      <c r="AZ11" s="23">
        <v>48</v>
      </c>
      <c r="BA11" s="19">
        <v>49</v>
      </c>
      <c r="BB11" s="19">
        <v>50</v>
      </c>
      <c r="BC11" s="19">
        <v>51</v>
      </c>
      <c r="BD11" s="19">
        <v>52</v>
      </c>
      <c r="BE11" s="19">
        <v>53</v>
      </c>
      <c r="BF11" s="19">
        <v>54</v>
      </c>
      <c r="BG11" s="24">
        <v>55</v>
      </c>
      <c r="BH11" s="23">
        <v>56</v>
      </c>
      <c r="BI11" s="19">
        <v>57</v>
      </c>
      <c r="BJ11" s="19">
        <v>58</v>
      </c>
      <c r="BK11" s="19">
        <v>59</v>
      </c>
      <c r="BL11" s="19">
        <v>60</v>
      </c>
      <c r="BM11" s="19">
        <v>61</v>
      </c>
      <c r="BN11" s="19">
        <v>62</v>
      </c>
      <c r="BO11" s="24">
        <v>63</v>
      </c>
    </row>
    <row r="12" spans="1:67" x14ac:dyDescent="0.2">
      <c r="A12" s="247"/>
      <c r="B12" s="237" t="s">
        <v>253</v>
      </c>
      <c r="C12" s="241">
        <v>4</v>
      </c>
      <c r="D12" s="45" t="s">
        <v>27</v>
      </c>
      <c r="E12" s="46" t="s">
        <v>28</v>
      </c>
      <c r="F12" s="46" t="s">
        <v>29</v>
      </c>
      <c r="G12" s="46" t="s">
        <v>30</v>
      </c>
      <c r="H12" s="46" t="s">
        <v>31</v>
      </c>
      <c r="I12" s="46" t="s">
        <v>32</v>
      </c>
      <c r="J12" s="46" t="s">
        <v>33</v>
      </c>
      <c r="K12" s="238" t="s">
        <v>34</v>
      </c>
      <c r="L12" s="42" t="s">
        <v>35</v>
      </c>
      <c r="M12" s="43" t="s">
        <v>36</v>
      </c>
      <c r="N12" s="43" t="s">
        <v>37</v>
      </c>
      <c r="O12" s="43" t="s">
        <v>38</v>
      </c>
      <c r="P12" s="43" t="s">
        <v>39</v>
      </c>
      <c r="Q12" s="43" t="s">
        <v>40</v>
      </c>
      <c r="R12" s="43" t="s">
        <v>41</v>
      </c>
      <c r="S12" s="44" t="s">
        <v>42</v>
      </c>
      <c r="T12" s="187" t="s">
        <v>254</v>
      </c>
      <c r="U12" s="188" t="s">
        <v>254</v>
      </c>
      <c r="V12" s="188" t="s">
        <v>254</v>
      </c>
      <c r="W12" s="188" t="s">
        <v>254</v>
      </c>
      <c r="X12" s="188" t="s">
        <v>254</v>
      </c>
      <c r="Y12" s="188" t="s">
        <v>254</v>
      </c>
      <c r="Z12" s="188" t="s">
        <v>254</v>
      </c>
      <c r="AA12" s="240" t="s">
        <v>254</v>
      </c>
      <c r="AB12" s="187" t="s">
        <v>254</v>
      </c>
      <c r="AC12" s="188" t="s">
        <v>254</v>
      </c>
      <c r="AD12" s="185" t="s">
        <v>46</v>
      </c>
      <c r="AE12" s="185" t="s">
        <v>46</v>
      </c>
      <c r="AF12" s="185" t="s">
        <v>46</v>
      </c>
      <c r="AG12" s="185" t="s">
        <v>46</v>
      </c>
      <c r="AH12" s="185" t="s">
        <v>46</v>
      </c>
      <c r="AI12" s="186" t="s">
        <v>46</v>
      </c>
      <c r="AJ12" s="184" t="s">
        <v>46</v>
      </c>
      <c r="AK12" s="185" t="s">
        <v>46</v>
      </c>
      <c r="AL12" s="185" t="s">
        <v>46</v>
      </c>
      <c r="AM12" s="185" t="s">
        <v>46</v>
      </c>
      <c r="AN12" s="185" t="s">
        <v>46</v>
      </c>
      <c r="AO12" s="185" t="s">
        <v>46</v>
      </c>
      <c r="AP12" s="185" t="s">
        <v>46</v>
      </c>
      <c r="AQ12" s="186" t="s">
        <v>46</v>
      </c>
      <c r="AR12" s="184" t="s">
        <v>46</v>
      </c>
      <c r="AS12" s="185" t="s">
        <v>46</v>
      </c>
      <c r="AT12" s="185" t="s">
        <v>46</v>
      </c>
      <c r="AU12" s="185" t="s">
        <v>46</v>
      </c>
      <c r="AV12" s="185" t="s">
        <v>46</v>
      </c>
      <c r="AW12" s="185" t="s">
        <v>46</v>
      </c>
      <c r="AX12" s="185" t="s">
        <v>46</v>
      </c>
      <c r="AY12" s="186" t="s">
        <v>46</v>
      </c>
      <c r="AZ12" s="184" t="s">
        <v>46</v>
      </c>
      <c r="BA12" s="185" t="s">
        <v>46</v>
      </c>
      <c r="BB12" s="185" t="s">
        <v>46</v>
      </c>
      <c r="BC12" s="185" t="s">
        <v>46</v>
      </c>
      <c r="BD12" s="185" t="s">
        <v>46</v>
      </c>
      <c r="BE12" s="185" t="s">
        <v>46</v>
      </c>
      <c r="BF12" s="185" t="s">
        <v>46</v>
      </c>
      <c r="BG12" s="186" t="s">
        <v>46</v>
      </c>
      <c r="BH12" s="184" t="s">
        <v>46</v>
      </c>
      <c r="BI12" s="185" t="s">
        <v>46</v>
      </c>
      <c r="BJ12" s="185" t="s">
        <v>46</v>
      </c>
      <c r="BK12" s="185" t="s">
        <v>46</v>
      </c>
      <c r="BL12" s="185" t="s">
        <v>46</v>
      </c>
      <c r="BM12" s="185" t="s">
        <v>46</v>
      </c>
      <c r="BN12" s="185" t="s">
        <v>46</v>
      </c>
      <c r="BO12" s="186" t="s">
        <v>46</v>
      </c>
    </row>
    <row r="13" spans="1:67" x14ac:dyDescent="0.2"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67" x14ac:dyDescent="0.2">
      <c r="A14" s="246" t="s">
        <v>252</v>
      </c>
      <c r="B14" s="5" t="s">
        <v>157</v>
      </c>
      <c r="C14" s="235">
        <v>3</v>
      </c>
      <c r="D14" s="26" t="s">
        <v>15</v>
      </c>
      <c r="E14" s="27"/>
      <c r="F14" s="27"/>
      <c r="G14" s="27"/>
      <c r="H14" s="27"/>
      <c r="I14" s="27"/>
      <c r="J14" s="27"/>
      <c r="K14" s="28"/>
      <c r="L14" s="26" t="s">
        <v>16</v>
      </c>
      <c r="M14" s="27"/>
      <c r="N14" s="27"/>
      <c r="O14" s="27"/>
      <c r="P14" s="27"/>
      <c r="Q14" s="27"/>
      <c r="R14" s="27"/>
      <c r="S14" s="27"/>
      <c r="T14" s="26" t="s">
        <v>17</v>
      </c>
      <c r="U14" s="27"/>
      <c r="V14" s="27"/>
      <c r="W14" s="27"/>
      <c r="X14" s="27"/>
      <c r="Y14" s="27"/>
      <c r="Z14" s="27"/>
      <c r="AA14" s="28"/>
      <c r="AB14" s="27" t="s">
        <v>18</v>
      </c>
      <c r="AC14" s="27"/>
      <c r="AD14" s="27"/>
      <c r="AE14" s="27"/>
      <c r="AF14" s="27"/>
      <c r="AG14" s="27"/>
      <c r="AH14" s="27"/>
      <c r="AI14" s="30"/>
      <c r="AJ14" s="26" t="s">
        <v>19</v>
      </c>
      <c r="AK14" s="27"/>
      <c r="AL14" s="27"/>
      <c r="AM14" s="27"/>
      <c r="AN14" s="27"/>
      <c r="AO14" s="27"/>
      <c r="AP14" s="27"/>
      <c r="AQ14" s="28"/>
      <c r="AR14" s="26" t="s">
        <v>20</v>
      </c>
      <c r="AS14" s="27"/>
      <c r="AT14" s="27"/>
      <c r="AU14" s="27"/>
      <c r="AV14" s="27"/>
      <c r="AW14" s="27"/>
      <c r="AX14" s="27"/>
      <c r="AY14" s="28"/>
      <c r="AZ14" s="26" t="s">
        <v>21</v>
      </c>
      <c r="BA14" s="27"/>
      <c r="BB14" s="27"/>
      <c r="BC14" s="27"/>
      <c r="BD14" s="27"/>
      <c r="BE14" s="27"/>
      <c r="BF14" s="27"/>
      <c r="BG14" s="28"/>
      <c r="BH14" s="26" t="s">
        <v>22</v>
      </c>
      <c r="BI14" s="27"/>
      <c r="BJ14" s="27"/>
      <c r="BK14" s="27"/>
      <c r="BL14" s="27"/>
      <c r="BM14" s="27"/>
      <c r="BN14" s="27"/>
      <c r="BO14" s="28"/>
    </row>
    <row r="15" spans="1:67" x14ac:dyDescent="0.2">
      <c r="A15" s="249" t="s">
        <v>262</v>
      </c>
      <c r="B15" s="10" t="s">
        <v>84</v>
      </c>
      <c r="C15" s="236" t="str">
        <f>DEC2BIN(C14,3)</f>
        <v>011</v>
      </c>
      <c r="D15" s="23">
        <v>0</v>
      </c>
      <c r="E15" s="19">
        <v>1</v>
      </c>
      <c r="F15" s="19">
        <v>2</v>
      </c>
      <c r="G15" s="19">
        <v>3</v>
      </c>
      <c r="H15" s="19">
        <v>4</v>
      </c>
      <c r="I15" s="19">
        <v>5</v>
      </c>
      <c r="J15" s="19">
        <v>6</v>
      </c>
      <c r="K15" s="24">
        <v>7</v>
      </c>
      <c r="L15" s="23">
        <v>8</v>
      </c>
      <c r="M15" s="19">
        <v>9</v>
      </c>
      <c r="N15" s="19">
        <v>10</v>
      </c>
      <c r="O15" s="19">
        <v>11</v>
      </c>
      <c r="P15" s="19">
        <v>12</v>
      </c>
      <c r="Q15" s="19">
        <v>13</v>
      </c>
      <c r="R15" s="19">
        <v>14</v>
      </c>
      <c r="S15" s="19">
        <v>15</v>
      </c>
      <c r="T15" s="23">
        <v>16</v>
      </c>
      <c r="U15" s="19">
        <v>17</v>
      </c>
      <c r="V15" s="19">
        <v>18</v>
      </c>
      <c r="W15" s="19">
        <v>19</v>
      </c>
      <c r="X15" s="19">
        <v>20</v>
      </c>
      <c r="Y15" s="19">
        <v>21</v>
      </c>
      <c r="Z15" s="19">
        <v>22</v>
      </c>
      <c r="AA15" s="24">
        <v>23</v>
      </c>
      <c r="AB15" s="19">
        <v>24</v>
      </c>
      <c r="AC15" s="19">
        <v>25</v>
      </c>
      <c r="AD15" s="19">
        <v>26</v>
      </c>
      <c r="AE15" s="19">
        <v>27</v>
      </c>
      <c r="AF15" s="19">
        <v>28</v>
      </c>
      <c r="AG15" s="19">
        <v>29</v>
      </c>
      <c r="AH15" s="19">
        <v>30</v>
      </c>
      <c r="AI15" s="24">
        <v>31</v>
      </c>
      <c r="AJ15" s="23">
        <v>32</v>
      </c>
      <c r="AK15" s="19">
        <v>33</v>
      </c>
      <c r="AL15" s="19">
        <v>34</v>
      </c>
      <c r="AM15" s="19">
        <v>35</v>
      </c>
      <c r="AN15" s="19">
        <v>36</v>
      </c>
      <c r="AO15" s="19">
        <v>37</v>
      </c>
      <c r="AP15" s="19">
        <v>38</v>
      </c>
      <c r="AQ15" s="24">
        <v>39</v>
      </c>
      <c r="AR15" s="23">
        <v>40</v>
      </c>
      <c r="AS15" s="19">
        <v>41</v>
      </c>
      <c r="AT15" s="19">
        <v>42</v>
      </c>
      <c r="AU15" s="19">
        <v>43</v>
      </c>
      <c r="AV15" s="19">
        <v>44</v>
      </c>
      <c r="AW15" s="19">
        <v>45</v>
      </c>
      <c r="AX15" s="19">
        <v>46</v>
      </c>
      <c r="AY15" s="24">
        <v>47</v>
      </c>
      <c r="AZ15" s="23">
        <v>48</v>
      </c>
      <c r="BA15" s="19">
        <v>49</v>
      </c>
      <c r="BB15" s="19">
        <v>50</v>
      </c>
      <c r="BC15" s="19">
        <v>51</v>
      </c>
      <c r="BD15" s="19">
        <v>52</v>
      </c>
      <c r="BE15" s="19">
        <v>53</v>
      </c>
      <c r="BF15" s="19">
        <v>54</v>
      </c>
      <c r="BG15" s="24">
        <v>55</v>
      </c>
      <c r="BH15" s="23">
        <v>56</v>
      </c>
      <c r="BI15" s="19">
        <v>57</v>
      </c>
      <c r="BJ15" s="19">
        <v>58</v>
      </c>
      <c r="BK15" s="19">
        <v>59</v>
      </c>
      <c r="BL15" s="19">
        <v>60</v>
      </c>
      <c r="BM15" s="19">
        <v>61</v>
      </c>
      <c r="BN15" s="19">
        <v>62</v>
      </c>
      <c r="BO15" s="24">
        <v>63</v>
      </c>
    </row>
    <row r="16" spans="1:67" x14ac:dyDescent="0.2">
      <c r="A16" s="247"/>
      <c r="B16" s="237" t="s">
        <v>253</v>
      </c>
      <c r="C16" s="241">
        <v>4</v>
      </c>
      <c r="D16" s="45" t="s">
        <v>27</v>
      </c>
      <c r="E16" s="46" t="s">
        <v>28</v>
      </c>
      <c r="F16" s="46" t="s">
        <v>29</v>
      </c>
      <c r="G16" s="46" t="s">
        <v>30</v>
      </c>
      <c r="H16" s="46" t="s">
        <v>31</v>
      </c>
      <c r="I16" s="46" t="s">
        <v>32</v>
      </c>
      <c r="J16" s="46" t="s">
        <v>33</v>
      </c>
      <c r="K16" s="238" t="s">
        <v>34</v>
      </c>
      <c r="L16" s="42" t="s">
        <v>35</v>
      </c>
      <c r="M16" s="43" t="s">
        <v>36</v>
      </c>
      <c r="N16" s="43" t="s">
        <v>37</v>
      </c>
      <c r="O16" s="43" t="s">
        <v>38</v>
      </c>
      <c r="P16" s="43" t="s">
        <v>39</v>
      </c>
      <c r="Q16" s="43" t="s">
        <v>40</v>
      </c>
      <c r="R16" s="43" t="s">
        <v>41</v>
      </c>
      <c r="S16" s="44" t="s">
        <v>42</v>
      </c>
      <c r="T16" s="39" t="s">
        <v>24</v>
      </c>
      <c r="U16" s="40" t="s">
        <v>24</v>
      </c>
      <c r="V16" s="40" t="s">
        <v>24</v>
      </c>
      <c r="W16" s="40" t="s">
        <v>24</v>
      </c>
      <c r="X16" s="40" t="s">
        <v>24</v>
      </c>
      <c r="Y16" s="40" t="s">
        <v>24</v>
      </c>
      <c r="Z16" s="40" t="s">
        <v>24</v>
      </c>
      <c r="AA16" s="41" t="s">
        <v>24</v>
      </c>
      <c r="AB16" s="39" t="s">
        <v>24</v>
      </c>
      <c r="AC16" s="40" t="s">
        <v>24</v>
      </c>
      <c r="AD16" s="40" t="s">
        <v>24</v>
      </c>
      <c r="AE16" s="40" t="s">
        <v>24</v>
      </c>
      <c r="AF16" s="40" t="s">
        <v>24</v>
      </c>
      <c r="AG16" s="40" t="s">
        <v>24</v>
      </c>
      <c r="AH16" s="40" t="s">
        <v>24</v>
      </c>
      <c r="AI16" s="41" t="s">
        <v>24</v>
      </c>
      <c r="AJ16" s="184" t="s">
        <v>46</v>
      </c>
      <c r="AK16" s="185" t="s">
        <v>46</v>
      </c>
      <c r="AL16" s="185" t="s">
        <v>46</v>
      </c>
      <c r="AM16" s="185" t="s">
        <v>46</v>
      </c>
      <c r="AN16" s="185" t="s">
        <v>46</v>
      </c>
      <c r="AO16" s="185" t="s">
        <v>46</v>
      </c>
      <c r="AP16" s="185" t="s">
        <v>46</v>
      </c>
      <c r="AQ16" s="186" t="s">
        <v>46</v>
      </c>
      <c r="AR16" s="184" t="s">
        <v>46</v>
      </c>
      <c r="AS16" s="185" t="s">
        <v>46</v>
      </c>
      <c r="AT16" s="185" t="s">
        <v>46</v>
      </c>
      <c r="AU16" s="185" t="s">
        <v>46</v>
      </c>
      <c r="AV16" s="185" t="s">
        <v>46</v>
      </c>
      <c r="AW16" s="185" t="s">
        <v>46</v>
      </c>
      <c r="AX16" s="185" t="s">
        <v>46</v>
      </c>
      <c r="AY16" s="186" t="s">
        <v>46</v>
      </c>
      <c r="AZ16" s="184" t="s">
        <v>46</v>
      </c>
      <c r="BA16" s="185" t="s">
        <v>46</v>
      </c>
      <c r="BB16" s="185" t="s">
        <v>46</v>
      </c>
      <c r="BC16" s="185" t="s">
        <v>46</v>
      </c>
      <c r="BD16" s="185" t="s">
        <v>46</v>
      </c>
      <c r="BE16" s="185" t="s">
        <v>46</v>
      </c>
      <c r="BF16" s="185" t="s">
        <v>46</v>
      </c>
      <c r="BG16" s="186" t="s">
        <v>46</v>
      </c>
      <c r="BH16" s="184" t="s">
        <v>46</v>
      </c>
      <c r="BI16" s="185" t="s">
        <v>46</v>
      </c>
      <c r="BJ16" s="185" t="s">
        <v>46</v>
      </c>
      <c r="BK16" s="185" t="s">
        <v>46</v>
      </c>
      <c r="BL16" s="185" t="s">
        <v>46</v>
      </c>
      <c r="BM16" s="185" t="s">
        <v>46</v>
      </c>
      <c r="BN16" s="185" t="s">
        <v>46</v>
      </c>
      <c r="BO16" s="186" t="s">
        <v>46</v>
      </c>
    </row>
    <row r="17" spans="1:67" x14ac:dyDescent="0.2"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67" x14ac:dyDescent="0.2">
      <c r="A18" s="246" t="s">
        <v>252</v>
      </c>
      <c r="B18" s="5" t="s">
        <v>157</v>
      </c>
      <c r="C18" s="235">
        <v>4</v>
      </c>
      <c r="D18" s="26" t="s">
        <v>15</v>
      </c>
      <c r="E18" s="27"/>
      <c r="F18" s="27"/>
      <c r="G18" s="27"/>
      <c r="H18" s="27"/>
      <c r="I18" s="27"/>
      <c r="J18" s="27"/>
      <c r="K18" s="28"/>
      <c r="L18" s="26" t="s">
        <v>16</v>
      </c>
      <c r="M18" s="27"/>
      <c r="N18" s="27"/>
      <c r="O18" s="27"/>
      <c r="P18" s="27"/>
      <c r="Q18" s="27"/>
      <c r="R18" s="27"/>
      <c r="S18" s="27"/>
      <c r="T18" s="26" t="s">
        <v>17</v>
      </c>
      <c r="U18" s="27"/>
      <c r="V18" s="27"/>
      <c r="W18" s="27"/>
      <c r="X18" s="27"/>
      <c r="Y18" s="27"/>
      <c r="Z18" s="27"/>
      <c r="AA18" s="28"/>
      <c r="AB18" s="27" t="s">
        <v>18</v>
      </c>
      <c r="AC18" s="27"/>
      <c r="AD18" s="27"/>
      <c r="AE18" s="27"/>
      <c r="AF18" s="27"/>
      <c r="AG18" s="27"/>
      <c r="AH18" s="27"/>
      <c r="AI18" s="30"/>
      <c r="AJ18" s="26" t="s">
        <v>19</v>
      </c>
      <c r="AK18" s="27"/>
      <c r="AL18" s="27"/>
      <c r="AM18" s="27"/>
      <c r="AN18" s="27"/>
      <c r="AO18" s="27"/>
      <c r="AP18" s="27"/>
      <c r="AQ18" s="28"/>
      <c r="AR18" s="26" t="s">
        <v>20</v>
      </c>
      <c r="AS18" s="27"/>
      <c r="AT18" s="27"/>
      <c r="AU18" s="27"/>
      <c r="AV18" s="27"/>
      <c r="AW18" s="27"/>
      <c r="AX18" s="27"/>
      <c r="AY18" s="28"/>
      <c r="AZ18" s="26" t="s">
        <v>21</v>
      </c>
      <c r="BA18" s="27"/>
      <c r="BB18" s="27"/>
      <c r="BC18" s="27"/>
      <c r="BD18" s="27"/>
      <c r="BE18" s="27"/>
      <c r="BF18" s="27"/>
      <c r="BG18" s="28"/>
      <c r="BH18" s="26" t="s">
        <v>22</v>
      </c>
      <c r="BI18" s="27"/>
      <c r="BJ18" s="27"/>
      <c r="BK18" s="27"/>
      <c r="BL18" s="27"/>
      <c r="BM18" s="27"/>
      <c r="BN18" s="27"/>
      <c r="BO18" s="28"/>
    </row>
    <row r="19" spans="1:67" x14ac:dyDescent="0.2">
      <c r="A19" s="249" t="s">
        <v>263</v>
      </c>
      <c r="B19" s="10" t="s">
        <v>84</v>
      </c>
      <c r="C19" s="236" t="str">
        <f>DEC2BIN(C18,3)</f>
        <v>100</v>
      </c>
      <c r="D19" s="23">
        <v>0</v>
      </c>
      <c r="E19" s="19">
        <v>1</v>
      </c>
      <c r="F19" s="19">
        <v>2</v>
      </c>
      <c r="G19" s="19">
        <v>3</v>
      </c>
      <c r="H19" s="19">
        <v>4</v>
      </c>
      <c r="I19" s="19">
        <v>5</v>
      </c>
      <c r="J19" s="19">
        <v>6</v>
      </c>
      <c r="K19" s="24">
        <v>7</v>
      </c>
      <c r="L19" s="23">
        <v>8</v>
      </c>
      <c r="M19" s="19">
        <v>9</v>
      </c>
      <c r="N19" s="19">
        <v>10</v>
      </c>
      <c r="O19" s="19">
        <v>11</v>
      </c>
      <c r="P19" s="19">
        <v>12</v>
      </c>
      <c r="Q19" s="19">
        <v>13</v>
      </c>
      <c r="R19" s="19">
        <v>14</v>
      </c>
      <c r="S19" s="19">
        <v>15</v>
      </c>
      <c r="T19" s="23">
        <v>16</v>
      </c>
      <c r="U19" s="19">
        <v>17</v>
      </c>
      <c r="V19" s="19">
        <v>18</v>
      </c>
      <c r="W19" s="19">
        <v>19</v>
      </c>
      <c r="X19" s="19">
        <v>20</v>
      </c>
      <c r="Y19" s="19">
        <v>21</v>
      </c>
      <c r="Z19" s="19">
        <v>22</v>
      </c>
      <c r="AA19" s="24">
        <v>23</v>
      </c>
      <c r="AB19" s="19">
        <v>24</v>
      </c>
      <c r="AC19" s="19">
        <v>25</v>
      </c>
      <c r="AD19" s="19">
        <v>26</v>
      </c>
      <c r="AE19" s="19">
        <v>27</v>
      </c>
      <c r="AF19" s="19">
        <v>28</v>
      </c>
      <c r="AG19" s="19">
        <v>29</v>
      </c>
      <c r="AH19" s="19">
        <v>30</v>
      </c>
      <c r="AI19" s="24">
        <v>31</v>
      </c>
      <c r="AJ19" s="23">
        <v>32</v>
      </c>
      <c r="AK19" s="19">
        <v>33</v>
      </c>
      <c r="AL19" s="19">
        <v>34</v>
      </c>
      <c r="AM19" s="19">
        <v>35</v>
      </c>
      <c r="AN19" s="19">
        <v>36</v>
      </c>
      <c r="AO19" s="19">
        <v>37</v>
      </c>
      <c r="AP19" s="19">
        <v>38</v>
      </c>
      <c r="AQ19" s="24">
        <v>39</v>
      </c>
      <c r="AR19" s="23">
        <v>40</v>
      </c>
      <c r="AS19" s="19">
        <v>41</v>
      </c>
      <c r="AT19" s="19">
        <v>42</v>
      </c>
      <c r="AU19" s="19">
        <v>43</v>
      </c>
      <c r="AV19" s="19">
        <v>44</v>
      </c>
      <c r="AW19" s="19">
        <v>45</v>
      </c>
      <c r="AX19" s="19">
        <v>46</v>
      </c>
      <c r="AY19" s="24">
        <v>47</v>
      </c>
      <c r="AZ19" s="23">
        <v>48</v>
      </c>
      <c r="BA19" s="19">
        <v>49</v>
      </c>
      <c r="BB19" s="19">
        <v>50</v>
      </c>
      <c r="BC19" s="19">
        <v>51</v>
      </c>
      <c r="BD19" s="19">
        <v>52</v>
      </c>
      <c r="BE19" s="19">
        <v>53</v>
      </c>
      <c r="BF19" s="19">
        <v>54</v>
      </c>
      <c r="BG19" s="24">
        <v>55</v>
      </c>
      <c r="BH19" s="23">
        <v>56</v>
      </c>
      <c r="BI19" s="19">
        <v>57</v>
      </c>
      <c r="BJ19" s="19">
        <v>58</v>
      </c>
      <c r="BK19" s="19">
        <v>59</v>
      </c>
      <c r="BL19" s="19">
        <v>60</v>
      </c>
      <c r="BM19" s="19">
        <v>61</v>
      </c>
      <c r="BN19" s="19">
        <v>62</v>
      </c>
      <c r="BO19" s="24">
        <v>63</v>
      </c>
    </row>
    <row r="20" spans="1:67" x14ac:dyDescent="0.2">
      <c r="A20" s="247"/>
      <c r="B20" s="237" t="s">
        <v>253</v>
      </c>
      <c r="C20" s="241">
        <v>8</v>
      </c>
      <c r="D20" s="45" t="s">
        <v>27</v>
      </c>
      <c r="E20" s="46" t="s">
        <v>28</v>
      </c>
      <c r="F20" s="46" t="s">
        <v>29</v>
      </c>
      <c r="G20" s="46" t="s">
        <v>30</v>
      </c>
      <c r="H20" s="46" t="s">
        <v>31</v>
      </c>
      <c r="I20" s="46" t="s">
        <v>32</v>
      </c>
      <c r="J20" s="46" t="s">
        <v>33</v>
      </c>
      <c r="K20" s="238" t="s">
        <v>34</v>
      </c>
      <c r="L20" s="42" t="s">
        <v>35</v>
      </c>
      <c r="M20" s="43" t="s">
        <v>36</v>
      </c>
      <c r="N20" s="43" t="s">
        <v>37</v>
      </c>
      <c r="O20" s="43" t="s">
        <v>38</v>
      </c>
      <c r="P20" s="43" t="s">
        <v>39</v>
      </c>
      <c r="Q20" s="43" t="s">
        <v>40</v>
      </c>
      <c r="R20" s="43" t="s">
        <v>41</v>
      </c>
      <c r="S20" s="44" t="s">
        <v>42</v>
      </c>
      <c r="T20" s="39" t="s">
        <v>24</v>
      </c>
      <c r="U20" s="40" t="s">
        <v>24</v>
      </c>
      <c r="V20" s="40" t="s">
        <v>24</v>
      </c>
      <c r="W20" s="40" t="s">
        <v>24</v>
      </c>
      <c r="X20" s="40" t="s">
        <v>24</v>
      </c>
      <c r="Y20" s="40" t="s">
        <v>24</v>
      </c>
      <c r="Z20" s="40" t="s">
        <v>24</v>
      </c>
      <c r="AA20" s="41" t="s">
        <v>24</v>
      </c>
      <c r="AB20" s="39" t="s">
        <v>24</v>
      </c>
      <c r="AC20" s="40" t="s">
        <v>24</v>
      </c>
      <c r="AD20" s="40" t="s">
        <v>24</v>
      </c>
      <c r="AE20" s="40" t="s">
        <v>24</v>
      </c>
      <c r="AF20" s="40" t="s">
        <v>24</v>
      </c>
      <c r="AG20" s="40" t="s">
        <v>24</v>
      </c>
      <c r="AH20" s="40" t="s">
        <v>24</v>
      </c>
      <c r="AI20" s="41" t="s">
        <v>24</v>
      </c>
      <c r="AJ20" s="39" t="s">
        <v>25</v>
      </c>
      <c r="AK20" s="40" t="s">
        <v>25</v>
      </c>
      <c r="AL20" s="40" t="s">
        <v>25</v>
      </c>
      <c r="AM20" s="40" t="s">
        <v>25</v>
      </c>
      <c r="AN20" s="40" t="s">
        <v>25</v>
      </c>
      <c r="AO20" s="40" t="s">
        <v>25</v>
      </c>
      <c r="AP20" s="40" t="s">
        <v>25</v>
      </c>
      <c r="AQ20" s="40" t="s">
        <v>25</v>
      </c>
      <c r="AR20" s="39" t="s">
        <v>25</v>
      </c>
      <c r="AS20" s="40" t="s">
        <v>25</v>
      </c>
      <c r="AT20" s="40" t="s">
        <v>25</v>
      </c>
      <c r="AU20" s="40" t="s">
        <v>25</v>
      </c>
      <c r="AV20" s="40" t="s">
        <v>25</v>
      </c>
      <c r="AW20" s="40" t="s">
        <v>25</v>
      </c>
      <c r="AX20" s="40" t="s">
        <v>25</v>
      </c>
      <c r="AY20" s="40" t="s">
        <v>25</v>
      </c>
      <c r="AZ20" s="187" t="s">
        <v>254</v>
      </c>
      <c r="BA20" s="188" t="s">
        <v>254</v>
      </c>
      <c r="BB20" s="188" t="s">
        <v>254</v>
      </c>
      <c r="BC20" s="188" t="s">
        <v>254</v>
      </c>
      <c r="BD20" s="188" t="s">
        <v>254</v>
      </c>
      <c r="BE20" s="188" t="s">
        <v>254</v>
      </c>
      <c r="BF20" s="188" t="s">
        <v>254</v>
      </c>
      <c r="BG20" s="240" t="s">
        <v>254</v>
      </c>
      <c r="BH20" s="187" t="s">
        <v>254</v>
      </c>
      <c r="BI20" s="188" t="s">
        <v>254</v>
      </c>
      <c r="BJ20" s="185" t="s">
        <v>46</v>
      </c>
      <c r="BK20" s="185" t="s">
        <v>46</v>
      </c>
      <c r="BL20" s="185" t="s">
        <v>46</v>
      </c>
      <c r="BM20" s="185" t="s">
        <v>46</v>
      </c>
      <c r="BN20" s="185" t="s">
        <v>46</v>
      </c>
      <c r="BO20" s="186" t="s">
        <v>46</v>
      </c>
    </row>
    <row r="21" spans="1:67" x14ac:dyDescent="0.2"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67" x14ac:dyDescent="0.2">
      <c r="A22" s="246" t="s">
        <v>252</v>
      </c>
      <c r="B22" s="5" t="s">
        <v>157</v>
      </c>
      <c r="C22" s="235">
        <v>5</v>
      </c>
      <c r="D22" s="26" t="s">
        <v>15</v>
      </c>
      <c r="E22" s="27"/>
      <c r="F22" s="27"/>
      <c r="G22" s="27"/>
      <c r="H22" s="27"/>
      <c r="I22" s="27"/>
      <c r="J22" s="27"/>
      <c r="K22" s="28"/>
      <c r="L22" s="26" t="s">
        <v>16</v>
      </c>
      <c r="M22" s="27"/>
      <c r="N22" s="27"/>
      <c r="O22" s="27"/>
      <c r="P22" s="27"/>
      <c r="Q22" s="27"/>
      <c r="R22" s="27"/>
      <c r="S22" s="27"/>
      <c r="T22" s="26" t="s">
        <v>17</v>
      </c>
      <c r="U22" s="27"/>
      <c r="V22" s="27"/>
      <c r="W22" s="27"/>
      <c r="X22" s="27"/>
      <c r="Y22" s="27"/>
      <c r="Z22" s="27"/>
      <c r="AA22" s="28"/>
      <c r="AB22" s="27" t="s">
        <v>18</v>
      </c>
      <c r="AC22" s="27"/>
      <c r="AD22" s="27"/>
      <c r="AE22" s="27"/>
      <c r="AF22" s="27"/>
      <c r="AG22" s="27"/>
      <c r="AH22" s="27"/>
      <c r="AI22" s="30"/>
      <c r="AJ22" s="26" t="s">
        <v>19</v>
      </c>
      <c r="AK22" s="27"/>
      <c r="AL22" s="27"/>
      <c r="AM22" s="27"/>
      <c r="AN22" s="27"/>
      <c r="AO22" s="27"/>
      <c r="AP22" s="27"/>
      <c r="AQ22" s="28"/>
      <c r="AR22" s="26" t="s">
        <v>20</v>
      </c>
      <c r="AS22" s="27"/>
      <c r="AT22" s="27"/>
      <c r="AU22" s="27"/>
      <c r="AV22" s="27"/>
      <c r="AW22" s="27"/>
      <c r="AX22" s="27"/>
      <c r="AY22" s="28"/>
      <c r="AZ22" s="26" t="s">
        <v>21</v>
      </c>
      <c r="BA22" s="27"/>
      <c r="BB22" s="27"/>
      <c r="BC22" s="27"/>
      <c r="BD22" s="27"/>
      <c r="BE22" s="27"/>
      <c r="BF22" s="27"/>
      <c r="BG22" s="28"/>
      <c r="BH22" s="26" t="s">
        <v>22</v>
      </c>
      <c r="BI22" s="27"/>
      <c r="BJ22" s="27"/>
      <c r="BK22" s="27"/>
      <c r="BL22" s="27"/>
      <c r="BM22" s="27"/>
      <c r="BN22" s="27"/>
      <c r="BO22" s="28"/>
    </row>
    <row r="23" spans="1:67" x14ac:dyDescent="0.2">
      <c r="A23" s="249" t="s">
        <v>264</v>
      </c>
      <c r="B23" s="10" t="s">
        <v>84</v>
      </c>
      <c r="C23" s="236" t="str">
        <f>DEC2BIN(C22,3)</f>
        <v>101</v>
      </c>
      <c r="D23" s="23">
        <v>0</v>
      </c>
      <c r="E23" s="19">
        <v>1</v>
      </c>
      <c r="F23" s="19">
        <v>2</v>
      </c>
      <c r="G23" s="19">
        <v>3</v>
      </c>
      <c r="H23" s="19">
        <v>4</v>
      </c>
      <c r="I23" s="19">
        <v>5</v>
      </c>
      <c r="J23" s="19">
        <v>6</v>
      </c>
      <c r="K23" s="24">
        <v>7</v>
      </c>
      <c r="L23" s="23">
        <v>8</v>
      </c>
      <c r="M23" s="19">
        <v>9</v>
      </c>
      <c r="N23" s="19">
        <v>10</v>
      </c>
      <c r="O23" s="19">
        <v>11</v>
      </c>
      <c r="P23" s="19">
        <v>12</v>
      </c>
      <c r="Q23" s="19">
        <v>13</v>
      </c>
      <c r="R23" s="19">
        <v>14</v>
      </c>
      <c r="S23" s="19">
        <v>15</v>
      </c>
      <c r="T23" s="23">
        <v>16</v>
      </c>
      <c r="U23" s="19">
        <v>17</v>
      </c>
      <c r="V23" s="19">
        <v>18</v>
      </c>
      <c r="W23" s="19">
        <v>19</v>
      </c>
      <c r="X23" s="19">
        <v>20</v>
      </c>
      <c r="Y23" s="19">
        <v>21</v>
      </c>
      <c r="Z23" s="19">
        <v>22</v>
      </c>
      <c r="AA23" s="24">
        <v>23</v>
      </c>
      <c r="AB23" s="19">
        <v>24</v>
      </c>
      <c r="AC23" s="19">
        <v>25</v>
      </c>
      <c r="AD23" s="19">
        <v>26</v>
      </c>
      <c r="AE23" s="19">
        <v>27</v>
      </c>
      <c r="AF23" s="19">
        <v>28</v>
      </c>
      <c r="AG23" s="19">
        <v>29</v>
      </c>
      <c r="AH23" s="19">
        <v>30</v>
      </c>
      <c r="AI23" s="24">
        <v>31</v>
      </c>
      <c r="AJ23" s="23">
        <v>32</v>
      </c>
      <c r="AK23" s="19">
        <v>33</v>
      </c>
      <c r="AL23" s="19">
        <v>34</v>
      </c>
      <c r="AM23" s="19">
        <v>35</v>
      </c>
      <c r="AN23" s="19">
        <v>36</v>
      </c>
      <c r="AO23" s="19">
        <v>37</v>
      </c>
      <c r="AP23" s="19">
        <v>38</v>
      </c>
      <c r="AQ23" s="24">
        <v>39</v>
      </c>
      <c r="AR23" s="263">
        <v>40</v>
      </c>
      <c r="AS23" s="18">
        <v>41</v>
      </c>
      <c r="AT23" s="18">
        <v>42</v>
      </c>
      <c r="AU23" s="18">
        <v>43</v>
      </c>
      <c r="AV23" s="18">
        <v>44</v>
      </c>
      <c r="AW23" s="18">
        <v>45</v>
      </c>
      <c r="AX23" s="18">
        <v>46</v>
      </c>
      <c r="AY23" s="209">
        <v>47</v>
      </c>
      <c r="AZ23" s="263">
        <v>48</v>
      </c>
      <c r="BA23" s="18">
        <v>49</v>
      </c>
      <c r="BB23" s="18">
        <v>50</v>
      </c>
      <c r="BC23" s="18">
        <v>51</v>
      </c>
      <c r="BD23" s="18">
        <v>52</v>
      </c>
      <c r="BE23" s="18">
        <v>53</v>
      </c>
      <c r="BF23" s="18">
        <v>54</v>
      </c>
      <c r="BG23" s="209">
        <v>55</v>
      </c>
      <c r="BH23" s="263">
        <v>56</v>
      </c>
      <c r="BI23" s="18">
        <v>57</v>
      </c>
      <c r="BJ23" s="18">
        <v>58</v>
      </c>
      <c r="BK23" s="18">
        <v>59</v>
      </c>
      <c r="BL23" s="18">
        <v>60</v>
      </c>
      <c r="BM23" s="18">
        <v>61</v>
      </c>
      <c r="BN23" s="18">
        <v>62</v>
      </c>
      <c r="BO23" s="209">
        <v>63</v>
      </c>
    </row>
    <row r="24" spans="1:67" x14ac:dyDescent="0.2">
      <c r="A24" s="247"/>
      <c r="B24" s="237" t="s">
        <v>253</v>
      </c>
      <c r="C24" s="241">
        <v>8</v>
      </c>
      <c r="D24" s="45" t="s">
        <v>27</v>
      </c>
      <c r="E24" s="46" t="s">
        <v>28</v>
      </c>
      <c r="F24" s="46" t="s">
        <v>29</v>
      </c>
      <c r="G24" s="46" t="s">
        <v>30</v>
      </c>
      <c r="H24" s="46" t="s">
        <v>31</v>
      </c>
      <c r="I24" s="46" t="s">
        <v>32</v>
      </c>
      <c r="J24" s="46" t="s">
        <v>33</v>
      </c>
      <c r="K24" s="238" t="s">
        <v>34</v>
      </c>
      <c r="L24" s="42" t="s">
        <v>35</v>
      </c>
      <c r="M24" s="43" t="s">
        <v>36</v>
      </c>
      <c r="N24" s="43" t="s">
        <v>37</v>
      </c>
      <c r="O24" s="43" t="s">
        <v>38</v>
      </c>
      <c r="P24" s="43" t="s">
        <v>39</v>
      </c>
      <c r="Q24" s="43" t="s">
        <v>40</v>
      </c>
      <c r="R24" s="43" t="s">
        <v>41</v>
      </c>
      <c r="S24" s="44" t="s">
        <v>42</v>
      </c>
      <c r="T24" s="39" t="s">
        <v>24</v>
      </c>
      <c r="U24" s="40" t="s">
        <v>24</v>
      </c>
      <c r="V24" s="40" t="s">
        <v>24</v>
      </c>
      <c r="W24" s="40" t="s">
        <v>24</v>
      </c>
      <c r="X24" s="40" t="s">
        <v>24</v>
      </c>
      <c r="Y24" s="40" t="s">
        <v>24</v>
      </c>
      <c r="Z24" s="40" t="s">
        <v>24</v>
      </c>
      <c r="AA24" s="41" t="s">
        <v>24</v>
      </c>
      <c r="AB24" s="39" t="s">
        <v>24</v>
      </c>
      <c r="AC24" s="40" t="s">
        <v>24</v>
      </c>
      <c r="AD24" s="40" t="s">
        <v>24</v>
      </c>
      <c r="AE24" s="40" t="s">
        <v>24</v>
      </c>
      <c r="AF24" s="40" t="s">
        <v>24</v>
      </c>
      <c r="AG24" s="40" t="s">
        <v>24</v>
      </c>
      <c r="AH24" s="40" t="s">
        <v>24</v>
      </c>
      <c r="AI24" s="41" t="s">
        <v>24</v>
      </c>
      <c r="AJ24" s="187" t="s">
        <v>254</v>
      </c>
      <c r="AK24" s="188" t="s">
        <v>254</v>
      </c>
      <c r="AL24" s="188" t="s">
        <v>254</v>
      </c>
      <c r="AM24" s="188" t="s">
        <v>254</v>
      </c>
      <c r="AN24" s="188" t="s">
        <v>254</v>
      </c>
      <c r="AO24" s="188" t="s">
        <v>254</v>
      </c>
      <c r="AP24" s="188" t="s">
        <v>254</v>
      </c>
      <c r="AQ24" s="240" t="s">
        <v>254</v>
      </c>
      <c r="AR24" s="187" t="s">
        <v>254</v>
      </c>
      <c r="AS24" s="188" t="s">
        <v>254</v>
      </c>
      <c r="AT24" s="188" t="s">
        <v>258</v>
      </c>
      <c r="AU24" s="188" t="s">
        <v>258</v>
      </c>
      <c r="AV24" s="188" t="s">
        <v>258</v>
      </c>
      <c r="AW24" s="188" t="s">
        <v>258</v>
      </c>
      <c r="AX24" s="188" t="s">
        <v>258</v>
      </c>
      <c r="AY24" s="188" t="s">
        <v>258</v>
      </c>
      <c r="AZ24" s="187" t="s">
        <v>258</v>
      </c>
      <c r="BA24" s="188" t="s">
        <v>258</v>
      </c>
      <c r="BB24" s="188" t="s">
        <v>258</v>
      </c>
      <c r="BC24" s="188" t="s">
        <v>258</v>
      </c>
      <c r="BD24" s="188" t="s">
        <v>259</v>
      </c>
      <c r="BE24" s="188" t="s">
        <v>259</v>
      </c>
      <c r="BF24" s="188" t="s">
        <v>259</v>
      </c>
      <c r="BG24" s="240" t="s">
        <v>259</v>
      </c>
      <c r="BH24" s="188" t="s">
        <v>259</v>
      </c>
      <c r="BI24" s="188" t="s">
        <v>259</v>
      </c>
      <c r="BJ24" s="188" t="s">
        <v>259</v>
      </c>
      <c r="BK24" s="188" t="s">
        <v>259</v>
      </c>
      <c r="BL24" s="188" t="s">
        <v>259</v>
      </c>
      <c r="BM24" s="188" t="s">
        <v>259</v>
      </c>
      <c r="BN24" s="185" t="s">
        <v>46</v>
      </c>
      <c r="BO24" s="186" t="s">
        <v>46</v>
      </c>
    </row>
    <row r="26" spans="1:67" x14ac:dyDescent="0.2">
      <c r="A26" s="246" t="s">
        <v>252</v>
      </c>
      <c r="B26" s="5" t="s">
        <v>157</v>
      </c>
      <c r="C26" s="235">
        <v>6</v>
      </c>
      <c r="D26" s="26" t="s">
        <v>15</v>
      </c>
      <c r="E26" s="27"/>
      <c r="F26" s="27"/>
      <c r="G26" s="27"/>
      <c r="H26" s="27"/>
      <c r="I26" s="27"/>
      <c r="J26" s="27"/>
      <c r="K26" s="28"/>
      <c r="L26" s="26" t="s">
        <v>16</v>
      </c>
      <c r="M26" s="27"/>
      <c r="N26" s="27"/>
      <c r="O26" s="27"/>
      <c r="P26" s="27"/>
      <c r="Q26" s="27"/>
      <c r="R26" s="27"/>
      <c r="S26" s="27"/>
      <c r="T26" s="26" t="s">
        <v>17</v>
      </c>
      <c r="U26" s="27"/>
      <c r="V26" s="27"/>
      <c r="W26" s="27"/>
      <c r="X26" s="27"/>
      <c r="Y26" s="27"/>
      <c r="Z26" s="27"/>
      <c r="AA26" s="28"/>
      <c r="AB26" s="27" t="s">
        <v>18</v>
      </c>
      <c r="AC26" s="27"/>
      <c r="AD26" s="27"/>
      <c r="AE26" s="27"/>
      <c r="AF26" s="27"/>
      <c r="AG26" s="27"/>
      <c r="AH26" s="27"/>
      <c r="AI26" s="30"/>
      <c r="AJ26" s="26" t="s">
        <v>19</v>
      </c>
      <c r="AK26" s="27"/>
      <c r="AL26" s="27"/>
      <c r="AM26" s="27"/>
      <c r="AN26" s="27"/>
      <c r="AO26" s="27"/>
      <c r="AP26" s="27"/>
      <c r="AQ26" s="28"/>
      <c r="AR26" s="26" t="s">
        <v>20</v>
      </c>
      <c r="AS26" s="27"/>
      <c r="AT26" s="27"/>
      <c r="AU26" s="27"/>
      <c r="AV26" s="27"/>
      <c r="AW26" s="27"/>
      <c r="AX26" s="27"/>
      <c r="AY26" s="28"/>
      <c r="AZ26" s="26" t="s">
        <v>21</v>
      </c>
      <c r="BA26" s="27"/>
      <c r="BB26" s="27"/>
      <c r="BC26" s="27"/>
      <c r="BD26" s="27"/>
      <c r="BE26" s="27"/>
      <c r="BF26" s="27"/>
      <c r="BG26" s="28"/>
      <c r="BH26" s="26" t="s">
        <v>22</v>
      </c>
      <c r="BI26" s="27"/>
      <c r="BJ26" s="27"/>
      <c r="BK26" s="27"/>
      <c r="BL26" s="27"/>
      <c r="BM26" s="27"/>
      <c r="BN26" s="27"/>
      <c r="BO26" s="28"/>
    </row>
    <row r="27" spans="1:67" x14ac:dyDescent="0.2">
      <c r="A27" s="249" t="s">
        <v>265</v>
      </c>
      <c r="B27" s="10" t="s">
        <v>84</v>
      </c>
      <c r="C27" s="236" t="str">
        <f>DEC2BIN(C26,3)</f>
        <v>110</v>
      </c>
      <c r="D27" s="23">
        <v>0</v>
      </c>
      <c r="E27" s="19">
        <v>1</v>
      </c>
      <c r="F27" s="19">
        <v>2</v>
      </c>
      <c r="G27" s="19">
        <v>3</v>
      </c>
      <c r="H27" s="19">
        <v>4</v>
      </c>
      <c r="I27" s="19">
        <v>5</v>
      </c>
      <c r="J27" s="19">
        <v>6</v>
      </c>
      <c r="K27" s="24">
        <v>7</v>
      </c>
      <c r="L27" s="23">
        <v>8</v>
      </c>
      <c r="M27" s="19">
        <v>9</v>
      </c>
      <c r="N27" s="19">
        <v>10</v>
      </c>
      <c r="O27" s="19">
        <v>11</v>
      </c>
      <c r="P27" s="19">
        <v>12</v>
      </c>
      <c r="Q27" s="19">
        <v>13</v>
      </c>
      <c r="R27" s="19">
        <v>14</v>
      </c>
      <c r="S27" s="19">
        <v>15</v>
      </c>
      <c r="T27" s="23">
        <v>16</v>
      </c>
      <c r="U27" s="19">
        <v>17</v>
      </c>
      <c r="V27" s="19">
        <v>18</v>
      </c>
      <c r="W27" s="19">
        <v>19</v>
      </c>
      <c r="X27" s="19">
        <v>20</v>
      </c>
      <c r="Y27" s="19">
        <v>21</v>
      </c>
      <c r="Z27" s="19">
        <v>22</v>
      </c>
      <c r="AA27" s="24">
        <v>23</v>
      </c>
      <c r="AB27" s="19">
        <v>24</v>
      </c>
      <c r="AC27" s="19">
        <v>25</v>
      </c>
      <c r="AD27" s="19">
        <v>26</v>
      </c>
      <c r="AE27" s="19">
        <v>27</v>
      </c>
      <c r="AF27" s="19">
        <v>28</v>
      </c>
      <c r="AG27" s="19">
        <v>29</v>
      </c>
      <c r="AH27" s="19">
        <v>30</v>
      </c>
      <c r="AI27" s="24">
        <v>31</v>
      </c>
      <c r="AJ27" s="23">
        <v>32</v>
      </c>
      <c r="AK27" s="19">
        <v>33</v>
      </c>
      <c r="AL27" s="19">
        <v>34</v>
      </c>
      <c r="AM27" s="19">
        <v>35</v>
      </c>
      <c r="AN27" s="19">
        <v>36</v>
      </c>
      <c r="AO27" s="19">
        <v>37</v>
      </c>
      <c r="AP27" s="19">
        <v>38</v>
      </c>
      <c r="AQ27" s="24">
        <v>39</v>
      </c>
      <c r="AR27" s="23">
        <v>40</v>
      </c>
      <c r="AS27" s="19">
        <v>41</v>
      </c>
      <c r="AT27" s="19">
        <v>42</v>
      </c>
      <c r="AU27" s="19">
        <v>43</v>
      </c>
      <c r="AV27" s="19">
        <v>44</v>
      </c>
      <c r="AW27" s="19">
        <v>45</v>
      </c>
      <c r="AX27" s="19">
        <v>46</v>
      </c>
      <c r="AY27" s="24">
        <v>47</v>
      </c>
      <c r="AZ27" s="23">
        <v>48</v>
      </c>
      <c r="BA27" s="19">
        <v>49</v>
      </c>
      <c r="BB27" s="19">
        <v>50</v>
      </c>
      <c r="BC27" s="19">
        <v>51</v>
      </c>
      <c r="BD27" s="19">
        <v>52</v>
      </c>
      <c r="BE27" s="19">
        <v>53</v>
      </c>
      <c r="BF27" s="19">
        <v>54</v>
      </c>
      <c r="BG27" s="24">
        <v>55</v>
      </c>
      <c r="BH27" s="23">
        <v>56</v>
      </c>
      <c r="BI27" s="19">
        <v>57</v>
      </c>
      <c r="BJ27" s="19">
        <v>58</v>
      </c>
      <c r="BK27" s="19">
        <v>59</v>
      </c>
      <c r="BL27" s="19">
        <v>60</v>
      </c>
      <c r="BM27" s="19">
        <v>61</v>
      </c>
      <c r="BN27" s="19">
        <v>62</v>
      </c>
      <c r="BO27" s="24">
        <v>63</v>
      </c>
    </row>
    <row r="28" spans="1:67" x14ac:dyDescent="0.2">
      <c r="A28" s="247"/>
      <c r="B28" s="237" t="s">
        <v>253</v>
      </c>
      <c r="C28" s="241">
        <v>8</v>
      </c>
      <c r="D28" s="39" t="s">
        <v>24</v>
      </c>
      <c r="E28" s="40" t="s">
        <v>24</v>
      </c>
      <c r="F28" s="40" t="s">
        <v>24</v>
      </c>
      <c r="G28" s="40" t="s">
        <v>24</v>
      </c>
      <c r="H28" s="40" t="s">
        <v>24</v>
      </c>
      <c r="I28" s="40" t="s">
        <v>24</v>
      </c>
      <c r="J28" s="40" t="s">
        <v>24</v>
      </c>
      <c r="K28" s="41" t="s">
        <v>24</v>
      </c>
      <c r="L28" s="39" t="s">
        <v>24</v>
      </c>
      <c r="M28" s="40" t="s">
        <v>24</v>
      </c>
      <c r="N28" s="40" t="s">
        <v>24</v>
      </c>
      <c r="O28" s="40" t="s">
        <v>24</v>
      </c>
      <c r="P28" s="40" t="s">
        <v>24</v>
      </c>
      <c r="Q28" s="40" t="s">
        <v>24</v>
      </c>
      <c r="R28" s="40" t="s">
        <v>24</v>
      </c>
      <c r="S28" s="41" t="s">
        <v>24</v>
      </c>
      <c r="T28" s="39" t="s">
        <v>25</v>
      </c>
      <c r="U28" s="40" t="s">
        <v>25</v>
      </c>
      <c r="V28" s="40" t="s">
        <v>25</v>
      </c>
      <c r="W28" s="40" t="s">
        <v>25</v>
      </c>
      <c r="X28" s="40" t="s">
        <v>25</v>
      </c>
      <c r="Y28" s="40" t="s">
        <v>25</v>
      </c>
      <c r="Z28" s="40" t="s">
        <v>25</v>
      </c>
      <c r="AA28" s="40" t="s">
        <v>25</v>
      </c>
      <c r="AB28" s="39" t="s">
        <v>25</v>
      </c>
      <c r="AC28" s="40" t="s">
        <v>25</v>
      </c>
      <c r="AD28" s="40" t="s">
        <v>25</v>
      </c>
      <c r="AE28" s="40" t="s">
        <v>25</v>
      </c>
      <c r="AF28" s="40" t="s">
        <v>25</v>
      </c>
      <c r="AG28" s="40" t="s">
        <v>25</v>
      </c>
      <c r="AH28" s="40" t="s">
        <v>25</v>
      </c>
      <c r="AI28" s="40" t="s">
        <v>25</v>
      </c>
      <c r="AJ28" s="39" t="s">
        <v>26</v>
      </c>
      <c r="AK28" s="40" t="s">
        <v>26</v>
      </c>
      <c r="AL28" s="40" t="s">
        <v>26</v>
      </c>
      <c r="AM28" s="40" t="s">
        <v>26</v>
      </c>
      <c r="AN28" s="40" t="s">
        <v>26</v>
      </c>
      <c r="AO28" s="40" t="s">
        <v>26</v>
      </c>
      <c r="AP28" s="40" t="s">
        <v>26</v>
      </c>
      <c r="AQ28" s="40" t="s">
        <v>26</v>
      </c>
      <c r="AR28" s="39" t="s">
        <v>26</v>
      </c>
      <c r="AS28" s="40" t="s">
        <v>26</v>
      </c>
      <c r="AT28" s="40" t="s">
        <v>26</v>
      </c>
      <c r="AU28" s="40" t="s">
        <v>26</v>
      </c>
      <c r="AV28" s="40" t="s">
        <v>26</v>
      </c>
      <c r="AW28" s="40" t="s">
        <v>26</v>
      </c>
      <c r="AX28" s="40" t="s">
        <v>26</v>
      </c>
      <c r="AY28" s="40" t="s">
        <v>26</v>
      </c>
      <c r="AZ28" s="39" t="s">
        <v>257</v>
      </c>
      <c r="BA28" s="40" t="s">
        <v>257</v>
      </c>
      <c r="BB28" s="40" t="s">
        <v>257</v>
      </c>
      <c r="BC28" s="40" t="s">
        <v>257</v>
      </c>
      <c r="BD28" s="40" t="s">
        <v>257</v>
      </c>
      <c r="BE28" s="40" t="s">
        <v>257</v>
      </c>
      <c r="BF28" s="40" t="s">
        <v>257</v>
      </c>
      <c r="BG28" s="41" t="s">
        <v>257</v>
      </c>
      <c r="BH28" s="39" t="s">
        <v>257</v>
      </c>
      <c r="BI28" s="40" t="s">
        <v>257</v>
      </c>
      <c r="BJ28" s="40" t="s">
        <v>257</v>
      </c>
      <c r="BK28" s="40" t="s">
        <v>257</v>
      </c>
      <c r="BL28" s="40" t="s">
        <v>257</v>
      </c>
      <c r="BM28" s="40" t="s">
        <v>257</v>
      </c>
      <c r="BN28" s="40" t="s">
        <v>257</v>
      </c>
      <c r="BO28" s="41" t="s">
        <v>257</v>
      </c>
    </row>
    <row r="29" spans="1:67" x14ac:dyDescent="0.2"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67" x14ac:dyDescent="0.2">
      <c r="A30" s="246" t="s">
        <v>252</v>
      </c>
      <c r="B30" s="5" t="s">
        <v>157</v>
      </c>
      <c r="C30" s="235">
        <v>7</v>
      </c>
      <c r="D30" s="26" t="s">
        <v>15</v>
      </c>
      <c r="E30" s="27"/>
      <c r="F30" s="27"/>
      <c r="G30" s="27"/>
      <c r="H30" s="27"/>
      <c r="I30" s="27"/>
      <c r="J30" s="27"/>
      <c r="K30" s="28"/>
      <c r="L30" s="26" t="s">
        <v>16</v>
      </c>
      <c r="M30" s="27"/>
      <c r="N30" s="27"/>
      <c r="O30" s="27"/>
      <c r="P30" s="27"/>
      <c r="Q30" s="27"/>
      <c r="R30" s="27"/>
      <c r="S30" s="27"/>
      <c r="T30" s="26" t="s">
        <v>17</v>
      </c>
      <c r="U30" s="27"/>
      <c r="V30" s="27"/>
      <c r="W30" s="27"/>
      <c r="X30" s="27"/>
      <c r="Y30" s="27"/>
      <c r="Z30" s="27"/>
      <c r="AA30" s="28"/>
      <c r="AB30" s="27" t="s">
        <v>18</v>
      </c>
      <c r="AC30" s="27"/>
      <c r="AD30" s="27"/>
      <c r="AE30" s="27"/>
      <c r="AF30" s="27"/>
      <c r="AG30" s="27"/>
      <c r="AH30" s="27"/>
      <c r="AI30" s="30"/>
      <c r="AJ30" s="26" t="s">
        <v>19</v>
      </c>
      <c r="AK30" s="27"/>
      <c r="AL30" s="27"/>
      <c r="AM30" s="27"/>
      <c r="AN30" s="27"/>
      <c r="AO30" s="27"/>
      <c r="AP30" s="27"/>
      <c r="AQ30" s="28"/>
      <c r="AR30" s="26" t="s">
        <v>20</v>
      </c>
      <c r="AS30" s="27"/>
      <c r="AT30" s="27"/>
      <c r="AU30" s="27"/>
      <c r="AV30" s="27"/>
      <c r="AW30" s="27"/>
      <c r="AX30" s="27"/>
      <c r="AY30" s="28"/>
      <c r="AZ30" s="26" t="s">
        <v>21</v>
      </c>
      <c r="BA30" s="27"/>
      <c r="BB30" s="27"/>
      <c r="BC30" s="27"/>
      <c r="BD30" s="27"/>
      <c r="BE30" s="27"/>
      <c r="BF30" s="27"/>
      <c r="BG30" s="28"/>
      <c r="BH30" s="26" t="s">
        <v>22</v>
      </c>
      <c r="BI30" s="27"/>
      <c r="BJ30" s="27"/>
      <c r="BK30" s="27"/>
      <c r="BL30" s="27"/>
      <c r="BM30" s="27"/>
      <c r="BN30" s="27"/>
      <c r="BO30" s="28"/>
    </row>
    <row r="31" spans="1:67" x14ac:dyDescent="0.2">
      <c r="A31" s="249" t="s">
        <v>46</v>
      </c>
      <c r="B31" s="10" t="s">
        <v>83</v>
      </c>
      <c r="C31" s="236" t="str">
        <f>DEC2BIN(C30,3)</f>
        <v>111</v>
      </c>
      <c r="D31" s="23">
        <v>0</v>
      </c>
      <c r="E31" s="19">
        <v>1</v>
      </c>
      <c r="F31" s="19">
        <v>2</v>
      </c>
      <c r="G31" s="19">
        <v>3</v>
      </c>
      <c r="H31" s="19">
        <v>4</v>
      </c>
      <c r="I31" s="19">
        <v>5</v>
      </c>
      <c r="J31" s="19">
        <v>6</v>
      </c>
      <c r="K31" s="24">
        <v>7</v>
      </c>
      <c r="L31" s="23">
        <v>8</v>
      </c>
      <c r="M31" s="19">
        <v>9</v>
      </c>
      <c r="N31" s="19">
        <v>10</v>
      </c>
      <c r="O31" s="19">
        <v>11</v>
      </c>
      <c r="P31" s="19">
        <v>12</v>
      </c>
      <c r="Q31" s="19">
        <v>13</v>
      </c>
      <c r="R31" s="19">
        <v>14</v>
      </c>
      <c r="S31" s="19">
        <v>15</v>
      </c>
      <c r="T31" s="23">
        <v>16</v>
      </c>
      <c r="U31" s="19">
        <v>17</v>
      </c>
      <c r="V31" s="19">
        <v>18</v>
      </c>
      <c r="W31" s="19">
        <v>19</v>
      </c>
      <c r="X31" s="19">
        <v>20</v>
      </c>
      <c r="Y31" s="19">
        <v>21</v>
      </c>
      <c r="Z31" s="19">
        <v>22</v>
      </c>
      <c r="AA31" s="24">
        <v>23</v>
      </c>
      <c r="AB31" s="19">
        <v>24</v>
      </c>
      <c r="AC31" s="19">
        <v>25</v>
      </c>
      <c r="AD31" s="19">
        <v>26</v>
      </c>
      <c r="AE31" s="19">
        <v>27</v>
      </c>
      <c r="AF31" s="19">
        <v>28</v>
      </c>
      <c r="AG31" s="19">
        <v>29</v>
      </c>
      <c r="AH31" s="19">
        <v>30</v>
      </c>
      <c r="AI31" s="24">
        <v>31</v>
      </c>
      <c r="AJ31" s="23">
        <v>32</v>
      </c>
      <c r="AK31" s="19">
        <v>33</v>
      </c>
      <c r="AL31" s="19">
        <v>34</v>
      </c>
      <c r="AM31" s="19">
        <v>35</v>
      </c>
      <c r="AN31" s="19">
        <v>36</v>
      </c>
      <c r="AO31" s="19">
        <v>37</v>
      </c>
      <c r="AP31" s="19">
        <v>38</v>
      </c>
      <c r="AQ31" s="24">
        <v>39</v>
      </c>
      <c r="AR31" s="23">
        <v>40</v>
      </c>
      <c r="AS31" s="19">
        <v>41</v>
      </c>
      <c r="AT31" s="19">
        <v>42</v>
      </c>
      <c r="AU31" s="19">
        <v>43</v>
      </c>
      <c r="AV31" s="19">
        <v>44</v>
      </c>
      <c r="AW31" s="19">
        <v>45</v>
      </c>
      <c r="AX31" s="19">
        <v>46</v>
      </c>
      <c r="AY31" s="24">
        <v>47</v>
      </c>
      <c r="AZ31" s="23">
        <v>48</v>
      </c>
      <c r="BA31" s="19">
        <v>49</v>
      </c>
      <c r="BB31" s="19">
        <v>50</v>
      </c>
      <c r="BC31" s="19">
        <v>51</v>
      </c>
      <c r="BD31" s="19">
        <v>52</v>
      </c>
      <c r="BE31" s="19">
        <v>53</v>
      </c>
      <c r="BF31" s="19">
        <v>54</v>
      </c>
      <c r="BG31" s="24">
        <v>55</v>
      </c>
      <c r="BH31" s="23">
        <v>56</v>
      </c>
      <c r="BI31" s="19">
        <v>57</v>
      </c>
      <c r="BJ31" s="19">
        <v>58</v>
      </c>
      <c r="BK31" s="19">
        <v>59</v>
      </c>
      <c r="BL31" s="19">
        <v>60</v>
      </c>
      <c r="BM31" s="19">
        <v>61</v>
      </c>
      <c r="BN31" s="19">
        <v>62</v>
      </c>
      <c r="BO31" s="24">
        <v>63</v>
      </c>
    </row>
    <row r="32" spans="1:67" x14ac:dyDescent="0.2">
      <c r="A32" s="247"/>
      <c r="B32" s="237" t="s">
        <v>253</v>
      </c>
      <c r="C32" s="241">
        <v>0</v>
      </c>
      <c r="D32" s="184" t="s">
        <v>46</v>
      </c>
      <c r="E32" s="185" t="s">
        <v>46</v>
      </c>
      <c r="F32" s="185" t="s">
        <v>46</v>
      </c>
      <c r="G32" s="185" t="s">
        <v>46</v>
      </c>
      <c r="H32" s="185" t="s">
        <v>46</v>
      </c>
      <c r="I32" s="185" t="s">
        <v>46</v>
      </c>
      <c r="J32" s="185" t="s">
        <v>46</v>
      </c>
      <c r="K32" s="186" t="s">
        <v>46</v>
      </c>
      <c r="L32" s="184" t="s">
        <v>46</v>
      </c>
      <c r="M32" s="185" t="s">
        <v>46</v>
      </c>
      <c r="N32" s="185" t="s">
        <v>46</v>
      </c>
      <c r="O32" s="185" t="s">
        <v>46</v>
      </c>
      <c r="P32" s="185" t="s">
        <v>46</v>
      </c>
      <c r="Q32" s="185" t="s">
        <v>46</v>
      </c>
      <c r="R32" s="185" t="s">
        <v>46</v>
      </c>
      <c r="S32" s="186" t="s">
        <v>46</v>
      </c>
      <c r="T32" s="184" t="s">
        <v>46</v>
      </c>
      <c r="U32" s="185" t="s">
        <v>46</v>
      </c>
      <c r="V32" s="185" t="s">
        <v>46</v>
      </c>
      <c r="W32" s="185" t="s">
        <v>46</v>
      </c>
      <c r="X32" s="185" t="s">
        <v>46</v>
      </c>
      <c r="Y32" s="185" t="s">
        <v>46</v>
      </c>
      <c r="Z32" s="185" t="s">
        <v>46</v>
      </c>
      <c r="AA32" s="186" t="s">
        <v>46</v>
      </c>
      <c r="AB32" s="184" t="s">
        <v>46</v>
      </c>
      <c r="AC32" s="185" t="s">
        <v>46</v>
      </c>
      <c r="AD32" s="185" t="s">
        <v>46</v>
      </c>
      <c r="AE32" s="185" t="s">
        <v>46</v>
      </c>
      <c r="AF32" s="185" t="s">
        <v>46</v>
      </c>
      <c r="AG32" s="185" t="s">
        <v>46</v>
      </c>
      <c r="AH32" s="185" t="s">
        <v>46</v>
      </c>
      <c r="AI32" s="186" t="s">
        <v>46</v>
      </c>
      <c r="AJ32" s="184" t="s">
        <v>46</v>
      </c>
      <c r="AK32" s="185" t="s">
        <v>46</v>
      </c>
      <c r="AL32" s="185" t="s">
        <v>46</v>
      </c>
      <c r="AM32" s="185" t="s">
        <v>46</v>
      </c>
      <c r="AN32" s="185" t="s">
        <v>46</v>
      </c>
      <c r="AO32" s="185" t="s">
        <v>46</v>
      </c>
      <c r="AP32" s="185" t="s">
        <v>46</v>
      </c>
      <c r="AQ32" s="186" t="s">
        <v>46</v>
      </c>
      <c r="AR32" s="184" t="s">
        <v>46</v>
      </c>
      <c r="AS32" s="185" t="s">
        <v>46</v>
      </c>
      <c r="AT32" s="185" t="s">
        <v>46</v>
      </c>
      <c r="AU32" s="185" t="s">
        <v>46</v>
      </c>
      <c r="AV32" s="185" t="s">
        <v>46</v>
      </c>
      <c r="AW32" s="185" t="s">
        <v>46</v>
      </c>
      <c r="AX32" s="185" t="s">
        <v>46</v>
      </c>
      <c r="AY32" s="186" t="s">
        <v>46</v>
      </c>
      <c r="AZ32" s="184" t="s">
        <v>46</v>
      </c>
      <c r="BA32" s="185" t="s">
        <v>46</v>
      </c>
      <c r="BB32" s="185" t="s">
        <v>46</v>
      </c>
      <c r="BC32" s="185" t="s">
        <v>46</v>
      </c>
      <c r="BD32" s="185" t="s">
        <v>46</v>
      </c>
      <c r="BE32" s="185" t="s">
        <v>46</v>
      </c>
      <c r="BF32" s="185" t="s">
        <v>46</v>
      </c>
      <c r="BG32" s="186" t="s">
        <v>46</v>
      </c>
      <c r="BH32" s="184" t="s">
        <v>46</v>
      </c>
      <c r="BI32" s="185" t="s">
        <v>46</v>
      </c>
      <c r="BJ32" s="185" t="s">
        <v>46</v>
      </c>
      <c r="BK32" s="185" t="s">
        <v>46</v>
      </c>
      <c r="BL32" s="185" t="s">
        <v>46</v>
      </c>
      <c r="BM32" s="185" t="s">
        <v>46</v>
      </c>
      <c r="BN32" s="185" t="s">
        <v>46</v>
      </c>
      <c r="BO32" s="186" t="s">
        <v>46</v>
      </c>
    </row>
    <row r="37" spans="4:35" x14ac:dyDescent="0.2"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45" spans="4:35" x14ac:dyDescent="0.2"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</sheetData>
  <pageMargins left="0.7" right="0.7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80ADF-04C9-4A12-8EFC-224812D037A0}">
  <dimension ref="A3:K87"/>
  <sheetViews>
    <sheetView zoomScale="130" zoomScaleNormal="130" workbookViewId="0">
      <selection activeCell="G46" sqref="G46"/>
    </sheetView>
  </sheetViews>
  <sheetFormatPr baseColWidth="10" defaultRowHeight="15" x14ac:dyDescent="0.25"/>
  <cols>
    <col min="4" max="4" width="7" style="67" customWidth="1"/>
    <col min="5" max="5" width="7.42578125" style="67" customWidth="1"/>
    <col min="6" max="6" width="5.140625" style="67" customWidth="1"/>
    <col min="8" max="8" width="18" style="90" customWidth="1"/>
    <col min="9" max="9" width="11.42578125" style="66"/>
    <col min="11" max="11" width="21.140625" style="67" customWidth="1"/>
  </cols>
  <sheetData>
    <row r="3" spans="1:11" s="2" customFormat="1" x14ac:dyDescent="0.25">
      <c r="A3" s="33" t="s">
        <v>56</v>
      </c>
      <c r="B3" s="59" t="s">
        <v>142</v>
      </c>
      <c r="C3" s="60"/>
      <c r="D3" s="63" t="s">
        <v>61</v>
      </c>
      <c r="E3" s="63" t="s">
        <v>83</v>
      </c>
      <c r="F3" s="63" t="s">
        <v>84</v>
      </c>
      <c r="G3" s="63" t="s">
        <v>55</v>
      </c>
      <c r="H3" s="64" t="s">
        <v>58</v>
      </c>
      <c r="I3" s="64" t="s">
        <v>143</v>
      </c>
      <c r="K3" s="63"/>
    </row>
    <row r="4" spans="1:11" s="35" customFormat="1" x14ac:dyDescent="0.25">
      <c r="A4" s="54" t="s">
        <v>55</v>
      </c>
      <c r="B4" s="70" t="s">
        <v>107</v>
      </c>
      <c r="C4" s="52"/>
      <c r="D4" s="75">
        <v>0</v>
      </c>
      <c r="E4" s="76" t="str">
        <f>DEC2BIN(D4,2)</f>
        <v>00</v>
      </c>
      <c r="F4" s="76" t="str">
        <f>DEC2HEX(D4)</f>
        <v>0</v>
      </c>
      <c r="G4" s="75" t="s">
        <v>23</v>
      </c>
      <c r="H4" s="86" t="s">
        <v>62</v>
      </c>
      <c r="I4" s="65">
        <v>8</v>
      </c>
      <c r="K4" s="258" t="s">
        <v>278</v>
      </c>
    </row>
    <row r="5" spans="1:11" s="35" customFormat="1" x14ac:dyDescent="0.25">
      <c r="A5" s="54" t="s">
        <v>57</v>
      </c>
      <c r="B5" s="61">
        <v>2</v>
      </c>
      <c r="C5" s="52" t="s">
        <v>13</v>
      </c>
      <c r="D5" s="75">
        <v>1</v>
      </c>
      <c r="E5" s="76" t="str">
        <f t="shared" ref="E5:E7" si="0">DEC2BIN(D5,2)</f>
        <v>01</v>
      </c>
      <c r="F5" s="76" t="str">
        <f t="shared" ref="F5:F7" si="1">DEC2HEX(D5)</f>
        <v>1</v>
      </c>
      <c r="G5" s="75" t="s">
        <v>44</v>
      </c>
      <c r="H5" s="86" t="s">
        <v>63</v>
      </c>
      <c r="I5" s="65">
        <v>8</v>
      </c>
      <c r="K5" s="258"/>
    </row>
    <row r="6" spans="1:11" s="35" customFormat="1" x14ac:dyDescent="0.25">
      <c r="A6" s="55" t="s">
        <v>60</v>
      </c>
      <c r="B6" s="62">
        <v>0</v>
      </c>
      <c r="C6" s="53"/>
      <c r="D6" s="75">
        <v>2</v>
      </c>
      <c r="E6" s="76" t="str">
        <f t="shared" si="0"/>
        <v>10</v>
      </c>
      <c r="F6" s="76" t="str">
        <f t="shared" si="1"/>
        <v>2</v>
      </c>
      <c r="G6" s="75" t="s">
        <v>14</v>
      </c>
      <c r="H6" s="86" t="s">
        <v>88</v>
      </c>
      <c r="I6" s="65">
        <v>8</v>
      </c>
      <c r="K6" s="258"/>
    </row>
    <row r="7" spans="1:11" s="35" customFormat="1" x14ac:dyDescent="0.25">
      <c r="B7" s="50"/>
      <c r="C7" s="50"/>
      <c r="D7" s="75">
        <v>3</v>
      </c>
      <c r="E7" s="76" t="str">
        <f t="shared" si="0"/>
        <v>11</v>
      </c>
      <c r="F7" s="76" t="str">
        <f t="shared" si="1"/>
        <v>3</v>
      </c>
      <c r="G7" s="75" t="s">
        <v>89</v>
      </c>
      <c r="H7" s="50" t="s">
        <v>87</v>
      </c>
      <c r="I7" s="72">
        <v>0</v>
      </c>
      <c r="K7" s="258"/>
    </row>
    <row r="8" spans="1:11" s="35" customFormat="1" x14ac:dyDescent="0.25">
      <c r="B8" s="50"/>
      <c r="C8" s="50"/>
      <c r="D8" s="65"/>
      <c r="E8" s="65"/>
      <c r="F8" s="65"/>
      <c r="H8" s="87"/>
      <c r="I8" s="65"/>
      <c r="K8" s="258"/>
    </row>
    <row r="9" spans="1:11" s="34" customFormat="1" x14ac:dyDescent="0.25">
      <c r="D9" s="66"/>
      <c r="E9" s="66"/>
      <c r="F9" s="66"/>
      <c r="H9" s="88"/>
      <c r="I9" s="66"/>
      <c r="K9" s="66"/>
    </row>
    <row r="10" spans="1:11" s="2" customFormat="1" x14ac:dyDescent="0.25">
      <c r="A10" s="33" t="s">
        <v>56</v>
      </c>
      <c r="B10" s="59" t="s">
        <v>136</v>
      </c>
      <c r="C10" s="60"/>
      <c r="D10" s="63" t="s">
        <v>61</v>
      </c>
      <c r="E10" s="63" t="s">
        <v>83</v>
      </c>
      <c r="F10" s="63" t="s">
        <v>84</v>
      </c>
      <c r="G10" s="63" t="s">
        <v>55</v>
      </c>
      <c r="H10" s="64" t="s">
        <v>58</v>
      </c>
      <c r="I10" s="64" t="s">
        <v>143</v>
      </c>
      <c r="K10" s="63"/>
    </row>
    <row r="11" spans="1:11" s="35" customFormat="1" x14ac:dyDescent="0.25">
      <c r="A11" s="54" t="s">
        <v>55</v>
      </c>
      <c r="B11" s="71" t="s">
        <v>129</v>
      </c>
      <c r="C11" s="52"/>
      <c r="D11" s="73">
        <v>0</v>
      </c>
      <c r="E11" s="74">
        <v>0</v>
      </c>
      <c r="F11" s="74" t="str">
        <f>DEC2HEX(D11)</f>
        <v>0</v>
      </c>
      <c r="G11" s="73" t="s">
        <v>129</v>
      </c>
      <c r="H11" s="86" t="s">
        <v>134</v>
      </c>
      <c r="I11" s="65" t="s">
        <v>45</v>
      </c>
      <c r="K11" s="258" t="s">
        <v>279</v>
      </c>
    </row>
    <row r="12" spans="1:11" s="35" customFormat="1" x14ac:dyDescent="0.25">
      <c r="A12" s="54" t="s">
        <v>57</v>
      </c>
      <c r="B12" s="61">
        <v>1</v>
      </c>
      <c r="C12" s="52" t="s">
        <v>13</v>
      </c>
      <c r="D12" s="73">
        <v>1</v>
      </c>
      <c r="E12" s="74">
        <v>1</v>
      </c>
      <c r="F12" s="74" t="str">
        <f>DEC2HEX(D12)</f>
        <v>1</v>
      </c>
      <c r="G12" s="73" t="s">
        <v>14</v>
      </c>
      <c r="H12" s="86" t="s">
        <v>135</v>
      </c>
      <c r="I12" s="65">
        <v>8</v>
      </c>
      <c r="K12" s="258"/>
    </row>
    <row r="13" spans="1:11" s="35" customFormat="1" x14ac:dyDescent="0.25">
      <c r="A13" s="55" t="s">
        <v>60</v>
      </c>
      <c r="B13" s="62">
        <v>2</v>
      </c>
      <c r="C13" s="53"/>
      <c r="D13" s="65"/>
      <c r="E13" s="68"/>
      <c r="F13" s="68"/>
      <c r="H13" s="87"/>
      <c r="I13" s="65"/>
      <c r="K13" s="258"/>
    </row>
    <row r="14" spans="1:11" s="50" customFormat="1" x14ac:dyDescent="0.25">
      <c r="D14" s="65"/>
      <c r="E14" s="65"/>
      <c r="F14" s="65"/>
      <c r="H14" s="86"/>
      <c r="I14" s="65"/>
      <c r="K14" s="65"/>
    </row>
    <row r="15" spans="1:11" s="50" customFormat="1" x14ac:dyDescent="0.25">
      <c r="D15" s="65"/>
      <c r="E15" s="65"/>
      <c r="F15" s="65"/>
      <c r="H15" s="86"/>
      <c r="I15" s="65"/>
      <c r="K15" s="65"/>
    </row>
    <row r="16" spans="1:11" s="2" customFormat="1" x14ac:dyDescent="0.25">
      <c r="A16" s="33" t="s">
        <v>56</v>
      </c>
      <c r="B16" s="59" t="s">
        <v>132</v>
      </c>
      <c r="C16" s="60"/>
      <c r="D16" s="63" t="s">
        <v>61</v>
      </c>
      <c r="E16" s="63" t="s">
        <v>83</v>
      </c>
      <c r="F16" s="63" t="s">
        <v>84</v>
      </c>
      <c r="G16" s="63" t="s">
        <v>55</v>
      </c>
      <c r="H16" s="64" t="s">
        <v>58</v>
      </c>
      <c r="I16" s="63"/>
      <c r="K16" s="63"/>
    </row>
    <row r="17" spans="1:11" s="35" customFormat="1" x14ac:dyDescent="0.25">
      <c r="A17" s="54" t="s">
        <v>55</v>
      </c>
      <c r="B17" s="83" t="s">
        <v>23</v>
      </c>
      <c r="C17" s="52"/>
      <c r="D17" s="82">
        <v>0</v>
      </c>
      <c r="E17" s="82" t="str">
        <f>DEC2BIN(D17,2)</f>
        <v>00</v>
      </c>
      <c r="F17" s="82" t="str">
        <f>DEC2HEX(D17)</f>
        <v>0</v>
      </c>
      <c r="G17" s="179" t="s">
        <v>140</v>
      </c>
      <c r="H17" s="85" t="s">
        <v>138</v>
      </c>
      <c r="I17" s="65"/>
      <c r="K17" s="258"/>
    </row>
    <row r="18" spans="1:11" s="35" customFormat="1" x14ac:dyDescent="0.25">
      <c r="A18" s="54" t="s">
        <v>57</v>
      </c>
      <c r="B18" s="61">
        <v>2</v>
      </c>
      <c r="C18" s="52" t="s">
        <v>13</v>
      </c>
      <c r="D18" s="82">
        <v>1</v>
      </c>
      <c r="E18" s="82" t="str">
        <f t="shared" ref="E18:E20" si="2">DEC2BIN(D18,2)</f>
        <v>01</v>
      </c>
      <c r="F18" s="82" t="str">
        <f t="shared" ref="F18:F20" si="3">DEC2HEX(D18)</f>
        <v>1</v>
      </c>
      <c r="G18" s="82" t="s">
        <v>27</v>
      </c>
      <c r="H18" s="85" t="s">
        <v>120</v>
      </c>
      <c r="I18" s="65"/>
      <c r="K18" s="258"/>
    </row>
    <row r="19" spans="1:11" s="35" customFormat="1" x14ac:dyDescent="0.25">
      <c r="A19" s="55" t="s">
        <v>60</v>
      </c>
      <c r="B19" s="62">
        <v>3</v>
      </c>
      <c r="C19" s="53"/>
      <c r="D19" s="82">
        <v>2</v>
      </c>
      <c r="E19" s="82" t="str">
        <f t="shared" si="2"/>
        <v>10</v>
      </c>
      <c r="F19" s="82" t="str">
        <f t="shared" si="3"/>
        <v>2</v>
      </c>
      <c r="G19" s="82" t="s">
        <v>28</v>
      </c>
      <c r="H19" s="85" t="s">
        <v>137</v>
      </c>
      <c r="I19" s="65"/>
      <c r="K19" s="258"/>
    </row>
    <row r="20" spans="1:11" s="35" customFormat="1" x14ac:dyDescent="0.25">
      <c r="B20" s="50"/>
      <c r="C20" s="50"/>
      <c r="D20" s="82">
        <v>3</v>
      </c>
      <c r="E20" s="82" t="str">
        <f t="shared" si="2"/>
        <v>11</v>
      </c>
      <c r="F20" s="82" t="str">
        <f t="shared" si="3"/>
        <v>3</v>
      </c>
      <c r="G20" s="82" t="s">
        <v>81</v>
      </c>
      <c r="H20" s="85" t="s">
        <v>139</v>
      </c>
      <c r="I20" s="65"/>
      <c r="K20" s="258"/>
    </row>
    <row r="23" spans="1:11" s="2" customFormat="1" x14ac:dyDescent="0.25">
      <c r="A23" s="33" t="s">
        <v>56</v>
      </c>
      <c r="B23" s="59" t="s">
        <v>133</v>
      </c>
      <c r="C23" s="60"/>
      <c r="D23" s="63" t="s">
        <v>61</v>
      </c>
      <c r="E23" s="63" t="s">
        <v>83</v>
      </c>
      <c r="F23" s="63" t="s">
        <v>84</v>
      </c>
      <c r="G23" s="63" t="s">
        <v>55</v>
      </c>
      <c r="H23" s="64" t="s">
        <v>58</v>
      </c>
      <c r="I23" s="64" t="s">
        <v>252</v>
      </c>
      <c r="K23" s="259" t="s">
        <v>268</v>
      </c>
    </row>
    <row r="24" spans="1:11" s="35" customFormat="1" x14ac:dyDescent="0.25">
      <c r="A24" s="54" t="s">
        <v>55</v>
      </c>
      <c r="B24" s="69" t="s">
        <v>82</v>
      </c>
      <c r="C24" s="52"/>
      <c r="D24" s="79">
        <v>0</v>
      </c>
      <c r="E24" s="80" t="str">
        <f>DEC2BIN(D24,6)</f>
        <v>000000</v>
      </c>
      <c r="F24" s="80" t="str">
        <f>DEC2HEX(D24,2)</f>
        <v>00</v>
      </c>
      <c r="G24" s="81" t="s">
        <v>65</v>
      </c>
      <c r="H24" s="89" t="s">
        <v>64</v>
      </c>
      <c r="I24" s="65"/>
      <c r="K24" s="260"/>
    </row>
    <row r="25" spans="1:11" s="35" customFormat="1" x14ac:dyDescent="0.25">
      <c r="A25" s="54" t="s">
        <v>57</v>
      </c>
      <c r="B25" s="180">
        <v>4</v>
      </c>
      <c r="C25" s="52" t="s">
        <v>13</v>
      </c>
      <c r="D25" s="77">
        <v>1</v>
      </c>
      <c r="E25" s="78" t="str">
        <f t="shared" ref="E25:E87" si="4">DEC2BIN(D25,6)</f>
        <v>000001</v>
      </c>
      <c r="F25" s="78" t="str">
        <f t="shared" ref="F25:F87" si="5">DEC2HEX(D25,2)</f>
        <v>01</v>
      </c>
      <c r="G25" s="77" t="s">
        <v>66</v>
      </c>
      <c r="H25" s="85" t="s">
        <v>85</v>
      </c>
      <c r="I25" s="250" t="s">
        <v>260</v>
      </c>
      <c r="K25" s="260"/>
    </row>
    <row r="26" spans="1:11" s="35" customFormat="1" x14ac:dyDescent="0.25">
      <c r="A26" s="55" t="s">
        <v>60</v>
      </c>
      <c r="B26" s="62">
        <v>5</v>
      </c>
      <c r="C26" s="53"/>
      <c r="D26" s="77">
        <v>2</v>
      </c>
      <c r="E26" s="78" t="str">
        <f t="shared" si="4"/>
        <v>000010</v>
      </c>
      <c r="F26" s="78" t="str">
        <f t="shared" si="5"/>
        <v>02</v>
      </c>
      <c r="G26" s="77" t="s">
        <v>67</v>
      </c>
      <c r="H26" s="86"/>
      <c r="I26" s="250" t="s">
        <v>260</v>
      </c>
      <c r="K26" s="260"/>
    </row>
    <row r="27" spans="1:11" s="35" customFormat="1" x14ac:dyDescent="0.25">
      <c r="B27" s="50"/>
      <c r="C27" s="50"/>
      <c r="D27" s="77">
        <v>3</v>
      </c>
      <c r="E27" s="78" t="str">
        <f t="shared" si="4"/>
        <v>000011</v>
      </c>
      <c r="F27" s="78" t="str">
        <f t="shared" si="5"/>
        <v>03</v>
      </c>
      <c r="G27" s="77" t="s">
        <v>68</v>
      </c>
      <c r="H27" s="86"/>
      <c r="I27" s="250" t="s">
        <v>260</v>
      </c>
      <c r="K27" s="260"/>
    </row>
    <row r="28" spans="1:11" x14ac:dyDescent="0.25">
      <c r="D28" s="77">
        <v>4</v>
      </c>
      <c r="E28" s="78" t="str">
        <f t="shared" si="4"/>
        <v>000100</v>
      </c>
      <c r="F28" s="78" t="str">
        <f t="shared" si="5"/>
        <v>04</v>
      </c>
      <c r="G28" s="77" t="s">
        <v>69</v>
      </c>
      <c r="H28" s="88"/>
      <c r="I28" s="250" t="s">
        <v>260</v>
      </c>
      <c r="K28" s="261"/>
    </row>
    <row r="29" spans="1:11" x14ac:dyDescent="0.25">
      <c r="D29" s="77">
        <v>5</v>
      </c>
      <c r="E29" s="78" t="str">
        <f t="shared" si="4"/>
        <v>000101</v>
      </c>
      <c r="F29" s="78" t="str">
        <f t="shared" si="5"/>
        <v>05</v>
      </c>
      <c r="G29" s="77" t="s">
        <v>70</v>
      </c>
      <c r="H29" s="88"/>
      <c r="I29" s="250" t="s">
        <v>260</v>
      </c>
      <c r="K29" s="261"/>
    </row>
    <row r="30" spans="1:11" x14ac:dyDescent="0.25">
      <c r="D30" s="77">
        <v>6</v>
      </c>
      <c r="E30" s="78" t="str">
        <f t="shared" si="4"/>
        <v>000110</v>
      </c>
      <c r="F30" s="78" t="str">
        <f t="shared" si="5"/>
        <v>06</v>
      </c>
      <c r="G30" s="77" t="s">
        <v>71</v>
      </c>
      <c r="H30" s="88"/>
      <c r="I30" s="250" t="s">
        <v>260</v>
      </c>
      <c r="K30" s="261"/>
    </row>
    <row r="31" spans="1:11" x14ac:dyDescent="0.25">
      <c r="D31" s="77">
        <v>7</v>
      </c>
      <c r="E31" s="78" t="str">
        <f t="shared" si="4"/>
        <v>000111</v>
      </c>
      <c r="F31" s="78" t="str">
        <f t="shared" si="5"/>
        <v>07</v>
      </c>
      <c r="G31" s="77" t="s">
        <v>72</v>
      </c>
      <c r="H31" s="88"/>
      <c r="I31" s="250" t="s">
        <v>260</v>
      </c>
      <c r="K31" s="261"/>
    </row>
    <row r="32" spans="1:11" x14ac:dyDescent="0.25">
      <c r="D32" s="77">
        <v>8</v>
      </c>
      <c r="E32" s="78" t="str">
        <f t="shared" si="4"/>
        <v>001000</v>
      </c>
      <c r="F32" s="78" t="str">
        <f t="shared" si="5"/>
        <v>08</v>
      </c>
      <c r="G32" s="77" t="s">
        <v>73</v>
      </c>
      <c r="H32" s="88"/>
      <c r="I32" s="251" t="s">
        <v>266</v>
      </c>
      <c r="K32" s="261" t="s">
        <v>267</v>
      </c>
    </row>
    <row r="33" spans="4:11" x14ac:dyDescent="0.25">
      <c r="D33" s="77">
        <v>9</v>
      </c>
      <c r="E33" s="78" t="str">
        <f t="shared" si="4"/>
        <v>001001</v>
      </c>
      <c r="F33" s="78" t="str">
        <f t="shared" si="5"/>
        <v>09</v>
      </c>
      <c r="G33" s="77" t="s">
        <v>74</v>
      </c>
      <c r="H33" s="88"/>
      <c r="I33" s="251" t="s">
        <v>266</v>
      </c>
      <c r="K33" s="261"/>
    </row>
    <row r="34" spans="4:11" x14ac:dyDescent="0.25">
      <c r="D34" s="77">
        <v>10</v>
      </c>
      <c r="E34" s="78" t="str">
        <f t="shared" si="4"/>
        <v>001010</v>
      </c>
      <c r="F34" s="78" t="str">
        <f t="shared" si="5"/>
        <v>0A</v>
      </c>
      <c r="G34" s="77" t="s">
        <v>75</v>
      </c>
      <c r="H34" s="88"/>
      <c r="I34" s="251" t="s">
        <v>266</v>
      </c>
      <c r="K34" s="261"/>
    </row>
    <row r="35" spans="4:11" x14ac:dyDescent="0.25">
      <c r="D35" s="77">
        <v>11</v>
      </c>
      <c r="E35" s="78" t="str">
        <f t="shared" si="4"/>
        <v>001011</v>
      </c>
      <c r="F35" s="78" t="str">
        <f t="shared" si="5"/>
        <v>0B</v>
      </c>
      <c r="G35" s="77" t="s">
        <v>76</v>
      </c>
      <c r="H35" s="88"/>
      <c r="I35" s="251" t="s">
        <v>266</v>
      </c>
      <c r="K35" s="261"/>
    </row>
    <row r="36" spans="4:11" x14ac:dyDescent="0.25">
      <c r="D36" s="77">
        <v>12</v>
      </c>
      <c r="E36" s="78" t="str">
        <f t="shared" si="4"/>
        <v>001100</v>
      </c>
      <c r="F36" s="78" t="str">
        <f t="shared" si="5"/>
        <v>0C</v>
      </c>
      <c r="G36" s="77" t="s">
        <v>77</v>
      </c>
      <c r="H36" s="88"/>
      <c r="I36" s="251" t="s">
        <v>266</v>
      </c>
      <c r="K36" s="261"/>
    </row>
    <row r="37" spans="4:11" x14ac:dyDescent="0.25">
      <c r="D37" s="77">
        <v>13</v>
      </c>
      <c r="E37" s="78" t="str">
        <f t="shared" si="4"/>
        <v>001101</v>
      </c>
      <c r="F37" s="78" t="str">
        <f t="shared" si="5"/>
        <v>0D</v>
      </c>
      <c r="G37" s="77" t="s">
        <v>78</v>
      </c>
      <c r="H37" s="88"/>
      <c r="I37" s="251" t="s">
        <v>266</v>
      </c>
      <c r="K37" s="261"/>
    </row>
    <row r="38" spans="4:11" x14ac:dyDescent="0.25">
      <c r="D38" s="77">
        <v>14</v>
      </c>
      <c r="E38" s="78" t="str">
        <f t="shared" si="4"/>
        <v>001110</v>
      </c>
      <c r="F38" s="78" t="str">
        <f t="shared" si="5"/>
        <v>0E</v>
      </c>
      <c r="G38" s="77" t="s">
        <v>79</v>
      </c>
      <c r="H38" s="85"/>
      <c r="I38" s="251" t="s">
        <v>266</v>
      </c>
      <c r="K38" s="261"/>
    </row>
    <row r="39" spans="4:11" x14ac:dyDescent="0.25">
      <c r="D39" s="77">
        <v>15</v>
      </c>
      <c r="E39" s="78" t="str">
        <f t="shared" si="4"/>
        <v>001111</v>
      </c>
      <c r="F39" s="78" t="str">
        <f t="shared" si="5"/>
        <v>0F</v>
      </c>
      <c r="G39" s="77" t="s">
        <v>80</v>
      </c>
      <c r="H39" s="89"/>
      <c r="I39" s="251" t="s">
        <v>266</v>
      </c>
      <c r="K39" s="261"/>
    </row>
    <row r="40" spans="4:11" x14ac:dyDescent="0.25">
      <c r="D40" s="77">
        <v>16</v>
      </c>
      <c r="E40" s="78" t="str">
        <f t="shared" si="4"/>
        <v>010000</v>
      </c>
      <c r="F40" s="78" t="str">
        <f t="shared" si="5"/>
        <v>10</v>
      </c>
      <c r="G40" s="77" t="s">
        <v>182</v>
      </c>
      <c r="I40" s="252" t="s">
        <v>261</v>
      </c>
      <c r="K40" s="261"/>
    </row>
    <row r="41" spans="4:11" x14ac:dyDescent="0.25">
      <c r="D41" s="77">
        <v>17</v>
      </c>
      <c r="E41" s="78" t="str">
        <f t="shared" si="4"/>
        <v>010001</v>
      </c>
      <c r="F41" s="78" t="str">
        <f t="shared" si="5"/>
        <v>11</v>
      </c>
      <c r="G41" s="77" t="s">
        <v>183</v>
      </c>
      <c r="I41" s="252" t="s">
        <v>261</v>
      </c>
      <c r="K41" s="261"/>
    </row>
    <row r="42" spans="4:11" x14ac:dyDescent="0.25">
      <c r="D42" s="77">
        <v>18</v>
      </c>
      <c r="E42" s="78" t="str">
        <f t="shared" si="4"/>
        <v>010010</v>
      </c>
      <c r="F42" s="78" t="str">
        <f t="shared" si="5"/>
        <v>12</v>
      </c>
      <c r="G42" s="77" t="s">
        <v>184</v>
      </c>
      <c r="I42" s="252" t="s">
        <v>261</v>
      </c>
      <c r="K42" s="261"/>
    </row>
    <row r="43" spans="4:11" x14ac:dyDescent="0.25">
      <c r="D43" s="77">
        <v>19</v>
      </c>
      <c r="E43" s="78" t="str">
        <f t="shared" si="4"/>
        <v>010011</v>
      </c>
      <c r="F43" s="78" t="str">
        <f t="shared" si="5"/>
        <v>13</v>
      </c>
      <c r="G43" s="77" t="s">
        <v>185</v>
      </c>
      <c r="I43" s="252" t="s">
        <v>261</v>
      </c>
      <c r="K43" s="261"/>
    </row>
    <row r="44" spans="4:11" x14ac:dyDescent="0.25">
      <c r="D44" s="77">
        <v>20</v>
      </c>
      <c r="E44" s="78" t="str">
        <f t="shared" si="4"/>
        <v>010100</v>
      </c>
      <c r="F44" s="78" t="str">
        <f t="shared" si="5"/>
        <v>14</v>
      </c>
      <c r="G44" s="77" t="s">
        <v>186</v>
      </c>
      <c r="I44" s="252" t="s">
        <v>261</v>
      </c>
      <c r="K44" s="261"/>
    </row>
    <row r="45" spans="4:11" x14ac:dyDescent="0.25">
      <c r="D45" s="77">
        <v>21</v>
      </c>
      <c r="E45" s="78" t="str">
        <f t="shared" si="4"/>
        <v>010101</v>
      </c>
      <c r="F45" s="78" t="str">
        <f t="shared" si="5"/>
        <v>15</v>
      </c>
      <c r="G45" s="77" t="s">
        <v>187</v>
      </c>
      <c r="I45" s="252" t="s">
        <v>261</v>
      </c>
      <c r="K45" s="261"/>
    </row>
    <row r="46" spans="4:11" x14ac:dyDescent="0.25">
      <c r="D46" s="77">
        <v>22</v>
      </c>
      <c r="E46" s="78" t="str">
        <f t="shared" si="4"/>
        <v>010110</v>
      </c>
      <c r="F46" s="78" t="str">
        <f t="shared" si="5"/>
        <v>16</v>
      </c>
      <c r="G46" s="77" t="s">
        <v>188</v>
      </c>
      <c r="I46" s="252" t="s">
        <v>261</v>
      </c>
      <c r="K46" s="261"/>
    </row>
    <row r="47" spans="4:11" x14ac:dyDescent="0.25">
      <c r="D47" s="77">
        <v>23</v>
      </c>
      <c r="E47" s="78" t="str">
        <f t="shared" si="4"/>
        <v>010111</v>
      </c>
      <c r="F47" s="78" t="str">
        <f t="shared" si="5"/>
        <v>17</v>
      </c>
      <c r="G47" s="77" t="s">
        <v>189</v>
      </c>
      <c r="I47" s="252" t="s">
        <v>261</v>
      </c>
      <c r="K47" s="261"/>
    </row>
    <row r="48" spans="4:11" x14ac:dyDescent="0.25">
      <c r="D48" s="77">
        <v>24</v>
      </c>
      <c r="E48" s="78" t="str">
        <f t="shared" si="4"/>
        <v>011000</v>
      </c>
      <c r="F48" s="78" t="str">
        <f t="shared" si="5"/>
        <v>18</v>
      </c>
      <c r="G48" s="77" t="s">
        <v>190</v>
      </c>
      <c r="I48" s="251" t="s">
        <v>262</v>
      </c>
      <c r="K48" s="261" t="s">
        <v>269</v>
      </c>
    </row>
    <row r="49" spans="4:11" x14ac:dyDescent="0.25">
      <c r="D49" s="77">
        <v>25</v>
      </c>
      <c r="E49" s="78" t="str">
        <f t="shared" si="4"/>
        <v>011001</v>
      </c>
      <c r="F49" s="78" t="str">
        <f t="shared" si="5"/>
        <v>19</v>
      </c>
      <c r="G49" s="77" t="s">
        <v>191</v>
      </c>
      <c r="I49" s="251" t="s">
        <v>262</v>
      </c>
      <c r="K49" s="261"/>
    </row>
    <row r="50" spans="4:11" x14ac:dyDescent="0.25">
      <c r="D50" s="77">
        <v>26</v>
      </c>
      <c r="E50" s="78" t="str">
        <f t="shared" si="4"/>
        <v>011010</v>
      </c>
      <c r="F50" s="78" t="str">
        <f t="shared" si="5"/>
        <v>1A</v>
      </c>
      <c r="G50" s="77" t="s">
        <v>192</v>
      </c>
      <c r="I50" s="251" t="s">
        <v>262</v>
      </c>
      <c r="K50" s="261"/>
    </row>
    <row r="51" spans="4:11" x14ac:dyDescent="0.25">
      <c r="D51" s="77">
        <v>27</v>
      </c>
      <c r="E51" s="78" t="str">
        <f t="shared" si="4"/>
        <v>011011</v>
      </c>
      <c r="F51" s="78" t="str">
        <f t="shared" si="5"/>
        <v>1B</v>
      </c>
      <c r="G51" s="77" t="s">
        <v>193</v>
      </c>
      <c r="I51" s="251" t="s">
        <v>262</v>
      </c>
      <c r="K51" s="261"/>
    </row>
    <row r="52" spans="4:11" x14ac:dyDescent="0.25">
      <c r="D52" s="77">
        <v>28</v>
      </c>
      <c r="E52" s="78" t="str">
        <f t="shared" si="4"/>
        <v>011100</v>
      </c>
      <c r="F52" s="78" t="str">
        <f t="shared" si="5"/>
        <v>1C</v>
      </c>
      <c r="G52" s="77" t="s">
        <v>194</v>
      </c>
      <c r="I52" s="251" t="s">
        <v>262</v>
      </c>
      <c r="K52" s="261"/>
    </row>
    <row r="53" spans="4:11" x14ac:dyDescent="0.25">
      <c r="D53" s="77">
        <v>29</v>
      </c>
      <c r="E53" s="78" t="str">
        <f t="shared" si="4"/>
        <v>011101</v>
      </c>
      <c r="F53" s="78" t="str">
        <f t="shared" si="5"/>
        <v>1D</v>
      </c>
      <c r="G53" s="77" t="s">
        <v>195</v>
      </c>
      <c r="I53" s="251" t="s">
        <v>262</v>
      </c>
      <c r="K53" s="261"/>
    </row>
    <row r="54" spans="4:11" x14ac:dyDescent="0.25">
      <c r="D54" s="77">
        <v>30</v>
      </c>
      <c r="E54" s="78" t="str">
        <f t="shared" si="4"/>
        <v>011110</v>
      </c>
      <c r="F54" s="78" t="str">
        <f t="shared" si="5"/>
        <v>1E</v>
      </c>
      <c r="G54" s="77" t="s">
        <v>196</v>
      </c>
      <c r="I54" s="251" t="s">
        <v>262</v>
      </c>
      <c r="K54" s="261"/>
    </row>
    <row r="55" spans="4:11" x14ac:dyDescent="0.25">
      <c r="D55" s="77">
        <v>31</v>
      </c>
      <c r="E55" s="78" t="str">
        <f t="shared" si="4"/>
        <v>011111</v>
      </c>
      <c r="F55" s="78" t="str">
        <f t="shared" si="5"/>
        <v>1F</v>
      </c>
      <c r="G55" s="77" t="s">
        <v>197</v>
      </c>
      <c r="I55" s="251" t="s">
        <v>262</v>
      </c>
      <c r="K55" s="261"/>
    </row>
    <row r="56" spans="4:11" x14ac:dyDescent="0.25">
      <c r="D56" s="77">
        <v>32</v>
      </c>
      <c r="E56" s="78" t="str">
        <f t="shared" si="4"/>
        <v>100000</v>
      </c>
      <c r="F56" s="78" t="str">
        <f t="shared" si="5"/>
        <v>20</v>
      </c>
      <c r="G56" s="77" t="s">
        <v>198</v>
      </c>
      <c r="I56" s="251" t="s">
        <v>263</v>
      </c>
      <c r="K56" s="261"/>
    </row>
    <row r="57" spans="4:11" x14ac:dyDescent="0.25">
      <c r="D57" s="77">
        <v>33</v>
      </c>
      <c r="E57" s="78" t="str">
        <f t="shared" si="4"/>
        <v>100001</v>
      </c>
      <c r="F57" s="78" t="str">
        <f t="shared" si="5"/>
        <v>21</v>
      </c>
      <c r="G57" s="77" t="s">
        <v>199</v>
      </c>
      <c r="I57" s="251" t="s">
        <v>263</v>
      </c>
      <c r="K57" s="261"/>
    </row>
    <row r="58" spans="4:11" x14ac:dyDescent="0.25">
      <c r="D58" s="77">
        <v>34</v>
      </c>
      <c r="E58" s="78" t="str">
        <f t="shared" si="4"/>
        <v>100010</v>
      </c>
      <c r="F58" s="78" t="str">
        <f t="shared" si="5"/>
        <v>22</v>
      </c>
      <c r="G58" s="77" t="s">
        <v>200</v>
      </c>
      <c r="I58" s="251" t="s">
        <v>263</v>
      </c>
      <c r="K58" s="261"/>
    </row>
    <row r="59" spans="4:11" x14ac:dyDescent="0.25">
      <c r="D59" s="77">
        <v>35</v>
      </c>
      <c r="E59" s="78" t="str">
        <f t="shared" si="4"/>
        <v>100011</v>
      </c>
      <c r="F59" s="78" t="str">
        <f t="shared" si="5"/>
        <v>23</v>
      </c>
      <c r="G59" s="77" t="s">
        <v>201</v>
      </c>
      <c r="I59" s="251" t="s">
        <v>263</v>
      </c>
      <c r="K59" s="261"/>
    </row>
    <row r="60" spans="4:11" x14ac:dyDescent="0.25">
      <c r="D60" s="77">
        <v>36</v>
      </c>
      <c r="E60" s="78" t="str">
        <f t="shared" si="4"/>
        <v>100100</v>
      </c>
      <c r="F60" s="78" t="str">
        <f t="shared" si="5"/>
        <v>24</v>
      </c>
      <c r="G60" s="77" t="s">
        <v>202</v>
      </c>
      <c r="I60" s="251" t="s">
        <v>263</v>
      </c>
      <c r="K60" s="261"/>
    </row>
    <row r="61" spans="4:11" x14ac:dyDescent="0.25">
      <c r="D61" s="77">
        <v>37</v>
      </c>
      <c r="E61" s="78" t="str">
        <f t="shared" si="4"/>
        <v>100101</v>
      </c>
      <c r="F61" s="78" t="str">
        <f t="shared" si="5"/>
        <v>25</v>
      </c>
      <c r="G61" s="77" t="s">
        <v>203</v>
      </c>
      <c r="I61" s="251" t="s">
        <v>263</v>
      </c>
      <c r="K61" s="261"/>
    </row>
    <row r="62" spans="4:11" x14ac:dyDescent="0.25">
      <c r="D62" s="77">
        <v>38</v>
      </c>
      <c r="E62" s="78" t="str">
        <f t="shared" si="4"/>
        <v>100110</v>
      </c>
      <c r="F62" s="78" t="str">
        <f t="shared" si="5"/>
        <v>26</v>
      </c>
      <c r="G62" s="77" t="s">
        <v>204</v>
      </c>
      <c r="I62" s="251" t="s">
        <v>263</v>
      </c>
      <c r="K62" s="261"/>
    </row>
    <row r="63" spans="4:11" x14ac:dyDescent="0.25">
      <c r="D63" s="77">
        <v>39</v>
      </c>
      <c r="E63" s="78" t="str">
        <f t="shared" si="4"/>
        <v>100111</v>
      </c>
      <c r="F63" s="78" t="str">
        <f t="shared" si="5"/>
        <v>27</v>
      </c>
      <c r="G63" s="77" t="s">
        <v>205</v>
      </c>
      <c r="I63" s="251" t="s">
        <v>263</v>
      </c>
      <c r="K63" s="261"/>
    </row>
    <row r="64" spans="4:11" x14ac:dyDescent="0.25">
      <c r="D64" s="77">
        <v>40</v>
      </c>
      <c r="E64" s="78" t="str">
        <f t="shared" si="4"/>
        <v>101000</v>
      </c>
      <c r="F64" s="78" t="str">
        <f t="shared" si="5"/>
        <v>28</v>
      </c>
      <c r="G64" s="77" t="s">
        <v>206</v>
      </c>
      <c r="I64" s="251" t="s">
        <v>264</v>
      </c>
      <c r="K64" s="261"/>
    </row>
    <row r="65" spans="4:11" x14ac:dyDescent="0.25">
      <c r="D65" s="77">
        <v>41</v>
      </c>
      <c r="E65" s="78" t="str">
        <f t="shared" si="4"/>
        <v>101001</v>
      </c>
      <c r="F65" s="78" t="str">
        <f t="shared" si="5"/>
        <v>29</v>
      </c>
      <c r="G65" s="77" t="s">
        <v>207</v>
      </c>
      <c r="I65" s="251" t="s">
        <v>264</v>
      </c>
      <c r="K65" s="261"/>
    </row>
    <row r="66" spans="4:11" x14ac:dyDescent="0.25">
      <c r="D66" s="77">
        <v>42</v>
      </c>
      <c r="E66" s="78" t="str">
        <f t="shared" si="4"/>
        <v>101010</v>
      </c>
      <c r="F66" s="78" t="str">
        <f t="shared" si="5"/>
        <v>2A</v>
      </c>
      <c r="G66" s="77" t="s">
        <v>208</v>
      </c>
      <c r="I66" s="251" t="s">
        <v>264</v>
      </c>
      <c r="K66" s="261"/>
    </row>
    <row r="67" spans="4:11" x14ac:dyDescent="0.25">
      <c r="D67" s="77">
        <v>43</v>
      </c>
      <c r="E67" s="78" t="str">
        <f t="shared" si="4"/>
        <v>101011</v>
      </c>
      <c r="F67" s="78" t="str">
        <f t="shared" si="5"/>
        <v>2B</v>
      </c>
      <c r="G67" s="77" t="s">
        <v>209</v>
      </c>
      <c r="I67" s="251" t="s">
        <v>264</v>
      </c>
      <c r="K67" s="261"/>
    </row>
    <row r="68" spans="4:11" x14ac:dyDescent="0.25">
      <c r="D68" s="77">
        <v>44</v>
      </c>
      <c r="E68" s="78" t="str">
        <f t="shared" si="4"/>
        <v>101100</v>
      </c>
      <c r="F68" s="78" t="str">
        <f t="shared" si="5"/>
        <v>2C</v>
      </c>
      <c r="G68" s="77" t="s">
        <v>210</v>
      </c>
      <c r="I68" s="251" t="s">
        <v>264</v>
      </c>
      <c r="K68" s="261"/>
    </row>
    <row r="69" spans="4:11" x14ac:dyDescent="0.25">
      <c r="D69" s="77">
        <v>45</v>
      </c>
      <c r="E69" s="78" t="str">
        <f t="shared" si="4"/>
        <v>101101</v>
      </c>
      <c r="F69" s="78" t="str">
        <f t="shared" si="5"/>
        <v>2D</v>
      </c>
      <c r="G69" s="77" t="s">
        <v>211</v>
      </c>
      <c r="I69" s="251" t="s">
        <v>264</v>
      </c>
      <c r="K69" s="261"/>
    </row>
    <row r="70" spans="4:11" x14ac:dyDescent="0.25">
      <c r="D70" s="77">
        <v>46</v>
      </c>
      <c r="E70" s="78" t="str">
        <f t="shared" si="4"/>
        <v>101110</v>
      </c>
      <c r="F70" s="78" t="str">
        <f t="shared" si="5"/>
        <v>2E</v>
      </c>
      <c r="G70" s="77" t="s">
        <v>212</v>
      </c>
      <c r="I70" s="251" t="s">
        <v>264</v>
      </c>
      <c r="K70" s="261"/>
    </row>
    <row r="71" spans="4:11" x14ac:dyDescent="0.25">
      <c r="D71" s="77">
        <v>47</v>
      </c>
      <c r="E71" s="78" t="str">
        <f t="shared" si="4"/>
        <v>101111</v>
      </c>
      <c r="F71" s="78" t="str">
        <f t="shared" si="5"/>
        <v>2F</v>
      </c>
      <c r="G71" s="77" t="s">
        <v>213</v>
      </c>
      <c r="I71" s="251" t="s">
        <v>264</v>
      </c>
      <c r="K71" s="261"/>
    </row>
    <row r="72" spans="4:11" x14ac:dyDescent="0.25">
      <c r="D72" s="77">
        <v>48</v>
      </c>
      <c r="E72" s="78" t="str">
        <f t="shared" si="4"/>
        <v>110000</v>
      </c>
      <c r="F72" s="78" t="str">
        <f t="shared" si="5"/>
        <v>30</v>
      </c>
      <c r="G72" s="77" t="s">
        <v>214</v>
      </c>
      <c r="I72" s="251" t="s">
        <v>265</v>
      </c>
      <c r="K72" s="261"/>
    </row>
    <row r="73" spans="4:11" x14ac:dyDescent="0.25">
      <c r="D73" s="77">
        <v>49</v>
      </c>
      <c r="E73" s="78" t="str">
        <f t="shared" si="4"/>
        <v>110001</v>
      </c>
      <c r="F73" s="78" t="str">
        <f t="shared" si="5"/>
        <v>31</v>
      </c>
      <c r="G73" s="77" t="s">
        <v>215</v>
      </c>
      <c r="I73" s="251" t="s">
        <v>265</v>
      </c>
      <c r="K73" s="261"/>
    </row>
    <row r="74" spans="4:11" x14ac:dyDescent="0.25">
      <c r="D74" s="77">
        <v>50</v>
      </c>
      <c r="E74" s="78" t="str">
        <f t="shared" si="4"/>
        <v>110010</v>
      </c>
      <c r="F74" s="78" t="str">
        <f t="shared" si="5"/>
        <v>32</v>
      </c>
      <c r="G74" s="77" t="s">
        <v>216</v>
      </c>
      <c r="I74" s="251" t="s">
        <v>265</v>
      </c>
      <c r="K74" s="261"/>
    </row>
    <row r="75" spans="4:11" x14ac:dyDescent="0.25">
      <c r="D75" s="77">
        <v>51</v>
      </c>
      <c r="E75" s="78" t="str">
        <f t="shared" si="4"/>
        <v>110011</v>
      </c>
      <c r="F75" s="78" t="str">
        <f t="shared" si="5"/>
        <v>33</v>
      </c>
      <c r="G75" s="77" t="s">
        <v>217</v>
      </c>
      <c r="I75" s="251" t="s">
        <v>265</v>
      </c>
      <c r="K75" s="261"/>
    </row>
    <row r="76" spans="4:11" x14ac:dyDescent="0.25">
      <c r="D76" s="77">
        <v>52</v>
      </c>
      <c r="E76" s="78" t="str">
        <f t="shared" si="4"/>
        <v>110100</v>
      </c>
      <c r="F76" s="78" t="str">
        <f t="shared" si="5"/>
        <v>34</v>
      </c>
      <c r="G76" s="77" t="s">
        <v>218</v>
      </c>
      <c r="I76" s="251" t="s">
        <v>265</v>
      </c>
      <c r="K76" s="261"/>
    </row>
    <row r="77" spans="4:11" x14ac:dyDescent="0.25">
      <c r="D77" s="77">
        <v>53</v>
      </c>
      <c r="E77" s="78" t="str">
        <f t="shared" si="4"/>
        <v>110101</v>
      </c>
      <c r="F77" s="78" t="str">
        <f t="shared" si="5"/>
        <v>35</v>
      </c>
      <c r="G77" s="77" t="s">
        <v>219</v>
      </c>
      <c r="I77" s="251" t="s">
        <v>265</v>
      </c>
      <c r="K77" s="261"/>
    </row>
    <row r="78" spans="4:11" x14ac:dyDescent="0.25">
      <c r="D78" s="77">
        <v>54</v>
      </c>
      <c r="E78" s="78" t="str">
        <f t="shared" si="4"/>
        <v>110110</v>
      </c>
      <c r="F78" s="78" t="str">
        <f t="shared" si="5"/>
        <v>36</v>
      </c>
      <c r="G78" s="77" t="s">
        <v>220</v>
      </c>
      <c r="I78" s="251" t="s">
        <v>265</v>
      </c>
      <c r="K78" s="261"/>
    </row>
    <row r="79" spans="4:11" x14ac:dyDescent="0.25">
      <c r="D79" s="77">
        <v>55</v>
      </c>
      <c r="E79" s="78" t="str">
        <f t="shared" si="4"/>
        <v>110111</v>
      </c>
      <c r="F79" s="78" t="str">
        <f t="shared" si="5"/>
        <v>37</v>
      </c>
      <c r="G79" s="77" t="s">
        <v>221</v>
      </c>
      <c r="I79" s="251" t="s">
        <v>265</v>
      </c>
      <c r="K79" s="261"/>
    </row>
    <row r="80" spans="4:11" x14ac:dyDescent="0.25">
      <c r="D80" s="77">
        <v>56</v>
      </c>
      <c r="E80" s="78" t="str">
        <f t="shared" si="4"/>
        <v>111000</v>
      </c>
      <c r="F80" s="78" t="str">
        <f t="shared" si="5"/>
        <v>38</v>
      </c>
      <c r="G80" s="77" t="s">
        <v>222</v>
      </c>
      <c r="I80" s="251" t="s">
        <v>46</v>
      </c>
      <c r="K80" s="261"/>
    </row>
    <row r="81" spans="4:11" x14ac:dyDescent="0.25">
      <c r="D81" s="77">
        <v>57</v>
      </c>
      <c r="E81" s="78" t="str">
        <f t="shared" si="4"/>
        <v>111001</v>
      </c>
      <c r="F81" s="78" t="str">
        <f t="shared" si="5"/>
        <v>39</v>
      </c>
      <c r="G81" s="77" t="s">
        <v>223</v>
      </c>
      <c r="I81" s="251" t="s">
        <v>46</v>
      </c>
      <c r="K81" s="261"/>
    </row>
    <row r="82" spans="4:11" x14ac:dyDescent="0.25">
      <c r="D82" s="77">
        <v>58</v>
      </c>
      <c r="E82" s="78" t="str">
        <f t="shared" si="4"/>
        <v>111010</v>
      </c>
      <c r="F82" s="78" t="str">
        <f t="shared" si="5"/>
        <v>3A</v>
      </c>
      <c r="G82" s="77" t="s">
        <v>224</v>
      </c>
      <c r="I82" s="251" t="s">
        <v>46</v>
      </c>
      <c r="K82" s="261"/>
    </row>
    <row r="83" spans="4:11" x14ac:dyDescent="0.25">
      <c r="D83" s="77">
        <v>59</v>
      </c>
      <c r="E83" s="78" t="str">
        <f t="shared" si="4"/>
        <v>111011</v>
      </c>
      <c r="F83" s="78" t="str">
        <f t="shared" si="5"/>
        <v>3B</v>
      </c>
      <c r="G83" s="77" t="s">
        <v>225</v>
      </c>
      <c r="I83" s="251" t="s">
        <v>46</v>
      </c>
      <c r="K83" s="261"/>
    </row>
    <row r="84" spans="4:11" x14ac:dyDescent="0.25">
      <c r="D84" s="77">
        <v>60</v>
      </c>
      <c r="E84" s="78" t="str">
        <f t="shared" si="4"/>
        <v>111100</v>
      </c>
      <c r="F84" s="78" t="str">
        <f t="shared" si="5"/>
        <v>3C</v>
      </c>
      <c r="G84" s="77" t="s">
        <v>226</v>
      </c>
      <c r="I84" s="251" t="s">
        <v>46</v>
      </c>
      <c r="K84" s="261"/>
    </row>
    <row r="85" spans="4:11" x14ac:dyDescent="0.25">
      <c r="D85" s="77">
        <v>61</v>
      </c>
      <c r="E85" s="78" t="str">
        <f t="shared" si="4"/>
        <v>111101</v>
      </c>
      <c r="F85" s="78" t="str">
        <f t="shared" si="5"/>
        <v>3D</v>
      </c>
      <c r="G85" s="77" t="s">
        <v>227</v>
      </c>
      <c r="I85" s="251" t="s">
        <v>46</v>
      </c>
      <c r="K85" s="261"/>
    </row>
    <row r="86" spans="4:11" x14ac:dyDescent="0.25">
      <c r="D86" s="77">
        <v>62</v>
      </c>
      <c r="E86" s="78" t="str">
        <f t="shared" si="4"/>
        <v>111110</v>
      </c>
      <c r="F86" s="78" t="str">
        <f t="shared" si="5"/>
        <v>3E</v>
      </c>
      <c r="G86" s="77" t="s">
        <v>228</v>
      </c>
      <c r="H86" s="85" t="s">
        <v>86</v>
      </c>
      <c r="I86" s="251" t="s">
        <v>46</v>
      </c>
      <c r="K86" s="261"/>
    </row>
    <row r="87" spans="4:11" s="57" customFormat="1" x14ac:dyDescent="0.25">
      <c r="D87" s="255">
        <v>63</v>
      </c>
      <c r="E87" s="256" t="str">
        <f t="shared" si="4"/>
        <v>111111</v>
      </c>
      <c r="F87" s="256" t="str">
        <f t="shared" si="5"/>
        <v>3F</v>
      </c>
      <c r="G87" s="257" t="s">
        <v>81</v>
      </c>
      <c r="H87" s="253" t="s">
        <v>64</v>
      </c>
      <c r="I87" s="254"/>
      <c r="K87" s="262"/>
    </row>
  </sheetData>
  <phoneticPr fontId="8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CC11E-390E-4EFB-A4DD-B5D6139D8CF5}">
  <dimension ref="A1:AI23"/>
  <sheetViews>
    <sheetView zoomScale="130" zoomScaleNormal="130" workbookViewId="0">
      <selection activeCell="E22" sqref="E22"/>
    </sheetView>
  </sheetViews>
  <sheetFormatPr baseColWidth="10" defaultRowHeight="15" x14ac:dyDescent="0.25"/>
  <cols>
    <col min="2" max="2" width="14.85546875" customWidth="1"/>
    <col min="4" max="14" width="3.42578125" style="67" customWidth="1"/>
    <col min="15" max="35" width="2.85546875" customWidth="1"/>
  </cols>
  <sheetData>
    <row r="1" spans="1:35" ht="15.75" thickBot="1" x14ac:dyDescent="0.3"/>
    <row r="2" spans="1:35" x14ac:dyDescent="0.25">
      <c r="B2" s="226" t="s">
        <v>230</v>
      </c>
      <c r="C2" s="227" t="s">
        <v>231</v>
      </c>
      <c r="D2" s="228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8"/>
      <c r="AH2" s="228"/>
      <c r="AI2" s="230"/>
    </row>
    <row r="3" spans="1:35" ht="15.75" thickBot="1" x14ac:dyDescent="0.3">
      <c r="B3" s="231" t="s">
        <v>232</v>
      </c>
      <c r="C3" s="232">
        <v>5</v>
      </c>
      <c r="D3" s="232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2"/>
      <c r="Q3" s="232"/>
      <c r="R3" s="232"/>
      <c r="S3" s="232"/>
      <c r="T3" s="232"/>
      <c r="U3" s="232"/>
      <c r="V3" s="232"/>
      <c r="W3" s="232"/>
      <c r="X3" s="232"/>
      <c r="Y3" s="232"/>
      <c r="Z3" s="232"/>
      <c r="AA3" s="232"/>
      <c r="AB3" s="232"/>
      <c r="AC3" s="232"/>
      <c r="AD3" s="232"/>
      <c r="AE3" s="232"/>
      <c r="AF3" s="232"/>
      <c r="AG3" s="232"/>
      <c r="AH3" s="232"/>
      <c r="AI3" s="234"/>
    </row>
    <row r="5" spans="1:35" x14ac:dyDescent="0.25">
      <c r="D5" s="20" t="s">
        <v>10</v>
      </c>
      <c r="E5" s="20"/>
      <c r="F5" s="20"/>
      <c r="G5" s="20"/>
      <c r="H5" s="20"/>
      <c r="I5" s="20"/>
      <c r="J5" s="20"/>
      <c r="K5" s="20"/>
      <c r="L5" s="20"/>
      <c r="M5" s="20"/>
      <c r="N5" s="20" t="s">
        <v>9</v>
      </c>
    </row>
    <row r="6" spans="1:35" x14ac:dyDescent="0.25">
      <c r="D6" s="26" t="s">
        <v>8</v>
      </c>
      <c r="E6" s="12"/>
      <c r="F6" s="12"/>
      <c r="G6" s="12"/>
      <c r="H6" s="12"/>
      <c r="I6" s="12"/>
      <c r="J6" s="12"/>
      <c r="K6" s="12"/>
      <c r="L6" s="12"/>
      <c r="M6" s="12"/>
      <c r="N6" s="13"/>
      <c r="O6" s="26" t="s">
        <v>7</v>
      </c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8"/>
      <c r="AG6" s="26"/>
      <c r="AH6" s="27"/>
      <c r="AI6" s="28"/>
    </row>
    <row r="7" spans="1:35" x14ac:dyDescent="0.25">
      <c r="D7" s="165">
        <v>0</v>
      </c>
      <c r="E7" s="164">
        <v>1</v>
      </c>
      <c r="F7" s="164">
        <v>2</v>
      </c>
      <c r="G7" s="164">
        <v>3</v>
      </c>
      <c r="H7" s="164">
        <v>4</v>
      </c>
      <c r="I7" s="164">
        <v>5</v>
      </c>
      <c r="J7" s="164">
        <v>6</v>
      </c>
      <c r="K7" s="164">
        <v>7</v>
      </c>
      <c r="L7" s="165">
        <v>8</v>
      </c>
      <c r="M7" s="164">
        <v>9</v>
      </c>
      <c r="N7" s="225">
        <v>10</v>
      </c>
      <c r="O7" s="14">
        <v>11</v>
      </c>
      <c r="P7" s="15">
        <v>12</v>
      </c>
      <c r="Q7" s="15">
        <v>13</v>
      </c>
      <c r="R7" s="15">
        <v>14</v>
      </c>
      <c r="S7" s="15">
        <v>15</v>
      </c>
      <c r="T7" s="14">
        <v>16</v>
      </c>
      <c r="U7" s="15">
        <v>17</v>
      </c>
      <c r="V7" s="15">
        <v>18</v>
      </c>
      <c r="W7" s="15">
        <v>19</v>
      </c>
      <c r="X7" s="15">
        <v>20</v>
      </c>
      <c r="Y7" s="15">
        <v>21</v>
      </c>
      <c r="Z7" s="15">
        <v>22</v>
      </c>
      <c r="AA7" s="15">
        <v>23</v>
      </c>
      <c r="AB7" s="14">
        <v>24</v>
      </c>
      <c r="AC7" s="15">
        <v>25</v>
      </c>
      <c r="AD7" s="15">
        <v>26</v>
      </c>
      <c r="AE7" s="15">
        <v>27</v>
      </c>
      <c r="AF7" s="16">
        <v>28</v>
      </c>
      <c r="AG7" s="181">
        <v>31</v>
      </c>
      <c r="AH7" s="182">
        <v>30</v>
      </c>
      <c r="AI7" s="183">
        <v>29</v>
      </c>
    </row>
    <row r="8" spans="1:35" x14ac:dyDescent="0.25">
      <c r="D8" s="166" t="s">
        <v>107</v>
      </c>
      <c r="E8" s="167" t="s">
        <v>107</v>
      </c>
      <c r="F8" s="172" t="s">
        <v>129</v>
      </c>
      <c r="G8" s="168" t="s">
        <v>23</v>
      </c>
      <c r="H8" s="168" t="s">
        <v>23</v>
      </c>
      <c r="I8" s="169" t="s">
        <v>82</v>
      </c>
      <c r="J8" s="170" t="s">
        <v>82</v>
      </c>
      <c r="K8" s="169" t="s">
        <v>82</v>
      </c>
      <c r="L8" s="169" t="s">
        <v>82</v>
      </c>
      <c r="M8" s="169" t="s">
        <v>82</v>
      </c>
      <c r="N8" s="171" t="s">
        <v>82</v>
      </c>
      <c r="O8" s="25" t="s">
        <v>45</v>
      </c>
      <c r="P8" s="25" t="s">
        <v>45</v>
      </c>
      <c r="Q8" s="25" t="s">
        <v>45</v>
      </c>
      <c r="R8" s="25" t="s">
        <v>45</v>
      </c>
      <c r="S8" s="25" t="s">
        <v>45</v>
      </c>
      <c r="T8" s="25" t="s">
        <v>45</v>
      </c>
      <c r="U8" s="25" t="s">
        <v>45</v>
      </c>
      <c r="V8" s="25" t="s">
        <v>45</v>
      </c>
      <c r="W8" s="25" t="s">
        <v>45</v>
      </c>
      <c r="X8" s="25" t="s">
        <v>45</v>
      </c>
      <c r="Y8" s="25" t="s">
        <v>45</v>
      </c>
      <c r="Z8" s="25" t="s">
        <v>45</v>
      </c>
      <c r="AA8" s="25" t="s">
        <v>45</v>
      </c>
      <c r="AB8" s="25" t="s">
        <v>45</v>
      </c>
      <c r="AC8" s="25" t="s">
        <v>45</v>
      </c>
      <c r="AD8" s="25" t="s">
        <v>45</v>
      </c>
      <c r="AE8" s="25" t="s">
        <v>45</v>
      </c>
      <c r="AF8" s="25" t="s">
        <v>45</v>
      </c>
      <c r="AG8" s="184" t="s">
        <v>46</v>
      </c>
      <c r="AH8" s="185" t="s">
        <v>46</v>
      </c>
      <c r="AI8" s="186" t="s">
        <v>46</v>
      </c>
    </row>
    <row r="10" spans="1:35" x14ac:dyDescent="0.25">
      <c r="A10" s="1" t="s">
        <v>52</v>
      </c>
      <c r="B10" s="1" t="s">
        <v>238</v>
      </c>
      <c r="C10" t="s">
        <v>234</v>
      </c>
      <c r="D10" s="67">
        <v>0</v>
      </c>
      <c r="E10" s="67">
        <v>0</v>
      </c>
      <c r="F10" s="67">
        <v>1</v>
      </c>
      <c r="G10" s="67">
        <v>0</v>
      </c>
      <c r="H10" s="67">
        <v>0</v>
      </c>
      <c r="I10" s="67">
        <v>1</v>
      </c>
      <c r="J10" s="67">
        <v>1</v>
      </c>
      <c r="K10" s="67">
        <v>1</v>
      </c>
      <c r="L10" s="67">
        <v>1</v>
      </c>
      <c r="M10" s="67">
        <v>1</v>
      </c>
      <c r="N10" s="67">
        <v>1</v>
      </c>
      <c r="O10" s="67">
        <v>1</v>
      </c>
      <c r="P10" s="67">
        <v>1</v>
      </c>
      <c r="Q10" s="67">
        <v>1</v>
      </c>
      <c r="R10" s="67">
        <v>1</v>
      </c>
      <c r="S10" s="67">
        <v>1</v>
      </c>
      <c r="T10" s="67">
        <v>1</v>
      </c>
      <c r="U10" s="67">
        <v>1</v>
      </c>
      <c r="V10" s="67">
        <v>1</v>
      </c>
      <c r="W10" s="67">
        <v>1</v>
      </c>
      <c r="X10" s="67">
        <v>1</v>
      </c>
      <c r="Y10" s="67">
        <v>1</v>
      </c>
      <c r="Z10" s="67">
        <v>1</v>
      </c>
      <c r="AA10" s="67">
        <v>1</v>
      </c>
      <c r="AB10" s="67">
        <v>1</v>
      </c>
      <c r="AC10" s="67">
        <v>1</v>
      </c>
      <c r="AD10" s="67">
        <v>1</v>
      </c>
      <c r="AE10" s="67">
        <v>1</v>
      </c>
      <c r="AF10" s="67">
        <v>1</v>
      </c>
      <c r="AG10" s="67"/>
      <c r="AH10" s="67"/>
      <c r="AI10" s="67"/>
    </row>
    <row r="11" spans="1:35" x14ac:dyDescent="0.25">
      <c r="A11" s="91" t="s">
        <v>237</v>
      </c>
      <c r="C11" t="s">
        <v>233</v>
      </c>
      <c r="D11" s="67" t="s">
        <v>46</v>
      </c>
      <c r="E11" s="67" t="s">
        <v>46</v>
      </c>
      <c r="F11" s="67">
        <v>0</v>
      </c>
      <c r="G11" s="67" t="s">
        <v>46</v>
      </c>
      <c r="H11" s="67" t="s">
        <v>46</v>
      </c>
      <c r="I11" s="67" t="s">
        <v>229</v>
      </c>
      <c r="J11" s="67" t="s">
        <v>66</v>
      </c>
      <c r="K11" s="67" t="s">
        <v>67</v>
      </c>
      <c r="L11" s="67" t="s">
        <v>68</v>
      </c>
      <c r="M11" s="67" t="s">
        <v>69</v>
      </c>
      <c r="N11" s="67" t="s">
        <v>70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x14ac:dyDescent="0.25">
      <c r="A12" s="91"/>
    </row>
    <row r="13" spans="1:35" x14ac:dyDescent="0.25">
      <c r="A13" s="91"/>
    </row>
    <row r="14" spans="1:35" x14ac:dyDescent="0.25">
      <c r="A14" s="91"/>
    </row>
    <row r="15" spans="1:35" x14ac:dyDescent="0.25">
      <c r="A15" s="91"/>
    </row>
    <row r="16" spans="1:35" x14ac:dyDescent="0.25">
      <c r="A16" s="1" t="s">
        <v>59</v>
      </c>
      <c r="B16" s="1" t="s">
        <v>239</v>
      </c>
      <c r="C16" t="s">
        <v>234</v>
      </c>
      <c r="D16" s="67">
        <v>0</v>
      </c>
      <c r="E16" s="67">
        <v>1</v>
      </c>
      <c r="F16" s="67">
        <v>1</v>
      </c>
      <c r="G16" s="67">
        <v>1</v>
      </c>
      <c r="H16" s="67">
        <v>1</v>
      </c>
      <c r="I16" s="67">
        <v>0</v>
      </c>
      <c r="J16" s="67">
        <v>0</v>
      </c>
      <c r="K16" s="67">
        <v>0</v>
      </c>
      <c r="L16" s="67">
        <v>0</v>
      </c>
      <c r="M16" s="67">
        <v>0</v>
      </c>
      <c r="N16" s="67">
        <v>0</v>
      </c>
    </row>
    <row r="17" spans="1:14" x14ac:dyDescent="0.25">
      <c r="A17" s="91" t="s">
        <v>237</v>
      </c>
      <c r="C17" t="s">
        <v>233</v>
      </c>
      <c r="D17" s="67" t="s">
        <v>46</v>
      </c>
      <c r="E17" s="67">
        <v>1</v>
      </c>
      <c r="F17" s="67">
        <v>1</v>
      </c>
      <c r="G17" s="67" t="s">
        <v>140</v>
      </c>
      <c r="H17" s="67" t="s">
        <v>27</v>
      </c>
      <c r="I17" s="67" t="s">
        <v>46</v>
      </c>
      <c r="J17" s="67" t="s">
        <v>46</v>
      </c>
      <c r="K17" s="67" t="s">
        <v>46</v>
      </c>
      <c r="L17" s="67" t="s">
        <v>46</v>
      </c>
      <c r="M17" s="67" t="s">
        <v>46</v>
      </c>
      <c r="N17" s="67" t="s">
        <v>46</v>
      </c>
    </row>
    <row r="18" spans="1:14" x14ac:dyDescent="0.25">
      <c r="A18" s="34"/>
    </row>
    <row r="19" spans="1:14" x14ac:dyDescent="0.25">
      <c r="A19" s="1" t="s">
        <v>59</v>
      </c>
      <c r="B19" s="1" t="s">
        <v>63</v>
      </c>
      <c r="C19" t="s">
        <v>234</v>
      </c>
      <c r="D19" s="67">
        <v>1</v>
      </c>
      <c r="E19" s="67">
        <v>1</v>
      </c>
      <c r="F19" s="67">
        <v>1</v>
      </c>
      <c r="G19" s="67">
        <v>1</v>
      </c>
      <c r="H19" s="67">
        <v>1</v>
      </c>
      <c r="I19" s="67">
        <v>0</v>
      </c>
      <c r="J19" s="67">
        <v>0</v>
      </c>
      <c r="K19" s="67">
        <v>0</v>
      </c>
      <c r="L19" s="67">
        <v>0</v>
      </c>
      <c r="M19" s="67">
        <v>0</v>
      </c>
      <c r="N19" s="67">
        <v>0</v>
      </c>
    </row>
    <row r="20" spans="1:14" x14ac:dyDescent="0.25">
      <c r="A20" s="91" t="s">
        <v>237</v>
      </c>
      <c r="C20" t="s">
        <v>233</v>
      </c>
      <c r="D20" s="67">
        <v>1</v>
      </c>
      <c r="E20" s="67">
        <v>0</v>
      </c>
      <c r="F20" s="67">
        <v>1</v>
      </c>
      <c r="G20" s="67" t="s">
        <v>140</v>
      </c>
      <c r="H20" s="67" t="s">
        <v>27</v>
      </c>
      <c r="I20" s="67" t="s">
        <v>46</v>
      </c>
      <c r="J20" s="67" t="s">
        <v>46</v>
      </c>
      <c r="K20" s="67" t="s">
        <v>46</v>
      </c>
      <c r="L20" s="67" t="s">
        <v>46</v>
      </c>
      <c r="M20" s="67" t="s">
        <v>46</v>
      </c>
      <c r="N20" s="67" t="s">
        <v>46</v>
      </c>
    </row>
    <row r="21" spans="1:14" x14ac:dyDescent="0.25">
      <c r="A21" s="34"/>
    </row>
    <row r="22" spans="1:14" x14ac:dyDescent="0.25">
      <c r="A22" s="1" t="s">
        <v>59</v>
      </c>
      <c r="B22" s="1" t="s">
        <v>63</v>
      </c>
      <c r="C22" t="s">
        <v>235</v>
      </c>
      <c r="D22" s="67">
        <v>1</v>
      </c>
      <c r="E22" s="67">
        <v>1</v>
      </c>
      <c r="F22" s="67">
        <v>1</v>
      </c>
      <c r="G22" s="67">
        <v>1</v>
      </c>
      <c r="H22" s="67">
        <v>1</v>
      </c>
      <c r="I22" s="67">
        <v>0</v>
      </c>
      <c r="J22" s="67">
        <v>0</v>
      </c>
      <c r="K22" s="67">
        <v>0</v>
      </c>
      <c r="L22" s="67">
        <v>0</v>
      </c>
      <c r="M22" s="67">
        <v>0</v>
      </c>
      <c r="N22" s="67">
        <v>0</v>
      </c>
    </row>
    <row r="23" spans="1:14" x14ac:dyDescent="0.25">
      <c r="A23" s="91" t="s">
        <v>139</v>
      </c>
      <c r="C23" t="s">
        <v>236</v>
      </c>
      <c r="D23" s="67">
        <v>1</v>
      </c>
      <c r="E23" s="67">
        <v>0</v>
      </c>
      <c r="F23" s="67">
        <v>1</v>
      </c>
      <c r="G23" s="67">
        <v>1</v>
      </c>
      <c r="H23" s="67">
        <v>1</v>
      </c>
    </row>
  </sheetData>
  <conditionalFormatting sqref="D10:AI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N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N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N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2" r:id="rId1" xr:uid="{7DC3684C-C959-499A-8475-A1A33CC1C0B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12300-CECA-471D-AA0E-8B34D90AB539}">
  <dimension ref="A2:G23"/>
  <sheetViews>
    <sheetView zoomScale="130" zoomScaleNormal="130" workbookViewId="0">
      <selection activeCell="G16" sqref="G16"/>
    </sheetView>
  </sheetViews>
  <sheetFormatPr baseColWidth="10" defaultRowHeight="15" x14ac:dyDescent="0.25"/>
  <cols>
    <col min="2" max="2" width="17.5703125" customWidth="1"/>
    <col min="3" max="3" width="8" customWidth="1"/>
    <col min="4" max="4" width="7.5703125" customWidth="1"/>
    <col min="6" max="6" width="12.7109375" customWidth="1"/>
  </cols>
  <sheetData>
    <row r="2" spans="1:7" x14ac:dyDescent="0.25">
      <c r="B2" s="31" t="s">
        <v>47</v>
      </c>
    </row>
    <row r="3" spans="1:7" s="2" customFormat="1" x14ac:dyDescent="0.25">
      <c r="B3" s="2" t="s">
        <v>2</v>
      </c>
      <c r="C3" s="2" t="s">
        <v>43</v>
      </c>
      <c r="D3" s="2" t="s">
        <v>2</v>
      </c>
      <c r="E3" s="2" t="s">
        <v>6</v>
      </c>
    </row>
    <row r="4" spans="1:7" x14ac:dyDescent="0.25">
      <c r="B4" t="s">
        <v>0</v>
      </c>
      <c r="C4" s="36" t="s">
        <v>44</v>
      </c>
      <c r="D4" t="s">
        <v>3</v>
      </c>
      <c r="E4">
        <v>16</v>
      </c>
    </row>
    <row r="5" spans="1:7" x14ac:dyDescent="0.25">
      <c r="B5" t="s">
        <v>1</v>
      </c>
      <c r="C5" s="37" t="s">
        <v>14</v>
      </c>
      <c r="D5" t="s">
        <v>4</v>
      </c>
      <c r="E5">
        <v>1</v>
      </c>
    </row>
    <row r="6" spans="1:7" x14ac:dyDescent="0.25">
      <c r="B6" t="s">
        <v>5</v>
      </c>
      <c r="C6" s="38" t="s">
        <v>23</v>
      </c>
      <c r="D6" t="s">
        <v>3</v>
      </c>
      <c r="E6">
        <v>1</v>
      </c>
    </row>
    <row r="7" spans="1:7" x14ac:dyDescent="0.25">
      <c r="B7" t="s">
        <v>255</v>
      </c>
      <c r="C7" s="239" t="s">
        <v>256</v>
      </c>
      <c r="D7" t="s">
        <v>3</v>
      </c>
      <c r="E7">
        <v>10</v>
      </c>
    </row>
    <row r="10" spans="1:7" x14ac:dyDescent="0.25">
      <c r="B10" s="31" t="s">
        <v>90</v>
      </c>
    </row>
    <row r="11" spans="1:7" s="2" customFormat="1" x14ac:dyDescent="0.25">
      <c r="A11" s="33"/>
      <c r="B11" s="2" t="s">
        <v>48</v>
      </c>
      <c r="C11" s="2" t="s">
        <v>43</v>
      </c>
      <c r="E11" s="32" t="s">
        <v>6</v>
      </c>
      <c r="F11" s="2" t="s">
        <v>51</v>
      </c>
      <c r="G11" s="2" t="s">
        <v>49</v>
      </c>
    </row>
    <row r="12" spans="1:7" x14ac:dyDescent="0.25">
      <c r="B12" t="s">
        <v>141</v>
      </c>
      <c r="C12" s="175" t="s">
        <v>107</v>
      </c>
      <c r="E12" s="58">
        <v>2</v>
      </c>
      <c r="F12" t="s">
        <v>8</v>
      </c>
    </row>
    <row r="13" spans="1:7" x14ac:dyDescent="0.25">
      <c r="B13" t="s">
        <v>128</v>
      </c>
      <c r="C13" s="176" t="s">
        <v>129</v>
      </c>
      <c r="E13" s="58">
        <v>1</v>
      </c>
      <c r="F13" t="s">
        <v>8</v>
      </c>
    </row>
    <row r="14" spans="1:7" x14ac:dyDescent="0.25">
      <c r="B14" t="s">
        <v>132</v>
      </c>
      <c r="C14" s="177" t="s">
        <v>23</v>
      </c>
      <c r="E14" s="58">
        <v>2</v>
      </c>
      <c r="F14" t="s">
        <v>8</v>
      </c>
    </row>
    <row r="15" spans="1:7" s="57" customFormat="1" x14ac:dyDescent="0.25">
      <c r="B15" s="57" t="s">
        <v>133</v>
      </c>
      <c r="C15" s="178" t="s">
        <v>82</v>
      </c>
      <c r="E15" s="174">
        <v>6</v>
      </c>
      <c r="F15" s="57" t="s">
        <v>8</v>
      </c>
    </row>
    <row r="16" spans="1:7" x14ac:dyDescent="0.25">
      <c r="B16" t="s">
        <v>45</v>
      </c>
      <c r="E16" s="58">
        <v>0</v>
      </c>
      <c r="F16" t="s">
        <v>7</v>
      </c>
    </row>
    <row r="17" spans="2:6" x14ac:dyDescent="0.25">
      <c r="B17" t="s">
        <v>45</v>
      </c>
      <c r="E17" s="58">
        <v>0</v>
      </c>
      <c r="F17" t="s">
        <v>7</v>
      </c>
    </row>
    <row r="18" spans="2:6" x14ac:dyDescent="0.25">
      <c r="B18" t="s">
        <v>45</v>
      </c>
      <c r="E18" s="58">
        <v>0</v>
      </c>
      <c r="F18" t="s">
        <v>7</v>
      </c>
    </row>
    <row r="19" spans="2:6" x14ac:dyDescent="0.25">
      <c r="B19" t="s">
        <v>45</v>
      </c>
      <c r="E19" s="58">
        <v>0</v>
      </c>
      <c r="F19" t="s">
        <v>7</v>
      </c>
    </row>
    <row r="20" spans="2:6" x14ac:dyDescent="0.25">
      <c r="B20" t="s">
        <v>45</v>
      </c>
      <c r="E20" s="58">
        <v>0</v>
      </c>
      <c r="F20" t="s">
        <v>7</v>
      </c>
    </row>
    <row r="21" spans="2:6" s="57" customFormat="1" x14ac:dyDescent="0.25">
      <c r="D21" s="56" t="s">
        <v>50</v>
      </c>
      <c r="E21" s="32">
        <f>SUM(E12:E20)</f>
        <v>11</v>
      </c>
    </row>
    <row r="22" spans="2:6" s="34" customFormat="1" x14ac:dyDescent="0.25"/>
    <row r="23" spans="2:6" s="34" customFormat="1" x14ac:dyDescent="0.25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0CD16-B026-4170-93D5-94554639BD34}">
  <dimension ref="A1:T21"/>
  <sheetViews>
    <sheetView zoomScale="130" zoomScaleNormal="130" workbookViewId="0">
      <selection activeCell="E9" sqref="E9"/>
    </sheetView>
  </sheetViews>
  <sheetFormatPr baseColWidth="10" defaultRowHeight="15" x14ac:dyDescent="0.25"/>
  <cols>
    <col min="1" max="1" width="6.5703125" customWidth="1"/>
    <col min="2" max="2" width="13.5703125" style="212" customWidth="1"/>
    <col min="3" max="3" width="3.140625" style="96" customWidth="1"/>
    <col min="4" max="4" width="3.140625" style="97" customWidth="1"/>
    <col min="5" max="5" width="3.140625" style="58" customWidth="1"/>
    <col min="6" max="6" width="3.140625" style="96" customWidth="1"/>
    <col min="7" max="7" width="3.140625" style="97" customWidth="1"/>
    <col min="8" max="8" width="3.140625" style="96" customWidth="1"/>
    <col min="9" max="12" width="3.140625" style="49" customWidth="1"/>
    <col min="13" max="13" width="3.140625" style="97" customWidth="1"/>
    <col min="14" max="14" width="3.7109375" customWidth="1"/>
    <col min="15" max="15" width="6.7109375" style="96" customWidth="1"/>
    <col min="16" max="16" width="9.7109375" style="49" customWidth="1"/>
    <col min="17" max="17" width="5.42578125" style="49" customWidth="1"/>
    <col min="18" max="18" width="17.140625" style="49" customWidth="1"/>
    <col min="19" max="19" width="6" style="49" customWidth="1"/>
    <col min="20" max="20" width="11.42578125" style="97"/>
  </cols>
  <sheetData>
    <row r="1" spans="1:20" x14ac:dyDescent="0.25">
      <c r="C1" s="49"/>
      <c r="D1" s="49"/>
      <c r="E1" s="49"/>
      <c r="F1" s="49"/>
      <c r="G1" s="49"/>
      <c r="H1" s="49"/>
      <c r="M1" s="49"/>
      <c r="N1" s="49"/>
      <c r="O1" s="49"/>
      <c r="T1" s="49"/>
    </row>
    <row r="2" spans="1:20" x14ac:dyDescent="0.25">
      <c r="C2" s="49"/>
      <c r="D2" s="49"/>
      <c r="E2" s="49"/>
      <c r="F2" s="49"/>
      <c r="G2" s="49"/>
      <c r="H2" s="49"/>
      <c r="M2" s="49"/>
      <c r="N2" s="49"/>
      <c r="O2" s="49"/>
      <c r="T2" s="49"/>
    </row>
    <row r="3" spans="1:20" x14ac:dyDescent="0.25">
      <c r="C3" s="161" t="s">
        <v>8</v>
      </c>
      <c r="D3" s="162"/>
      <c r="E3" s="162"/>
      <c r="F3" s="162"/>
      <c r="G3" s="162"/>
      <c r="H3" s="162"/>
      <c r="I3" s="162"/>
      <c r="J3" s="162"/>
      <c r="K3" s="162"/>
      <c r="L3" s="162"/>
      <c r="M3" s="162"/>
      <c r="O3" s="49"/>
      <c r="T3" s="49"/>
    </row>
    <row r="4" spans="1:20" x14ac:dyDescent="0.25">
      <c r="C4" s="213">
        <v>0</v>
      </c>
      <c r="D4" s="214">
        <v>1</v>
      </c>
      <c r="E4" s="215">
        <v>2</v>
      </c>
      <c r="F4" s="213">
        <v>3</v>
      </c>
      <c r="G4" s="214">
        <v>4</v>
      </c>
      <c r="H4" s="213">
        <v>5</v>
      </c>
      <c r="I4" s="216">
        <v>6</v>
      </c>
      <c r="J4" s="216">
        <v>7</v>
      </c>
      <c r="K4" s="216">
        <v>8</v>
      </c>
      <c r="L4" s="216">
        <v>9</v>
      </c>
      <c r="M4" s="214">
        <v>10</v>
      </c>
      <c r="O4" s="93" t="s">
        <v>130</v>
      </c>
      <c r="P4" s="94"/>
      <c r="Q4" s="94"/>
      <c r="R4" s="94"/>
      <c r="S4" s="94"/>
      <c r="T4" s="95"/>
    </row>
    <row r="5" spans="1:20" x14ac:dyDescent="0.25">
      <c r="B5" s="212" t="s">
        <v>168</v>
      </c>
      <c r="C5" s="155" t="s">
        <v>107</v>
      </c>
      <c r="D5" s="156" t="s">
        <v>107</v>
      </c>
      <c r="E5" s="173" t="s">
        <v>129</v>
      </c>
      <c r="F5" s="157" t="s">
        <v>23</v>
      </c>
      <c r="G5" s="158" t="s">
        <v>23</v>
      </c>
      <c r="H5" s="159" t="s">
        <v>82</v>
      </c>
      <c r="I5" s="163" t="s">
        <v>82</v>
      </c>
      <c r="J5" s="150" t="s">
        <v>82</v>
      </c>
      <c r="K5" s="17" t="s">
        <v>82</v>
      </c>
      <c r="L5" s="17" t="s">
        <v>82</v>
      </c>
      <c r="M5" s="160" t="s">
        <v>82</v>
      </c>
      <c r="O5" s="98" t="s">
        <v>129</v>
      </c>
      <c r="P5" s="57" t="s">
        <v>114</v>
      </c>
      <c r="Q5" s="57"/>
      <c r="R5" s="57" t="s">
        <v>115</v>
      </c>
      <c r="S5" s="57"/>
      <c r="T5" s="99" t="s">
        <v>127</v>
      </c>
    </row>
    <row r="7" spans="1:20" x14ac:dyDescent="0.25">
      <c r="A7">
        <v>0</v>
      </c>
      <c r="B7" s="212" t="s">
        <v>169</v>
      </c>
      <c r="C7" s="96">
        <v>0</v>
      </c>
      <c r="D7" s="97">
        <v>0</v>
      </c>
      <c r="E7" s="58">
        <v>1</v>
      </c>
      <c r="F7" s="96">
        <v>0</v>
      </c>
      <c r="G7" s="97">
        <v>0</v>
      </c>
      <c r="H7" s="96">
        <v>1</v>
      </c>
      <c r="I7" s="49">
        <v>1</v>
      </c>
      <c r="J7" s="49">
        <v>0</v>
      </c>
      <c r="K7" s="49">
        <v>0</v>
      </c>
      <c r="L7" s="49">
        <v>0</v>
      </c>
      <c r="M7" s="97">
        <v>0</v>
      </c>
      <c r="O7" s="96" t="s">
        <v>104</v>
      </c>
      <c r="P7" s="49" t="s">
        <v>62</v>
      </c>
      <c r="Q7" s="49" t="s">
        <v>118</v>
      </c>
      <c r="R7" s="49" t="s">
        <v>119</v>
      </c>
      <c r="S7" s="49" t="s">
        <v>116</v>
      </c>
      <c r="T7" s="97" t="s">
        <v>122</v>
      </c>
    </row>
    <row r="8" spans="1:20" x14ac:dyDescent="0.25">
      <c r="A8">
        <v>1</v>
      </c>
      <c r="B8" s="212" t="s">
        <v>172</v>
      </c>
      <c r="C8" s="96">
        <v>1</v>
      </c>
      <c r="D8" s="97">
        <v>0</v>
      </c>
      <c r="E8" s="58">
        <v>0</v>
      </c>
      <c r="F8" s="96">
        <v>1</v>
      </c>
      <c r="G8" s="97">
        <v>0</v>
      </c>
      <c r="H8" s="96">
        <v>0</v>
      </c>
      <c r="I8" s="49">
        <v>1</v>
      </c>
      <c r="J8" s="49">
        <v>0</v>
      </c>
      <c r="K8" s="49">
        <v>0</v>
      </c>
      <c r="L8" s="49">
        <v>0</v>
      </c>
      <c r="M8" s="97">
        <v>0</v>
      </c>
      <c r="O8" s="96" t="s">
        <v>105</v>
      </c>
      <c r="P8" s="49" t="s">
        <v>63</v>
      </c>
      <c r="Q8" s="49" t="s">
        <v>116</v>
      </c>
      <c r="R8" s="49" t="s">
        <v>120</v>
      </c>
      <c r="S8" s="49" t="s">
        <v>121</v>
      </c>
      <c r="T8" s="97" t="s">
        <v>123</v>
      </c>
    </row>
    <row r="9" spans="1:20" x14ac:dyDescent="0.25">
      <c r="A9">
        <v>2</v>
      </c>
      <c r="B9" s="212" t="s">
        <v>170</v>
      </c>
      <c r="C9" s="96">
        <v>1</v>
      </c>
      <c r="D9" s="97">
        <v>0</v>
      </c>
      <c r="E9" s="58">
        <v>1</v>
      </c>
      <c r="F9" s="96">
        <v>1</v>
      </c>
      <c r="G9" s="97">
        <v>0</v>
      </c>
      <c r="H9" s="96">
        <v>0</v>
      </c>
      <c r="I9" s="49">
        <v>1</v>
      </c>
      <c r="J9" s="49">
        <v>0</v>
      </c>
      <c r="K9" s="49">
        <v>0</v>
      </c>
      <c r="L9" s="49">
        <v>0</v>
      </c>
      <c r="M9" s="97">
        <v>0</v>
      </c>
      <c r="O9" s="96" t="s">
        <v>104</v>
      </c>
      <c r="P9" s="49" t="s">
        <v>63</v>
      </c>
      <c r="Q9" s="49" t="s">
        <v>118</v>
      </c>
      <c r="R9" s="49" t="s">
        <v>120</v>
      </c>
      <c r="S9" s="49" t="s">
        <v>116</v>
      </c>
      <c r="T9" s="97" t="s">
        <v>123</v>
      </c>
    </row>
    <row r="10" spans="1:20" x14ac:dyDescent="0.25">
      <c r="A10">
        <v>3</v>
      </c>
      <c r="B10" s="212" t="s">
        <v>171</v>
      </c>
      <c r="C10" s="96">
        <v>0</v>
      </c>
      <c r="D10" s="97">
        <v>1</v>
      </c>
      <c r="E10" s="58">
        <v>1</v>
      </c>
      <c r="F10" s="96">
        <v>1</v>
      </c>
      <c r="G10" s="97">
        <v>0</v>
      </c>
      <c r="H10" s="96">
        <v>1</v>
      </c>
      <c r="I10" s="49">
        <v>0</v>
      </c>
      <c r="J10" s="49">
        <v>0</v>
      </c>
      <c r="K10" s="49">
        <v>0</v>
      </c>
      <c r="L10" s="49">
        <v>0</v>
      </c>
      <c r="M10" s="97">
        <v>1</v>
      </c>
      <c r="O10" s="96" t="s">
        <v>117</v>
      </c>
      <c r="P10" s="49" t="s">
        <v>124</v>
      </c>
      <c r="Q10" s="49" t="s">
        <v>118</v>
      </c>
      <c r="R10" s="49" t="s">
        <v>125</v>
      </c>
      <c r="S10" s="49" t="s">
        <v>116</v>
      </c>
      <c r="T10" s="97" t="s">
        <v>150</v>
      </c>
    </row>
    <row r="11" spans="1:20" x14ac:dyDescent="0.25">
      <c r="A11">
        <v>4</v>
      </c>
      <c r="B11" s="212" t="s">
        <v>173</v>
      </c>
      <c r="C11" s="96">
        <v>0</v>
      </c>
      <c r="D11" s="97">
        <v>1</v>
      </c>
      <c r="E11" s="58">
        <v>0</v>
      </c>
      <c r="F11" s="96">
        <v>1</v>
      </c>
      <c r="G11" s="97">
        <v>0</v>
      </c>
      <c r="H11" s="96">
        <v>1</v>
      </c>
      <c r="I11" s="49">
        <v>0</v>
      </c>
      <c r="J11" s="49">
        <v>0</v>
      </c>
      <c r="K11" s="49">
        <v>0</v>
      </c>
      <c r="L11" s="49">
        <v>0</v>
      </c>
      <c r="M11" s="97">
        <v>1</v>
      </c>
      <c r="O11" s="96" t="s">
        <v>105</v>
      </c>
      <c r="P11" s="49" t="s">
        <v>124</v>
      </c>
      <c r="Q11" s="49" t="s">
        <v>116</v>
      </c>
      <c r="R11" s="49" t="s">
        <v>125</v>
      </c>
      <c r="S11" s="49" t="s">
        <v>121</v>
      </c>
      <c r="T11" s="97" t="s">
        <v>150</v>
      </c>
    </row>
    <row r="12" spans="1:20" x14ac:dyDescent="0.25">
      <c r="A12">
        <v>5</v>
      </c>
      <c r="B12" s="212" t="s">
        <v>174</v>
      </c>
      <c r="C12" s="96">
        <v>1</v>
      </c>
      <c r="D12" s="97">
        <v>1</v>
      </c>
      <c r="E12" s="58">
        <v>1</v>
      </c>
      <c r="F12" s="96">
        <v>1</v>
      </c>
      <c r="G12" s="97">
        <v>0</v>
      </c>
      <c r="H12" s="96">
        <v>1</v>
      </c>
      <c r="I12" s="49">
        <v>0</v>
      </c>
      <c r="J12" s="49">
        <v>0</v>
      </c>
      <c r="K12" s="49">
        <v>0</v>
      </c>
      <c r="L12" s="49">
        <v>0</v>
      </c>
      <c r="M12" s="97">
        <v>1</v>
      </c>
      <c r="O12" s="96" t="s">
        <v>117</v>
      </c>
      <c r="P12" s="49" t="s">
        <v>126</v>
      </c>
      <c r="Q12" s="49" t="s">
        <v>118</v>
      </c>
      <c r="R12" s="49" t="s">
        <v>125</v>
      </c>
      <c r="S12" s="49" t="s">
        <v>116</v>
      </c>
      <c r="T12" s="97" t="s">
        <v>150</v>
      </c>
    </row>
    <row r="13" spans="1:20" x14ac:dyDescent="0.25">
      <c r="A13">
        <v>6</v>
      </c>
      <c r="B13" s="212" t="s">
        <v>175</v>
      </c>
      <c r="C13" s="96">
        <v>1</v>
      </c>
      <c r="D13" s="97">
        <v>1</v>
      </c>
      <c r="E13" s="58">
        <v>0</v>
      </c>
      <c r="F13" s="96">
        <v>1</v>
      </c>
      <c r="G13" s="97">
        <v>0</v>
      </c>
      <c r="H13" s="96">
        <v>1</v>
      </c>
      <c r="I13" s="49">
        <v>0</v>
      </c>
      <c r="J13" s="49">
        <v>0</v>
      </c>
      <c r="K13" s="49">
        <v>0</v>
      </c>
      <c r="L13" s="49">
        <v>0</v>
      </c>
      <c r="M13" s="97">
        <v>1</v>
      </c>
      <c r="O13" s="96" t="s">
        <v>105</v>
      </c>
      <c r="P13" s="49" t="s">
        <v>126</v>
      </c>
      <c r="Q13" s="49" t="s">
        <v>116</v>
      </c>
      <c r="R13" s="49" t="s">
        <v>125</v>
      </c>
      <c r="S13" s="49" t="s">
        <v>121</v>
      </c>
      <c r="T13" s="97" t="s">
        <v>150</v>
      </c>
    </row>
    <row r="14" spans="1:20" x14ac:dyDescent="0.25">
      <c r="A14">
        <v>7</v>
      </c>
      <c r="B14" s="212" t="s">
        <v>242</v>
      </c>
      <c r="C14" s="96">
        <v>0</v>
      </c>
      <c r="D14" s="97">
        <v>1</v>
      </c>
      <c r="E14" s="58">
        <v>1</v>
      </c>
      <c r="F14" s="96">
        <v>1</v>
      </c>
      <c r="G14" s="97">
        <v>1</v>
      </c>
      <c r="H14" s="96">
        <v>1</v>
      </c>
      <c r="I14" s="49">
        <v>1</v>
      </c>
      <c r="J14" s="49">
        <v>1</v>
      </c>
      <c r="K14" s="49">
        <v>1</v>
      </c>
      <c r="L14" s="49">
        <v>1</v>
      </c>
      <c r="M14" s="97">
        <v>1</v>
      </c>
      <c r="O14" s="96" t="s">
        <v>117</v>
      </c>
      <c r="P14" s="49" t="s">
        <v>124</v>
      </c>
      <c r="Q14" s="49" t="s">
        <v>116</v>
      </c>
      <c r="R14" s="49" t="s">
        <v>125</v>
      </c>
      <c r="S14" s="49" t="s">
        <v>121</v>
      </c>
      <c r="T14" s="97" t="s">
        <v>149</v>
      </c>
    </row>
    <row r="15" spans="1:20" x14ac:dyDescent="0.25">
      <c r="A15">
        <v>8</v>
      </c>
      <c r="B15" s="212" t="s">
        <v>241</v>
      </c>
      <c r="C15" s="96">
        <v>1</v>
      </c>
      <c r="D15" s="97">
        <v>0</v>
      </c>
      <c r="E15" s="58">
        <v>0</v>
      </c>
      <c r="F15" s="96">
        <v>1</v>
      </c>
      <c r="G15" s="97">
        <v>1</v>
      </c>
      <c r="H15" s="96">
        <v>0</v>
      </c>
      <c r="I15" s="49">
        <v>1</v>
      </c>
      <c r="J15" s="49">
        <v>0</v>
      </c>
      <c r="K15" s="49">
        <v>0</v>
      </c>
      <c r="L15" s="49">
        <v>0</v>
      </c>
      <c r="M15" s="97">
        <v>0</v>
      </c>
      <c r="O15" s="96" t="s">
        <v>105</v>
      </c>
      <c r="P15" s="49" t="s">
        <v>63</v>
      </c>
      <c r="Q15" s="49" t="s">
        <v>116</v>
      </c>
      <c r="R15" s="49" t="s">
        <v>240</v>
      </c>
      <c r="S15" s="49" t="s">
        <v>121</v>
      </c>
      <c r="T15" s="97" t="s">
        <v>123</v>
      </c>
    </row>
    <row r="16" spans="1:20" x14ac:dyDescent="0.25">
      <c r="A16">
        <v>9</v>
      </c>
      <c r="B16" s="212" t="s">
        <v>276</v>
      </c>
      <c r="C16" s="96">
        <v>0</v>
      </c>
      <c r="D16" s="97">
        <v>0</v>
      </c>
      <c r="E16" s="58">
        <v>0</v>
      </c>
      <c r="F16" s="96">
        <v>1</v>
      </c>
      <c r="G16" s="97">
        <v>1</v>
      </c>
      <c r="H16" s="96">
        <v>0</v>
      </c>
      <c r="I16" s="264">
        <v>1</v>
      </c>
      <c r="J16" s="264">
        <v>0</v>
      </c>
      <c r="K16" s="264">
        <v>0</v>
      </c>
      <c r="L16" s="264">
        <v>0</v>
      </c>
      <c r="M16" s="97">
        <v>0</v>
      </c>
      <c r="O16" s="96" t="s">
        <v>105</v>
      </c>
      <c r="P16" s="264" t="s">
        <v>277</v>
      </c>
      <c r="Q16" s="264" t="s">
        <v>116</v>
      </c>
      <c r="R16" s="264" t="s">
        <v>240</v>
      </c>
      <c r="S16" s="264" t="s">
        <v>121</v>
      </c>
      <c r="T16" s="97" t="s">
        <v>123</v>
      </c>
    </row>
    <row r="17" spans="1:13" x14ac:dyDescent="0.25">
      <c r="A17">
        <v>10</v>
      </c>
      <c r="C17" s="96">
        <v>1</v>
      </c>
      <c r="D17" s="97">
        <v>0</v>
      </c>
      <c r="E17" s="58">
        <v>1</v>
      </c>
      <c r="F17" s="96">
        <v>1</v>
      </c>
      <c r="G17" s="97">
        <v>1</v>
      </c>
      <c r="H17" s="96">
        <v>0</v>
      </c>
      <c r="I17" s="264">
        <v>1</v>
      </c>
      <c r="J17" s="264">
        <v>1</v>
      </c>
      <c r="K17" s="264">
        <v>0</v>
      </c>
      <c r="L17" s="264">
        <v>0</v>
      </c>
      <c r="M17" s="97">
        <v>0</v>
      </c>
    </row>
    <row r="18" spans="1:13" x14ac:dyDescent="0.25">
      <c r="A18">
        <v>11</v>
      </c>
    </row>
    <row r="19" spans="1:13" x14ac:dyDescent="0.25">
      <c r="A19">
        <v>12</v>
      </c>
    </row>
    <row r="20" spans="1:13" x14ac:dyDescent="0.25">
      <c r="A20">
        <v>13</v>
      </c>
    </row>
    <row r="21" spans="1:13" x14ac:dyDescent="0.25">
      <c r="A21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C4F6B-A1C2-4D6C-BCC9-98B3358D661D}">
  <dimension ref="A1:R43"/>
  <sheetViews>
    <sheetView tabSelected="1" zoomScaleNormal="100" workbookViewId="0">
      <selection activeCell="E40" sqref="E40"/>
    </sheetView>
  </sheetViews>
  <sheetFormatPr baseColWidth="10" defaultRowHeight="15" x14ac:dyDescent="0.25"/>
  <cols>
    <col min="2" max="2" width="20.5703125" customWidth="1"/>
    <col min="3" max="3" width="10.85546875" customWidth="1"/>
    <col min="4" max="4" width="9.42578125" customWidth="1"/>
    <col min="5" max="5" width="9.5703125" style="221" customWidth="1"/>
    <col min="6" max="6" width="21.28515625" style="224" customWidth="1"/>
    <col min="7" max="7" width="3.5703125" style="258" customWidth="1"/>
    <col min="8" max="8" width="10.85546875" customWidth="1"/>
    <col min="9" max="9" width="8.7109375" customWidth="1"/>
    <col min="10" max="10" width="11.7109375" customWidth="1"/>
    <col min="11" max="11" width="15.42578125" customWidth="1"/>
    <col min="12" max="12" width="18.85546875" customWidth="1"/>
    <col min="13" max="13" width="20.140625" customWidth="1"/>
    <col min="14" max="14" width="7" customWidth="1"/>
    <col min="16" max="16" width="13.5703125" customWidth="1"/>
  </cols>
  <sheetData>
    <row r="1" spans="1:18" s="2" customFormat="1" x14ac:dyDescent="0.25">
      <c r="B1" s="33" t="s">
        <v>167</v>
      </c>
      <c r="D1" s="2" t="s">
        <v>166</v>
      </c>
      <c r="E1" s="219" t="s">
        <v>159</v>
      </c>
      <c r="F1" s="222" t="s">
        <v>158</v>
      </c>
      <c r="G1" s="63"/>
      <c r="H1" s="2" t="s">
        <v>2</v>
      </c>
      <c r="I1" s="51" t="s">
        <v>162</v>
      </c>
      <c r="J1" s="51" t="s">
        <v>163</v>
      </c>
      <c r="K1" s="2" t="s">
        <v>164</v>
      </c>
      <c r="L1" s="2" t="s">
        <v>246</v>
      </c>
      <c r="M1" s="51" t="s">
        <v>49</v>
      </c>
      <c r="N1" s="51"/>
      <c r="O1" s="2" t="s">
        <v>247</v>
      </c>
      <c r="P1" s="2" t="s">
        <v>248</v>
      </c>
      <c r="Q1" s="2" t="s">
        <v>249</v>
      </c>
      <c r="R1" s="2" t="s">
        <v>176</v>
      </c>
    </row>
    <row r="2" spans="1:18" s="218" customFormat="1" x14ac:dyDescent="0.25">
      <c r="A2" s="217" t="s">
        <v>161</v>
      </c>
      <c r="C2" s="218" t="s">
        <v>280</v>
      </c>
      <c r="D2" s="218">
        <v>0</v>
      </c>
      <c r="E2" s="220"/>
      <c r="F2" s="223"/>
      <c r="G2" s="265" t="s">
        <v>89</v>
      </c>
      <c r="K2" s="218">
        <f>SUM(K3:K4)</f>
        <v>3</v>
      </c>
    </row>
    <row r="3" spans="1:18" x14ac:dyDescent="0.25">
      <c r="D3">
        <v>0</v>
      </c>
      <c r="E3" s="221" t="str">
        <f>DEC2HEX(D3 + _xlfn.BITLSHIFT(D$2,8),4)</f>
        <v>0000</v>
      </c>
      <c r="F3" s="224" t="s">
        <v>243</v>
      </c>
      <c r="G3" s="258">
        <v>0</v>
      </c>
      <c r="H3" t="s">
        <v>181</v>
      </c>
      <c r="I3">
        <v>1</v>
      </c>
      <c r="J3">
        <v>1</v>
      </c>
      <c r="K3" s="1">
        <f t="shared" ref="K3" si="0">I3*J3</f>
        <v>1</v>
      </c>
      <c r="L3">
        <v>1</v>
      </c>
      <c r="O3">
        <v>1</v>
      </c>
      <c r="P3">
        <v>62</v>
      </c>
      <c r="Q3">
        <v>3</v>
      </c>
    </row>
    <row r="4" spans="1:18" x14ac:dyDescent="0.25">
      <c r="D4">
        <v>1</v>
      </c>
      <c r="E4" s="221" t="str">
        <f t="shared" ref="E4" si="1">DEC2HEX(D4 + _xlfn.BITLSHIFT(D$2,8),4)</f>
        <v>0001</v>
      </c>
      <c r="F4" s="224" t="s">
        <v>244</v>
      </c>
      <c r="G4" s="258">
        <v>0</v>
      </c>
      <c r="H4" t="s">
        <v>245</v>
      </c>
      <c r="I4">
        <v>1</v>
      </c>
      <c r="J4">
        <v>2</v>
      </c>
      <c r="K4" s="1">
        <f>I4*J4</f>
        <v>2</v>
      </c>
      <c r="L4">
        <v>1</v>
      </c>
      <c r="O4">
        <v>0</v>
      </c>
      <c r="P4">
        <v>65535</v>
      </c>
      <c r="Q4">
        <v>100</v>
      </c>
      <c r="R4" t="s">
        <v>251</v>
      </c>
    </row>
    <row r="5" spans="1:18" x14ac:dyDescent="0.25">
      <c r="D5">
        <v>3</v>
      </c>
      <c r="E5" s="221" t="str">
        <f t="shared" ref="E5:E12" si="2">DEC2HEX(D5 + _xlfn.BITLSHIFT(D$2,8),4)</f>
        <v>0003</v>
      </c>
      <c r="F5" s="224" t="s">
        <v>53</v>
      </c>
      <c r="G5" s="258">
        <v>0</v>
      </c>
      <c r="H5" t="s">
        <v>177</v>
      </c>
      <c r="I5">
        <v>8</v>
      </c>
      <c r="J5">
        <v>4</v>
      </c>
      <c r="K5" s="1">
        <f>I5*J5</f>
        <v>32</v>
      </c>
      <c r="L5">
        <v>1</v>
      </c>
    </row>
    <row r="6" spans="1:18" x14ac:dyDescent="0.25">
      <c r="D6">
        <v>4</v>
      </c>
      <c r="E6" s="221" t="str">
        <f t="shared" si="2"/>
        <v>0004</v>
      </c>
      <c r="F6" s="224" t="s">
        <v>53</v>
      </c>
      <c r="G6" s="258">
        <v>0</v>
      </c>
      <c r="K6" s="1"/>
    </row>
    <row r="7" spans="1:18" x14ac:dyDescent="0.25">
      <c r="D7">
        <v>5</v>
      </c>
      <c r="E7" s="221" t="str">
        <f t="shared" si="2"/>
        <v>0005</v>
      </c>
      <c r="F7" s="224" t="s">
        <v>53</v>
      </c>
      <c r="G7" s="258">
        <v>0</v>
      </c>
      <c r="K7" s="1"/>
    </row>
    <row r="8" spans="1:18" x14ac:dyDescent="0.25">
      <c r="D8">
        <v>6</v>
      </c>
      <c r="E8" s="221" t="str">
        <f t="shared" si="2"/>
        <v>0006</v>
      </c>
      <c r="F8" s="224" t="s">
        <v>53</v>
      </c>
      <c r="G8" s="258">
        <v>0</v>
      </c>
      <c r="K8" s="1"/>
    </row>
    <row r="9" spans="1:18" x14ac:dyDescent="0.25">
      <c r="D9">
        <v>7</v>
      </c>
      <c r="E9" s="221" t="str">
        <f t="shared" si="2"/>
        <v>0007</v>
      </c>
      <c r="F9" s="224" t="s">
        <v>53</v>
      </c>
      <c r="G9" s="258">
        <v>0</v>
      </c>
      <c r="K9" s="1"/>
    </row>
    <row r="10" spans="1:18" x14ac:dyDescent="0.25">
      <c r="D10">
        <v>8</v>
      </c>
      <c r="E10" s="221" t="str">
        <f t="shared" si="2"/>
        <v>0008</v>
      </c>
      <c r="F10" s="224" t="s">
        <v>53</v>
      </c>
      <c r="G10" s="258">
        <v>0</v>
      </c>
      <c r="K10" s="1"/>
    </row>
    <row r="11" spans="1:18" x14ac:dyDescent="0.25">
      <c r="D11">
        <v>9</v>
      </c>
      <c r="E11" s="221" t="str">
        <f t="shared" si="2"/>
        <v>0009</v>
      </c>
      <c r="F11" s="224" t="s">
        <v>53</v>
      </c>
      <c r="G11" s="258">
        <v>0</v>
      </c>
      <c r="K11" s="1"/>
    </row>
    <row r="12" spans="1:18" x14ac:dyDescent="0.25">
      <c r="D12">
        <v>10</v>
      </c>
      <c r="E12" s="221" t="str">
        <f t="shared" si="2"/>
        <v>000A</v>
      </c>
      <c r="F12" s="224" t="s">
        <v>53</v>
      </c>
      <c r="G12" s="258">
        <v>0</v>
      </c>
      <c r="K12" s="1"/>
    </row>
    <row r="13" spans="1:18" x14ac:dyDescent="0.25">
      <c r="D13">
        <v>11</v>
      </c>
      <c r="G13" s="258">
        <v>0</v>
      </c>
      <c r="K13" s="1"/>
    </row>
    <row r="14" spans="1:18" s="218" customFormat="1" x14ac:dyDescent="0.25">
      <c r="A14" s="217" t="s">
        <v>160</v>
      </c>
      <c r="C14" s="218" t="s">
        <v>282</v>
      </c>
      <c r="D14" s="218">
        <v>1</v>
      </c>
      <c r="E14" s="220"/>
      <c r="F14" s="223"/>
      <c r="G14" s="265"/>
      <c r="K14" s="218">
        <f>SUM(K15:K21)</f>
        <v>25</v>
      </c>
    </row>
    <row r="15" spans="1:18" x14ac:dyDescent="0.25">
      <c r="D15">
        <v>0</v>
      </c>
      <c r="E15" s="221" t="str">
        <f>DEC2HEX(D15 + _xlfn.BITLSHIFT(D$14,8),4)</f>
        <v>0100</v>
      </c>
      <c r="F15" s="224" t="s">
        <v>165</v>
      </c>
      <c r="G15" s="258">
        <v>0</v>
      </c>
      <c r="H15" t="s">
        <v>178</v>
      </c>
      <c r="I15">
        <v>1</v>
      </c>
      <c r="J15">
        <v>4</v>
      </c>
      <c r="K15" s="1">
        <f>I15*J15</f>
        <v>4</v>
      </c>
      <c r="L15">
        <v>0</v>
      </c>
      <c r="R15" t="s">
        <v>179</v>
      </c>
    </row>
    <row r="16" spans="1:18" x14ac:dyDescent="0.25">
      <c r="D16">
        <f>D15+ROUNDUP(K15/8,0)</f>
        <v>1</v>
      </c>
      <c r="E16" s="221" t="str">
        <f>DEC2HEX(D16 + _xlfn.BITLSHIFT(D$14,8),4)</f>
        <v>0101</v>
      </c>
      <c r="F16" s="224" t="s">
        <v>290</v>
      </c>
      <c r="G16" s="258">
        <v>1</v>
      </c>
      <c r="H16" t="s">
        <v>178</v>
      </c>
      <c r="I16">
        <v>1</v>
      </c>
      <c r="J16">
        <v>4</v>
      </c>
      <c r="K16" s="1">
        <f>I16*J16</f>
        <v>4</v>
      </c>
      <c r="L16">
        <v>0</v>
      </c>
      <c r="R16" t="s">
        <v>179</v>
      </c>
    </row>
    <row r="17" spans="1:18" x14ac:dyDescent="0.25">
      <c r="D17">
        <v>2</v>
      </c>
      <c r="E17" s="221" t="str">
        <f t="shared" ref="E17:E21" si="3">DEC2HEX(D17 + _xlfn.BITLSHIFT(D$14,8),4)</f>
        <v>0102</v>
      </c>
      <c r="F17" s="224" t="s">
        <v>289</v>
      </c>
      <c r="G17" s="266" t="s">
        <v>306</v>
      </c>
      <c r="H17" t="s">
        <v>178</v>
      </c>
      <c r="I17">
        <v>1</v>
      </c>
      <c r="J17">
        <v>4</v>
      </c>
      <c r="K17" s="1">
        <f>I17*J17</f>
        <v>4</v>
      </c>
      <c r="L17">
        <v>0</v>
      </c>
    </row>
    <row r="18" spans="1:18" x14ac:dyDescent="0.25">
      <c r="D18">
        <f t="shared" ref="D18" si="4">D17+ROUNDUP(K17/8,0)</f>
        <v>3</v>
      </c>
      <c r="E18" s="221" t="str">
        <f t="shared" si="3"/>
        <v>0103</v>
      </c>
      <c r="F18" s="224" t="s">
        <v>286</v>
      </c>
      <c r="G18" s="258">
        <v>0</v>
      </c>
      <c r="H18" t="s">
        <v>178</v>
      </c>
      <c r="I18">
        <v>1</v>
      </c>
      <c r="J18">
        <v>4</v>
      </c>
      <c r="K18" s="1">
        <v>4</v>
      </c>
      <c r="L18">
        <v>0</v>
      </c>
    </row>
    <row r="19" spans="1:18" x14ac:dyDescent="0.25">
      <c r="D19">
        <v>3</v>
      </c>
      <c r="E19" s="221" t="str">
        <f t="shared" si="3"/>
        <v>0103</v>
      </c>
      <c r="F19" s="224" t="s">
        <v>287</v>
      </c>
      <c r="G19" s="258">
        <v>0</v>
      </c>
      <c r="H19" t="s">
        <v>178</v>
      </c>
      <c r="I19">
        <v>1</v>
      </c>
      <c r="J19">
        <v>4</v>
      </c>
      <c r="K19" s="1">
        <f t="shared" ref="K19:K20" si="5">I19*J19</f>
        <v>4</v>
      </c>
      <c r="L19">
        <v>0</v>
      </c>
    </row>
    <row r="20" spans="1:18" x14ac:dyDescent="0.25">
      <c r="D20">
        <f t="shared" ref="D20" si="6">D19+ROUNDUP(K19/8,0)</f>
        <v>4</v>
      </c>
      <c r="E20" s="221" t="str">
        <f t="shared" si="3"/>
        <v>0104</v>
      </c>
      <c r="F20" s="224" t="s">
        <v>288</v>
      </c>
      <c r="G20" s="258">
        <v>0</v>
      </c>
      <c r="H20" t="s">
        <v>178</v>
      </c>
      <c r="I20">
        <v>1</v>
      </c>
      <c r="J20">
        <v>4</v>
      </c>
      <c r="K20" s="1">
        <f t="shared" si="5"/>
        <v>4</v>
      </c>
      <c r="L20">
        <v>0</v>
      </c>
    </row>
    <row r="21" spans="1:18" x14ac:dyDescent="0.25">
      <c r="D21">
        <v>4</v>
      </c>
      <c r="E21" s="221" t="str">
        <f t="shared" si="3"/>
        <v>0104</v>
      </c>
      <c r="F21" s="224" t="s">
        <v>180</v>
      </c>
      <c r="G21" s="258">
        <v>0</v>
      </c>
      <c r="H21" t="s">
        <v>181</v>
      </c>
      <c r="I21">
        <v>1</v>
      </c>
      <c r="J21">
        <v>1</v>
      </c>
      <c r="K21" s="1">
        <f>I21*J21</f>
        <v>1</v>
      </c>
      <c r="L21">
        <v>0</v>
      </c>
      <c r="O21">
        <v>0</v>
      </c>
      <c r="P21">
        <v>100</v>
      </c>
      <c r="Q21">
        <v>35</v>
      </c>
      <c r="R21" t="s">
        <v>250</v>
      </c>
    </row>
    <row r="22" spans="1:18" x14ac:dyDescent="0.25">
      <c r="D22">
        <f t="shared" ref="D22" si="7">D21+ROUNDUP(K21/8,0)</f>
        <v>5</v>
      </c>
      <c r="K22" s="1"/>
    </row>
    <row r="23" spans="1:18" x14ac:dyDescent="0.25">
      <c r="D23">
        <v>5</v>
      </c>
      <c r="K23" s="1"/>
    </row>
    <row r="24" spans="1:18" s="218" customFormat="1" x14ac:dyDescent="0.25">
      <c r="A24" s="217" t="s">
        <v>283</v>
      </c>
      <c r="B24" s="218" t="s">
        <v>307</v>
      </c>
      <c r="C24" s="218" t="s">
        <v>281</v>
      </c>
      <c r="D24" s="218">
        <v>2</v>
      </c>
      <c r="E24" s="220"/>
      <c r="F24" s="223"/>
      <c r="G24" s="265"/>
      <c r="K24" s="218">
        <f>SUM(K25:K26)</f>
        <v>4</v>
      </c>
    </row>
    <row r="25" spans="1:18" x14ac:dyDescent="0.25">
      <c r="D25">
        <v>0</v>
      </c>
      <c r="E25" s="221" t="str">
        <f>DEC2HEX(D25 + _xlfn.BITLSHIFT(D$24,8),4)</f>
        <v>0200</v>
      </c>
      <c r="F25" s="224" t="s">
        <v>271</v>
      </c>
      <c r="G25" s="258">
        <v>1</v>
      </c>
      <c r="H25" t="s">
        <v>178</v>
      </c>
      <c r="I25">
        <v>1</v>
      </c>
      <c r="J25">
        <v>4</v>
      </c>
      <c r="K25" s="1">
        <f>I25*J25</f>
        <v>4</v>
      </c>
      <c r="O25" t="s">
        <v>284</v>
      </c>
      <c r="P25" t="s">
        <v>285</v>
      </c>
      <c r="Q25">
        <v>10</v>
      </c>
      <c r="R25" t="s">
        <v>179</v>
      </c>
    </row>
    <row r="26" spans="1:18" x14ac:dyDescent="0.25">
      <c r="D26">
        <v>1</v>
      </c>
      <c r="E26" s="221" t="str">
        <f t="shared" ref="E26:E40" si="8">DEC2HEX(D26 + _xlfn.BITLSHIFT(D$24,8),4)</f>
        <v>0201</v>
      </c>
      <c r="F26" s="224" t="s">
        <v>292</v>
      </c>
      <c r="G26" s="258">
        <v>1</v>
      </c>
      <c r="K26" s="1">
        <f>I26*J26</f>
        <v>0</v>
      </c>
    </row>
    <row r="27" spans="1:18" x14ac:dyDescent="0.25">
      <c r="D27">
        <v>2</v>
      </c>
      <c r="E27" s="221" t="str">
        <f t="shared" si="8"/>
        <v>0202</v>
      </c>
      <c r="F27" s="224" t="s">
        <v>293</v>
      </c>
      <c r="G27" s="258">
        <v>1</v>
      </c>
    </row>
    <row r="28" spans="1:18" x14ac:dyDescent="0.25">
      <c r="D28">
        <v>3</v>
      </c>
      <c r="E28" s="221" t="str">
        <f t="shared" si="8"/>
        <v>0203</v>
      </c>
      <c r="F28" s="224" t="s">
        <v>294</v>
      </c>
      <c r="G28" s="258">
        <v>1</v>
      </c>
    </row>
    <row r="29" spans="1:18" x14ac:dyDescent="0.25">
      <c r="D29">
        <v>4</v>
      </c>
      <c r="E29" s="221" t="str">
        <f t="shared" si="8"/>
        <v>0204</v>
      </c>
      <c r="F29" s="224" t="s">
        <v>291</v>
      </c>
      <c r="G29" s="258">
        <v>1</v>
      </c>
    </row>
    <row r="30" spans="1:18" x14ac:dyDescent="0.25">
      <c r="D30">
        <v>5</v>
      </c>
      <c r="E30" s="221" t="str">
        <f t="shared" si="8"/>
        <v>0205</v>
      </c>
      <c r="F30" s="224" t="s">
        <v>296</v>
      </c>
      <c r="G30" s="258">
        <v>1</v>
      </c>
    </row>
    <row r="31" spans="1:18" x14ac:dyDescent="0.25">
      <c r="D31">
        <v>6</v>
      </c>
      <c r="E31" s="221" t="str">
        <f t="shared" si="8"/>
        <v>0206</v>
      </c>
      <c r="F31" s="224" t="s">
        <v>297</v>
      </c>
      <c r="G31" s="258">
        <v>1</v>
      </c>
    </row>
    <row r="32" spans="1:18" x14ac:dyDescent="0.25">
      <c r="D32">
        <v>7</v>
      </c>
      <c r="E32" s="221" t="str">
        <f t="shared" si="8"/>
        <v>0207</v>
      </c>
      <c r="F32" s="224" t="s">
        <v>298</v>
      </c>
      <c r="G32" s="258">
        <v>1</v>
      </c>
    </row>
    <row r="33" spans="1:11" x14ac:dyDescent="0.25">
      <c r="D33">
        <v>8</v>
      </c>
      <c r="E33" s="221" t="str">
        <f t="shared" si="8"/>
        <v>0208</v>
      </c>
      <c r="F33" s="224" t="s">
        <v>295</v>
      </c>
      <c r="G33" s="258">
        <v>1</v>
      </c>
    </row>
    <row r="34" spans="1:11" x14ac:dyDescent="0.25">
      <c r="D34">
        <v>9</v>
      </c>
      <c r="E34" s="221" t="str">
        <f t="shared" si="8"/>
        <v>0209</v>
      </c>
      <c r="F34" s="224" t="s">
        <v>299</v>
      </c>
      <c r="G34" s="258">
        <v>1</v>
      </c>
    </row>
    <row r="35" spans="1:11" x14ac:dyDescent="0.25">
      <c r="D35">
        <v>10</v>
      </c>
      <c r="E35" s="221" t="str">
        <f t="shared" si="8"/>
        <v>020A</v>
      </c>
      <c r="F35" s="224" t="s">
        <v>300</v>
      </c>
      <c r="G35" s="258">
        <v>1</v>
      </c>
    </row>
    <row r="36" spans="1:11" x14ac:dyDescent="0.25">
      <c r="D36">
        <v>11</v>
      </c>
      <c r="E36" s="221" t="str">
        <f t="shared" si="8"/>
        <v>020B</v>
      </c>
      <c r="F36" s="224" t="s">
        <v>301</v>
      </c>
      <c r="G36" s="258">
        <v>1</v>
      </c>
    </row>
    <row r="37" spans="1:11" x14ac:dyDescent="0.25">
      <c r="D37">
        <v>12</v>
      </c>
      <c r="E37" s="221" t="str">
        <f t="shared" si="8"/>
        <v>020C</v>
      </c>
      <c r="F37" s="224" t="s">
        <v>302</v>
      </c>
      <c r="G37" s="258">
        <v>1</v>
      </c>
    </row>
    <row r="38" spans="1:11" x14ac:dyDescent="0.25">
      <c r="D38">
        <v>13</v>
      </c>
      <c r="E38" s="221" t="str">
        <f t="shared" si="8"/>
        <v>020D</v>
      </c>
      <c r="F38" s="224" t="s">
        <v>303</v>
      </c>
      <c r="G38" s="258">
        <v>1</v>
      </c>
    </row>
    <row r="39" spans="1:11" x14ac:dyDescent="0.25">
      <c r="D39">
        <v>14</v>
      </c>
      <c r="E39" s="221" t="str">
        <f t="shared" si="8"/>
        <v>020E</v>
      </c>
      <c r="F39" s="224" t="s">
        <v>304</v>
      </c>
      <c r="G39" s="258">
        <v>1</v>
      </c>
    </row>
    <row r="40" spans="1:11" x14ac:dyDescent="0.25">
      <c r="D40">
        <v>15</v>
      </c>
      <c r="E40" s="221" t="str">
        <f t="shared" si="8"/>
        <v>020F</v>
      </c>
      <c r="F40" s="224" t="s">
        <v>305</v>
      </c>
      <c r="G40" s="258">
        <v>1</v>
      </c>
    </row>
    <row r="41" spans="1:11" s="218" customFormat="1" x14ac:dyDescent="0.25">
      <c r="A41" s="218" t="s">
        <v>283</v>
      </c>
      <c r="B41" s="218" t="s">
        <v>270</v>
      </c>
      <c r="C41" s="218" t="s">
        <v>281</v>
      </c>
      <c r="D41" s="218">
        <v>3</v>
      </c>
      <c r="E41" s="220"/>
      <c r="F41" s="223"/>
      <c r="G41" s="265"/>
      <c r="K41" s="218">
        <f>SUM(K42:K43)</f>
        <v>0</v>
      </c>
    </row>
    <row r="42" spans="1:11" x14ac:dyDescent="0.25">
      <c r="D42">
        <v>0</v>
      </c>
      <c r="E42" s="221" t="str">
        <f>DEC2HEX(D42 + _xlfn.BITLSHIFT(D$41,8),4)</f>
        <v>0300</v>
      </c>
    </row>
    <row r="43" spans="1:11" x14ac:dyDescent="0.25">
      <c r="D43">
        <v>1</v>
      </c>
      <c r="E43" s="221" t="str">
        <f>DEC2HEX(D43 + _xlfn.BITLSHIFT(D$41,8),4)</f>
        <v>0301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CCC98-A322-4BA2-ACD3-1C6CE4BDF466}">
  <dimension ref="A1:J52"/>
  <sheetViews>
    <sheetView zoomScaleNormal="100" workbookViewId="0">
      <selection activeCell="K6" sqref="K6"/>
    </sheetView>
  </sheetViews>
  <sheetFormatPr baseColWidth="10" defaultRowHeight="15" x14ac:dyDescent="0.25"/>
  <cols>
    <col min="2" max="2" width="8.42578125" customWidth="1"/>
    <col min="3" max="3" width="4.85546875" style="66" customWidth="1"/>
    <col min="4" max="4" width="5.42578125" style="92" customWidth="1"/>
    <col min="5" max="7" width="7.7109375" customWidth="1"/>
    <col min="8" max="8" width="6.85546875" customWidth="1"/>
    <col min="9" max="9" width="14.85546875" customWidth="1"/>
  </cols>
  <sheetData>
    <row r="1" spans="1:8" x14ac:dyDescent="0.25">
      <c r="B1" t="s">
        <v>97</v>
      </c>
    </row>
    <row r="2" spans="1:8" x14ac:dyDescent="0.25">
      <c r="A2" t="s">
        <v>96</v>
      </c>
      <c r="B2" s="108" t="s">
        <v>43</v>
      </c>
      <c r="C2" s="100"/>
      <c r="D2" s="106"/>
      <c r="E2" s="101" t="s">
        <v>91</v>
      </c>
      <c r="F2" s="101" t="s">
        <v>92</v>
      </c>
      <c r="G2" s="101" t="s">
        <v>93</v>
      </c>
      <c r="H2" s="102" t="s">
        <v>94</v>
      </c>
    </row>
    <row r="3" spans="1:8" x14ac:dyDescent="0.25">
      <c r="A3" t="s">
        <v>98</v>
      </c>
      <c r="B3" s="96"/>
      <c r="C3" s="108" t="s">
        <v>54</v>
      </c>
      <c r="D3" s="106"/>
      <c r="E3" s="112">
        <v>0</v>
      </c>
      <c r="F3" s="112">
        <v>1</v>
      </c>
      <c r="G3" s="112">
        <v>2</v>
      </c>
      <c r="H3" s="113">
        <v>3</v>
      </c>
    </row>
    <row r="4" spans="1:8" x14ac:dyDescent="0.25">
      <c r="B4" s="98"/>
      <c r="C4" s="109"/>
      <c r="D4" s="107" t="s">
        <v>95</v>
      </c>
      <c r="E4" s="105" t="str">
        <f>DEC2BIN(E3,2)</f>
        <v>00</v>
      </c>
      <c r="F4" s="105" t="str">
        <f t="shared" ref="F4:H4" si="0">DEC2BIN(F3,2)</f>
        <v>01</v>
      </c>
      <c r="G4" s="105" t="str">
        <f t="shared" si="0"/>
        <v>10</v>
      </c>
      <c r="H4" s="111" t="str">
        <f t="shared" si="0"/>
        <v>11</v>
      </c>
    </row>
    <row r="5" spans="1:8" x14ac:dyDescent="0.25">
      <c r="B5" s="114" t="s">
        <v>23</v>
      </c>
      <c r="C5" s="110">
        <v>0</v>
      </c>
      <c r="D5" s="104" t="str">
        <f>DEC2BIN(C5, 3)</f>
        <v>000</v>
      </c>
      <c r="E5" s="116">
        <v>1</v>
      </c>
      <c r="F5" s="112">
        <v>1</v>
      </c>
      <c r="G5" s="112">
        <v>0</v>
      </c>
      <c r="H5" s="118">
        <v>0</v>
      </c>
    </row>
    <row r="6" spans="1:8" x14ac:dyDescent="0.25">
      <c r="B6" s="114" t="s">
        <v>44</v>
      </c>
      <c r="C6" s="110">
        <v>1</v>
      </c>
      <c r="D6" s="104" t="str">
        <f t="shared" ref="D6:D12" si="1">DEC2BIN(C6, 3)</f>
        <v>001</v>
      </c>
      <c r="E6" s="114">
        <v>1</v>
      </c>
      <c r="F6" s="103">
        <v>0</v>
      </c>
      <c r="G6" s="103">
        <v>1</v>
      </c>
      <c r="H6" s="119">
        <v>0</v>
      </c>
    </row>
    <row r="7" spans="1:8" x14ac:dyDescent="0.25">
      <c r="B7" s="114" t="s">
        <v>46</v>
      </c>
      <c r="C7" s="110">
        <v>2</v>
      </c>
      <c r="D7" s="104" t="str">
        <f t="shared" si="1"/>
        <v>010</v>
      </c>
      <c r="E7" s="121">
        <v>0</v>
      </c>
      <c r="F7" s="122">
        <v>0</v>
      </c>
      <c r="G7" s="122">
        <v>0</v>
      </c>
      <c r="H7" s="119">
        <v>0</v>
      </c>
    </row>
    <row r="8" spans="1:8" x14ac:dyDescent="0.25">
      <c r="B8" s="114" t="s">
        <v>46</v>
      </c>
      <c r="C8" s="110">
        <v>3</v>
      </c>
      <c r="D8" s="104" t="str">
        <f t="shared" si="1"/>
        <v>011</v>
      </c>
      <c r="E8" s="121">
        <v>0</v>
      </c>
      <c r="F8" s="122">
        <v>0</v>
      </c>
      <c r="G8" s="122">
        <v>0</v>
      </c>
      <c r="H8" s="119">
        <v>0</v>
      </c>
    </row>
    <row r="9" spans="1:8" x14ac:dyDescent="0.25">
      <c r="B9" s="114" t="s">
        <v>99</v>
      </c>
      <c r="C9" s="110">
        <v>4</v>
      </c>
      <c r="D9" s="104" t="str">
        <f t="shared" si="1"/>
        <v>100</v>
      </c>
      <c r="E9" s="114">
        <v>1</v>
      </c>
      <c r="F9" s="103">
        <v>0</v>
      </c>
      <c r="G9" s="103">
        <v>1</v>
      </c>
      <c r="H9" s="119">
        <v>0</v>
      </c>
    </row>
    <row r="10" spans="1:8" x14ac:dyDescent="0.25">
      <c r="B10" s="114" t="s">
        <v>100</v>
      </c>
      <c r="C10" s="110">
        <v>5</v>
      </c>
      <c r="D10" s="104" t="str">
        <f t="shared" si="1"/>
        <v>101</v>
      </c>
      <c r="E10" s="114">
        <v>1</v>
      </c>
      <c r="F10" s="103">
        <v>0</v>
      </c>
      <c r="G10" s="103">
        <v>1</v>
      </c>
      <c r="H10" s="119">
        <v>0</v>
      </c>
    </row>
    <row r="11" spans="1:8" x14ac:dyDescent="0.25">
      <c r="B11" s="114" t="s">
        <v>14</v>
      </c>
      <c r="C11" s="110">
        <v>6</v>
      </c>
      <c r="D11" s="104" t="str">
        <f t="shared" si="1"/>
        <v>110</v>
      </c>
      <c r="E11" s="114">
        <v>1</v>
      </c>
      <c r="F11" s="103">
        <v>1</v>
      </c>
      <c r="G11" s="103">
        <v>0</v>
      </c>
      <c r="H11" s="119">
        <v>0</v>
      </c>
    </row>
    <row r="12" spans="1:8" x14ac:dyDescent="0.25">
      <c r="B12" s="115" t="s">
        <v>89</v>
      </c>
      <c r="C12" s="109">
        <v>7</v>
      </c>
      <c r="D12" s="111" t="str">
        <f t="shared" si="1"/>
        <v>111</v>
      </c>
      <c r="E12" s="115">
        <v>1</v>
      </c>
      <c r="F12" s="117">
        <v>1</v>
      </c>
      <c r="G12" s="117">
        <v>0</v>
      </c>
      <c r="H12" s="120">
        <v>0</v>
      </c>
    </row>
    <row r="15" spans="1:8" x14ac:dyDescent="0.25">
      <c r="B15" t="s">
        <v>97</v>
      </c>
    </row>
    <row r="16" spans="1:8" x14ac:dyDescent="0.25">
      <c r="A16" t="s">
        <v>96</v>
      </c>
      <c r="B16" s="108" t="s">
        <v>43</v>
      </c>
      <c r="C16" s="100"/>
      <c r="D16" s="106"/>
      <c r="E16" s="101" t="s">
        <v>91</v>
      </c>
      <c r="F16" s="101" t="s">
        <v>92</v>
      </c>
      <c r="G16" s="101" t="s">
        <v>93</v>
      </c>
      <c r="H16" s="102" t="s">
        <v>94</v>
      </c>
    </row>
    <row r="17" spans="1:8" x14ac:dyDescent="0.25">
      <c r="A17" t="s">
        <v>98</v>
      </c>
      <c r="B17" s="96"/>
      <c r="C17" s="108" t="s">
        <v>54</v>
      </c>
      <c r="D17" s="106"/>
      <c r="E17" s="112">
        <v>0</v>
      </c>
      <c r="F17" s="112">
        <v>1</v>
      </c>
      <c r="G17" s="112">
        <v>2</v>
      </c>
      <c r="H17" s="113">
        <v>3</v>
      </c>
    </row>
    <row r="18" spans="1:8" x14ac:dyDescent="0.25">
      <c r="B18" s="98"/>
      <c r="C18" s="109"/>
      <c r="D18" s="107" t="s">
        <v>95</v>
      </c>
      <c r="E18" s="105" t="str">
        <f>DEC2BIN(E17,1)</f>
        <v>0</v>
      </c>
      <c r="F18" s="105" t="str">
        <f t="shared" ref="F18" si="2">DEC2BIN(F17,2)</f>
        <v>01</v>
      </c>
      <c r="G18" s="105" t="str">
        <f t="shared" ref="G18" si="3">DEC2BIN(G17,2)</f>
        <v>10</v>
      </c>
      <c r="H18" s="111" t="str">
        <f t="shared" ref="H18" si="4">DEC2BIN(H17,2)</f>
        <v>11</v>
      </c>
    </row>
    <row r="19" spans="1:8" x14ac:dyDescent="0.25">
      <c r="B19" s="135" t="s">
        <v>23</v>
      </c>
      <c r="C19" s="142">
        <v>0</v>
      </c>
      <c r="D19" s="143" t="str">
        <f>DEC2BIN(C19, 3)</f>
        <v>000</v>
      </c>
      <c r="E19" s="136">
        <v>1</v>
      </c>
      <c r="F19" s="132">
        <v>1</v>
      </c>
      <c r="G19" s="123">
        <v>0</v>
      </c>
      <c r="H19" s="118">
        <v>0</v>
      </c>
    </row>
    <row r="20" spans="1:8" x14ac:dyDescent="0.25">
      <c r="B20" s="135" t="s">
        <v>44</v>
      </c>
      <c r="C20" s="142">
        <v>1</v>
      </c>
      <c r="D20" s="143" t="str">
        <f t="shared" ref="D20:D26" si="5">DEC2BIN(C20, 3)</f>
        <v>001</v>
      </c>
      <c r="E20" s="137">
        <v>1</v>
      </c>
      <c r="F20" s="125">
        <v>0</v>
      </c>
      <c r="G20" s="133">
        <v>1</v>
      </c>
      <c r="H20" s="119">
        <v>0</v>
      </c>
    </row>
    <row r="21" spans="1:8" x14ac:dyDescent="0.25">
      <c r="B21" s="114" t="s">
        <v>46</v>
      </c>
      <c r="C21" s="110">
        <v>2</v>
      </c>
      <c r="D21" s="104" t="str">
        <f t="shared" si="5"/>
        <v>010</v>
      </c>
      <c r="E21" s="121">
        <v>0</v>
      </c>
      <c r="F21" s="122">
        <v>0</v>
      </c>
      <c r="G21" s="122">
        <v>0</v>
      </c>
      <c r="H21" s="119">
        <v>0</v>
      </c>
    </row>
    <row r="22" spans="1:8" x14ac:dyDescent="0.25">
      <c r="B22" s="114" t="s">
        <v>46</v>
      </c>
      <c r="C22" s="110">
        <v>3</v>
      </c>
      <c r="D22" s="104" t="str">
        <f t="shared" si="5"/>
        <v>011</v>
      </c>
      <c r="E22" s="121">
        <v>0</v>
      </c>
      <c r="F22" s="122">
        <v>0</v>
      </c>
      <c r="G22" s="122">
        <v>0</v>
      </c>
      <c r="H22" s="119">
        <v>0</v>
      </c>
    </row>
    <row r="23" spans="1:8" x14ac:dyDescent="0.25">
      <c r="B23" s="114" t="s">
        <v>99</v>
      </c>
      <c r="C23" s="110">
        <v>4</v>
      </c>
      <c r="D23" s="104" t="str">
        <f t="shared" si="5"/>
        <v>100</v>
      </c>
      <c r="E23" s="145">
        <v>1</v>
      </c>
      <c r="F23" s="125">
        <v>0</v>
      </c>
      <c r="G23" s="141">
        <v>1</v>
      </c>
      <c r="H23" s="119">
        <v>0</v>
      </c>
    </row>
    <row r="24" spans="1:8" x14ac:dyDescent="0.25">
      <c r="B24" s="114" t="s">
        <v>100</v>
      </c>
      <c r="C24" s="110">
        <v>5</v>
      </c>
      <c r="D24" s="104" t="str">
        <f t="shared" si="5"/>
        <v>101</v>
      </c>
      <c r="E24" s="145">
        <v>1</v>
      </c>
      <c r="F24" s="125">
        <v>0</v>
      </c>
      <c r="G24" s="141">
        <v>1</v>
      </c>
      <c r="H24" s="119">
        <v>0</v>
      </c>
    </row>
    <row r="25" spans="1:8" x14ac:dyDescent="0.25">
      <c r="B25" s="114" t="s">
        <v>14</v>
      </c>
      <c r="C25" s="110">
        <v>6</v>
      </c>
      <c r="D25" s="104" t="str">
        <f t="shared" si="5"/>
        <v>110</v>
      </c>
      <c r="E25" s="137">
        <v>1</v>
      </c>
      <c r="F25" s="133">
        <v>1</v>
      </c>
      <c r="G25" s="103">
        <v>0</v>
      </c>
      <c r="H25" s="119">
        <v>0</v>
      </c>
    </row>
    <row r="26" spans="1:8" x14ac:dyDescent="0.25">
      <c r="B26" s="115" t="s">
        <v>89</v>
      </c>
      <c r="C26" s="109">
        <v>7</v>
      </c>
      <c r="D26" s="111" t="str">
        <f t="shared" si="5"/>
        <v>111</v>
      </c>
      <c r="E26" s="149">
        <v>1</v>
      </c>
      <c r="F26" s="146">
        <v>1</v>
      </c>
      <c r="G26" s="117">
        <v>0</v>
      </c>
      <c r="H26" s="120">
        <v>0</v>
      </c>
    </row>
    <row r="28" spans="1:8" x14ac:dyDescent="0.25">
      <c r="B28" t="s">
        <v>97</v>
      </c>
    </row>
    <row r="29" spans="1:8" x14ac:dyDescent="0.25">
      <c r="A29" t="s">
        <v>96</v>
      </c>
      <c r="B29" s="108" t="s">
        <v>43</v>
      </c>
      <c r="C29" s="100"/>
      <c r="D29" s="106"/>
      <c r="E29" s="108" t="s">
        <v>101</v>
      </c>
      <c r="F29" s="102" t="s">
        <v>102</v>
      </c>
      <c r="G29" s="128"/>
      <c r="H29" s="128"/>
    </row>
    <row r="30" spans="1:8" x14ac:dyDescent="0.25">
      <c r="A30" t="s">
        <v>98</v>
      </c>
      <c r="B30" s="96"/>
      <c r="C30" s="108" t="s">
        <v>54</v>
      </c>
      <c r="D30" s="106"/>
      <c r="E30" s="116">
        <v>0</v>
      </c>
      <c r="F30" s="113">
        <v>1</v>
      </c>
      <c r="G30" s="125"/>
      <c r="H30" s="125"/>
    </row>
    <row r="31" spans="1:8" x14ac:dyDescent="0.25">
      <c r="B31" s="98"/>
      <c r="C31" s="109"/>
      <c r="D31" s="107" t="s">
        <v>95</v>
      </c>
      <c r="E31" s="129" t="str">
        <f>DEC2BIN(E30,1)</f>
        <v>0</v>
      </c>
      <c r="F31" s="111" t="str">
        <f t="shared" ref="F31" si="6">DEC2BIN(F30,2)</f>
        <v>01</v>
      </c>
      <c r="G31" s="84"/>
      <c r="H31" s="84"/>
    </row>
    <row r="32" spans="1:8" x14ac:dyDescent="0.25">
      <c r="B32" s="135" t="s">
        <v>23</v>
      </c>
      <c r="C32" s="142">
        <v>0</v>
      </c>
      <c r="D32" s="143" t="str">
        <f>DEC2BIN(C32, 3)</f>
        <v>000</v>
      </c>
      <c r="E32" s="131">
        <v>1</v>
      </c>
      <c r="F32" s="138">
        <v>1</v>
      </c>
      <c r="G32" s="125"/>
      <c r="H32" s="125"/>
    </row>
    <row r="33" spans="1:10" x14ac:dyDescent="0.25">
      <c r="B33" s="135" t="s">
        <v>44</v>
      </c>
      <c r="C33" s="142">
        <v>1</v>
      </c>
      <c r="D33" s="143" t="str">
        <f t="shared" ref="D33:D39" si="7">DEC2BIN(C33, 3)</f>
        <v>001</v>
      </c>
      <c r="E33" s="130">
        <v>1</v>
      </c>
      <c r="F33" s="139">
        <v>1</v>
      </c>
      <c r="G33" s="125"/>
      <c r="H33" s="125"/>
    </row>
    <row r="34" spans="1:10" x14ac:dyDescent="0.25">
      <c r="B34" s="135" t="s">
        <v>46</v>
      </c>
      <c r="C34" s="142">
        <v>2</v>
      </c>
      <c r="D34" s="143" t="str">
        <f t="shared" si="7"/>
        <v>010</v>
      </c>
      <c r="E34" s="121">
        <v>0</v>
      </c>
      <c r="F34" s="119">
        <v>0</v>
      </c>
      <c r="G34" s="125"/>
      <c r="H34" s="125"/>
    </row>
    <row r="35" spans="1:10" x14ac:dyDescent="0.25">
      <c r="B35" s="135" t="s">
        <v>46</v>
      </c>
      <c r="C35" s="142">
        <v>3</v>
      </c>
      <c r="D35" s="143" t="str">
        <f t="shared" si="7"/>
        <v>011</v>
      </c>
      <c r="E35" s="121">
        <v>0</v>
      </c>
      <c r="F35" s="119">
        <v>0</v>
      </c>
      <c r="G35" s="125"/>
      <c r="H35" s="125"/>
    </row>
    <row r="36" spans="1:10" x14ac:dyDescent="0.25">
      <c r="B36" s="135" t="s">
        <v>99</v>
      </c>
      <c r="C36" s="142">
        <v>4</v>
      </c>
      <c r="D36" s="143" t="str">
        <f t="shared" si="7"/>
        <v>100</v>
      </c>
      <c r="E36" s="140">
        <v>1</v>
      </c>
      <c r="F36" s="144">
        <v>1</v>
      </c>
      <c r="G36" s="125"/>
      <c r="H36" s="125"/>
    </row>
    <row r="37" spans="1:10" x14ac:dyDescent="0.25">
      <c r="B37" s="135" t="s">
        <v>100</v>
      </c>
      <c r="C37" s="142">
        <v>5</v>
      </c>
      <c r="D37" s="143" t="str">
        <f t="shared" si="7"/>
        <v>101</v>
      </c>
      <c r="E37" s="140">
        <v>1</v>
      </c>
      <c r="F37" s="144">
        <v>1</v>
      </c>
      <c r="G37" s="125"/>
      <c r="H37" s="125"/>
    </row>
    <row r="38" spans="1:10" x14ac:dyDescent="0.25">
      <c r="B38" s="114" t="s">
        <v>14</v>
      </c>
      <c r="C38" s="110">
        <v>6</v>
      </c>
      <c r="D38" s="104" t="str">
        <f t="shared" si="7"/>
        <v>110</v>
      </c>
      <c r="E38" s="130">
        <v>1</v>
      </c>
      <c r="F38" s="139">
        <v>1</v>
      </c>
      <c r="G38" s="125"/>
      <c r="H38" s="125"/>
    </row>
    <row r="39" spans="1:10" x14ac:dyDescent="0.25">
      <c r="B39" s="115" t="s">
        <v>89</v>
      </c>
      <c r="C39" s="109">
        <v>7</v>
      </c>
      <c r="D39" s="111" t="str">
        <f t="shared" si="7"/>
        <v>111</v>
      </c>
      <c r="E39" s="147">
        <v>1</v>
      </c>
      <c r="F39" s="148">
        <v>1</v>
      </c>
      <c r="G39" s="125"/>
      <c r="H39" s="125"/>
    </row>
    <row r="42" spans="1:10" x14ac:dyDescent="0.25">
      <c r="A42" t="s">
        <v>96</v>
      </c>
      <c r="B42" s="108" t="s">
        <v>43</v>
      </c>
      <c r="C42" s="100"/>
      <c r="D42" s="106"/>
      <c r="E42" s="108" t="s">
        <v>105</v>
      </c>
      <c r="F42" s="102" t="s">
        <v>104</v>
      </c>
    </row>
    <row r="43" spans="1:10" x14ac:dyDescent="0.25">
      <c r="A43" t="s">
        <v>98</v>
      </c>
      <c r="B43" s="96"/>
      <c r="C43" s="108" t="s">
        <v>54</v>
      </c>
      <c r="D43" s="106"/>
      <c r="E43" s="116">
        <v>0</v>
      </c>
      <c r="F43" s="113">
        <v>1</v>
      </c>
    </row>
    <row r="44" spans="1:10" x14ac:dyDescent="0.25">
      <c r="B44" s="98"/>
      <c r="C44" s="109"/>
      <c r="D44" s="107" t="s">
        <v>95</v>
      </c>
      <c r="E44" s="129" t="str">
        <f>DEC2BIN(E43,1)</f>
        <v>0</v>
      </c>
      <c r="F44" s="111" t="str">
        <f>DEC2BIN(F43,1)</f>
        <v>1</v>
      </c>
    </row>
    <row r="45" spans="1:10" x14ac:dyDescent="0.25">
      <c r="B45" s="134" t="s">
        <v>23</v>
      </c>
      <c r="C45" s="151">
        <v>0</v>
      </c>
      <c r="D45" s="152" t="str">
        <f>DEC2BIN(C45, 2)</f>
        <v>00</v>
      </c>
      <c r="E45" s="135" t="s">
        <v>107</v>
      </c>
      <c r="F45" s="126">
        <v>1</v>
      </c>
      <c r="I45" t="s">
        <v>107</v>
      </c>
      <c r="J45" t="s">
        <v>108</v>
      </c>
    </row>
    <row r="46" spans="1:10" x14ac:dyDescent="0.25">
      <c r="B46" s="135" t="s">
        <v>44</v>
      </c>
      <c r="C46" s="142">
        <v>1</v>
      </c>
      <c r="D46" s="143" t="str">
        <f t="shared" ref="D46:D48" si="8">DEC2BIN(C46, 2)</f>
        <v>01</v>
      </c>
      <c r="E46" s="135">
        <v>1</v>
      </c>
      <c r="F46" s="126">
        <v>1</v>
      </c>
      <c r="I46" t="s">
        <v>110</v>
      </c>
      <c r="J46" t="s">
        <v>109</v>
      </c>
    </row>
    <row r="47" spans="1:10" x14ac:dyDescent="0.25">
      <c r="B47" s="135" t="s">
        <v>89</v>
      </c>
      <c r="C47" s="142">
        <v>2</v>
      </c>
      <c r="D47" s="143" t="str">
        <f t="shared" si="8"/>
        <v>10</v>
      </c>
      <c r="E47" s="135">
        <v>1</v>
      </c>
      <c r="F47" s="126">
        <v>1</v>
      </c>
      <c r="I47" t="s">
        <v>112</v>
      </c>
      <c r="J47" t="s">
        <v>111</v>
      </c>
    </row>
    <row r="48" spans="1:10" x14ac:dyDescent="0.25">
      <c r="B48" s="153" t="s">
        <v>14</v>
      </c>
      <c r="C48" s="154">
        <v>3</v>
      </c>
      <c r="D48" s="124" t="str">
        <f t="shared" si="8"/>
        <v>11</v>
      </c>
      <c r="E48" s="153">
        <v>1</v>
      </c>
      <c r="F48" s="127">
        <v>1</v>
      </c>
      <c r="I48" t="s">
        <v>112</v>
      </c>
      <c r="J48" t="s">
        <v>113</v>
      </c>
    </row>
    <row r="49" spans="2:6" x14ac:dyDescent="0.25">
      <c r="B49" s="125"/>
      <c r="C49" s="72"/>
      <c r="D49" s="84"/>
      <c r="E49" s="125"/>
      <c r="F49" s="125"/>
    </row>
    <row r="50" spans="2:6" x14ac:dyDescent="0.25">
      <c r="B50" s="125" t="s">
        <v>106</v>
      </c>
      <c r="C50" s="72" t="s">
        <v>14</v>
      </c>
      <c r="D50" s="84"/>
      <c r="E50" s="125"/>
      <c r="F50" s="125"/>
    </row>
    <row r="51" spans="2:6" x14ac:dyDescent="0.25">
      <c r="B51" s="125"/>
      <c r="C51" s="72"/>
      <c r="D51" s="84"/>
      <c r="E51" s="125"/>
      <c r="F51" s="125"/>
    </row>
    <row r="52" spans="2:6" x14ac:dyDescent="0.25">
      <c r="B52" s="125"/>
      <c r="C52" s="72"/>
      <c r="D52" s="84"/>
      <c r="E52" s="125"/>
      <c r="F52" s="1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frames-data-bits</vt:lpstr>
      <vt:lpstr>frames data-types</vt:lpstr>
      <vt:lpstr>frames-id-fields</vt:lpstr>
      <vt:lpstr>id-masks-filters</vt:lpstr>
      <vt:lpstr>frames-fields-size</vt:lpstr>
      <vt:lpstr>frame-examples</vt:lpstr>
      <vt:lpstr>attributes</vt:lpstr>
      <vt:lpstr>opti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Dietrich</dc:creator>
  <cp:lastModifiedBy>Lucas Dietrich</cp:lastModifiedBy>
  <cp:lastPrinted>2021-05-30T09:36:13Z</cp:lastPrinted>
  <dcterms:created xsi:type="dcterms:W3CDTF">2021-05-29T14:37:34Z</dcterms:created>
  <dcterms:modified xsi:type="dcterms:W3CDTF">2021-06-16T20:55:45Z</dcterms:modified>
</cp:coreProperties>
</file>