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F397AA9C-6470-4F17-A146-F81A1D509F1E}" xr6:coauthVersionLast="45" xr6:coauthVersionMax="45" xr10:uidLastSave="{00000000-0000-0000-0000-000000000000}"/>
  <bookViews>
    <workbookView xWindow="-1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8" l="1"/>
  <c r="C16" i="8"/>
  <c r="C12" i="8" l="1"/>
  <c r="C11" i="8"/>
  <c r="C10" i="8"/>
  <c r="C9" i="8"/>
  <c r="C7" i="8"/>
  <c r="C6" i="8"/>
  <c r="C3" i="8"/>
  <c r="C5" i="8"/>
  <c r="C8" i="8"/>
  <c r="I19" i="8"/>
  <c r="I18" i="8"/>
  <c r="I17" i="8"/>
  <c r="I31" i="8"/>
  <c r="C31" i="10" l="1"/>
  <c r="C7" i="10"/>
  <c r="C27" i="10"/>
  <c r="C23" i="10"/>
  <c r="C19" i="10"/>
  <c r="C3" i="10"/>
  <c r="C15" i="10"/>
  <c r="C11" i="10"/>
  <c r="C14" i="8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I24" i="8"/>
  <c r="I23" i="8"/>
  <c r="I15" i="8"/>
  <c r="I14" i="8"/>
  <c r="B15" i="8" s="1"/>
  <c r="I4" i="8"/>
  <c r="I3" i="8"/>
  <c r="I5" i="8"/>
  <c r="C24" i="8"/>
  <c r="C23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C15" i="8" l="1"/>
  <c r="C4" i="8"/>
  <c r="I2" i="8"/>
  <c r="I22" i="8"/>
  <c r="I13" i="8"/>
  <c r="C17" i="8" l="1"/>
  <c r="C19" i="8" l="1"/>
  <c r="C18" i="8"/>
</calcChain>
</file>

<file path=xl/sharedStrings.xml><?xml version="1.0" encoding="utf-8"?>
<sst xmlns="http://schemas.openxmlformats.org/spreadsheetml/2006/main" count="1462" uniqueCount="285">
  <si>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</si>
  <si>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</si>
  <si>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</si>
  <si>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</si>
  <si>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</si>
  <si>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</si>
  <si>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</si>
  <si>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</si>
  <si>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</si>
  <si>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</si>
  <si>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</si>
  <si>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</si>
  <si>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</si>
  <si>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</si>
  <si>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</si>
  <si>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</si>
  <si>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</si>
  <si>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</si>
  <si>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</si>
  <si>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</si>
  <si>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</si>
  <si>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</si>
  <si>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</si>
  <si>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</si>
  <si>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</si>
  <si>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</si>
  <si>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</si>
  <si>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</si>
  <si>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</si>
  <si>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</si>
  <si>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</si>
  <si>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</si>
  <si>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</si>
  <si>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</si>
  <si>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</si>
  <si>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</si>
  <si>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</si>
  <si>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</si>
  <si>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</si>
  <si>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</si>
  <si>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</si>
  <si>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</si>
  <si>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</si>
  <si>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</si>
  <si>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</si>
  <si>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</si>
  <si>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</si>
  <si>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</si>
  <si>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</si>
  <si>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</si>
  <si>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</si>
  <si>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</si>
  <si>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</si>
  <si>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name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</si>
  <si>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</si>
  <si>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</si>
  <si>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</si>
  <si>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</si>
  <si>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</si>
  <si>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</si>
  <si>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</si>
  <si>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</si>
  <si>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</si>
  <si>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</si>
  <si>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</si>
  <si>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</si>
  <si>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</si>
  <si>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</si>
  <si>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</si>
  <si>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</si>
  <si>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</si>
  <si>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</si>
  <si>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</si>
  <si>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</si>
  <si>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</si>
  <si>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</si>
  <si>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</si>
  <si>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</si>
  <si>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</si>
  <si>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</si>
  <si>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</si>
  <si>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</si>
  <si>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</si>
  <si>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</si>
  <si>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</si>
  <si>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</si>
  <si>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</si>
  <si>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</si>
  <si>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</si>
  <si>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</si>
  <si>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</si>
  <si>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</si>
  <si>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</si>
  <si>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</si>
  <si>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</si>
  <si>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</si>
  <si>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</si>
  <si>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</si>
  <si>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</si>
  <si>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</si>
  <si>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</si>
  <si>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</si>
  <si>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</si>
  <si>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</si>
  <si>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</si>
  <si>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</si>
  <si>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</si>
  <si>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</si>
  <si>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</si>
  <si>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</si>
  <si>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</si>
  <si>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</si>
  <si>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</si>
  <si>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</si>
  <si>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</si>
  <si>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</si>
  <si>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</si>
  <si>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</si>
  <si>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</si>
  <si>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</si>
  <si>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</si>
  <si>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</si>
  <si>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</si>
  <si>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</si>
  <si>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</si>
  <si>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</si>
  <si>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</si>
  <si>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</si>
  <si>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</si>
  <si>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</si>
  <si>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</si>
  <si>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</si>
  <si>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</si>
  <si>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</si>
  <si>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</si>
  <si>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</si>
  <si>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</si>
  <si>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</si>
  <si>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</si>
  <si>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</si>
  <si>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</si>
  <si>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</si>
  <si>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</si>
  <si>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</si>
  <si>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</si>
  <si>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</si>
  <si>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</si>
  <si>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</si>
  <si>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</si>
  <si>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</si>
  <si>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</si>
  <si>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</si>
  <si>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</si>
  <si>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</si>
  <si>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</si>
  <si>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</si>
  <si>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</si>
  <si>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</si>
  <si>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</si>
  <si>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</si>
  <si>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</si>
  <si>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</si>
  <si>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</si>
  <si>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part size (B)</t>
  </si>
  <si>
    <t>attribute size (B)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</si>
  <si>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</si>
  <si>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</si>
  <si>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</si>
  <si>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</si>
  <si>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</si>
  <si>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</si>
  <si>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</si>
  <si>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</si>
  <si>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</si>
  <si>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</si>
  <si>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</si>
  <si>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</si>
  <si>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</si>
  <si>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</si>
  <si>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</si>
  <si>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</si>
  <si>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</si>
  <si>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</si>
  <si>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</si>
  <si>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</si>
  <si>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</si>
  <si>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</si>
  <si>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</si>
  <si>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</si>
  <si>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</si>
  <si>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</si>
  <si>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</si>
  <si>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</si>
  <si>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</si>
  <si>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</si>
  <si>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</si>
  <si>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</si>
  <si>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</si>
  <si>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</si>
  <si>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</si>
  <si>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</si>
  <si>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</si>
  <si>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</si>
  <si>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</si>
  <si>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</si>
  <si>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</si>
  <si>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</si>
  <si>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</si>
  <si>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</si>
  <si>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</si>
  <si>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</si>
  <si>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</si>
  <si>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</si>
  <si>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</si>
  <si>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</si>
  <si>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</si>
  <si>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</si>
  <si>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</si>
  <si>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</si>
  <si>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</si>
  <si>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</si>
  <si>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</si>
  <si>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</si>
  <si>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</si>
  <si>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</si>
  <si>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</si>
  <si>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</si>
  <si>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</si>
  <si>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</si>
  <si>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</si>
  <si>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</si>
  <si>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</si>
  <si>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</si>
  <si>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</si>
  <si>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</si>
  <si>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</si>
  <si>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</si>
  <si>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</si>
  <si>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</si>
  <si>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</si>
  <si>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</si>
  <si>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</si>
  <si>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</si>
  <si>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</si>
  <si>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</si>
  <si>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</si>
  <si>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PROGMEM</t>
  </si>
  <si>
    <t>min</t>
  </si>
  <si>
    <t>max</t>
  </si>
  <si>
    <t>typical</t>
  </si>
  <si>
    <t>%</t>
  </si>
  <si>
    <t>w</t>
  </si>
  <si>
    <t>TELEMETRY CONFIG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</si>
  <si>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</si>
  <si>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</si>
  <si>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</si>
  <si>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</si>
  <si>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</si>
  <si>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</si>
  <si>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</si>
  <si>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</si>
  <si>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</si>
  <si>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</si>
  <si>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</si>
  <si>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</si>
  <si>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</si>
  <si>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</si>
  <si>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</si>
  <si>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</si>
  <si>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</si>
  <si>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</si>
  <si>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abs time</t>
  </si>
  <si>
    <t>SCHEDULE</t>
  </si>
  <si>
    <t>messages sent</t>
  </si>
  <si>
    <t>messages received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</si>
  <si>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</si>
  <si>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</si>
  <si>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</si>
  <si>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</si>
  <si>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</si>
  <si>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</si>
  <si>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</si>
  <si>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</si>
  <si>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</si>
  <si>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uptime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</si>
</sst>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66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0"/>
  <sheetViews>
    <sheetView topLeftCell="A10" zoomScale="160" zoomScaleNormal="160" workbookViewId="0">
      <selection activeCell="V28" sqref="V28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114</v>
      </c>
      <c r="D4" s="9"/>
      <c r="E4" s="9"/>
      <c r="F4" s="196" t="s">
        <v>107</v>
      </c>
      <c r="G4" s="197" t="s">
        <v>107</v>
      </c>
      <c r="H4" s="9"/>
      <c r="I4" s="9" t="s">
        <v>152</v>
      </c>
      <c r="J4" s="9"/>
      <c r="K4" s="9"/>
      <c r="L4" s="196" t="s">
        <v>107</v>
      </c>
      <c r="M4" s="197" t="s">
        <v>107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131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107</v>
      </c>
      <c r="D13" s="167" t="s">
        <v>107</v>
      </c>
      <c r="E13" s="172" t="s">
        <v>129</v>
      </c>
      <c r="F13" s="168" t="s">
        <v>23</v>
      </c>
      <c r="G13" s="168" t="s">
        <v>23</v>
      </c>
      <c r="H13" s="169" t="s">
        <v>82</v>
      </c>
      <c r="I13" s="170" t="s">
        <v>82</v>
      </c>
      <c r="J13" s="169" t="s">
        <v>82</v>
      </c>
      <c r="K13" s="169" t="s">
        <v>82</v>
      </c>
      <c r="L13" s="169" t="s">
        <v>82</v>
      </c>
      <c r="M13" s="171" t="s">
        <v>82</v>
      </c>
      <c r="N13" s="25" t="s">
        <v>45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2" t="s">
        <v>44</v>
      </c>
      <c r="I14" s="242" t="s">
        <v>44</v>
      </c>
      <c r="J14" s="242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155</v>
      </c>
      <c r="C16" s="29" t="s">
        <v>156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144</v>
      </c>
      <c r="C17" s="211" t="s">
        <v>107</v>
      </c>
      <c r="D17" s="9"/>
      <c r="E17" s="18" t="s">
        <v>129</v>
      </c>
      <c r="F17" s="18" t="s">
        <v>23</v>
      </c>
      <c r="G17" s="18" t="s">
        <v>82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103</v>
      </c>
      <c r="D18" s="7"/>
      <c r="E18" s="19" t="s">
        <v>145</v>
      </c>
      <c r="F18" s="19" t="s">
        <v>145</v>
      </c>
      <c r="G18" s="19" t="s">
        <v>145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154</v>
      </c>
      <c r="C28" s="29" t="s">
        <v>277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144</v>
      </c>
      <c r="C29" s="18" t="s">
        <v>107</v>
      </c>
      <c r="D29" s="9"/>
      <c r="E29" s="18" t="s">
        <v>129</v>
      </c>
      <c r="F29" s="18" t="s">
        <v>23</v>
      </c>
      <c r="G29" s="18" t="s">
        <v>82</v>
      </c>
      <c r="H29" s="9"/>
      <c r="I29" s="11"/>
    </row>
    <row r="30" spans="2:34" x14ac:dyDescent="0.2">
      <c r="B30" s="6"/>
      <c r="C30" s="210" t="s">
        <v>146</v>
      </c>
      <c r="D30" s="7"/>
      <c r="E30" s="19" t="s">
        <v>129</v>
      </c>
      <c r="F30" s="19" t="s">
        <v>145</v>
      </c>
      <c r="G30" s="19" t="s">
        <v>145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147</v>
      </c>
      <c r="D34" s="188" t="s">
        <v>147</v>
      </c>
      <c r="E34" s="188" t="s">
        <v>147</v>
      </c>
      <c r="F34" s="188" t="s">
        <v>147</v>
      </c>
      <c r="G34" s="188" t="s">
        <v>147</v>
      </c>
      <c r="H34" s="188" t="s">
        <v>147</v>
      </c>
      <c r="I34" s="188" t="s">
        <v>147</v>
      </c>
      <c r="J34" s="188" t="s">
        <v>147</v>
      </c>
      <c r="K34" s="188" t="s">
        <v>147</v>
      </c>
      <c r="L34" s="188" t="s">
        <v>147</v>
      </c>
      <c r="M34" s="188" t="s">
        <v>147</v>
      </c>
      <c r="N34" s="188" t="s">
        <v>147</v>
      </c>
      <c r="O34" s="188" t="s">
        <v>147</v>
      </c>
      <c r="P34" s="188" t="s">
        <v>147</v>
      </c>
      <c r="Q34" s="188" t="s">
        <v>147</v>
      </c>
      <c r="R34" s="188" t="s">
        <v>147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153</v>
      </c>
      <c r="C40" s="29" t="s">
        <v>276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279</v>
      </c>
    </row>
    <row r="41" spans="2:34" x14ac:dyDescent="0.2">
      <c r="B41" s="10" t="s">
        <v>144</v>
      </c>
      <c r="C41" s="18" t="s">
        <v>107</v>
      </c>
      <c r="D41" s="9"/>
      <c r="E41" s="18" t="s">
        <v>129</v>
      </c>
      <c r="F41" s="18" t="s">
        <v>23</v>
      </c>
      <c r="G41" s="18" t="s">
        <v>82</v>
      </c>
      <c r="H41" s="9"/>
      <c r="I41" s="11"/>
    </row>
    <row r="42" spans="2:34" x14ac:dyDescent="0.2">
      <c r="B42" s="6"/>
      <c r="C42" s="210" t="s">
        <v>146</v>
      </c>
      <c r="D42" s="7"/>
      <c r="E42" s="19" t="s">
        <v>278</v>
      </c>
      <c r="F42" s="19" t="s">
        <v>145</v>
      </c>
      <c r="G42" s="19" t="s">
        <v>145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147</v>
      </c>
      <c r="D46" s="188" t="s">
        <v>147</v>
      </c>
      <c r="E46" s="188" t="s">
        <v>147</v>
      </c>
      <c r="F46" s="188" t="s">
        <v>147</v>
      </c>
      <c r="G46" s="188" t="s">
        <v>147</v>
      </c>
      <c r="H46" s="188" t="s">
        <v>147</v>
      </c>
      <c r="I46" s="188" t="s">
        <v>147</v>
      </c>
      <c r="J46" s="188" t="s">
        <v>147</v>
      </c>
      <c r="K46" s="188" t="s">
        <v>147</v>
      </c>
      <c r="L46" s="188" t="s">
        <v>147</v>
      </c>
      <c r="M46" s="188" t="s">
        <v>147</v>
      </c>
      <c r="N46" s="188" t="s">
        <v>147</v>
      </c>
      <c r="O46" s="188" t="s">
        <v>147</v>
      </c>
      <c r="P46" s="188" t="s">
        <v>147</v>
      </c>
      <c r="Q46" s="188" t="s">
        <v>147</v>
      </c>
      <c r="R46" s="188" t="s">
        <v>147</v>
      </c>
      <c r="S46" s="189" t="s">
        <v>148</v>
      </c>
      <c r="T46" s="190" t="s">
        <v>148</v>
      </c>
      <c r="U46" s="190" t="s">
        <v>148</v>
      </c>
      <c r="V46" s="190" t="s">
        <v>148</v>
      </c>
      <c r="W46" s="190" t="s">
        <v>148</v>
      </c>
      <c r="X46" s="190" t="s">
        <v>148</v>
      </c>
      <c r="Y46" s="190" t="s">
        <v>148</v>
      </c>
      <c r="Z46" s="191" t="s">
        <v>148</v>
      </c>
      <c r="AA46" s="189" t="s">
        <v>148</v>
      </c>
      <c r="AB46" s="190" t="s">
        <v>148</v>
      </c>
      <c r="AC46" s="190" t="s">
        <v>148</v>
      </c>
      <c r="AD46" s="190" t="s">
        <v>148</v>
      </c>
      <c r="AE46" s="190" t="s">
        <v>148</v>
      </c>
      <c r="AF46" s="190" t="s">
        <v>148</v>
      </c>
      <c r="AG46" s="190" t="s">
        <v>148</v>
      </c>
      <c r="AH46" s="191" t="s">
        <v>148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3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3:34" x14ac:dyDescent="0.2">
      <c r="C50" s="189" t="s">
        <v>148</v>
      </c>
      <c r="D50" s="190" t="s">
        <v>148</v>
      </c>
      <c r="E50" s="190" t="s">
        <v>148</v>
      </c>
      <c r="F50" s="190" t="s">
        <v>148</v>
      </c>
      <c r="G50" s="190" t="s">
        <v>148</v>
      </c>
      <c r="H50" s="190" t="s">
        <v>148</v>
      </c>
      <c r="I50" s="190" t="s">
        <v>148</v>
      </c>
      <c r="J50" s="191" t="s">
        <v>148</v>
      </c>
      <c r="K50" s="189" t="s">
        <v>148</v>
      </c>
      <c r="L50" s="190" t="s">
        <v>148</v>
      </c>
      <c r="M50" s="190" t="s">
        <v>148</v>
      </c>
      <c r="N50" s="190" t="s">
        <v>148</v>
      </c>
      <c r="O50" s="190" t="s">
        <v>148</v>
      </c>
      <c r="P50" s="190" t="s">
        <v>148</v>
      </c>
      <c r="Q50" s="190" t="s">
        <v>148</v>
      </c>
      <c r="R50" s="191" t="s">
        <v>148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zoomScale="145" zoomScaleNormal="145" workbookViewId="0">
      <selection activeCell="D14" sqref="D14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6" t="s">
        <v>253</v>
      </c>
      <c r="B2" s="5" t="s">
        <v>157</v>
      </c>
      <c r="C2" s="235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9" t="s">
        <v>261</v>
      </c>
      <c r="B3" s="10" t="s">
        <v>84</v>
      </c>
      <c r="C3" s="236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7"/>
      <c r="B4" s="237" t="s">
        <v>254</v>
      </c>
      <c r="C4" s="241">
        <v>8</v>
      </c>
      <c r="D4" s="243" t="s">
        <v>261</v>
      </c>
      <c r="E4" s="244" t="s">
        <v>261</v>
      </c>
      <c r="F4" s="244" t="s">
        <v>261</v>
      </c>
      <c r="G4" s="244" t="s">
        <v>261</v>
      </c>
      <c r="H4" s="244" t="s">
        <v>261</v>
      </c>
      <c r="I4" s="244" t="s">
        <v>261</v>
      </c>
      <c r="J4" s="244" t="s">
        <v>261</v>
      </c>
      <c r="K4" s="245" t="s">
        <v>261</v>
      </c>
      <c r="L4" s="243" t="s">
        <v>261</v>
      </c>
      <c r="M4" s="244" t="s">
        <v>261</v>
      </c>
      <c r="N4" s="244" t="s">
        <v>261</v>
      </c>
      <c r="O4" s="244" t="s">
        <v>261</v>
      </c>
      <c r="P4" s="244" t="s">
        <v>261</v>
      </c>
      <c r="Q4" s="244" t="s">
        <v>261</v>
      </c>
      <c r="R4" s="244" t="s">
        <v>261</v>
      </c>
      <c r="S4" s="245" t="s">
        <v>261</v>
      </c>
      <c r="T4" s="243" t="s">
        <v>261</v>
      </c>
      <c r="U4" s="244" t="s">
        <v>261</v>
      </c>
      <c r="V4" s="244" t="s">
        <v>261</v>
      </c>
      <c r="W4" s="244" t="s">
        <v>261</v>
      </c>
      <c r="X4" s="244" t="s">
        <v>261</v>
      </c>
      <c r="Y4" s="244" t="s">
        <v>261</v>
      </c>
      <c r="Z4" s="244" t="s">
        <v>261</v>
      </c>
      <c r="AA4" s="245" t="s">
        <v>261</v>
      </c>
      <c r="AB4" s="243" t="s">
        <v>261</v>
      </c>
      <c r="AC4" s="244" t="s">
        <v>261</v>
      </c>
      <c r="AD4" s="244" t="s">
        <v>261</v>
      </c>
      <c r="AE4" s="244" t="s">
        <v>261</v>
      </c>
      <c r="AF4" s="244" t="s">
        <v>261</v>
      </c>
      <c r="AG4" s="244" t="s">
        <v>261</v>
      </c>
      <c r="AH4" s="244" t="s">
        <v>261</v>
      </c>
      <c r="AI4" s="245" t="s">
        <v>261</v>
      </c>
      <c r="AJ4" s="243" t="s">
        <v>261</v>
      </c>
      <c r="AK4" s="244" t="s">
        <v>261</v>
      </c>
      <c r="AL4" s="244" t="s">
        <v>261</v>
      </c>
      <c r="AM4" s="244" t="s">
        <v>261</v>
      </c>
      <c r="AN4" s="244" t="s">
        <v>261</v>
      </c>
      <c r="AO4" s="244" t="s">
        <v>261</v>
      </c>
      <c r="AP4" s="244" t="s">
        <v>261</v>
      </c>
      <c r="AQ4" s="245" t="s">
        <v>261</v>
      </c>
      <c r="AR4" s="243" t="s">
        <v>261</v>
      </c>
      <c r="AS4" s="244" t="s">
        <v>261</v>
      </c>
      <c r="AT4" s="244" t="s">
        <v>261</v>
      </c>
      <c r="AU4" s="244" t="s">
        <v>261</v>
      </c>
      <c r="AV4" s="244" t="s">
        <v>261</v>
      </c>
      <c r="AW4" s="244" t="s">
        <v>261</v>
      </c>
      <c r="AX4" s="244" t="s">
        <v>261</v>
      </c>
      <c r="AY4" s="245" t="s">
        <v>261</v>
      </c>
      <c r="AZ4" s="243" t="s">
        <v>261</v>
      </c>
      <c r="BA4" s="244" t="s">
        <v>261</v>
      </c>
      <c r="BB4" s="244" t="s">
        <v>261</v>
      </c>
      <c r="BC4" s="244" t="s">
        <v>261</v>
      </c>
      <c r="BD4" s="244" t="s">
        <v>261</v>
      </c>
      <c r="BE4" s="244" t="s">
        <v>261</v>
      </c>
      <c r="BF4" s="244" t="s">
        <v>261</v>
      </c>
      <c r="BG4" s="245" t="s">
        <v>261</v>
      </c>
      <c r="BH4" s="243" t="s">
        <v>261</v>
      </c>
      <c r="BI4" s="244" t="s">
        <v>261</v>
      </c>
      <c r="BJ4" s="244" t="s">
        <v>261</v>
      </c>
      <c r="BK4" s="244" t="s">
        <v>261</v>
      </c>
      <c r="BL4" s="244" t="s">
        <v>261</v>
      </c>
      <c r="BM4" s="244" t="s">
        <v>261</v>
      </c>
      <c r="BN4" s="244" t="s">
        <v>261</v>
      </c>
      <c r="BO4" s="245" t="s">
        <v>261</v>
      </c>
    </row>
    <row r="6" spans="1:67" x14ac:dyDescent="0.2">
      <c r="A6" s="246" t="s">
        <v>253</v>
      </c>
      <c r="B6" s="5" t="s">
        <v>157</v>
      </c>
      <c r="C6" s="235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8" t="s">
        <v>267</v>
      </c>
      <c r="B7" s="10" t="s">
        <v>83</v>
      </c>
      <c r="C7" s="236" t="str">
        <f>DEC2BIN(C6,3)</f>
        <v>001</v>
      </c>
      <c r="D7" s="263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7"/>
      <c r="B8" s="237" t="s">
        <v>254</v>
      </c>
      <c r="C8" s="241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3" t="s">
        <v>35</v>
      </c>
      <c r="I8" s="43" t="s">
        <v>36</v>
      </c>
      <c r="J8" s="43" t="s">
        <v>37</v>
      </c>
      <c r="K8" s="44" t="s">
        <v>38</v>
      </c>
      <c r="L8" s="184" t="s">
        <v>46</v>
      </c>
      <c r="M8" s="185" t="s">
        <v>46</v>
      </c>
      <c r="N8" s="185" t="s">
        <v>46</v>
      </c>
      <c r="O8" s="185" t="s">
        <v>46</v>
      </c>
      <c r="P8" s="185" t="s">
        <v>46</v>
      </c>
      <c r="Q8" s="185" t="s">
        <v>46</v>
      </c>
      <c r="R8" s="185" t="s">
        <v>46</v>
      </c>
      <c r="S8" s="186" t="s">
        <v>46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6" t="s">
        <v>253</v>
      </c>
      <c r="B10" s="5" t="s">
        <v>157</v>
      </c>
      <c r="C10" s="235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9" t="s">
        <v>262</v>
      </c>
      <c r="B11" s="10" t="s">
        <v>83</v>
      </c>
      <c r="C11" s="236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7"/>
      <c r="B12" s="237" t="s">
        <v>254</v>
      </c>
      <c r="C12" s="241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8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255</v>
      </c>
      <c r="U12" s="188" t="s">
        <v>255</v>
      </c>
      <c r="V12" s="188" t="s">
        <v>255</v>
      </c>
      <c r="W12" s="188" t="s">
        <v>255</v>
      </c>
      <c r="X12" s="188" t="s">
        <v>255</v>
      </c>
      <c r="Y12" s="188" t="s">
        <v>255</v>
      </c>
      <c r="Z12" s="188" t="s">
        <v>255</v>
      </c>
      <c r="AA12" s="240" t="s">
        <v>255</v>
      </c>
      <c r="AB12" s="187" t="s">
        <v>255</v>
      </c>
      <c r="AC12" s="188" t="s">
        <v>255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6" t="s">
        <v>253</v>
      </c>
      <c r="B14" s="5" t="s">
        <v>157</v>
      </c>
      <c r="C14" s="235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9" t="s">
        <v>263</v>
      </c>
      <c r="B15" s="10" t="s">
        <v>84</v>
      </c>
      <c r="C15" s="236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7"/>
      <c r="B16" s="237" t="s">
        <v>254</v>
      </c>
      <c r="C16" s="241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8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6" t="s">
        <v>253</v>
      </c>
      <c r="B18" s="5" t="s">
        <v>157</v>
      </c>
      <c r="C18" s="235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9" t="s">
        <v>264</v>
      </c>
      <c r="B19" s="10" t="s">
        <v>84</v>
      </c>
      <c r="C19" s="236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7"/>
      <c r="B20" s="237" t="s">
        <v>254</v>
      </c>
      <c r="C20" s="241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8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255</v>
      </c>
      <c r="BA20" s="188" t="s">
        <v>255</v>
      </c>
      <c r="BB20" s="188" t="s">
        <v>255</v>
      </c>
      <c r="BC20" s="188" t="s">
        <v>255</v>
      </c>
      <c r="BD20" s="188" t="s">
        <v>255</v>
      </c>
      <c r="BE20" s="188" t="s">
        <v>255</v>
      </c>
      <c r="BF20" s="188" t="s">
        <v>255</v>
      </c>
      <c r="BG20" s="240" t="s">
        <v>255</v>
      </c>
      <c r="BH20" s="187" t="s">
        <v>255</v>
      </c>
      <c r="BI20" s="188" t="s">
        <v>255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6" t="s">
        <v>253</v>
      </c>
      <c r="B22" s="5" t="s">
        <v>157</v>
      </c>
      <c r="C22" s="235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9" t="s">
        <v>265</v>
      </c>
      <c r="B23" s="10" t="s">
        <v>84</v>
      </c>
      <c r="C23" s="236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3">
        <v>40</v>
      </c>
      <c r="AS23" s="19">
        <v>41</v>
      </c>
      <c r="AT23" s="19">
        <v>42</v>
      </c>
      <c r="AU23" s="19">
        <v>43</v>
      </c>
      <c r="AV23" s="19">
        <v>44</v>
      </c>
      <c r="AW23" s="19">
        <v>45</v>
      </c>
      <c r="AX23" s="19">
        <v>46</v>
      </c>
      <c r="AY23" s="24">
        <v>47</v>
      </c>
      <c r="AZ23" s="23">
        <v>48</v>
      </c>
      <c r="BA23" s="19">
        <v>49</v>
      </c>
      <c r="BB23" s="19">
        <v>50</v>
      </c>
      <c r="BC23" s="19">
        <v>51</v>
      </c>
      <c r="BD23" s="19">
        <v>52</v>
      </c>
      <c r="BE23" s="19">
        <v>53</v>
      </c>
      <c r="BF23" s="19">
        <v>54</v>
      </c>
      <c r="BG23" s="24">
        <v>55</v>
      </c>
      <c r="BH23" s="23">
        <v>56</v>
      </c>
      <c r="BI23" s="19">
        <v>57</v>
      </c>
      <c r="BJ23" s="19">
        <v>58</v>
      </c>
      <c r="BK23" s="19">
        <v>59</v>
      </c>
      <c r="BL23" s="19">
        <v>60</v>
      </c>
      <c r="BM23" s="19">
        <v>61</v>
      </c>
      <c r="BN23" s="19">
        <v>62</v>
      </c>
      <c r="BO23" s="24">
        <v>63</v>
      </c>
    </row>
    <row r="24" spans="1:67" x14ac:dyDescent="0.2">
      <c r="A24" s="247"/>
      <c r="B24" s="237" t="s">
        <v>254</v>
      </c>
      <c r="C24" s="241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8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255</v>
      </c>
      <c r="AK24" s="188" t="s">
        <v>255</v>
      </c>
      <c r="AL24" s="188" t="s">
        <v>255</v>
      </c>
      <c r="AM24" s="188" t="s">
        <v>255</v>
      </c>
      <c r="AN24" s="188" t="s">
        <v>255</v>
      </c>
      <c r="AO24" s="188" t="s">
        <v>255</v>
      </c>
      <c r="AP24" s="188" t="s">
        <v>255</v>
      </c>
      <c r="AQ24" s="240" t="s">
        <v>255</v>
      </c>
      <c r="AR24" s="187" t="s">
        <v>255</v>
      </c>
      <c r="AS24" s="188" t="s">
        <v>255</v>
      </c>
      <c r="AT24" s="185" t="s">
        <v>46</v>
      </c>
      <c r="AU24" s="188" t="s">
        <v>259</v>
      </c>
      <c r="AV24" s="188" t="s">
        <v>259</v>
      </c>
      <c r="AW24" s="188" t="s">
        <v>259</v>
      </c>
      <c r="AX24" s="188" t="s">
        <v>259</v>
      </c>
      <c r="AY24" s="240" t="s">
        <v>259</v>
      </c>
      <c r="AZ24" s="187" t="s">
        <v>259</v>
      </c>
      <c r="BA24" s="188" t="s">
        <v>259</v>
      </c>
      <c r="BB24" s="188" t="s">
        <v>259</v>
      </c>
      <c r="BC24" s="188" t="s">
        <v>259</v>
      </c>
      <c r="BD24" s="188" t="s">
        <v>259</v>
      </c>
      <c r="BE24" s="185" t="s">
        <v>46</v>
      </c>
      <c r="BF24" s="188" t="s">
        <v>260</v>
      </c>
      <c r="BG24" s="240" t="s">
        <v>260</v>
      </c>
      <c r="BH24" s="187" t="s">
        <v>260</v>
      </c>
      <c r="BI24" s="188" t="s">
        <v>260</v>
      </c>
      <c r="BJ24" s="188" t="s">
        <v>260</v>
      </c>
      <c r="BK24" s="188" t="s">
        <v>260</v>
      </c>
      <c r="BL24" s="188" t="s">
        <v>260</v>
      </c>
      <c r="BM24" s="188" t="s">
        <v>260</v>
      </c>
      <c r="BN24" s="188" t="s">
        <v>260</v>
      </c>
      <c r="BO24" s="240" t="s">
        <v>260</v>
      </c>
    </row>
    <row r="26" spans="1:67" x14ac:dyDescent="0.2">
      <c r="A26" s="246" t="s">
        <v>253</v>
      </c>
      <c r="B26" s="5" t="s">
        <v>157</v>
      </c>
      <c r="C26" s="235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9" t="s">
        <v>266</v>
      </c>
      <c r="B27" s="10" t="s">
        <v>84</v>
      </c>
      <c r="C27" s="236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7"/>
      <c r="B28" s="237" t="s">
        <v>254</v>
      </c>
      <c r="C28" s="241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258</v>
      </c>
      <c r="BA28" s="40" t="s">
        <v>258</v>
      </c>
      <c r="BB28" s="40" t="s">
        <v>258</v>
      </c>
      <c r="BC28" s="40" t="s">
        <v>258</v>
      </c>
      <c r="BD28" s="40" t="s">
        <v>258</v>
      </c>
      <c r="BE28" s="40" t="s">
        <v>258</v>
      </c>
      <c r="BF28" s="40" t="s">
        <v>258</v>
      </c>
      <c r="BG28" s="41" t="s">
        <v>258</v>
      </c>
      <c r="BH28" s="39" t="s">
        <v>258</v>
      </c>
      <c r="BI28" s="40" t="s">
        <v>258</v>
      </c>
      <c r="BJ28" s="40" t="s">
        <v>258</v>
      </c>
      <c r="BK28" s="40" t="s">
        <v>258</v>
      </c>
      <c r="BL28" s="40" t="s">
        <v>258</v>
      </c>
      <c r="BM28" s="40" t="s">
        <v>258</v>
      </c>
      <c r="BN28" s="40" t="s">
        <v>258</v>
      </c>
      <c r="BO28" s="41" t="s">
        <v>258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6" t="s">
        <v>253</v>
      </c>
      <c r="B30" s="5" t="s">
        <v>157</v>
      </c>
      <c r="C30" s="235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9" t="s">
        <v>46</v>
      </c>
      <c r="B31" s="10" t="s">
        <v>83</v>
      </c>
      <c r="C31" s="236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7"/>
      <c r="B32" s="237" t="s">
        <v>254</v>
      </c>
      <c r="C32" s="241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87"/>
  <sheetViews>
    <sheetView zoomScale="130" zoomScaleNormal="130" workbookViewId="0">
      <selection activeCell="K12" sqref="K12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56</v>
      </c>
      <c r="B3" s="59" t="s">
        <v>142</v>
      </c>
      <c r="C3" s="60"/>
      <c r="D3" s="63" t="s">
        <v>61</v>
      </c>
      <c r="E3" s="63" t="s">
        <v>83</v>
      </c>
      <c r="F3" s="63" t="s">
        <v>84</v>
      </c>
      <c r="G3" s="63" t="s">
        <v>55</v>
      </c>
      <c r="H3" s="64" t="s">
        <v>58</v>
      </c>
      <c r="I3" s="64" t="s">
        <v>143</v>
      </c>
      <c r="K3" s="63"/>
    </row>
    <row r="4" spans="1:11" s="35" customFormat="1" x14ac:dyDescent="0.25">
      <c r="A4" s="54" t="s">
        <v>55</v>
      </c>
      <c r="B4" s="70" t="s">
        <v>107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62</v>
      </c>
      <c r="I4" s="65">
        <v>8</v>
      </c>
      <c r="K4" s="258" t="s">
        <v>282</v>
      </c>
    </row>
    <row r="5" spans="1:11" s="35" customFormat="1" x14ac:dyDescent="0.25">
      <c r="A5" s="54" t="s">
        <v>57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63</v>
      </c>
      <c r="I5" s="65">
        <v>8</v>
      </c>
      <c r="K5" s="258"/>
    </row>
    <row r="6" spans="1:11" s="35" customFormat="1" x14ac:dyDescent="0.25">
      <c r="A6" s="55" t="s">
        <v>60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88</v>
      </c>
      <c r="I6" s="65">
        <v>8</v>
      </c>
      <c r="K6" s="258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89</v>
      </c>
      <c r="H7" s="50" t="s">
        <v>87</v>
      </c>
      <c r="I7" s="72">
        <v>0</v>
      </c>
      <c r="K7" s="258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8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56</v>
      </c>
      <c r="B10" s="59" t="s">
        <v>136</v>
      </c>
      <c r="C10" s="60"/>
      <c r="D10" s="63" t="s">
        <v>61</v>
      </c>
      <c r="E10" s="63" t="s">
        <v>83</v>
      </c>
      <c r="F10" s="63" t="s">
        <v>84</v>
      </c>
      <c r="G10" s="63" t="s">
        <v>55</v>
      </c>
      <c r="H10" s="64" t="s">
        <v>58</v>
      </c>
      <c r="I10" s="64" t="s">
        <v>143</v>
      </c>
      <c r="K10" s="63"/>
    </row>
    <row r="11" spans="1:11" s="35" customFormat="1" x14ac:dyDescent="0.25">
      <c r="A11" s="54" t="s">
        <v>55</v>
      </c>
      <c r="B11" s="71" t="s">
        <v>129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129</v>
      </c>
      <c r="H11" s="86" t="s">
        <v>134</v>
      </c>
      <c r="I11" s="65" t="s">
        <v>45</v>
      </c>
      <c r="K11" s="258" t="s">
        <v>283</v>
      </c>
    </row>
    <row r="12" spans="1:11" s="35" customFormat="1" x14ac:dyDescent="0.25">
      <c r="A12" s="54" t="s">
        <v>57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135</v>
      </c>
      <c r="I12" s="65">
        <v>8</v>
      </c>
      <c r="K12" s="258"/>
    </row>
    <row r="13" spans="1:11" s="35" customFormat="1" x14ac:dyDescent="0.25">
      <c r="A13" s="55" t="s">
        <v>60</v>
      </c>
      <c r="B13" s="62">
        <v>2</v>
      </c>
      <c r="C13" s="53"/>
      <c r="D13" s="65"/>
      <c r="E13" s="68"/>
      <c r="F13" s="68"/>
      <c r="H13" s="87"/>
      <c r="I13" s="65"/>
      <c r="K13" s="258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56</v>
      </c>
      <c r="B16" s="59" t="s">
        <v>132</v>
      </c>
      <c r="C16" s="60"/>
      <c r="D16" s="63" t="s">
        <v>61</v>
      </c>
      <c r="E16" s="63" t="s">
        <v>83</v>
      </c>
      <c r="F16" s="63" t="s">
        <v>84</v>
      </c>
      <c r="G16" s="63" t="s">
        <v>55</v>
      </c>
      <c r="H16" s="64" t="s">
        <v>58</v>
      </c>
      <c r="I16" s="63"/>
      <c r="K16" s="63"/>
    </row>
    <row r="17" spans="1:11" s="35" customFormat="1" x14ac:dyDescent="0.25">
      <c r="A17" s="54" t="s">
        <v>55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140</v>
      </c>
      <c r="H17" s="85" t="s">
        <v>138</v>
      </c>
      <c r="I17" s="65"/>
      <c r="K17" s="258"/>
    </row>
    <row r="18" spans="1:11" s="35" customFormat="1" x14ac:dyDescent="0.25">
      <c r="A18" s="54" t="s">
        <v>57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120</v>
      </c>
      <c r="I18" s="65"/>
      <c r="K18" s="258"/>
    </row>
    <row r="19" spans="1:11" s="35" customFormat="1" x14ac:dyDescent="0.25">
      <c r="A19" s="55" t="s">
        <v>60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137</v>
      </c>
      <c r="I19" s="65"/>
      <c r="K19" s="258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81</v>
      </c>
      <c r="H20" s="85" t="s">
        <v>139</v>
      </c>
      <c r="I20" s="65"/>
      <c r="K20" s="258"/>
    </row>
    <row r="23" spans="1:11" s="2" customFormat="1" x14ac:dyDescent="0.25">
      <c r="A23" s="33" t="s">
        <v>56</v>
      </c>
      <c r="B23" s="59" t="s">
        <v>133</v>
      </c>
      <c r="C23" s="60"/>
      <c r="D23" s="63" t="s">
        <v>61</v>
      </c>
      <c r="E23" s="63" t="s">
        <v>83</v>
      </c>
      <c r="F23" s="63" t="s">
        <v>84</v>
      </c>
      <c r="G23" s="63" t="s">
        <v>55</v>
      </c>
      <c r="H23" s="64" t="s">
        <v>58</v>
      </c>
      <c r="I23" s="64" t="s">
        <v>253</v>
      </c>
      <c r="K23" s="259" t="s">
        <v>269</v>
      </c>
    </row>
    <row r="24" spans="1:11" s="35" customFormat="1" x14ac:dyDescent="0.25">
      <c r="A24" s="54" t="s">
        <v>55</v>
      </c>
      <c r="B24" s="69" t="s">
        <v>82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65</v>
      </c>
      <c r="H24" s="89" t="s">
        <v>64</v>
      </c>
      <c r="I24" s="65"/>
      <c r="K24" s="260"/>
    </row>
    <row r="25" spans="1:11" s="35" customFormat="1" x14ac:dyDescent="0.25">
      <c r="A25" s="54" t="s">
        <v>57</v>
      </c>
      <c r="B25" s="180">
        <v>4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66</v>
      </c>
      <c r="H25" s="85" t="s">
        <v>85</v>
      </c>
      <c r="I25" s="250" t="s">
        <v>261</v>
      </c>
      <c r="K25" s="260"/>
    </row>
    <row r="26" spans="1:11" s="35" customFormat="1" x14ac:dyDescent="0.25">
      <c r="A26" s="55" t="s">
        <v>60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67</v>
      </c>
      <c r="H26" s="86"/>
      <c r="I26" s="250" t="s">
        <v>261</v>
      </c>
      <c r="K26" s="260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68</v>
      </c>
      <c r="H27" s="86"/>
      <c r="I27" s="250" t="s">
        <v>261</v>
      </c>
      <c r="K27" s="260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69</v>
      </c>
      <c r="H28" s="88"/>
      <c r="I28" s="250" t="s">
        <v>261</v>
      </c>
      <c r="K28" s="261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70</v>
      </c>
      <c r="H29" s="88"/>
      <c r="I29" s="250" t="s">
        <v>261</v>
      </c>
      <c r="K29" s="261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71</v>
      </c>
      <c r="H30" s="88"/>
      <c r="I30" s="250" t="s">
        <v>261</v>
      </c>
      <c r="K30" s="261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72</v>
      </c>
      <c r="H31" s="88"/>
      <c r="I31" s="250" t="s">
        <v>261</v>
      </c>
      <c r="K31" s="261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73</v>
      </c>
      <c r="H32" s="88"/>
      <c r="I32" s="251" t="s">
        <v>267</v>
      </c>
      <c r="K32" s="261" t="s">
        <v>268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74</v>
      </c>
      <c r="H33" s="88"/>
      <c r="I33" s="251" t="s">
        <v>267</v>
      </c>
      <c r="K33" s="261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75</v>
      </c>
      <c r="H34" s="88"/>
      <c r="I34" s="251" t="s">
        <v>267</v>
      </c>
      <c r="K34" s="261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76</v>
      </c>
      <c r="H35" s="88"/>
      <c r="I35" s="251" t="s">
        <v>267</v>
      </c>
      <c r="K35" s="261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77</v>
      </c>
      <c r="H36" s="88"/>
      <c r="I36" s="251" t="s">
        <v>267</v>
      </c>
      <c r="K36" s="261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78</v>
      </c>
      <c r="H37" s="88"/>
      <c r="I37" s="251" t="s">
        <v>267</v>
      </c>
      <c r="K37" s="261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79</v>
      </c>
      <c r="H38" s="85"/>
      <c r="I38" s="251" t="s">
        <v>267</v>
      </c>
      <c r="K38" s="261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80</v>
      </c>
      <c r="H39" s="89"/>
      <c r="I39" s="251" t="s">
        <v>267</v>
      </c>
      <c r="K39" s="261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182</v>
      </c>
      <c r="I40" s="252" t="s">
        <v>262</v>
      </c>
      <c r="K40" s="261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183</v>
      </c>
      <c r="I41" s="252" t="s">
        <v>262</v>
      </c>
      <c r="K41" s="261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184</v>
      </c>
      <c r="I42" s="252" t="s">
        <v>262</v>
      </c>
      <c r="K42" s="261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185</v>
      </c>
      <c r="I43" s="252" t="s">
        <v>262</v>
      </c>
      <c r="K43" s="261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186</v>
      </c>
      <c r="I44" s="252" t="s">
        <v>262</v>
      </c>
      <c r="K44" s="261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187</v>
      </c>
      <c r="I45" s="252" t="s">
        <v>262</v>
      </c>
      <c r="K45" s="261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188</v>
      </c>
      <c r="I46" s="252" t="s">
        <v>262</v>
      </c>
      <c r="K46" s="261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189</v>
      </c>
      <c r="I47" s="252" t="s">
        <v>262</v>
      </c>
      <c r="K47" s="261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190</v>
      </c>
      <c r="I48" s="251" t="s">
        <v>263</v>
      </c>
      <c r="K48" s="261" t="s">
        <v>270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191</v>
      </c>
      <c r="I49" s="251" t="s">
        <v>263</v>
      </c>
      <c r="K49" s="261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192</v>
      </c>
      <c r="I50" s="251" t="s">
        <v>263</v>
      </c>
      <c r="K50" s="261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193</v>
      </c>
      <c r="I51" s="251" t="s">
        <v>263</v>
      </c>
      <c r="K51" s="261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194</v>
      </c>
      <c r="I52" s="251" t="s">
        <v>263</v>
      </c>
      <c r="K52" s="261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195</v>
      </c>
      <c r="I53" s="251" t="s">
        <v>263</v>
      </c>
      <c r="K53" s="261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196</v>
      </c>
      <c r="I54" s="251" t="s">
        <v>263</v>
      </c>
      <c r="K54" s="261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197</v>
      </c>
      <c r="I55" s="251" t="s">
        <v>263</v>
      </c>
      <c r="K55" s="261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198</v>
      </c>
      <c r="I56" s="251" t="s">
        <v>264</v>
      </c>
      <c r="K56" s="261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199</v>
      </c>
      <c r="I57" s="251" t="s">
        <v>264</v>
      </c>
      <c r="K57" s="261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200</v>
      </c>
      <c r="I58" s="251" t="s">
        <v>264</v>
      </c>
      <c r="K58" s="261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201</v>
      </c>
      <c r="I59" s="251" t="s">
        <v>264</v>
      </c>
      <c r="K59" s="261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202</v>
      </c>
      <c r="I60" s="251" t="s">
        <v>264</v>
      </c>
      <c r="K60" s="261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203</v>
      </c>
      <c r="I61" s="251" t="s">
        <v>264</v>
      </c>
      <c r="K61" s="261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204</v>
      </c>
      <c r="I62" s="251" t="s">
        <v>264</v>
      </c>
      <c r="K62" s="261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205</v>
      </c>
      <c r="I63" s="251" t="s">
        <v>264</v>
      </c>
      <c r="K63" s="261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206</v>
      </c>
      <c r="I64" s="251" t="s">
        <v>265</v>
      </c>
      <c r="K64" s="261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207</v>
      </c>
      <c r="I65" s="251" t="s">
        <v>265</v>
      </c>
      <c r="K65" s="261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208</v>
      </c>
      <c r="I66" s="251" t="s">
        <v>265</v>
      </c>
      <c r="K66" s="261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209</v>
      </c>
      <c r="I67" s="251" t="s">
        <v>265</v>
      </c>
      <c r="K67" s="261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210</v>
      </c>
      <c r="I68" s="251" t="s">
        <v>265</v>
      </c>
      <c r="K68" s="261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211</v>
      </c>
      <c r="I69" s="251" t="s">
        <v>265</v>
      </c>
      <c r="K69" s="261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212</v>
      </c>
      <c r="I70" s="251" t="s">
        <v>265</v>
      </c>
      <c r="K70" s="261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213</v>
      </c>
      <c r="I71" s="251" t="s">
        <v>265</v>
      </c>
      <c r="K71" s="261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214</v>
      </c>
      <c r="I72" s="251" t="s">
        <v>266</v>
      </c>
      <c r="K72" s="261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215</v>
      </c>
      <c r="I73" s="251" t="s">
        <v>266</v>
      </c>
      <c r="K73" s="261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216</v>
      </c>
      <c r="I74" s="251" t="s">
        <v>266</v>
      </c>
      <c r="K74" s="261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217</v>
      </c>
      <c r="I75" s="251" t="s">
        <v>266</v>
      </c>
      <c r="K75" s="261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218</v>
      </c>
      <c r="I76" s="251" t="s">
        <v>266</v>
      </c>
      <c r="K76" s="261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219</v>
      </c>
      <c r="I77" s="251" t="s">
        <v>266</v>
      </c>
      <c r="K77" s="261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220</v>
      </c>
      <c r="I78" s="251" t="s">
        <v>266</v>
      </c>
      <c r="K78" s="261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221</v>
      </c>
      <c r="I79" s="251" t="s">
        <v>266</v>
      </c>
      <c r="K79" s="261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222</v>
      </c>
      <c r="I80" s="251" t="s">
        <v>46</v>
      </c>
      <c r="K80" s="261"/>
    </row>
    <row r="81" spans="4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223</v>
      </c>
      <c r="I81" s="251" t="s">
        <v>46</v>
      </c>
      <c r="K81" s="261"/>
    </row>
    <row r="82" spans="4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224</v>
      </c>
      <c r="I82" s="251" t="s">
        <v>46</v>
      </c>
      <c r="K82" s="261"/>
    </row>
    <row r="83" spans="4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225</v>
      </c>
      <c r="I83" s="251" t="s">
        <v>46</v>
      </c>
      <c r="K83" s="261"/>
    </row>
    <row r="84" spans="4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226</v>
      </c>
      <c r="I84" s="251" t="s">
        <v>46</v>
      </c>
      <c r="K84" s="261"/>
    </row>
    <row r="85" spans="4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227</v>
      </c>
      <c r="I85" s="251" t="s">
        <v>46</v>
      </c>
      <c r="K85" s="261"/>
    </row>
    <row r="86" spans="4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228</v>
      </c>
      <c r="H86" s="85" t="s">
        <v>86</v>
      </c>
      <c r="I86" s="251" t="s">
        <v>46</v>
      </c>
      <c r="K86" s="261"/>
    </row>
    <row r="87" spans="4:11" s="57" customFormat="1" x14ac:dyDescent="0.25">
      <c r="D87" s="255">
        <v>63</v>
      </c>
      <c r="E87" s="256" t="str">
        <f t="shared" si="4"/>
        <v>111111</v>
      </c>
      <c r="F87" s="256" t="str">
        <f t="shared" si="5"/>
        <v>3F</v>
      </c>
      <c r="G87" s="257" t="s">
        <v>81</v>
      </c>
      <c r="H87" s="253" t="s">
        <v>64</v>
      </c>
      <c r="I87" s="254"/>
      <c r="K87" s="262"/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E22" sqref="E22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6" t="s">
        <v>230</v>
      </c>
      <c r="C2" s="227" t="s">
        <v>231</v>
      </c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30"/>
    </row>
    <row r="3" spans="1:35" ht="15.75" thickBot="1" x14ac:dyDescent="0.3">
      <c r="B3" s="231" t="s">
        <v>232</v>
      </c>
      <c r="C3" s="232">
        <v>5</v>
      </c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4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5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107</v>
      </c>
      <c r="E8" s="167" t="s">
        <v>107</v>
      </c>
      <c r="F8" s="172" t="s">
        <v>129</v>
      </c>
      <c r="G8" s="168" t="s">
        <v>23</v>
      </c>
      <c r="H8" s="168" t="s">
        <v>23</v>
      </c>
      <c r="I8" s="169" t="s">
        <v>82</v>
      </c>
      <c r="J8" s="170" t="s">
        <v>82</v>
      </c>
      <c r="K8" s="169" t="s">
        <v>82</v>
      </c>
      <c r="L8" s="169" t="s">
        <v>82</v>
      </c>
      <c r="M8" s="169" t="s">
        <v>82</v>
      </c>
      <c r="N8" s="171" t="s">
        <v>82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238</v>
      </c>
      <c r="C10" t="s">
        <v>234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237</v>
      </c>
      <c r="C11" t="s">
        <v>233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229</v>
      </c>
      <c r="J11" s="67" t="s">
        <v>66</v>
      </c>
      <c r="K11" s="67" t="s">
        <v>67</v>
      </c>
      <c r="L11" s="67" t="s">
        <v>68</v>
      </c>
      <c r="M11" s="67" t="s">
        <v>69</v>
      </c>
      <c r="N11" s="67" t="s">
        <v>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59</v>
      </c>
      <c r="B16" s="1" t="s">
        <v>239</v>
      </c>
      <c r="C16" t="s">
        <v>234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237</v>
      </c>
      <c r="C17" t="s">
        <v>233</v>
      </c>
      <c r="D17" s="67" t="s">
        <v>46</v>
      </c>
      <c r="E17" s="67">
        <v>1</v>
      </c>
      <c r="F17" s="67">
        <v>1</v>
      </c>
      <c r="G17" s="67" t="s">
        <v>140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59</v>
      </c>
      <c r="B19" s="1" t="s">
        <v>63</v>
      </c>
      <c r="C19" t="s">
        <v>234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237</v>
      </c>
      <c r="C20" t="s">
        <v>233</v>
      </c>
      <c r="D20" s="67">
        <v>1</v>
      </c>
      <c r="E20" s="67">
        <v>0</v>
      </c>
      <c r="F20" s="67">
        <v>1</v>
      </c>
      <c r="G20" s="67" t="s">
        <v>140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59</v>
      </c>
      <c r="B22" s="1" t="s">
        <v>63</v>
      </c>
      <c r="C22" t="s">
        <v>235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139</v>
      </c>
      <c r="C23" t="s">
        <v>236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256</v>
      </c>
      <c r="C7" s="239" t="s">
        <v>257</v>
      </c>
      <c r="D7" t="s">
        <v>3</v>
      </c>
      <c r="E7">
        <v>10</v>
      </c>
    </row>
    <row r="10" spans="1:7" x14ac:dyDescent="0.25">
      <c r="B10" s="31" t="s">
        <v>90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141</v>
      </c>
      <c r="C12" s="175" t="s">
        <v>107</v>
      </c>
      <c r="E12" s="58">
        <v>2</v>
      </c>
      <c r="F12" t="s">
        <v>8</v>
      </c>
    </row>
    <row r="13" spans="1:7" x14ac:dyDescent="0.25">
      <c r="B13" t="s">
        <v>128</v>
      </c>
      <c r="C13" s="176" t="s">
        <v>129</v>
      </c>
      <c r="E13" s="58">
        <v>1</v>
      </c>
      <c r="F13" t="s">
        <v>8</v>
      </c>
    </row>
    <row r="14" spans="1:7" x14ac:dyDescent="0.25">
      <c r="B14" t="s">
        <v>132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133</v>
      </c>
      <c r="C15" s="178" t="s">
        <v>82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T21"/>
  <sheetViews>
    <sheetView zoomScale="130" zoomScaleNormal="130" workbookViewId="0">
      <selection activeCell="P16" sqref="P16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0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0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0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0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130</v>
      </c>
      <c r="P4" s="94"/>
      <c r="Q4" s="94"/>
      <c r="R4" s="94"/>
      <c r="S4" s="94"/>
      <c r="T4" s="95"/>
    </row>
    <row r="5" spans="1:20" x14ac:dyDescent="0.25">
      <c r="B5" s="212" t="s">
        <v>168</v>
      </c>
      <c r="C5" s="155" t="s">
        <v>107</v>
      </c>
      <c r="D5" s="156" t="s">
        <v>107</v>
      </c>
      <c r="E5" s="173" t="s">
        <v>129</v>
      </c>
      <c r="F5" s="157" t="s">
        <v>23</v>
      </c>
      <c r="G5" s="158" t="s">
        <v>23</v>
      </c>
      <c r="H5" s="159" t="s">
        <v>82</v>
      </c>
      <c r="I5" s="163" t="s">
        <v>82</v>
      </c>
      <c r="J5" s="150" t="s">
        <v>82</v>
      </c>
      <c r="K5" s="17" t="s">
        <v>82</v>
      </c>
      <c r="L5" s="17" t="s">
        <v>82</v>
      </c>
      <c r="M5" s="160" t="s">
        <v>82</v>
      </c>
      <c r="O5" s="98" t="s">
        <v>129</v>
      </c>
      <c r="P5" s="57" t="s">
        <v>114</v>
      </c>
      <c r="Q5" s="57"/>
      <c r="R5" s="57" t="s">
        <v>115</v>
      </c>
      <c r="S5" s="57"/>
      <c r="T5" s="99" t="s">
        <v>127</v>
      </c>
    </row>
    <row r="7" spans="1:20" x14ac:dyDescent="0.25">
      <c r="A7">
        <v>0</v>
      </c>
      <c r="B7" s="212" t="s">
        <v>169</v>
      </c>
      <c r="C7" s="96">
        <v>0</v>
      </c>
      <c r="D7" s="97">
        <v>0</v>
      </c>
      <c r="E7" s="58">
        <v>1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104</v>
      </c>
      <c r="P7" s="49" t="s">
        <v>62</v>
      </c>
      <c r="Q7" s="49" t="s">
        <v>118</v>
      </c>
      <c r="R7" s="49" t="s">
        <v>119</v>
      </c>
      <c r="S7" s="49" t="s">
        <v>116</v>
      </c>
      <c r="T7" s="97" t="s">
        <v>122</v>
      </c>
    </row>
    <row r="8" spans="1:20" x14ac:dyDescent="0.25">
      <c r="A8">
        <v>1</v>
      </c>
      <c r="B8" s="212" t="s">
        <v>172</v>
      </c>
      <c r="C8" s="96">
        <v>1</v>
      </c>
      <c r="D8" s="97">
        <v>0</v>
      </c>
      <c r="E8" s="58">
        <v>0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105</v>
      </c>
      <c r="P8" s="49" t="s">
        <v>63</v>
      </c>
      <c r="Q8" s="49" t="s">
        <v>116</v>
      </c>
      <c r="R8" s="49" t="s">
        <v>120</v>
      </c>
      <c r="S8" s="49" t="s">
        <v>121</v>
      </c>
      <c r="T8" s="97" t="s">
        <v>123</v>
      </c>
    </row>
    <row r="9" spans="1:20" x14ac:dyDescent="0.25">
      <c r="A9">
        <v>2</v>
      </c>
      <c r="B9" s="212" t="s">
        <v>170</v>
      </c>
      <c r="C9" s="96">
        <v>1</v>
      </c>
      <c r="D9" s="97">
        <v>0</v>
      </c>
      <c r="E9" s="58">
        <v>1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104</v>
      </c>
      <c r="P9" s="49" t="s">
        <v>63</v>
      </c>
      <c r="Q9" s="49" t="s">
        <v>118</v>
      </c>
      <c r="R9" s="49" t="s">
        <v>120</v>
      </c>
      <c r="S9" s="49" t="s">
        <v>116</v>
      </c>
      <c r="T9" s="97" t="s">
        <v>123</v>
      </c>
    </row>
    <row r="10" spans="1:20" x14ac:dyDescent="0.25">
      <c r="A10">
        <v>3</v>
      </c>
      <c r="B10" s="212" t="s">
        <v>171</v>
      </c>
      <c r="C10" s="96">
        <v>0</v>
      </c>
      <c r="D10" s="97">
        <v>1</v>
      </c>
      <c r="E10" s="58">
        <v>1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117</v>
      </c>
      <c r="P10" s="49" t="s">
        <v>124</v>
      </c>
      <c r="Q10" s="49" t="s">
        <v>118</v>
      </c>
      <c r="R10" s="49" t="s">
        <v>125</v>
      </c>
      <c r="S10" s="49" t="s">
        <v>116</v>
      </c>
      <c r="T10" s="97" t="s">
        <v>150</v>
      </c>
    </row>
    <row r="11" spans="1:20" x14ac:dyDescent="0.25">
      <c r="A11">
        <v>4</v>
      </c>
      <c r="B11" s="212" t="s">
        <v>173</v>
      </c>
      <c r="C11" s="96">
        <v>0</v>
      </c>
      <c r="D11" s="97">
        <v>1</v>
      </c>
      <c r="E11" s="58">
        <v>0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105</v>
      </c>
      <c r="P11" s="49" t="s">
        <v>124</v>
      </c>
      <c r="Q11" s="49" t="s">
        <v>116</v>
      </c>
      <c r="R11" s="49" t="s">
        <v>125</v>
      </c>
      <c r="S11" s="49" t="s">
        <v>121</v>
      </c>
      <c r="T11" s="97" t="s">
        <v>150</v>
      </c>
    </row>
    <row r="12" spans="1:20" x14ac:dyDescent="0.25">
      <c r="A12">
        <v>5</v>
      </c>
      <c r="B12" s="212" t="s">
        <v>174</v>
      </c>
      <c r="C12" s="96">
        <v>1</v>
      </c>
      <c r="D12" s="97">
        <v>1</v>
      </c>
      <c r="E12" s="58">
        <v>1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117</v>
      </c>
      <c r="P12" s="49" t="s">
        <v>126</v>
      </c>
      <c r="Q12" s="49" t="s">
        <v>118</v>
      </c>
      <c r="R12" s="49" t="s">
        <v>125</v>
      </c>
      <c r="S12" s="49" t="s">
        <v>116</v>
      </c>
      <c r="T12" s="97" t="s">
        <v>150</v>
      </c>
    </row>
    <row r="13" spans="1:20" x14ac:dyDescent="0.25">
      <c r="A13">
        <v>6</v>
      </c>
      <c r="B13" s="212" t="s">
        <v>175</v>
      </c>
      <c r="C13" s="96">
        <v>1</v>
      </c>
      <c r="D13" s="97">
        <v>1</v>
      </c>
      <c r="E13" s="58">
        <v>0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105</v>
      </c>
      <c r="P13" s="49" t="s">
        <v>126</v>
      </c>
      <c r="Q13" s="49" t="s">
        <v>116</v>
      </c>
      <c r="R13" s="49" t="s">
        <v>125</v>
      </c>
      <c r="S13" s="49" t="s">
        <v>121</v>
      </c>
      <c r="T13" s="97" t="s">
        <v>150</v>
      </c>
    </row>
    <row r="14" spans="1:20" x14ac:dyDescent="0.25">
      <c r="A14">
        <v>7</v>
      </c>
      <c r="B14" s="212" t="s">
        <v>242</v>
      </c>
      <c r="C14" s="96">
        <v>0</v>
      </c>
      <c r="D14" s="97">
        <v>1</v>
      </c>
      <c r="E14" s="58">
        <v>1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117</v>
      </c>
      <c r="P14" s="49" t="s">
        <v>124</v>
      </c>
      <c r="Q14" s="49" t="s">
        <v>116</v>
      </c>
      <c r="R14" s="49" t="s">
        <v>125</v>
      </c>
      <c r="S14" s="49" t="s">
        <v>121</v>
      </c>
      <c r="T14" s="97" t="s">
        <v>149</v>
      </c>
    </row>
    <row r="15" spans="1:20" x14ac:dyDescent="0.25">
      <c r="A15">
        <v>8</v>
      </c>
      <c r="B15" s="212" t="s">
        <v>241</v>
      </c>
      <c r="C15" s="96">
        <v>1</v>
      </c>
      <c r="D15" s="97">
        <v>0</v>
      </c>
      <c r="E15" s="58">
        <v>0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105</v>
      </c>
      <c r="P15" s="49" t="s">
        <v>63</v>
      </c>
      <c r="Q15" s="49" t="s">
        <v>116</v>
      </c>
      <c r="R15" s="49" t="s">
        <v>240</v>
      </c>
      <c r="S15" s="49" t="s">
        <v>121</v>
      </c>
      <c r="T15" s="97" t="s">
        <v>123</v>
      </c>
    </row>
    <row r="16" spans="1:20" x14ac:dyDescent="0.25">
      <c r="A16">
        <v>9</v>
      </c>
      <c r="B16" s="212" t="s">
        <v>280</v>
      </c>
      <c r="C16" s="96">
        <v>0</v>
      </c>
      <c r="D16" s="97">
        <v>0</v>
      </c>
      <c r="E16" s="58">
        <v>0</v>
      </c>
      <c r="F16" s="96">
        <v>1</v>
      </c>
      <c r="G16" s="97">
        <v>1</v>
      </c>
      <c r="H16" s="96">
        <v>0</v>
      </c>
      <c r="I16" s="264">
        <v>1</v>
      </c>
      <c r="J16" s="264">
        <v>0</v>
      </c>
      <c r="K16" s="264">
        <v>0</v>
      </c>
      <c r="L16" s="264">
        <v>0</v>
      </c>
      <c r="M16" s="97">
        <v>0</v>
      </c>
      <c r="O16" s="96" t="s">
        <v>105</v>
      </c>
      <c r="P16" s="264" t="s">
        <v>281</v>
      </c>
      <c r="Q16" s="264" t="s">
        <v>116</v>
      </c>
      <c r="R16" s="264" t="s">
        <v>240</v>
      </c>
      <c r="S16" s="264" t="s">
        <v>121</v>
      </c>
      <c r="T16" s="97" t="s">
        <v>123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P31"/>
  <sheetViews>
    <sheetView tabSelected="1" topLeftCell="A7" zoomScale="145" zoomScaleNormal="145" workbookViewId="0">
      <selection activeCell="F24" sqref="F24"/>
    </sheetView>
  </sheetViews>
  <sheetFormatPr baseColWidth="10" defaultRowHeight="15" x14ac:dyDescent="0.25"/>
  <cols>
    <col min="1" max="1" width="18.28515625" customWidth="1"/>
    <col min="2" max="2" width="9.5703125" customWidth="1"/>
    <col min="3" max="3" width="9.5703125" style="221" customWidth="1"/>
    <col min="4" max="4" width="16.42578125" style="224" customWidth="1"/>
    <col min="5" max="5" width="3.5703125" style="258" customWidth="1"/>
    <col min="6" max="6" width="10.85546875" customWidth="1"/>
    <col min="7" max="7" width="8.7109375" customWidth="1"/>
    <col min="8" max="8" width="11.7109375" customWidth="1"/>
    <col min="9" max="9" width="15.42578125" customWidth="1"/>
    <col min="10" max="10" width="18.85546875" customWidth="1"/>
    <col min="11" max="11" width="20.140625" customWidth="1"/>
    <col min="12" max="12" width="7" customWidth="1"/>
  </cols>
  <sheetData>
    <row r="1" spans="1:16" s="2" customFormat="1" x14ac:dyDescent="0.25">
      <c r="A1" s="33" t="s">
        <v>167</v>
      </c>
      <c r="B1" s="2" t="s">
        <v>166</v>
      </c>
      <c r="C1" s="219" t="s">
        <v>159</v>
      </c>
      <c r="D1" s="222" t="s">
        <v>158</v>
      </c>
      <c r="E1" s="63"/>
      <c r="F1" s="2" t="s">
        <v>2</v>
      </c>
      <c r="G1" s="51" t="s">
        <v>162</v>
      </c>
      <c r="H1" s="51" t="s">
        <v>163</v>
      </c>
      <c r="I1" s="2" t="s">
        <v>164</v>
      </c>
      <c r="J1" s="2" t="s">
        <v>246</v>
      </c>
      <c r="K1" s="51" t="s">
        <v>49</v>
      </c>
      <c r="L1" s="51"/>
      <c r="M1" s="2" t="s">
        <v>247</v>
      </c>
      <c r="N1" s="2" t="s">
        <v>248</v>
      </c>
      <c r="O1" s="2" t="s">
        <v>249</v>
      </c>
      <c r="P1" s="2" t="s">
        <v>176</v>
      </c>
    </row>
    <row r="2" spans="1:16" s="218" customFormat="1" x14ac:dyDescent="0.25">
      <c r="A2" s="217" t="s">
        <v>161</v>
      </c>
      <c r="B2" s="218">
        <v>0</v>
      </c>
      <c r="C2" s="220"/>
      <c r="D2" s="223"/>
      <c r="E2" s="265" t="s">
        <v>89</v>
      </c>
      <c r="I2" s="218">
        <f>SUM(I3:I4)</f>
        <v>3</v>
      </c>
    </row>
    <row r="3" spans="1:16" x14ac:dyDescent="0.25">
      <c r="B3">
        <v>0</v>
      </c>
      <c r="C3" s="221" t="str">
        <f>DEC2HEX(B3 + _xlfn.BITLSHIFT(B$2,8),4)</f>
        <v>0000</v>
      </c>
      <c r="D3" s="224" t="s">
        <v>243</v>
      </c>
      <c r="E3" s="258">
        <v>0</v>
      </c>
      <c r="F3" t="s">
        <v>181</v>
      </c>
      <c r="G3">
        <v>1</v>
      </c>
      <c r="H3">
        <v>1</v>
      </c>
      <c r="I3" s="1">
        <f t="shared" ref="I3" si="0">G3*H3</f>
        <v>1</v>
      </c>
      <c r="J3">
        <v>1</v>
      </c>
      <c r="M3">
        <v>1</v>
      </c>
      <c r="N3">
        <v>62</v>
      </c>
      <c r="O3">
        <v>3</v>
      </c>
    </row>
    <row r="4" spans="1:16" x14ac:dyDescent="0.25">
      <c r="B4">
        <v>1</v>
      </c>
      <c r="C4" s="221" t="str">
        <f t="shared" ref="C4" si="1">DEC2HEX(B4 + _xlfn.BITLSHIFT(B$2,8),4)</f>
        <v>0001</v>
      </c>
      <c r="D4" s="224" t="s">
        <v>244</v>
      </c>
      <c r="E4" s="258">
        <v>0</v>
      </c>
      <c r="F4" t="s">
        <v>245</v>
      </c>
      <c r="G4">
        <v>1</v>
      </c>
      <c r="H4">
        <v>2</v>
      </c>
      <c r="I4" s="1">
        <f>G4*H4</f>
        <v>2</v>
      </c>
      <c r="J4">
        <v>1</v>
      </c>
      <c r="M4">
        <v>0</v>
      </c>
      <c r="N4">
        <v>65535</v>
      </c>
      <c r="O4">
        <v>100</v>
      </c>
      <c r="P4" t="s">
        <v>251</v>
      </c>
    </row>
    <row r="5" spans="1:16" x14ac:dyDescent="0.25">
      <c r="B5">
        <v>3</v>
      </c>
      <c r="C5" s="221" t="str">
        <f t="shared" ref="C5:C12" si="2">DEC2HEX(B5 + _xlfn.BITLSHIFT(B$2,8),4)</f>
        <v>0003</v>
      </c>
      <c r="D5" s="224" t="s">
        <v>53</v>
      </c>
      <c r="E5" s="258">
        <v>0</v>
      </c>
      <c r="F5" t="s">
        <v>177</v>
      </c>
      <c r="G5">
        <v>8</v>
      </c>
      <c r="H5">
        <v>4</v>
      </c>
      <c r="I5" s="1">
        <f>G5*H5</f>
        <v>32</v>
      </c>
      <c r="J5">
        <v>1</v>
      </c>
    </row>
    <row r="6" spans="1:16" x14ac:dyDescent="0.25">
      <c r="B6">
        <v>4</v>
      </c>
      <c r="C6" s="221" t="str">
        <f t="shared" si="2"/>
        <v>0004</v>
      </c>
      <c r="E6" s="258">
        <v>0</v>
      </c>
      <c r="I6" s="1"/>
    </row>
    <row r="7" spans="1:16" x14ac:dyDescent="0.25">
      <c r="B7">
        <v>5</v>
      </c>
      <c r="C7" s="221" t="str">
        <f t="shared" si="2"/>
        <v>0005</v>
      </c>
      <c r="E7" s="258">
        <v>0</v>
      </c>
      <c r="I7" s="1"/>
    </row>
    <row r="8" spans="1:16" x14ac:dyDescent="0.25">
      <c r="B8">
        <v>6</v>
      </c>
      <c r="C8" s="221" t="str">
        <f t="shared" si="2"/>
        <v>0006</v>
      </c>
      <c r="E8" s="258">
        <v>0</v>
      </c>
      <c r="I8" s="1"/>
    </row>
    <row r="9" spans="1:16" x14ac:dyDescent="0.25">
      <c r="B9">
        <v>7</v>
      </c>
      <c r="C9" s="221" t="str">
        <f t="shared" si="2"/>
        <v>0007</v>
      </c>
      <c r="E9" s="258">
        <v>0</v>
      </c>
      <c r="I9" s="1"/>
    </row>
    <row r="10" spans="1:16" x14ac:dyDescent="0.25">
      <c r="B10">
        <v>8</v>
      </c>
      <c r="C10" s="221" t="str">
        <f t="shared" si="2"/>
        <v>0008</v>
      </c>
      <c r="E10" s="258">
        <v>0</v>
      </c>
      <c r="I10" s="1"/>
    </row>
    <row r="11" spans="1:16" x14ac:dyDescent="0.25">
      <c r="B11">
        <v>9</v>
      </c>
      <c r="C11" s="221" t="str">
        <f t="shared" si="2"/>
        <v>0009</v>
      </c>
      <c r="E11" s="258">
        <v>0</v>
      </c>
      <c r="I11" s="1"/>
    </row>
    <row r="12" spans="1:16" x14ac:dyDescent="0.25">
      <c r="B12">
        <v>10</v>
      </c>
      <c r="C12" s="221" t="str">
        <f t="shared" si="2"/>
        <v>000A</v>
      </c>
      <c r="E12" s="258">
        <v>0</v>
      </c>
      <c r="I12" s="1"/>
    </row>
    <row r="13" spans="1:16" s="218" customFormat="1" x14ac:dyDescent="0.25">
      <c r="A13" s="217" t="s">
        <v>160</v>
      </c>
      <c r="B13" s="218">
        <v>1</v>
      </c>
      <c r="C13" s="220"/>
      <c r="D13" s="223"/>
      <c r="E13" s="265"/>
      <c r="I13" s="218">
        <f>SUM(I14:I19)</f>
        <v>21</v>
      </c>
    </row>
    <row r="14" spans="1:16" x14ac:dyDescent="0.25">
      <c r="B14">
        <v>0</v>
      </c>
      <c r="C14" s="221" t="str">
        <f>DEC2HEX(B14 + _xlfn.BITLSHIFT(B$13,8),4)</f>
        <v>0100</v>
      </c>
      <c r="D14" s="224" t="s">
        <v>165</v>
      </c>
      <c r="E14" s="258">
        <v>0</v>
      </c>
      <c r="F14" t="s">
        <v>178</v>
      </c>
      <c r="G14">
        <v>1</v>
      </c>
      <c r="H14">
        <v>4</v>
      </c>
      <c r="I14" s="1">
        <f>G14*H14</f>
        <v>4</v>
      </c>
      <c r="J14">
        <v>0</v>
      </c>
      <c r="P14" t="s">
        <v>179</v>
      </c>
    </row>
    <row r="15" spans="1:16" x14ac:dyDescent="0.25">
      <c r="B15">
        <f>B14+ROUNDUP(I14/8,0)</f>
        <v>1</v>
      </c>
      <c r="C15" s="221" t="str">
        <f t="shared" ref="C15:C19" si="3">DEC2HEX(B15 + _xlfn.BITLSHIFT(B$13,8),4)</f>
        <v>0101</v>
      </c>
      <c r="D15" s="224" t="s">
        <v>271</v>
      </c>
      <c r="E15" s="258">
        <v>1</v>
      </c>
      <c r="F15" t="s">
        <v>178</v>
      </c>
      <c r="G15">
        <v>1</v>
      </c>
      <c r="H15">
        <v>4</v>
      </c>
      <c r="I15" s="1">
        <f>G15*H15</f>
        <v>4</v>
      </c>
      <c r="J15">
        <v>0</v>
      </c>
      <c r="P15" t="s">
        <v>179</v>
      </c>
    </row>
    <row r="16" spans="1:16" x14ac:dyDescent="0.25">
      <c r="B16">
        <v>2</v>
      </c>
      <c r="C16" s="221" t="str">
        <f t="shared" si="3"/>
        <v>0102</v>
      </c>
      <c r="D16" s="224" t="s">
        <v>284</v>
      </c>
      <c r="E16" s="258">
        <v>0</v>
      </c>
      <c r="F16" t="s">
        <v>178</v>
      </c>
      <c r="G16">
        <v>1</v>
      </c>
      <c r="H16">
        <v>4</v>
      </c>
      <c r="I16" s="1">
        <f>G16*H16</f>
        <v>4</v>
      </c>
    </row>
    <row r="17" spans="1:16" x14ac:dyDescent="0.25">
      <c r="B17">
        <v>3</v>
      </c>
      <c r="C17" s="221" t="str">
        <f t="shared" si="3"/>
        <v>0103</v>
      </c>
      <c r="D17" s="224" t="s">
        <v>273</v>
      </c>
      <c r="E17" s="258">
        <v>0</v>
      </c>
      <c r="F17" t="s">
        <v>178</v>
      </c>
      <c r="G17">
        <v>1</v>
      </c>
      <c r="H17">
        <v>4</v>
      </c>
      <c r="I17" s="1">
        <f t="shared" ref="I17:I18" si="4">G17*H17</f>
        <v>4</v>
      </c>
      <c r="J17">
        <v>0</v>
      </c>
    </row>
    <row r="18" spans="1:16" x14ac:dyDescent="0.25">
      <c r="B18">
        <v>4</v>
      </c>
      <c r="C18" s="221" t="str">
        <f t="shared" si="3"/>
        <v>0104</v>
      </c>
      <c r="D18" s="224" t="s">
        <v>274</v>
      </c>
      <c r="E18" s="258">
        <v>0</v>
      </c>
      <c r="F18" t="s">
        <v>178</v>
      </c>
      <c r="G18">
        <v>1</v>
      </c>
      <c r="H18">
        <v>4</v>
      </c>
      <c r="I18" s="1">
        <f t="shared" si="4"/>
        <v>4</v>
      </c>
      <c r="J18">
        <v>0</v>
      </c>
    </row>
    <row r="19" spans="1:16" x14ac:dyDescent="0.25">
      <c r="B19">
        <v>5</v>
      </c>
      <c r="C19" s="221" t="str">
        <f t="shared" si="3"/>
        <v>0105</v>
      </c>
      <c r="D19" s="224" t="s">
        <v>180</v>
      </c>
      <c r="E19" s="258">
        <v>0</v>
      </c>
      <c r="F19" t="s">
        <v>181</v>
      </c>
      <c r="G19">
        <v>1</v>
      </c>
      <c r="H19">
        <v>1</v>
      </c>
      <c r="I19" s="1">
        <f>G19*H19</f>
        <v>1</v>
      </c>
      <c r="J19">
        <v>0</v>
      </c>
      <c r="M19">
        <v>0</v>
      </c>
      <c r="N19">
        <v>100</v>
      </c>
      <c r="O19">
        <v>35</v>
      </c>
      <c r="P19" t="s">
        <v>250</v>
      </c>
    </row>
    <row r="20" spans="1:16" x14ac:dyDescent="0.25">
      <c r="I20" s="1"/>
    </row>
    <row r="21" spans="1:16" x14ac:dyDescent="0.25">
      <c r="I21" s="1"/>
    </row>
    <row r="22" spans="1:16" s="218" customFormat="1" x14ac:dyDescent="0.25">
      <c r="A22" s="217" t="s">
        <v>252</v>
      </c>
      <c r="B22" s="218">
        <v>2</v>
      </c>
      <c r="C22" s="220"/>
      <c r="D22" s="223"/>
      <c r="E22" s="265"/>
      <c r="I22" s="218">
        <f>SUM(I23:I24)</f>
        <v>4</v>
      </c>
    </row>
    <row r="23" spans="1:16" x14ac:dyDescent="0.25">
      <c r="B23">
        <v>0</v>
      </c>
      <c r="C23" s="221" t="str">
        <f>DEC2HEX(B23 + _xlfn.BITLSHIFT(B$22,8),4)</f>
        <v>0200</v>
      </c>
      <c r="D23" s="224" t="s">
        <v>275</v>
      </c>
      <c r="E23" s="258">
        <v>1</v>
      </c>
      <c r="F23" t="s">
        <v>178</v>
      </c>
      <c r="G23">
        <v>1</v>
      </c>
      <c r="H23">
        <v>4</v>
      </c>
      <c r="I23" s="1">
        <f>G23*H23</f>
        <v>4</v>
      </c>
      <c r="P23" t="s">
        <v>179</v>
      </c>
    </row>
    <row r="24" spans="1:16" x14ac:dyDescent="0.25">
      <c r="B24">
        <v>1</v>
      </c>
      <c r="C24" s="221" t="str">
        <f t="shared" ref="C24" si="5">DEC2HEX(B24 + _xlfn.BITLSHIFT(B$22,8),4)</f>
        <v>0201</v>
      </c>
      <c r="I24" s="1">
        <f>G24*H24</f>
        <v>0</v>
      </c>
    </row>
    <row r="31" spans="1:16" s="218" customFormat="1" x14ac:dyDescent="0.25">
      <c r="A31" s="217" t="s">
        <v>272</v>
      </c>
      <c r="B31" s="218">
        <v>3</v>
      </c>
      <c r="C31" s="220"/>
      <c r="D31" s="223"/>
      <c r="E31" s="265"/>
      <c r="I31" s="218">
        <f>SUM(I32:I33)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97</v>
      </c>
    </row>
    <row r="2" spans="1:8" x14ac:dyDescent="0.25">
      <c r="A2" t="s">
        <v>96</v>
      </c>
      <c r="B2" s="108" t="s">
        <v>43</v>
      </c>
      <c r="C2" s="100"/>
      <c r="D2" s="106"/>
      <c r="E2" s="101" t="s">
        <v>91</v>
      </c>
      <c r="F2" s="101" t="s">
        <v>92</v>
      </c>
      <c r="G2" s="101" t="s">
        <v>93</v>
      </c>
      <c r="H2" s="102" t="s">
        <v>94</v>
      </c>
    </row>
    <row r="3" spans="1:8" x14ac:dyDescent="0.25">
      <c r="A3" t="s">
        <v>98</v>
      </c>
      <c r="B3" s="96"/>
      <c r="C3" s="108" t="s">
        <v>54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95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99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100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89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97</v>
      </c>
    </row>
    <row r="16" spans="1:8" x14ac:dyDescent="0.25">
      <c r="A16" t="s">
        <v>96</v>
      </c>
      <c r="B16" s="108" t="s">
        <v>43</v>
      </c>
      <c r="C16" s="100"/>
      <c r="D16" s="106"/>
      <c r="E16" s="101" t="s">
        <v>91</v>
      </c>
      <c r="F16" s="101" t="s">
        <v>92</v>
      </c>
      <c r="G16" s="101" t="s">
        <v>93</v>
      </c>
      <c r="H16" s="102" t="s">
        <v>94</v>
      </c>
    </row>
    <row r="17" spans="1:8" x14ac:dyDescent="0.25">
      <c r="A17" t="s">
        <v>98</v>
      </c>
      <c r="B17" s="96"/>
      <c r="C17" s="108" t="s">
        <v>54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95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99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100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89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97</v>
      </c>
    </row>
    <row r="29" spans="1:8" x14ac:dyDescent="0.25">
      <c r="A29" t="s">
        <v>96</v>
      </c>
      <c r="B29" s="108" t="s">
        <v>43</v>
      </c>
      <c r="C29" s="100"/>
      <c r="D29" s="106"/>
      <c r="E29" s="108" t="s">
        <v>101</v>
      </c>
      <c r="F29" s="102" t="s">
        <v>102</v>
      </c>
      <c r="G29" s="128"/>
      <c r="H29" s="128"/>
    </row>
    <row r="30" spans="1:8" x14ac:dyDescent="0.25">
      <c r="A30" t="s">
        <v>98</v>
      </c>
      <c r="B30" s="96"/>
      <c r="C30" s="108" t="s">
        <v>54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95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99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100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89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96</v>
      </c>
      <c r="B42" s="108" t="s">
        <v>43</v>
      </c>
      <c r="C42" s="100"/>
      <c r="D42" s="106"/>
      <c r="E42" s="108" t="s">
        <v>105</v>
      </c>
      <c r="F42" s="102" t="s">
        <v>104</v>
      </c>
    </row>
    <row r="43" spans="1:10" x14ac:dyDescent="0.25">
      <c r="A43" t="s">
        <v>98</v>
      </c>
      <c r="B43" s="96"/>
      <c r="C43" s="108" t="s">
        <v>54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95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107</v>
      </c>
      <c r="F45" s="126">
        <v>1</v>
      </c>
      <c r="I45" t="s">
        <v>107</v>
      </c>
      <c r="J45" t="s">
        <v>108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110</v>
      </c>
      <c r="J46" t="s">
        <v>109</v>
      </c>
    </row>
    <row r="47" spans="1:10" x14ac:dyDescent="0.25">
      <c r="B47" s="135" t="s">
        <v>89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112</v>
      </c>
      <c r="J47" t="s">
        <v>111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112</v>
      </c>
      <c r="J48" t="s">
        <v>113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106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2021-06-08T21:28:01Z</dcterms:modified>
</cp:coreProperties>
</file>