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215"/>
  </bookViews>
  <sheets>
    <sheet name="RankSumTest" sheetId="2" r:id="rId1"/>
  </sheets>
  <calcPr calcId="145621"/>
</workbook>
</file>

<file path=xl/calcChain.xml><?xml version="1.0" encoding="utf-8"?>
<calcChain xmlns="http://schemas.openxmlformats.org/spreadsheetml/2006/main">
  <c r="K9" i="2" l="1"/>
  <c r="K3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11" i="2"/>
  <c r="K5" i="2" s="1"/>
  <c r="K10" i="2" l="1"/>
  <c r="K11" i="2" s="1"/>
  <c r="K12" i="2" s="1"/>
  <c r="K4" i="2"/>
  <c r="K8" i="2" s="1"/>
</calcChain>
</file>

<file path=xl/sharedStrings.xml><?xml version="1.0" encoding="utf-8"?>
<sst xmlns="http://schemas.openxmlformats.org/spreadsheetml/2006/main" count="85" uniqueCount="28">
  <si>
    <t>Time</t>
  </si>
  <si>
    <t>Treatment</t>
  </si>
  <si>
    <t>Modified</t>
  </si>
  <si>
    <t>Conventional</t>
  </si>
  <si>
    <t>rank</t>
  </si>
  <si>
    <t>Sorted By Rank of Time</t>
  </si>
  <si>
    <t>Sorted by Group</t>
  </si>
  <si>
    <t>Mean of ranks for both groups</t>
  </si>
  <si>
    <t>Std. of ranks of all groups</t>
  </si>
  <si>
    <t>Mean(T)</t>
  </si>
  <si>
    <t>n in modified group</t>
  </si>
  <si>
    <t>SD(T)</t>
  </si>
  <si>
    <t>row1</t>
  </si>
  <si>
    <t>row2</t>
  </si>
  <si>
    <t>row3</t>
  </si>
  <si>
    <t>Sum of Ranks of "Modified" group (S)</t>
  </si>
  <si>
    <t>row4</t>
  </si>
  <si>
    <t>SD(T) Multiplier</t>
  </si>
  <si>
    <t>n in conventional group</t>
  </si>
  <si>
    <t>row5</t>
  </si>
  <si>
    <t>row6= row4 x row2</t>
  </si>
  <si>
    <t>row7=sqrt((row4 x row5)/(row4 + row5)</t>
  </si>
  <si>
    <t>row8 = row3 x row7</t>
  </si>
  <si>
    <t>Z-statistic</t>
  </si>
  <si>
    <t>row9=(row1+0.5-row6)/row8</t>
  </si>
  <si>
    <t>One-sided p-value of Z statistic</t>
  </si>
  <si>
    <t>prob(Z &lt; row9)</t>
  </si>
  <si>
    <t>Find Test Statistic Rank-Sum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</si>
</sst>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8" fontId="0" fillId="0" borderId="4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I2" sqref="I2:K12"/>
    </sheetView>
  </sheetViews>
  <sheetFormatPr defaultRowHeight="15" x14ac:dyDescent="0.25"/>
  <cols>
    <col min="1" max="1" width="7.42578125" style="1" customWidth="1"/>
    <col min="2" max="2" width="13.5703125" style="1" customWidth="1"/>
    <col min="3" max="3" width="6.5703125" style="1" customWidth="1"/>
    <col min="4" max="4" width="3.42578125" style="1" customWidth="1"/>
    <col min="5" max="5" width="6.140625" style="1" customWidth="1"/>
    <col min="6" max="6" width="13" style="1" customWidth="1"/>
    <col min="7" max="7" width="6.5703125" style="1" customWidth="1"/>
    <col min="9" max="9" width="34.85546875" customWidth="1"/>
    <col min="10" max="10" width="36.28515625" customWidth="1"/>
  </cols>
  <sheetData>
    <row r="1" spans="1:11" ht="15.75" thickBot="1" x14ac:dyDescent="0.3">
      <c r="A1" s="17" t="s">
        <v>5</v>
      </c>
      <c r="B1" s="17"/>
      <c r="C1" s="17"/>
      <c r="E1" s="17" t="s">
        <v>6</v>
      </c>
      <c r="F1" s="17"/>
      <c r="G1" s="17"/>
    </row>
    <row r="2" spans="1:11" ht="15.75" thickBot="1" x14ac:dyDescent="0.3">
      <c r="A2" s="19" t="s">
        <v>0</v>
      </c>
      <c r="B2" s="19" t="s">
        <v>1</v>
      </c>
      <c r="C2" s="19" t="s">
        <v>4</v>
      </c>
      <c r="E2" s="19" t="s">
        <v>0</v>
      </c>
      <c r="F2" s="19" t="s">
        <v>1</v>
      </c>
      <c r="G2" s="19" t="s">
        <v>4</v>
      </c>
      <c r="I2" s="13" t="s">
        <v>27</v>
      </c>
      <c r="J2" s="14"/>
      <c r="K2" s="15"/>
    </row>
    <row r="3" spans="1:11" ht="15.75" thickTop="1" x14ac:dyDescent="0.25">
      <c r="A3" s="18">
        <v>68</v>
      </c>
      <c r="B3" s="18" t="s">
        <v>2</v>
      </c>
      <c r="C3" s="18">
        <v>1</v>
      </c>
      <c r="E3" s="18">
        <v>68</v>
      </c>
      <c r="F3" s="18" t="s">
        <v>2</v>
      </c>
      <c r="G3" s="18">
        <v>1</v>
      </c>
      <c r="I3" s="3" t="s">
        <v>15</v>
      </c>
      <c r="J3" s="4" t="s">
        <v>12</v>
      </c>
      <c r="K3" s="8">
        <f>SUM(G3:H16)</f>
        <v>137</v>
      </c>
    </row>
    <row r="4" spans="1:11" x14ac:dyDescent="0.25">
      <c r="A4" s="16">
        <v>70</v>
      </c>
      <c r="B4" s="16" t="s">
        <v>2</v>
      </c>
      <c r="C4" s="16">
        <v>2</v>
      </c>
      <c r="E4" s="16">
        <v>70</v>
      </c>
      <c r="F4" s="16" t="s">
        <v>2</v>
      </c>
      <c r="G4" s="16">
        <v>2</v>
      </c>
      <c r="I4" s="5" t="s">
        <v>7</v>
      </c>
      <c r="J4" s="2" t="s">
        <v>13</v>
      </c>
      <c r="K4" s="9">
        <f>AVERAGE(C3:C30)</f>
        <v>14.5</v>
      </c>
    </row>
    <row r="5" spans="1:11" x14ac:dyDescent="0.25">
      <c r="A5" s="16">
        <v>73</v>
      </c>
      <c r="B5" s="16" t="s">
        <v>2</v>
      </c>
      <c r="C5" s="16">
        <v>3</v>
      </c>
      <c r="E5" s="16">
        <v>73</v>
      </c>
      <c r="F5" s="16" t="s">
        <v>2</v>
      </c>
      <c r="G5" s="16">
        <v>3</v>
      </c>
      <c r="I5" s="5" t="s">
        <v>8</v>
      </c>
      <c r="J5" s="2" t="s">
        <v>14</v>
      </c>
      <c r="K5" s="12">
        <f>_xlfn.STDEV.S(C3:C30)</f>
        <v>8.2023031995761873</v>
      </c>
    </row>
    <row r="6" spans="1:11" x14ac:dyDescent="0.25">
      <c r="A6" s="16">
        <v>75</v>
      </c>
      <c r="B6" s="16" t="s">
        <v>2</v>
      </c>
      <c r="C6" s="16">
        <v>4</v>
      </c>
      <c r="E6" s="16">
        <v>75</v>
      </c>
      <c r="F6" s="16" t="s">
        <v>2</v>
      </c>
      <c r="G6" s="16">
        <v>4</v>
      </c>
      <c r="I6" s="5" t="s">
        <v>10</v>
      </c>
      <c r="J6" s="2" t="s">
        <v>16</v>
      </c>
      <c r="K6" s="10">
        <v>14</v>
      </c>
    </row>
    <row r="7" spans="1:11" x14ac:dyDescent="0.25">
      <c r="A7" s="16">
        <v>77</v>
      </c>
      <c r="B7" s="16" t="s">
        <v>2</v>
      </c>
      <c r="C7" s="16">
        <v>5</v>
      </c>
      <c r="E7" s="16">
        <v>77</v>
      </c>
      <c r="F7" s="16" t="s">
        <v>2</v>
      </c>
      <c r="G7" s="16">
        <v>5</v>
      </c>
      <c r="I7" s="5" t="s">
        <v>18</v>
      </c>
      <c r="J7" s="2" t="s">
        <v>19</v>
      </c>
      <c r="K7" s="10">
        <v>14</v>
      </c>
    </row>
    <row r="8" spans="1:11" x14ac:dyDescent="0.25">
      <c r="A8" s="16">
        <v>80</v>
      </c>
      <c r="B8" s="16" t="s">
        <v>2</v>
      </c>
      <c r="C8" s="16">
        <v>6.5</v>
      </c>
      <c r="E8" s="16">
        <v>80</v>
      </c>
      <c r="F8" s="16" t="s">
        <v>2</v>
      </c>
      <c r="G8" s="16">
        <v>6.5</v>
      </c>
      <c r="I8" s="5" t="s">
        <v>9</v>
      </c>
      <c r="J8" s="2" t="s">
        <v>20</v>
      </c>
      <c r="K8" s="10">
        <f>K6*K4</f>
        <v>203</v>
      </c>
    </row>
    <row r="9" spans="1:11" x14ac:dyDescent="0.25">
      <c r="A9" s="16">
        <v>80</v>
      </c>
      <c r="B9" s="16" t="s">
        <v>2</v>
      </c>
      <c r="C9" s="16">
        <v>6.5</v>
      </c>
      <c r="E9" s="16">
        <v>80</v>
      </c>
      <c r="F9" s="16" t="s">
        <v>2</v>
      </c>
      <c r="G9" s="16">
        <v>6.5</v>
      </c>
      <c r="I9" s="5" t="s">
        <v>17</v>
      </c>
      <c r="J9" s="2" t="s">
        <v>21</v>
      </c>
      <c r="K9" s="12">
        <f>SQRT((K6*K7/(K6+K7)))</f>
        <v>2.6457513110645907</v>
      </c>
    </row>
    <row r="10" spans="1:11" x14ac:dyDescent="0.25">
      <c r="A10" s="16">
        <v>130</v>
      </c>
      <c r="B10" s="16" t="s">
        <v>3</v>
      </c>
      <c r="C10" s="16">
        <v>8</v>
      </c>
      <c r="E10" s="16">
        <v>132</v>
      </c>
      <c r="F10" s="16" t="s">
        <v>2</v>
      </c>
      <c r="G10" s="16">
        <v>9</v>
      </c>
      <c r="I10" s="5" t="s">
        <v>11</v>
      </c>
      <c r="J10" s="2" t="s">
        <v>22</v>
      </c>
      <c r="K10" s="12">
        <f>K5*K9</f>
        <v>21.701254444027985</v>
      </c>
    </row>
    <row r="11" spans="1:11" x14ac:dyDescent="0.25">
      <c r="A11" s="16">
        <v>132</v>
      </c>
      <c r="B11" s="16" t="s">
        <v>2</v>
      </c>
      <c r="C11" s="16">
        <f>C10+1</f>
        <v>9</v>
      </c>
      <c r="E11" s="16">
        <v>148</v>
      </c>
      <c r="F11" s="16" t="s">
        <v>2</v>
      </c>
      <c r="G11" s="16">
        <v>12</v>
      </c>
      <c r="I11" s="5" t="s">
        <v>23</v>
      </c>
      <c r="J11" s="2" t="s">
        <v>24</v>
      </c>
      <c r="K11" s="12">
        <f>(K3+0.05-K8)/K10</f>
        <v>-3.038994827239073</v>
      </c>
    </row>
    <row r="12" spans="1:11" ht="15.75" thickBot="1" x14ac:dyDescent="0.3">
      <c r="A12" s="16">
        <v>139</v>
      </c>
      <c r="B12" s="16" t="s">
        <v>3</v>
      </c>
      <c r="C12" s="16">
        <f t="shared" ref="C12:C25" si="0">C11+1</f>
        <v>10</v>
      </c>
      <c r="E12" s="16">
        <v>155</v>
      </c>
      <c r="F12" s="16" t="s">
        <v>2</v>
      </c>
      <c r="G12" s="16">
        <v>14</v>
      </c>
      <c r="I12" s="6" t="s">
        <v>25</v>
      </c>
      <c r="J12" s="7" t="s">
        <v>26</v>
      </c>
      <c r="K12" s="11">
        <f>_xlfn.NORM.DIST(K11,0,1,TRUE)</f>
        <v>1.1868446503142866E-3</v>
      </c>
    </row>
    <row r="13" spans="1:11" x14ac:dyDescent="0.25">
      <c r="A13" s="16">
        <v>146</v>
      </c>
      <c r="B13" s="16" t="s">
        <v>3</v>
      </c>
      <c r="C13" s="16">
        <f t="shared" si="0"/>
        <v>11</v>
      </c>
      <c r="E13" s="16">
        <v>183</v>
      </c>
      <c r="F13" s="16" t="s">
        <v>2</v>
      </c>
      <c r="G13" s="16">
        <v>17</v>
      </c>
    </row>
    <row r="14" spans="1:11" x14ac:dyDescent="0.25">
      <c r="A14" s="16">
        <v>148</v>
      </c>
      <c r="B14" s="16" t="s">
        <v>2</v>
      </c>
      <c r="C14" s="16">
        <f t="shared" si="0"/>
        <v>12</v>
      </c>
      <c r="E14" s="16">
        <v>197</v>
      </c>
      <c r="F14" s="16" t="s">
        <v>2</v>
      </c>
      <c r="G14" s="16">
        <v>18</v>
      </c>
    </row>
    <row r="15" spans="1:11" x14ac:dyDescent="0.25">
      <c r="A15" s="16">
        <v>150</v>
      </c>
      <c r="B15" s="16" t="s">
        <v>3</v>
      </c>
      <c r="C15" s="16">
        <f t="shared" si="0"/>
        <v>13</v>
      </c>
      <c r="E15" s="16">
        <v>206</v>
      </c>
      <c r="F15" s="16" t="s">
        <v>2</v>
      </c>
      <c r="G15" s="16">
        <v>19</v>
      </c>
    </row>
    <row r="16" spans="1:11" x14ac:dyDescent="0.25">
      <c r="A16" s="16">
        <v>155</v>
      </c>
      <c r="B16" s="16" t="s">
        <v>2</v>
      </c>
      <c r="C16" s="16">
        <f t="shared" si="0"/>
        <v>14</v>
      </c>
      <c r="E16" s="16">
        <v>210</v>
      </c>
      <c r="F16" s="16" t="s">
        <v>2</v>
      </c>
      <c r="G16" s="16">
        <v>20</v>
      </c>
    </row>
    <row r="17" spans="1:7" x14ac:dyDescent="0.25">
      <c r="A17" s="16">
        <v>161</v>
      </c>
      <c r="B17" s="16" t="s">
        <v>3</v>
      </c>
      <c r="C17" s="16">
        <f t="shared" si="0"/>
        <v>15</v>
      </c>
      <c r="E17" s="16">
        <v>130</v>
      </c>
      <c r="F17" s="16" t="s">
        <v>3</v>
      </c>
      <c r="G17" s="16">
        <v>8</v>
      </c>
    </row>
    <row r="18" spans="1:7" x14ac:dyDescent="0.25">
      <c r="A18" s="16">
        <v>177</v>
      </c>
      <c r="B18" s="16" t="s">
        <v>3</v>
      </c>
      <c r="C18" s="16">
        <f t="shared" si="0"/>
        <v>16</v>
      </c>
      <c r="E18" s="16">
        <v>139</v>
      </c>
      <c r="F18" s="16" t="s">
        <v>3</v>
      </c>
      <c r="G18" s="16">
        <v>10</v>
      </c>
    </row>
    <row r="19" spans="1:7" x14ac:dyDescent="0.25">
      <c r="A19" s="16">
        <v>183</v>
      </c>
      <c r="B19" s="16" t="s">
        <v>2</v>
      </c>
      <c r="C19" s="16">
        <f t="shared" si="0"/>
        <v>17</v>
      </c>
      <c r="E19" s="16">
        <v>146</v>
      </c>
      <c r="F19" s="16" t="s">
        <v>3</v>
      </c>
      <c r="G19" s="16">
        <v>11</v>
      </c>
    </row>
    <row r="20" spans="1:7" x14ac:dyDescent="0.25">
      <c r="A20" s="16">
        <v>197</v>
      </c>
      <c r="B20" s="16" t="s">
        <v>2</v>
      </c>
      <c r="C20" s="16">
        <f t="shared" si="0"/>
        <v>18</v>
      </c>
      <c r="E20" s="16">
        <v>150</v>
      </c>
      <c r="F20" s="16" t="s">
        <v>3</v>
      </c>
      <c r="G20" s="16">
        <v>13</v>
      </c>
    </row>
    <row r="21" spans="1:7" x14ac:dyDescent="0.25">
      <c r="A21" s="16">
        <v>206</v>
      </c>
      <c r="B21" s="16" t="s">
        <v>2</v>
      </c>
      <c r="C21" s="16">
        <f t="shared" si="0"/>
        <v>19</v>
      </c>
      <c r="E21" s="16">
        <v>161</v>
      </c>
      <c r="F21" s="16" t="s">
        <v>3</v>
      </c>
      <c r="G21" s="16">
        <v>15</v>
      </c>
    </row>
    <row r="22" spans="1:7" x14ac:dyDescent="0.25">
      <c r="A22" s="16">
        <v>210</v>
      </c>
      <c r="B22" s="16" t="s">
        <v>2</v>
      </c>
      <c r="C22" s="16">
        <f t="shared" si="0"/>
        <v>20</v>
      </c>
      <c r="E22" s="16">
        <v>177</v>
      </c>
      <c r="F22" s="16" t="s">
        <v>3</v>
      </c>
      <c r="G22" s="16">
        <v>16</v>
      </c>
    </row>
    <row r="23" spans="1:7" x14ac:dyDescent="0.25">
      <c r="A23" s="16">
        <v>228</v>
      </c>
      <c r="B23" s="16" t="s">
        <v>3</v>
      </c>
      <c r="C23" s="16">
        <f t="shared" si="0"/>
        <v>21</v>
      </c>
      <c r="E23" s="16">
        <v>228</v>
      </c>
      <c r="F23" s="16" t="s">
        <v>3</v>
      </c>
      <c r="G23" s="16">
        <v>21</v>
      </c>
    </row>
    <row r="24" spans="1:7" x14ac:dyDescent="0.25">
      <c r="A24" s="16">
        <v>242</v>
      </c>
      <c r="B24" s="16" t="s">
        <v>3</v>
      </c>
      <c r="C24" s="16">
        <f t="shared" si="0"/>
        <v>22</v>
      </c>
      <c r="E24" s="16">
        <v>242</v>
      </c>
      <c r="F24" s="16" t="s">
        <v>3</v>
      </c>
      <c r="G24" s="16">
        <v>22</v>
      </c>
    </row>
    <row r="25" spans="1:7" x14ac:dyDescent="0.25">
      <c r="A25" s="16">
        <v>265</v>
      </c>
      <c r="B25" s="16" t="s">
        <v>3</v>
      </c>
      <c r="C25" s="16">
        <f t="shared" si="0"/>
        <v>23</v>
      </c>
      <c r="E25" s="16">
        <v>265</v>
      </c>
      <c r="F25" s="16" t="s">
        <v>3</v>
      </c>
      <c r="G25" s="16">
        <v>23</v>
      </c>
    </row>
    <row r="26" spans="1:7" x14ac:dyDescent="0.25">
      <c r="A26" s="16">
        <v>300</v>
      </c>
      <c r="B26" s="16" t="s">
        <v>3</v>
      </c>
      <c r="C26" s="16">
        <v>26</v>
      </c>
      <c r="E26" s="16">
        <v>300</v>
      </c>
      <c r="F26" s="16" t="s">
        <v>3</v>
      </c>
      <c r="G26" s="16">
        <v>26</v>
      </c>
    </row>
    <row r="27" spans="1:7" x14ac:dyDescent="0.25">
      <c r="A27" s="16">
        <v>300</v>
      </c>
      <c r="B27" s="16" t="s">
        <v>3</v>
      </c>
      <c r="C27" s="16">
        <v>26</v>
      </c>
      <c r="E27" s="16">
        <v>300</v>
      </c>
      <c r="F27" s="16" t="s">
        <v>3</v>
      </c>
      <c r="G27" s="16">
        <v>26</v>
      </c>
    </row>
    <row r="28" spans="1:7" x14ac:dyDescent="0.25">
      <c r="A28" s="16">
        <v>300</v>
      </c>
      <c r="B28" s="16" t="s">
        <v>3</v>
      </c>
      <c r="C28" s="16">
        <v>26</v>
      </c>
      <c r="E28" s="16">
        <v>300</v>
      </c>
      <c r="F28" s="16" t="s">
        <v>3</v>
      </c>
      <c r="G28" s="16">
        <v>26</v>
      </c>
    </row>
    <row r="29" spans="1:7" x14ac:dyDescent="0.25">
      <c r="A29" s="16">
        <v>300</v>
      </c>
      <c r="B29" s="16" t="s">
        <v>3</v>
      </c>
      <c r="C29" s="16">
        <v>26</v>
      </c>
      <c r="E29" s="16">
        <v>300</v>
      </c>
      <c r="F29" s="16" t="s">
        <v>3</v>
      </c>
      <c r="G29" s="16">
        <v>26</v>
      </c>
    </row>
    <row r="30" spans="1:7" x14ac:dyDescent="0.25">
      <c r="A30" s="16">
        <v>300</v>
      </c>
      <c r="B30" s="16" t="s">
        <v>3</v>
      </c>
      <c r="C30" s="16">
        <v>26</v>
      </c>
      <c r="E30" s="16">
        <v>300</v>
      </c>
      <c r="F30" s="16" t="s">
        <v>3</v>
      </c>
      <c r="G30" s="16">
        <v>26</v>
      </c>
    </row>
  </sheetData>
  <sortState ref="E3:G30">
    <sortCondition descending="1" ref="F3:F30"/>
  </sortState>
  <mergeCells count="3">
    <mergeCell ref="I2:K2"/>
    <mergeCell ref="A1:C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RankSumTest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2020-11-16T23:15:21Z</dcterms:created>
  <dcterms:modified xsi:type="dcterms:W3CDTF">2020-11-17T02:53:02Z</dcterms:modified>
</cp:coreProperties>
</file>