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DED6A3FA-D7C9-4E73-83A7-FC02D57169ED}" xr6:coauthVersionLast="45" xr6:coauthVersionMax="45" xr10:uidLastSave="{00000000-0000-0000-0000-000000000000}"/>
  <bookViews>
    <workbookView xWindow="2688" yWindow="684" windowWidth="17280" windowHeight="12276" xr2:uid="{00000000-000D-0000-FFFF-FFFF00000000}"/>
  </bookViews>
  <sheets>
    <sheet name="Model" sheetId="1" r:id="rId1"/>
  </sheets>
  <definedNames>
    <definedName name="Number_of_seats">Model!$B$3</definedName>
    <definedName name="Number_of_tickets_issued">Model!$B$6</definedName>
    <definedName name="Probability_of_no_show">Model!$B$4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15" i="1"/>
  <c r="D16" i="1"/>
  <c r="D17" i="1"/>
  <c r="D18" i="1"/>
  <c r="D19" i="1"/>
  <c r="D20" i="1"/>
  <c r="D21" i="1"/>
  <c r="D22" i="1"/>
  <c r="D23" i="1"/>
  <c r="D24" i="1"/>
  <c r="D15" i="1"/>
  <c r="C16" i="1"/>
  <c r="C17" i="1"/>
  <c r="C18" i="1"/>
  <c r="C19" i="1"/>
  <c r="C20" i="1"/>
  <c r="C21" i="1"/>
  <c r="C22" i="1"/>
  <c r="C23" i="1"/>
  <c r="C24" i="1"/>
  <c r="C15" i="1"/>
  <c r="B16" i="1"/>
  <c r="B17" i="1"/>
  <c r="B18" i="1"/>
  <c r="B19" i="1"/>
  <c r="B20" i="1"/>
  <c r="B21" i="1"/>
  <c r="B22" i="1"/>
  <c r="B23" i="1"/>
  <c r="B24" i="1"/>
  <c r="B15" i="1"/>
  <c r="E10" i="1"/>
  <c r="D10" i="1"/>
  <c r="C10" i="1"/>
  <c r="B10" i="1"/>
</calcChain>
</file>

<file path=xl/sharedStrings.xml><?xml version="1.0" encoding="utf-8"?>
<sst xmlns="http://schemas.openxmlformats.org/spreadsheetml/2006/main" count="15" uniqueCount="10">
  <si>
    <t>Number of seats</t>
  </si>
  <si>
    <t>Probability of no-show</t>
  </si>
  <si>
    <t>Number of tickets issued</t>
  </si>
  <si>
    <t>Required probabilities</t>
  </si>
  <si>
    <t>More than 205 show up</t>
  </si>
  <si>
    <t>More than 200 show up</t>
  </si>
  <si>
    <t>At least 195 seats filled</t>
  </si>
  <si>
    <t>At least 190 seats filled</t>
  </si>
  <si>
    <t>Data table showing sensitivity of probabilities to number of tickets issued</t>
  </si>
  <si>
    <t>Airline Overbooking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</si>
</sst>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right" wrapText="1"/>
    </xf>
    <xf numFmtId="0" fontId="1" fillId="0" borderId="0" xfId="0" quotePrefix="1" applyFont="1" applyAlignment="1">
      <alignment horizontal="left"/>
    </xf>
    <xf numFmtId="164" fontId="0" fillId="0" borderId="0" xfId="0" applyNumberFormat="1" applyFill="1"/>
    <xf numFmtId="164" fontId="0" fillId="0" borderId="0" xfId="0" applyNumberFormat="1" applyBorder="1"/>
    <xf numFmtId="0" fontId="2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"/>
  <sheetViews>
    <sheetView tabSelected="1" topLeftCell="A4" workbookViewId="0">
      <selection activeCell="E15" sqref="E15:E24"/>
    </sheetView>
  </sheetViews>
  <sheetFormatPr defaultRowHeight="14.4" x14ac:dyDescent="0.3"/>
  <cols>
    <col min="1" max="1" width="26.109375" customWidth="1"/>
    <col min="2" max="2" width="14.6640625" customWidth="1"/>
    <col min="3" max="3" width="15.44140625" customWidth="1"/>
    <col min="4" max="4" width="14.6640625" customWidth="1"/>
    <col min="5" max="5" width="15.109375" customWidth="1"/>
  </cols>
  <sheetData>
    <row r="1" spans="1:5" x14ac:dyDescent="0.3">
      <c r="A1" s="1" t="s">
        <v>9</v>
      </c>
      <c r="D1" s="7"/>
    </row>
    <row r="2" spans="1:5" x14ac:dyDescent="0.3">
      <c r="D2" s="8"/>
      <c r="E2" s="8"/>
    </row>
    <row r="3" spans="1:5" x14ac:dyDescent="0.3">
      <c r="A3" t="s">
        <v>0</v>
      </c>
      <c r="B3" s="9">
        <v>200</v>
      </c>
      <c r="D3" s="8"/>
      <c r="E3" s="8"/>
    </row>
    <row r="4" spans="1:5" x14ac:dyDescent="0.3">
      <c r="A4" t="s">
        <v>1</v>
      </c>
      <c r="B4" s="9">
        <v>0.1</v>
      </c>
    </row>
    <row r="5" spans="1:5" x14ac:dyDescent="0.3">
      <c r="B5" s="2"/>
    </row>
    <row r="6" spans="1:5" x14ac:dyDescent="0.3">
      <c r="A6" t="s">
        <v>2</v>
      </c>
      <c r="B6" s="9">
        <v>215</v>
      </c>
    </row>
    <row r="8" spans="1:5" x14ac:dyDescent="0.3">
      <c r="A8" s="1" t="s">
        <v>3</v>
      </c>
    </row>
    <row r="9" spans="1:5" ht="30" customHeight="1" x14ac:dyDescent="0.3">
      <c r="B9" s="3" t="s">
        <v>4</v>
      </c>
      <c r="C9" s="3" t="s">
        <v>5</v>
      </c>
      <c r="D9" s="3" t="s">
        <v>6</v>
      </c>
      <c r="E9" s="3" t="s">
        <v>7</v>
      </c>
    </row>
    <row r="10" spans="1:5" x14ac:dyDescent="0.3">
      <c r="B10" s="6">
        <f>1 - _xlfn.BINOM.DIST(205, Number_of_tickets_issued, 1- Probability_of_no_show, 1)</f>
        <v>1.3530328542844527E-3</v>
      </c>
      <c r="C10" s="6">
        <f xml:space="preserve"> 1 - _xlfn.BINOM.DIST(200, Number_of_tickets_issued, 1 - Probability_of_no_show, 1)</f>
        <v>4.9642310394424127E-2</v>
      </c>
      <c r="D10" s="6">
        <f xml:space="preserve"> 1 - _xlfn.BINOM.DIST(194, Number_of_tickets_issued, 1 - Probability_of_no_show, 1)</f>
        <v>0.42147402013751589</v>
      </c>
      <c r="E10" s="6">
        <f xml:space="preserve"> 1 - _xlfn.BINOM.DIST(189, Number_of_tickets_issued, 1 - Probability_of_no_show, 1)</f>
        <v>0.82002085697775839</v>
      </c>
    </row>
    <row r="12" spans="1:5" x14ac:dyDescent="0.3">
      <c r="A12" s="4" t="s">
        <v>8</v>
      </c>
    </row>
    <row r="13" spans="1:5" ht="30" customHeight="1" x14ac:dyDescent="0.3">
      <c r="A13" t="s">
        <v>2</v>
      </c>
      <c r="B13" s="3" t="s">
        <v>4</v>
      </c>
      <c r="C13" s="3" t="s">
        <v>5</v>
      </c>
      <c r="D13" s="3" t="s">
        <v>6</v>
      </c>
      <c r="E13" s="3" t="s">
        <v>7</v>
      </c>
    </row>
    <row r="14" spans="1:5" x14ac:dyDescent="0.3">
      <c r="B14" s="5"/>
      <c r="C14" s="5"/>
      <c r="D14" s="5"/>
      <c r="E14" s="5"/>
    </row>
    <row r="15" spans="1:5" x14ac:dyDescent="0.3">
      <c r="A15">
        <v>206</v>
      </c>
      <c r="B15" s="6">
        <f>1 - _xlfn.BINOM.DIST(205, $A15, 1- Probability_of_no_show, 1)</f>
        <v>3.7493586013681579E-10</v>
      </c>
      <c r="C15" s="6">
        <f xml:space="preserve"> 1 - _xlfn.BINOM.DIST(200, A15, 1 - Probability_of_no_show, 1)</f>
        <v>2.3701535873166257E-5</v>
      </c>
      <c r="D15" s="6">
        <f xml:space="preserve"> 1 - _xlfn.BINOM.DIST(194, A15, 1 - Probability_of_no_show, 1)</f>
        <v>1.2150340345055244E-2</v>
      </c>
      <c r="E15" s="6">
        <f xml:space="preserve"> 1 - _xlfn.BINOM.DIST(189, A15, 1 - Probability_of_no_show, 1)</f>
        <v>0.17096469584383212</v>
      </c>
    </row>
    <row r="16" spans="1:5" x14ac:dyDescent="0.3">
      <c r="A16">
        <v>209</v>
      </c>
      <c r="B16" s="6">
        <f>1 - _xlfn.BINOM.DIST(205, $A16, 1- Probability_of_no_show, 1)</f>
        <v>6.4228982199487916E-7</v>
      </c>
      <c r="C16" s="6">
        <f xml:space="preserve"> 1 - _xlfn.BINOM.DIST(200, A16, 1 - Probability_of_no_show, 1)</f>
        <v>7.5294533592717983E-4</v>
      </c>
      <c r="D16" s="6">
        <f xml:space="preserve"> 1 - _xlfn.BINOM.DIST(194, A16, 1 - Probability_of_no_show, 1)</f>
        <v>6.4253097892495781E-2</v>
      </c>
      <c r="E16" s="6">
        <f xml:space="preserve"> 1 - _xlfn.BINOM.DIST(189, A16, 1 - Probability_of_no_show, 1)</f>
        <v>0.38410996370063666</v>
      </c>
    </row>
    <row r="17" spans="1:5" x14ac:dyDescent="0.3">
      <c r="A17">
        <v>212</v>
      </c>
      <c r="B17" s="6">
        <f>1 - _xlfn.BINOM.DIST(205, $A17, 1- Probability_of_no_show, 1)</f>
        <v>5.8474655065698933E-5</v>
      </c>
      <c r="C17" s="6">
        <f xml:space="preserve"> 1 - _xlfn.BINOM.DIST(200, A17, 1 - Probability_of_no_show, 1)</f>
        <v>8.7225139361197801E-3</v>
      </c>
      <c r="D17" s="6">
        <f xml:space="preserve"> 1 - _xlfn.BINOM.DIST(194, A17, 1 - Probability_of_no_show, 1)</f>
        <v>0.20078557600671731</v>
      </c>
      <c r="E17" s="6">
        <f xml:space="preserve"> 1 - _xlfn.BINOM.DIST(189, A17, 1 - Probability_of_no_show, 1)</f>
        <v>0.62751949021542064</v>
      </c>
    </row>
    <row r="18" spans="1:5" x14ac:dyDescent="0.3">
      <c r="A18">
        <v>215</v>
      </c>
      <c r="B18" s="6">
        <f>1 - _xlfn.BINOM.DIST(205, $A18, 1- Probability_of_no_show, 1)</f>
        <v>1.3530328542844527E-3</v>
      </c>
      <c r="C18" s="6">
        <f xml:space="preserve"> 1 - _xlfn.BINOM.DIST(200, A18, 1 - Probability_of_no_show, 1)</f>
        <v>4.9642310394424127E-2</v>
      </c>
      <c r="D18" s="6">
        <f xml:space="preserve"> 1 - _xlfn.BINOM.DIST(194, A18, 1 - Probability_of_no_show, 1)</f>
        <v>0.42147402013751589</v>
      </c>
      <c r="E18" s="6">
        <f xml:space="preserve"> 1 - _xlfn.BINOM.DIST(189, A18, 1 - Probability_of_no_show, 1)</f>
        <v>0.82002085697775839</v>
      </c>
    </row>
    <row r="19" spans="1:5" x14ac:dyDescent="0.3">
      <c r="A19">
        <v>218</v>
      </c>
      <c r="B19" s="6">
        <f>1 - _xlfn.BINOM.DIST(205, $A19, 1- Probability_of_no_show, 1)</f>
        <v>1.2839716619398756E-2</v>
      </c>
      <c r="C19" s="6">
        <f xml:space="preserve"> 1 - _xlfn.BINOM.DIST(200, A19, 1 - Probability_of_no_show, 1)</f>
        <v>0.16598213701230469</v>
      </c>
      <c r="D19" s="6">
        <f xml:space="preserve"> 1 - _xlfn.BINOM.DIST(194, A19, 1 - Probability_of_no_show, 1)</f>
        <v>0.65883557619599031</v>
      </c>
      <c r="E19" s="6">
        <f xml:space="preserve"> 1 - _xlfn.BINOM.DIST(189, A19, 1 - Probability_of_no_show, 1)</f>
        <v>0.93057363686384953</v>
      </c>
    </row>
    <row r="20" spans="1:5" x14ac:dyDescent="0.3">
      <c r="A20">
        <v>221</v>
      </c>
      <c r="B20" s="6">
        <f>1 - _xlfn.BINOM.DIST(205, $A20, 1- Probability_of_no_show, 1)</f>
        <v>6.3851655796925533E-2</v>
      </c>
      <c r="C20" s="6">
        <f xml:space="preserve"> 1 - _xlfn.BINOM.DIST(200, A20, 1 - Probability_of_no_show, 1)</f>
        <v>0.36987894150360834</v>
      </c>
      <c r="D20" s="6">
        <f xml:space="preserve"> 1 - _xlfn.BINOM.DIST(194, A20, 1 - Probability_of_no_show, 1)</f>
        <v>0.83857567063850169</v>
      </c>
      <c r="E20" s="6">
        <f xml:space="preserve"> 1 - _xlfn.BINOM.DIST(189, A20, 1 - Probability_of_no_show, 1)</f>
        <v>0.97843810720289348</v>
      </c>
    </row>
    <row r="21" spans="1:5" x14ac:dyDescent="0.3">
      <c r="A21">
        <v>224</v>
      </c>
      <c r="B21" s="6">
        <f>1 - _xlfn.BINOM.DIST(205, $A21, 1- Probability_of_no_show, 1)</f>
        <v>0.19440309056424698</v>
      </c>
      <c r="C21" s="6">
        <f xml:space="preserve"> 1 - _xlfn.BINOM.DIST(200, A21, 1 - Probability_of_no_show, 1)</f>
        <v>0.60749580884868815</v>
      </c>
      <c r="D21" s="6">
        <f xml:space="preserve"> 1 - _xlfn.BINOM.DIST(194, A21, 1 - Probability_of_no_show, 1)</f>
        <v>0.93868048661370751</v>
      </c>
      <c r="E21" s="6">
        <f xml:space="preserve"> 1 - _xlfn.BINOM.DIST(189, A21, 1 - Probability_of_no_show, 1)</f>
        <v>0.9945418499183758</v>
      </c>
    </row>
    <row r="22" spans="1:5" x14ac:dyDescent="0.3">
      <c r="A22">
        <v>227</v>
      </c>
      <c r="B22" s="6">
        <f>1 - _xlfn.BINOM.DIST(205, $A22, 1- Probability_of_no_show, 1)</f>
        <v>0.40609424267051786</v>
      </c>
      <c r="C22" s="6">
        <f xml:space="preserve"> 1 - _xlfn.BINOM.DIST(200, A22, 1 - Probability_of_no_show, 1)</f>
        <v>0.80231258567408303</v>
      </c>
      <c r="D22" s="6">
        <f xml:space="preserve"> 1 - _xlfn.BINOM.DIST(194, A22, 1 - Probability_of_no_show, 1)</f>
        <v>0.98113780630652658</v>
      </c>
      <c r="E22" s="6">
        <f xml:space="preserve"> 1 - _xlfn.BINOM.DIST(189, A22, 1 - Probability_of_no_show, 1)</f>
        <v>0.99885873331131436</v>
      </c>
    </row>
    <row r="23" spans="1:5" x14ac:dyDescent="0.3">
      <c r="A23">
        <v>230</v>
      </c>
      <c r="B23" s="6">
        <f>1 - _xlfn.BINOM.DIST(205, $A23, 1- Probability_of_no_show, 1)</f>
        <v>0.63895074360995929</v>
      </c>
      <c r="C23" s="6">
        <f xml:space="preserve"> 1 - _xlfn.BINOM.DIST(200, A23, 1 - Probability_of_no_show, 1)</f>
        <v>0.91969795720689129</v>
      </c>
      <c r="D23" s="6">
        <f xml:space="preserve"> 1 - _xlfn.BINOM.DIST(194, A23, 1 - Probability_of_no_show, 1)</f>
        <v>0.9952453756503874</v>
      </c>
      <c r="E23" s="6">
        <f xml:space="preserve"> 1 - _xlfn.BINOM.DIST(189, A23, 1 - Probability_of_no_show, 1)</f>
        <v>0.99980029587057329</v>
      </c>
    </row>
    <row r="24" spans="1:5" x14ac:dyDescent="0.3">
      <c r="A24">
        <v>233</v>
      </c>
      <c r="B24" s="6">
        <f>1 - _xlfn.BINOM.DIST(205, $A24, 1- Probability_of_no_show, 1)</f>
        <v>0.82190044617876601</v>
      </c>
      <c r="C24" s="6">
        <f xml:space="preserve"> 1 - _xlfn.BINOM.DIST(200, A24, 1 - Probability_of_no_show, 1)</f>
        <v>0.97351764447219336</v>
      </c>
      <c r="D24" s="6">
        <f xml:space="preserve"> 1 - _xlfn.BINOM.DIST(194, A24, 1 - Probability_of_no_show, 1)</f>
        <v>0.99900525611788094</v>
      </c>
      <c r="E24" s="6">
        <f xml:space="preserve"> 1 - _xlfn.BINOM.DIST(189, A24, 1 - Probability_of_no_show, 1)</f>
        <v>0.99997039458351344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Model</vt:lpstr>
      <vt:lpstr>Number_of_seats</vt:lpstr>
      <vt:lpstr>Number_of_tickets_issued</vt:lpstr>
      <vt:lpstr>Probability_of_no_show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2007-05-15T15:50:54Z</dcterms:created>
  <dcterms:modified xsi:type="dcterms:W3CDTF">2020-10-12T16:13:24Z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209637db-cd56-4c4c-a482-4d0cee77d841</vt:lpwstr>
  </property>
</Properties>
</file>